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Rohit\DD\"/>
    </mc:Choice>
  </mc:AlternateContent>
  <bookViews>
    <workbookView xWindow="0" yWindow="0" windowWidth="20490" windowHeight="7800" tabRatio="863" firstSheet="1" activeTab="1"/>
  </bookViews>
  <sheets>
    <sheet name="Chart2" sheetId="3" state="hidden" r:id="rId1"/>
    <sheet name="Technical KPIs" sheetId="12" r:id="rId2"/>
    <sheet name="Chart7" sheetId="25" state="hidden" r:id="rId3"/>
    <sheet name="Chart10" sheetId="28" state="hidden" r:id="rId4"/>
    <sheet name="Chart11" sheetId="29" state="hidden" r:id="rId5"/>
    <sheet name="Chart12" sheetId="21" state="hidden" r:id="rId6"/>
  </sheets>
  <definedNames>
    <definedName name="_xlnm._FilterDatabase" localSheetId="1" hidden="1">'Technical KPIs'!$A$1:$U$49</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U6" i="12" l="1"/>
  <c r="T6" i="12"/>
  <c r="M6" i="12"/>
  <c r="Q6" i="12"/>
  <c r="U14" i="12"/>
  <c r="T14" i="12"/>
  <c r="M14" i="12"/>
  <c r="Q14" i="12"/>
  <c r="U11" i="12"/>
  <c r="T11" i="12"/>
  <c r="M11" i="12"/>
  <c r="Q11" i="12"/>
  <c r="U10" i="12"/>
  <c r="T10" i="12"/>
  <c r="M10" i="12"/>
  <c r="Q10" i="12"/>
  <c r="M71" i="12"/>
  <c r="Q71" i="12"/>
  <c r="M70" i="12"/>
  <c r="Q70" i="12"/>
  <c r="M69" i="12"/>
  <c r="Q69" i="12"/>
  <c r="M68" i="12"/>
  <c r="Q68" i="12"/>
  <c r="M67" i="12"/>
  <c r="Q67" i="12"/>
  <c r="M66" i="12"/>
  <c r="Q66" i="12"/>
  <c r="M65" i="12"/>
  <c r="Q65" i="12"/>
  <c r="M64" i="12"/>
  <c r="Q64" i="12"/>
  <c r="M63" i="12"/>
  <c r="Q63" i="12"/>
  <c r="M62" i="12"/>
  <c r="Q62" i="12"/>
  <c r="M61" i="12"/>
  <c r="Q61" i="12"/>
  <c r="M60" i="12"/>
  <c r="Q60" i="12"/>
  <c r="R59" i="12" s="1"/>
  <c r="M59" i="12"/>
  <c r="Q59" i="12"/>
  <c r="N59" i="12"/>
  <c r="U22" i="12"/>
  <c r="T22" i="12"/>
  <c r="M22" i="12"/>
  <c r="Q22" i="12"/>
  <c r="W18" i="12"/>
  <c r="V18" i="12"/>
  <c r="U18" i="12"/>
  <c r="T18" i="12"/>
  <c r="M18" i="12"/>
  <c r="Q18" i="12"/>
  <c r="M58" i="12"/>
  <c r="Q58" i="12"/>
  <c r="M57" i="12"/>
  <c r="Q57" i="12"/>
  <c r="M55" i="12"/>
  <c r="Q55" i="12"/>
  <c r="M54" i="12"/>
  <c r="Q54" i="12"/>
  <c r="M53" i="12"/>
  <c r="Q53" i="12"/>
  <c r="M52" i="12"/>
  <c r="Q52" i="12"/>
  <c r="M50" i="12"/>
  <c r="Q50" i="12"/>
  <c r="R50" i="12" s="1"/>
  <c r="P50" i="12"/>
  <c r="N50" i="12"/>
  <c r="W31" i="12"/>
  <c r="V31" i="12"/>
  <c r="U31" i="12"/>
  <c r="T31" i="12"/>
  <c r="M31" i="12"/>
  <c r="Q31" i="12" s="1"/>
  <c r="M43" i="12"/>
  <c r="Q43" i="12"/>
  <c r="M42" i="12"/>
  <c r="Q42" i="12" s="1"/>
  <c r="M41" i="12"/>
  <c r="Q41" i="12"/>
  <c r="M40" i="12"/>
  <c r="Q40" i="12" s="1"/>
  <c r="M39" i="12"/>
  <c r="Q39" i="12"/>
  <c r="M49" i="12"/>
  <c r="Q49" i="12" s="1"/>
  <c r="M48" i="12"/>
  <c r="Q48" i="12"/>
  <c r="U47" i="12"/>
  <c r="T47" i="12"/>
  <c r="M47" i="12"/>
  <c r="Q47" i="12"/>
  <c r="M44" i="12"/>
  <c r="Q44" i="12" s="1"/>
  <c r="M45" i="12"/>
  <c r="Q45" i="12" s="1"/>
  <c r="M46" i="12"/>
  <c r="Q46" i="12" s="1"/>
  <c r="N45" i="12"/>
  <c r="U46" i="12"/>
  <c r="T46" i="12"/>
  <c r="U45" i="12"/>
  <c r="T45" i="12"/>
  <c r="U44" i="12"/>
  <c r="T44" i="12"/>
  <c r="U38" i="12"/>
  <c r="T38" i="12"/>
  <c r="U37" i="12"/>
  <c r="T37" i="12"/>
  <c r="U36" i="12"/>
  <c r="T36" i="12"/>
  <c r="U35" i="12"/>
  <c r="T35" i="12"/>
  <c r="U34" i="12"/>
  <c r="T34" i="12"/>
  <c r="U33" i="12"/>
  <c r="T33" i="12"/>
  <c r="U32" i="12"/>
  <c r="T32" i="12"/>
  <c r="U30" i="12"/>
  <c r="T30" i="12"/>
  <c r="U29" i="12"/>
  <c r="T29" i="12"/>
  <c r="U28" i="12"/>
  <c r="T28" i="12"/>
  <c r="U27" i="12"/>
  <c r="T27" i="12"/>
  <c r="U26" i="12"/>
  <c r="T26" i="12"/>
  <c r="U25" i="12"/>
  <c r="T25" i="12"/>
  <c r="U24" i="12"/>
  <c r="T24" i="12"/>
  <c r="U23" i="12"/>
  <c r="T23" i="12"/>
  <c r="U21" i="12"/>
  <c r="T21" i="12"/>
  <c r="U20" i="12"/>
  <c r="T20" i="12"/>
  <c r="U19" i="12"/>
  <c r="T19" i="12"/>
  <c r="U17" i="12"/>
  <c r="T17" i="12"/>
  <c r="U16" i="12"/>
  <c r="T16" i="12"/>
  <c r="U15" i="12"/>
  <c r="T15" i="12"/>
  <c r="U13" i="12"/>
  <c r="T13" i="12"/>
  <c r="U12" i="12"/>
  <c r="T12" i="12"/>
  <c r="U9" i="12"/>
  <c r="T9" i="12"/>
  <c r="U8" i="12"/>
  <c r="T8" i="12"/>
  <c r="U7" i="12"/>
  <c r="T7" i="12"/>
  <c r="U5" i="12"/>
  <c r="T5" i="12"/>
  <c r="U4" i="12"/>
  <c r="T4" i="12"/>
  <c r="U3" i="12"/>
  <c r="T3" i="12"/>
  <c r="M34" i="12"/>
  <c r="Q34" i="12" s="1"/>
  <c r="M35" i="12"/>
  <c r="Q35" i="12"/>
  <c r="M36" i="12"/>
  <c r="Q36" i="12" s="1"/>
  <c r="M37" i="12"/>
  <c r="Q37" i="12"/>
  <c r="M38" i="12"/>
  <c r="Q38" i="12" s="1"/>
  <c r="M28" i="12"/>
  <c r="N28" i="12" s="1"/>
  <c r="Q28" i="12"/>
  <c r="R28" i="12" s="1"/>
  <c r="M29" i="12"/>
  <c r="Q29" i="12"/>
  <c r="M30" i="12"/>
  <c r="Q30" i="12"/>
  <c r="M17" i="12"/>
  <c r="Q17" i="12"/>
  <c r="M19" i="12"/>
  <c r="Q19" i="12" s="1"/>
  <c r="M20" i="12"/>
  <c r="Q20" i="12"/>
  <c r="M21" i="12"/>
  <c r="Q21" i="12" s="1"/>
  <c r="M23" i="12"/>
  <c r="Q23" i="12"/>
  <c r="M24" i="12"/>
  <c r="Q24" i="12" s="1"/>
  <c r="M25" i="12"/>
  <c r="Q25" i="12"/>
  <c r="M26" i="12"/>
  <c r="Q26" i="12" s="1"/>
  <c r="M27" i="12"/>
  <c r="Q27" i="12"/>
  <c r="M3" i="12"/>
  <c r="Q3" i="12" s="1"/>
  <c r="M4" i="12"/>
  <c r="Q4" i="12"/>
  <c r="M5" i="12"/>
  <c r="Q5" i="12" s="1"/>
  <c r="M7" i="12"/>
  <c r="Q7" i="12"/>
  <c r="M8" i="12"/>
  <c r="Q8" i="12" s="1"/>
  <c r="M9" i="12"/>
  <c r="Q9" i="12"/>
  <c r="M12" i="12"/>
  <c r="Q12" i="12" s="1"/>
  <c r="M13" i="12"/>
  <c r="Q13" i="12"/>
  <c r="M15" i="12"/>
  <c r="Q15" i="12" s="1"/>
  <c r="M16" i="12"/>
  <c r="Q16" i="12"/>
  <c r="M33" i="12"/>
  <c r="N33" i="12" s="1"/>
  <c r="M32" i="12"/>
  <c r="P17" i="12"/>
  <c r="P45" i="12"/>
  <c r="P3" i="12"/>
  <c r="P28" i="12"/>
  <c r="P33" i="12"/>
  <c r="N3" i="12"/>
  <c r="R45" i="12" l="1"/>
  <c r="R33" i="12"/>
  <c r="R3" i="12"/>
  <c r="R17" i="12"/>
  <c r="N17" i="12"/>
</calcChain>
</file>

<file path=xl/sharedStrings.xml><?xml version="1.0" encoding="utf-8"?>
<sst xmlns="http://schemas.openxmlformats.org/spreadsheetml/2006/main" count="787" uniqueCount="436">
  <si>
    <t>Area / Maturity</t>
  </si>
  <si>
    <t>Stage I</t>
  </si>
  <si>
    <t>I</t>
  </si>
  <si>
    <t>Stage II</t>
  </si>
  <si>
    <t>II</t>
  </si>
  <si>
    <t>Stage III</t>
  </si>
  <si>
    <t>III</t>
  </si>
  <si>
    <t>Stage IV</t>
  </si>
  <si>
    <t>IV</t>
  </si>
  <si>
    <t>Stage V</t>
  </si>
  <si>
    <t>V</t>
  </si>
  <si>
    <t>Area Score</t>
  </si>
  <si>
    <t>Group Score</t>
  </si>
  <si>
    <t>Weightage</t>
  </si>
  <si>
    <t>Group Weightage</t>
  </si>
  <si>
    <t>Weighted Score</t>
  </si>
  <si>
    <t>Group Maturity Score</t>
  </si>
  <si>
    <t>Remarks</t>
  </si>
  <si>
    <t>Account - Current Way of Execution</t>
  </si>
  <si>
    <t>Project Mgmt Methodology</t>
  </si>
  <si>
    <t xml:space="preserve"> Dev  Methodology</t>
  </si>
  <si>
    <t xml:space="preserve"> Skill maturity</t>
  </si>
  <si>
    <t>DevOps</t>
  </si>
  <si>
    <t>Environment Configuration Management</t>
  </si>
  <si>
    <t>Cloud Automation</t>
  </si>
  <si>
    <t>Data Governance</t>
  </si>
  <si>
    <t>Agile Testing Practices</t>
  </si>
  <si>
    <t>Unit Testing</t>
  </si>
  <si>
    <t>Test Data Management</t>
  </si>
  <si>
    <t>Strategy and Vison</t>
  </si>
  <si>
    <t>Compliance with Security standards &amp; Policies</t>
  </si>
  <si>
    <t xml:space="preserve">Operations </t>
  </si>
  <si>
    <t>Microservices Architecture</t>
  </si>
  <si>
    <t>API Design</t>
  </si>
  <si>
    <t>Interface Specification/ API Portal</t>
  </si>
  <si>
    <t>API Governance</t>
  </si>
  <si>
    <t>Team Dynamics</t>
  </si>
  <si>
    <t>Everyone works on their own</t>
  </si>
  <si>
    <t>Some team members help one another</t>
  </si>
  <si>
    <t>Most team members work to accomplish a common goal</t>
  </si>
  <si>
    <t>All team members work to accomplish a common goal</t>
  </si>
  <si>
    <t>The team is a cohesive group that is consistantly looking to improve</t>
  </si>
  <si>
    <t>SA-Microservices/API</t>
  </si>
  <si>
    <t>1. Central Governance for #Reviewed and validated by Architect, #confluence page for all API/canonical model
- API SLA, design, data
- API developer enrollment</t>
  </si>
  <si>
    <t>1. Decentralized governance for
- streaming APIs
- developer community
- API support
#Reviewed and validated by Architect, #confluence page for all API/canonical model</t>
  </si>
  <si>
    <t>1. Decentralized governance for
- API dev lifecycle
-&gt; discovery
-&gt; design and impl
-&gt; support and enhancement
- Subscription management
- Deprecation
- Bulk API operations and SLA
#Reviewed and validated by Architect, #confluence page for all API/canonical model</t>
  </si>
  <si>
    <t>1. Streaming API spec and documentation - #Reviewed and validated by Architect
2. Developer community - #url of developer community published, #report of number of developers enrolled in community
3. API support - #report of number of tickets opened, in progress, fixed, closed</t>
  </si>
  <si>
    <t>1. Streaming API supported #validated by an architect</t>
  </si>
  <si>
    <t>Completed</t>
  </si>
  <si>
    <t>Not Started</t>
  </si>
  <si>
    <t>In-Progress</t>
  </si>
  <si>
    <t>1. Assessment/selection of Technologies and Products without any governance -  #Reviewed and validated by Architect</t>
  </si>
  <si>
    <t xml:space="preserve">1. Containerization - Elastic micro services using containers (Docker, etc..)
#Report of service-to-docker image mapping in docker registry  
2. Services are dynamically discovered using a service registry for inter-service communication
- #Validate that Service Registry is used in architecture, Reviewed by an architect 
3. Transaction boundaries do not span across services - distributed transactions implemented using eventual consistency
- #Distributed transaction management design approach in confluence , Reviewed and validated by an architect, </t>
  </si>
  <si>
    <t>1. True Distributed, Reactive Arch 
2. Abides by 12 factors 
3. Invasive app monitoring - #report for the below metrics
- Application call tracing with data handoffs
- User activity tracing
- Mapping multi service calls in a call stack
- Identifying hot spots
4. Self healing applications - #reports/log of proactive healing
5. Supports polyglot</t>
  </si>
  <si>
    <t>1. Bulk Data APIs to feed analytics/reporting databases supported # of api's, reviewed by an architect</t>
  </si>
  <si>
    <t>Capacity Planning</t>
  </si>
  <si>
    <t>Data Modeling &amp; ERD</t>
  </si>
  <si>
    <t>Architecture Diagrams/Model</t>
  </si>
  <si>
    <t>Overall Architecture</t>
  </si>
  <si>
    <t xml:space="preserve">Business Capability Abstraction </t>
  </si>
  <si>
    <t>Managed
System aways  available &gt;99.99%</t>
  </si>
  <si>
    <t>Optimized
System  available 100% and scale as demand grows automatically</t>
  </si>
  <si>
    <t xml:space="preserve">Optimized
Documented aligned , leveraged across enterprise, vision &amp; roadmapp planned 
Business involved in the continuous process improvements of IT architecture.
Abstraction across Organization and Partners
System Adhereance to functional domains : Fully modular, have horizontal teams collecting feedbacks and vertical systems aligned to functional domains managed by relevent teams
#Level of Validity/Effectiveness
#Efficency of Process rate
#Alignment to Strategy
Capability coverage vs services   =20% </t>
  </si>
  <si>
    <t>Testing</t>
  </si>
  <si>
    <t>1. Services are modular (logical separation of components)
#Services, #count of modular services reviewed by an architect
2. APIs span across multiple domains
#Reviewed by an architect 
3. Stateful and stateless APIs/services
#stateful, #stateless</t>
  </si>
  <si>
    <t>Monitoring &amp; Alerts</t>
  </si>
  <si>
    <t>We have automated unit tests that run as part of our CI (continuous integration) process.</t>
  </si>
  <si>
    <t xml:space="preserve">1. Unit testing coverage of 80-90% </t>
  </si>
  <si>
    <t>Testing team capabilities</t>
  </si>
  <si>
    <t>Branching</t>
  </si>
  <si>
    <t>Manual Branch</t>
  </si>
  <si>
    <t>Continuous Integration</t>
  </si>
  <si>
    <t>Continuous Delivery</t>
  </si>
  <si>
    <t>Defined
Baselined NFRs 
System aways  available &gt;99%</t>
  </si>
  <si>
    <t>Application Dev Quality / Code Maturity Guidelines</t>
  </si>
  <si>
    <t>NFR-bilities (Adaptability ,    simplicity,  extensibility  (to adopt cloud etc))</t>
  </si>
  <si>
    <t>Single Release and Dev Branch - GIT
Automated Tag / Versioning</t>
  </si>
  <si>
    <t>Trunk based development</t>
  </si>
  <si>
    <t>Manual infrastructure configuration &amp; setup
Manual Pre and post deployment configurations
Manual tools configurations management</t>
  </si>
  <si>
    <t>Market Solution</t>
  </si>
  <si>
    <t>Configurable and Customizable</t>
  </si>
  <si>
    <t>Component Based Development</t>
  </si>
  <si>
    <t>DevOps Extension</t>
  </si>
  <si>
    <t xml:space="preserve">1) Configuration managed in code
2) Configurable at development time
</t>
  </si>
  <si>
    <t xml:space="preserve">1) No  build automation , heavy IT ivolvement
2) NO CI/CD Jobs, Manual effort 
3) No test suite or framework
</t>
  </si>
  <si>
    <t>Multiple branches</t>
  </si>
  <si>
    <t>Automated Tag / Versioning
Git  workflow to be implemented to enable feature based branches</t>
  </si>
  <si>
    <t>Team's ability to respond to change</t>
  </si>
  <si>
    <t>Team measures progress by</t>
  </si>
  <si>
    <t>Primary form of Team Communication</t>
  </si>
  <si>
    <t>Team Organization</t>
  </si>
  <si>
    <t>Team is able to make some decisions but follow an agile plan</t>
  </si>
  <si>
    <t>Team is empowered to make decisions and prioritize work</t>
  </si>
  <si>
    <t>Team is empowered to make decisions and prioritize sprint work and exemplifies product ownership</t>
  </si>
  <si>
    <t>Manager tells team what and how to do</t>
  </si>
  <si>
    <t>Functional (Automation)</t>
  </si>
  <si>
    <t>Performance</t>
  </si>
  <si>
    <t xml:space="preserve">Not defined/Initial
Performance metrics are not considered activiely
IT Ops has no defined clear roles and responsibilities.
Ops does not participate in development activity and planning
</t>
  </si>
  <si>
    <t>Integration</t>
  </si>
  <si>
    <t>Req. maturity</t>
  </si>
  <si>
    <t>Product Owner sits down with the team to discuss and prioritize</t>
  </si>
  <si>
    <t>Only partial requirements are available, with little or no business context</t>
  </si>
  <si>
    <t>Product Owner in conjunction with the market, sits down with the team to discuss and prioritize, based on business value</t>
  </si>
  <si>
    <t>No defined standards,
Minimal focus on documentations
minimal testing with integfations
 Coverage &lt; 20%, positive scenarios only
#Level of Usability</t>
  </si>
  <si>
    <t>Standardized frameworks cotinuously managed by architectural teams
across  BUs and actively  managed documentation. Does not require support of system SME  . Defined standards and guidelines for protocols, data , messaging and NFRs. 
#Level of Usability</t>
  </si>
  <si>
    <t>Optimized documentations, actively improved frameworks, reusable templates,  collboration across teams, versioning, automated test farms for integrations. Benchmarks available for interatction between system, published SLAs etc.  
#Level of Usability</t>
  </si>
  <si>
    <t xml:space="preserve">Initial /None
No initial planning template,  
Reactive planning based on integration testing results and basic awareness and assumptions
Business team not engaged or questioned on capacity concerns
#Level of Validity/Effectiveness
</t>
  </si>
  <si>
    <t xml:space="preserve">Proactive
Scenario-based predictice capacity planning and automated tools
Monitor and reports on services guide the dynamic notifications to teams
Standardize toolset for individual capability based on analytics 
Predict and prevent performance problems
Workload view 
Availability management
Business and Infra teams approves and responsible  for planning
Business aware and has tool available from IT for early detection of any potential capacity issues </t>
  </si>
  <si>
    <t>Optimized
All the automation , planning and role responsibilities are in place continuously optimized based on contuous feedback from monitoring tools and IT feedback</t>
  </si>
  <si>
    <t xml:space="preserve">Compliance is not critical. 
No awareness about liabilities and threats. 
No formal directions provided about potential risk and not considered activity across development process
IT security considerations are ad hoc and localized.
Security &amp; compliance issue coverage rate &lt;=20% 
#Level of Validity/Effectiveness
#Effectiveness of Artifacts
</t>
  </si>
  <si>
    <t xml:space="preserve">Reactive 
Safety is important and fix issues when we have accidents, yet this process is not documented and no formal ownershp definted within IT
Security &amp; compliance issue coverage rate &lt;=40%
#Level of Validity/Effectiveness
#Effectiveness of Artifacts
</t>
  </si>
  <si>
    <t xml:space="preserve">Proactive 
Work on issues we find proactively
Refinement of management system
Personal leadership at each level
Demostrate continuous improvement
Certification to occupational heath and safety system 
Security &amp; compliance issue coverage rate &lt;=80%
#Level of Validity/Effectiveness
#Effectiveness of Artifacts
</t>
  </si>
  <si>
    <t xml:space="preserve">Best in class
Safety is how we roll, it’s a precondition
Performance and safety in culture
Benchmark best practices against leaders
Frequent, credible , constant leadership
Challenging improvement targets
Clear aspiration for zero tolerance
Fully automated tools are inplace for proactive threat detection
Security &amp; compliance issue coverage rate =100%
#Level of Validity/Effectiveness
#Effectiveness of Artifacts
</t>
  </si>
  <si>
    <t xml:space="preserve">Not defined/Initial
Manual code quality checks and coverage guidelines
Templates
Review Checklist
UT &amp; Integration testing guidelines 
No Audits and Quality Review done 
LT is unaware about current state 
Code  Coverage is &lt; =30%
</t>
  </si>
  <si>
    <t>Repeatable  
Adhoc review and Audit performed but non formally documented , 
No standard templates defined focus on quality and measurable defect vs fixes vs cyclic defects
Code Coverage = 30-60%</t>
  </si>
  <si>
    <t xml:space="preserve">Optimized 
Live by quality of delivery , documentation of quality is essential, automation, improvement are part of active development, zero tolerance is the goal foraudit checks
Code Coverage &gt;99% CyclomaticComplexity &lt; 8
</t>
  </si>
  <si>
    <t xml:space="preserve">Managed 
Documented aligned and leveraged across enterprise
Abstraction across organization and across layer, specilized SME and team ownership and community contribution and versioing
#Alignment to Strategy
Systems Adherence to functional domains : Fully modular, seperately managed and managed by relevant functional domiains team with minimal collaboartion
Capability coverage vs services   &lt;=80% </t>
  </si>
  <si>
    <t xml:space="preserve">Defined
IT security architecture has defined clear roles and responsibilities.
Performance metrics are  are captured activity monitored and recoded 
Ops team actively participate during development and architecture
</t>
  </si>
  <si>
    <t>Consultative
Documented aligned , leveraged across enterprise, vision &amp; roadmapp planned 
Common alignment across BUs  , Datamodelling standards clearly defined, communicated , improved and followed . 
Planned review and rigid  templates followed across  teams on any changes ,  Data models referred by team and  always updated as approval process
Data Upgrades  and Rollback 
Automated Deployment
DB Performance and Optimization</t>
  </si>
  <si>
    <t>High 
Documented and aligned
across  organization , 
Common alignment across BUs  , Datamodelling standards clearly defined and followed . 
Planned review across  teams on any changes ,  
Data models referred by team and  always updated as approval process
Data Upgrades  and Rollback 
Automated Deployment
Turn around time for Datalevel changels not a visible concern</t>
  </si>
  <si>
    <t xml:space="preserve">ERD Exist within projects 
Non documented clearly, 
Not aligned to each other , 
No proper standards defined
Not shared across projects
Non Versioned DB Scripts   
Long  turn around time for Datalevel changel not based on standards
(7-10 days)
</t>
  </si>
  <si>
    <t xml:space="preserve">Managed
Quality check process automated using tools and clear template guideline are available active part of development planning and test driven development and code quality (SonarQube)
Code Coverage &gt; 85% &amp; &lt;=100%
CyclomaticComplexity  &gt; 8 &amp; &lt; 10
</t>
  </si>
  <si>
    <t>Optimized :
Concerted efforts to optimize and continuously improve architecture process.
A standards and waivers process is used to improve architecture development process.
Create Capacity Plan for all capabilities
Standardized tool to recommend capacity required based on business capacity requirements or actual service reporting
Component wise capacity plan
Hardware and software capacity plan
Shared storage estimates required for each component
Technical Reference Model (TRM) and Standards Profile framework are continuesly upgradded and CoE exist to support development teams across the board</t>
  </si>
  <si>
    <t>Implementing a system to ensure compliance with internal and external standards and regulatory obligations
Standardize Architecture Blueprint
Identifies standards and guidelines that lead to inter-operability and reusability between applications and portability of components reducing cost through the use of common services
Technical Reference Model (TRM) and Standards Profile framework are essential for any new and existing initiatives</t>
  </si>
  <si>
    <t xml:space="preserve">Infrastructure No Ops - Predictive </t>
  </si>
  <si>
    <t>1) Configuration managed in a data store
2) Configurable at build/run time</t>
  </si>
  <si>
    <t>Stage IV&amp; Stage V Is BLANK</t>
  </si>
  <si>
    <t>Business/Non-IT folks in the localization teams are able to manage the customizations and the deployment time is further reduced by 25%</t>
  </si>
  <si>
    <t>Market localization teams are able to easily develop and work on the customizations and extensions using the documents/guidelines.  Dev time is reduced by 50%</t>
  </si>
  <si>
    <t>Market localization teams are able to complete the customizations as and when requirements come in seamlessly.  Dev/deployment time is further reduced by 25%</t>
  </si>
  <si>
    <t>Market localization teams are able to easily extend the build scripts, CI/CD jobs and test suite using the documention, guidelines and examples.  Dev time is reduced by 50%</t>
  </si>
  <si>
    <t>Market localization teams are able to make any changes to the build scripts, CI/CD jobs and test suite seamlessly.  Dev/deployment time is further reduced by 25%</t>
  </si>
  <si>
    <t>Automated infrastructure and setup with a manual trigger.
Automated pre and post deployment configuration requiring manual trigger
Automated  tools configuration with manual trigger.</t>
  </si>
  <si>
    <t>Standardize configuration management across applications.
Support On Demand build out and tear down of environment.
immutable architecture</t>
  </si>
  <si>
    <t xml:space="preserve">Dev-Prod parity for all configurations
Leverages Open stack based environment to enable quick provisioning of environment while building internal cloud and for cross cloud compatibility. </t>
  </si>
  <si>
    <t>Pluggable monitoring and alert for existing and new applications.
Automated Alert resolution for repeatable issues based on the metrics collected
ITSM Tools Integration
RUM - Real User Monitoring</t>
  </si>
  <si>
    <t>No monitoring undertaken
Application can be scaled with substantial cost and effort
Not highly available, significant outages in case of issues
Integration efforts substantially high
No outbound integration
- No documentation available for overall architectural approach and standards
- No Error Handling/Recovery process in place in case of any failure
- No Alerts/monitoring if system fails</t>
  </si>
  <si>
    <t>Manual monitoring procedures, no dashboards
Application can be scaled with some cost and effort
Not highly available, significant outages in case of issues
- Limited monitoring of data processing, reporting and other processes
- No Report generate
- Limited Error handling capability of system failure 
- Limited documentation available for architecture appraoch and standards
- Support limited integration with new systems</t>
  </si>
  <si>
    <t>Low
ERD Documentation exist with in BUs , 
Common alignment across Datamodelling standards. 
Data models referred by team but not always updated 
Versioned DB Scripts 
Slow  turn around time for Datalevel changel partially  based on standards
(4-6 days)</t>
  </si>
  <si>
    <t>Optimized
Concerted efforts to optimize and continuously improve to upcoming market trend and clearly define process to communicate downstream thru the organization.</t>
  </si>
  <si>
    <t xml:space="preserve">Optimized
Architecture process metrics are used to optimize and drive business linkages. 
Business involved in the continuous process improvements of IT architecture.
Architecture documents are referenced for any architecural refinements and trainings across organization for every IT-related business decision.
</t>
  </si>
  <si>
    <t xml:space="preserve">Optimized
Feedback on architecture process from all ops , IT security, teams  is used to drive architecture process improvements.
</t>
  </si>
  <si>
    <t xml:space="preserve"> Accessibility</t>
  </si>
  <si>
    <t xml:space="preserve">Initial Stage : (Ref Capability Sheet ) 
Defination exist but non documented clearly, not aligned acrose commerce applications . No  clear Abstraction
Upfront management team awareness or involvement in the architecture process
Capability coverage vs services   &lt;=20% 
Minimal, or implicit linkage to business strategies or business drivers.
Systems Adherence to functional domains :
</t>
  </si>
  <si>
    <t xml:space="preserve">Non defined  and no specific approach, react to market requirement
Little or no involvement of strategic planning and acquisition personnel in the enterprise architecture process 
Minimal, or implicit linkage to business strategies or business drivers.
Application alignment to strategy : &lt;20% , not the focus
#Level of Validity/Effectiveness
#Effectiveness of Artifacts
</t>
  </si>
  <si>
    <t xml:space="preserve">Documented , approved, communicated, and implemented platform stretegy with a process defined for change management
Alignment to strategy : &gt;80% , not the focus
#Level of Validity/Effectiveness
#Effectiveness of Artifacts
</t>
  </si>
  <si>
    <t>Data Lake Design</t>
  </si>
  <si>
    <t>Data Warehouse Design</t>
  </si>
  <si>
    <t>Batch and Stream Processing</t>
  </si>
  <si>
    <t>Alerts, Errors and Exceptions Reporting</t>
  </si>
  <si>
    <t>Logging Standards, Aggregation and Analytics</t>
  </si>
  <si>
    <t>Monitoring</t>
  </si>
  <si>
    <t>Reporting Capability</t>
  </si>
  <si>
    <t>Data Catalog</t>
  </si>
  <si>
    <t>Data Quality</t>
  </si>
  <si>
    <t>Data Sovereignty</t>
  </si>
  <si>
    <t>Market Solution Design</t>
  </si>
  <si>
    <t>Self Service Data</t>
  </si>
  <si>
    <t>All reporting off ABaC tables</t>
  </si>
  <si>
    <t>ELK dashboards are built for 1-2 key pipelines using available Data Events.</t>
  </si>
  <si>
    <t>ELK is used for all monitoring needs. 
ABaC based dashboards are decommissioned.</t>
  </si>
  <si>
    <t>No data catalog</t>
  </si>
  <si>
    <t>All data governance is ad hoc.</t>
  </si>
  <si>
    <t>GlobalID analysis results are fed manually into Collibra.
Data Governance workflows are set up to manage Data Sovereignty issues.</t>
  </si>
  <si>
    <t xml:space="preserve">Regular automated audits are carried out through GlobalID.
Results from GlobalID are automatically fed into Collibra.
</t>
  </si>
  <si>
    <t xml:space="preserve">Data Sovereignty is maintained and tracked in metadata for all data sources. </t>
  </si>
  <si>
    <t>Users search the enterprise data catalog to find quality data. Users have access to data quality score (row and column quality) metadata.
If the quality does not meet expectations, Users can study lineage and recreate the dataset from its parent sources.
Users can perform data wrangling in Paxata or equivalent before loading it into Tableau or equivalent.</t>
  </si>
  <si>
    <t xml:space="preserve">Data Sovereignty compliance is maintained through careful design and manual checks that vary from team to team.
</t>
  </si>
  <si>
    <t>Data Governance processes are defined for 8-10 key data files across at least 2-3 domains.
Domains have customized data governance workflows.</t>
  </si>
  <si>
    <t>Data governance is set up for few key data files across all domains.
Workflows have been standardized down to 2-3 variants.</t>
  </si>
  <si>
    <t>All data files across all domains are automatically assessed by Waterline.
- Easy to port and configure for multiple geographies.</t>
  </si>
  <si>
    <t>Data Ingestion and Sourcing</t>
  </si>
  <si>
    <t>Reporting and Analytics</t>
  </si>
  <si>
    <t>Platform Architecture</t>
  </si>
  <si>
    <t>Key Data Events are defined for all domains and for all types and quality flavors of input data.
Common Error handling framework established for all domains.</t>
  </si>
  <si>
    <t>Key Data events are defined for 2-3 domains.
Common Error handling framework established for 2-3 domains
Data Event Taxonomy continues to grow for on-boarded domains.</t>
  </si>
  <si>
    <t xml:space="preserve">Logs are aggregated in S3.
Logs only have technical information in them.
Logs are scraped and control information is fed into ABaC tables.
</t>
  </si>
  <si>
    <t xml:space="preserve">ELK is used for monitoring of 1-2 key pipelines.
Data Events are now being logged to S3.
</t>
  </si>
  <si>
    <t>All log analytics are based off Data Events.
ABaC tables are decommissioned.
All feeds to ABaC are decommissioned.</t>
  </si>
  <si>
    <t>Log Analytics for key pipelines on 2-3 domains are now based on available 
Data Events are available in ELK.</t>
  </si>
  <si>
    <t>Log Analytics for key pipelines on all domains are now based on available 
Data Events are available in ELK.</t>
  </si>
  <si>
    <t>ELK is used to monitor 50% of the pipelines in use.
ABaC Dashboards are used as a control.</t>
  </si>
  <si>
    <t xml:space="preserve">ELK is used to monitor 80% of the pipelines in use.
50% of ABaC based dashboards have been migrated/phased out.
</t>
  </si>
  <si>
    <t>Minimal automation</t>
  </si>
  <si>
    <t>MDAP assembly is mostly manual with some scripting/automation support
Testing is still performed manually.</t>
  </si>
  <si>
    <t>50% of MDAP assembly is automated.
20% of testing is automated.
20% of the infrastructure tasks are automated.</t>
  </si>
  <si>
    <t>100% of MDAP assembly is automated.
80% of the testing is automated.
50% of infrastructure tasks are automated.</t>
  </si>
  <si>
    <t>MDAP Assembly, Testing and infrastructure tasks are 100% automated.</t>
  </si>
  <si>
    <t>Metadata Capture and Sharing</t>
  </si>
  <si>
    <t>All ETLs have been translated into Talend or Spark jobs
All jobs are batch jobs.
Hard to translate jobs are written in Spark.
China uses Flume, EMR, Spark to SQL Server.</t>
  </si>
  <si>
    <t>Batch processing only
Support for various data sources
Data ingestion for new data sources is effort intensive, no reusable components.
- Structured data only
- SLAs for various  Integration points are not defined</t>
  </si>
  <si>
    <t>Minimal or no error handling
-technical errors are logged into respective application
- no alerting notification mechanism exist</t>
  </si>
  <si>
    <t xml:space="preserve">Manual ad-hoc Data Quality assessment
- No standard guidelines available for data quality validation for data sources
“Firefighting mode.” Address problems as they occur through manually-driven
processes
• Data cleansing and standardization occurs
only in isolated data sources
• Data improvement is focused on single
applications, such as database marketing  </t>
  </si>
  <si>
    <t xml:space="preserve">Limited anticipation of certain data issues
• Simple errors are identified and reported for 2-3 sources
-  Data parsing, standardization, and cleansing are available for 2- 3  source are available
- Quality Tool (which tool) is installed for 2-3 sources
</t>
  </si>
  <si>
    <t xml:space="preserve">-  Capability for validation of data values, models, and exchanges using defined data quality rules, these are documented and capture 
- Data quality tool (which?) is deployed across all the sources/domains and integrated with Metadata tool and Data governance tool (which?)
 -Data quality validation exception are reported
- Rule based configuration with tool to add/update/delete data quality rules
</t>
  </si>
  <si>
    <t xml:space="preserve">Manual or ad-hoc Data governance
</t>
  </si>
  <si>
    <t>Enterprise wide tool available for data governance but not integrated with all inbound /outbound interfaces(domains)
#what domains
Single govenance workflow is operational</t>
  </si>
  <si>
    <t>• Management understands and appreciates
the role of data governance – and commits
personnel and resources
More use cases are on data governance framework (Collibra) bu twith their own customised workflows</t>
  </si>
  <si>
    <t>No formal analytical processes
No established analytical matrixes and business drivers. The financial model is in the basic or non-existent state
No BI tool and  dedicated planning system
No business collaboration
- Basic reporting 
- No documentation available
- Reporting is historic</t>
  </si>
  <si>
    <t>No Solution Design for Global markets
- No dependencies being captured</t>
  </si>
  <si>
    <t>- Documentation for market solution design is underway
- Dependencies and configuration is being documented for regions 
#what regions/percentage?
#what dependencies?</t>
  </si>
  <si>
    <t>Data Integration</t>
  </si>
  <si>
    <t xml:space="preserve">No Documentation on the Data Integration and their SLA requirements
</t>
  </si>
  <si>
    <t xml:space="preserve">Waterline is installed and configured to scrape S3 and catalog all data files within.
Data has very limited metadata attached to it. </t>
  </si>
  <si>
    <t>Waterline is now set up to accept metadata from external applications. 
Waterline is integrated with Paxata for self-service Data prep.
Some business tagging is performed in Waterline</t>
  </si>
  <si>
    <t>All business tags are standardized and cataloged into a business tag taxonomy.</t>
  </si>
  <si>
    <t>Data Catalog displays comprehensive metadata for each source. See section on metadata design and capture for details on metadata.</t>
  </si>
  <si>
    <t>Automated quality assessment now covers key data files across all domains.
- Multilingual configurational support for data quality rules</t>
  </si>
  <si>
    <t>Users sift through the data warehouse to find relevant data</t>
  </si>
  <si>
    <t>All data on S3 is cataloged in Waterline, with detailed metadata for 8-10 critical files. See sections on Data Quality and Metadata Capture for details.
Paxata for data wrangling is integrated into Waterline.</t>
  </si>
  <si>
    <t xml:space="preserve">Automated monitoring procedures, dashboards are available
Application can be scaled effortlessly
Highly available
Easy to scale for faster performance
- Easily Scalable to support load and enhance performance
- Adequate Error handling converage in case of system failure
</t>
  </si>
  <si>
    <t xml:space="preserve">- Dependencies and configuration is being documented for regions 
#what regions/percentage?
#what dependencies?
</t>
  </si>
  <si>
    <t>- Data is not normalized and stored in structured format
- No data definition dictionary
- No Reference Data available
- No adequate documentation available on data semantics and meta data management
- No data lineage process defined</t>
  </si>
  <si>
    <t>Documentation for some domains exist 
Takes long time to onboard new integrations. 
No Common Integration Framework.</t>
  </si>
  <si>
    <t>Well defined data integration interfaces for inbound and outbound.
Easy to onboard new data sources.
Common integration framewrok is in its inception.</t>
  </si>
  <si>
    <t>- Data Integration through Real-time Stream processing. (Producer/Receiver)
- All integration points integrated with Collibra and common framework for error and exception handling and metadata management tools like Waterline Data.</t>
  </si>
  <si>
    <t>Alerts and Notifications</t>
  </si>
  <si>
    <t>All domains/sources are tied to data quality tools set [waterline]
Quality rules are assesed by tool and reported.
Easy to port and  configure tool to multiple geographics
Alert and Notifiation are tied to common alert and notification and data governance tools</t>
  </si>
  <si>
    <t>- Comprehensive data definition for all data entities
- Reference data set available for provisioned to update the missing values (if needed)
- Data Semantics and Meta data (for various data structures) are managed
- Data Lineage is defined
- Single Customer view can easily be depicted</t>
  </si>
  <si>
    <t>- Enterprise wide Data Governance and Sovereignty Framwrok allows easy Market roll out.
- Easy to adhere to Compliance and International Standards. 
- Scripting development and testing is going on to roll out to different regions/market</t>
  </si>
  <si>
    <t>- Component/interfaces naming convention, versioning are in place
- Market Rollout is divided into few patterns, (each patern comprising of certain regions) forEasy control.</t>
  </si>
  <si>
    <t>- Real time alerting and notification
- All domains migrated to common framework
- Reusable functions are being used across domains for common error handling/alerting and notification
#error handling libraries
#notification/alert libraries
#rules driver configuration for alerting/notification</t>
  </si>
  <si>
    <t xml:space="preserve">Data Governance and Data Sovereignty 
</t>
  </si>
  <si>
    <t>Data Management and Data Architecture</t>
  </si>
  <si>
    <t xml:space="preserve">- Highly Available
- Comprehensive architecture approach and standard documentation available
- Hybrid Arrangement between on-premise and cloud based resources.
- Variety of Dashboards available for performance tuning and optimization.
</t>
  </si>
  <si>
    <t>- Highly Available Cloud based Infrastructure.
- Auto-Scaling
- Effective Cost Control procedures.
- can support multiple integration mechanisms seamlessly.
- Advanced control over monitoring procedures.
- Platform Automation is Available with Devops procedures.</t>
  </si>
  <si>
    <t xml:space="preserve">1) Platform permutations are identified
2) Necessary hardware and software has been procured and is installed
3) UAT tests are defined
4) Level A defects identified, logged and in process of remediation
5) Level AA color defects identified, logged, and in process of remediation
</t>
  </si>
  <si>
    <t xml:space="preserve">1) UAT tests are executed on every build released to accessibility team.  Test coverage is 25 %
2) Keyboard-based testing initiated
3) New level A and AA (color) defects identified, logged and in process of remediation 
4) Remaining Level AA non-color defects identified, logged, and in process of remediation
</t>
  </si>
  <si>
    <t xml:space="preserve"> - Reusable components for Data ingestion.
- Simple Publish/Subscribe to source data feeds. 
- Supports IoT Events/Data
- Common framework for real time and batch data ingestion.</t>
  </si>
  <si>
    <t>- Common framework for Data Integration (inbound and outbound) is Publish/Subscribe based and Platform  specific Adaptors are available.
- Data Integration (inbound and outbound) SLA are being monitored with common framework of alerting notificaiton and metadata management tools.</t>
  </si>
  <si>
    <t xml:space="preserve">- Advanced Database Reporting on Performance and Metrics (Adhoc and Automated Reports) 
- SLA coverage reports
- Easy to migrate reports on other systems
- Business logic is abstracted
- Reporting is done on real time data
</t>
  </si>
  <si>
    <r>
      <t>1.</t>
    </r>
    <r>
      <rPr>
        <sz val="11"/>
        <color theme="1"/>
        <rFont val="Calibri"/>
        <family val="2"/>
        <scheme val="minor"/>
      </rPr>
      <t xml:space="preserve"> RAML is used to define interface specifications - basic request/responses and error codes capture - #report linking published RAML specs to Interface/service names</t>
    </r>
  </si>
  <si>
    <r>
      <t xml:space="preserve">1. Related API's are grouped together as a API product in the portal - #Reviewed and validated by Architect
3. API deprecation </t>
    </r>
    <r>
      <rPr>
        <sz val="11"/>
        <color theme="1"/>
        <rFont val="Calibri"/>
        <family val="2"/>
        <scheme val="minor"/>
      </rPr>
      <t>strategy - #Documented in Confluence, Reviewed and validated by Architect
4. Bulk API documentation - #Reviewed and validated by Architect</t>
    </r>
  </si>
  <si>
    <r>
      <rPr>
        <b/>
        <u/>
        <sz val="11"/>
        <color theme="1"/>
        <rFont val="Calibri"/>
        <family val="2"/>
        <scheme val="minor"/>
      </rPr>
      <t>INITIAL</t>
    </r>
    <r>
      <rPr>
        <b/>
        <sz val="11"/>
        <color theme="1"/>
        <rFont val="Calibri"/>
        <family val="2"/>
        <scheme val="minor"/>
      </rPr>
      <t xml:space="preserve">
</t>
    </r>
    <r>
      <rPr>
        <sz val="11"/>
        <color theme="1"/>
        <rFont val="Calibri"/>
        <family val="2"/>
        <scheme val="minor"/>
      </rPr>
      <t xml:space="preserve">1. Manual Preparation of Test Data for the testing.
2. Manual Test Data Validation.
3. Test data set up is not a coordinated effort and happens in silo.
4. No Single point of contact for test data set up activity.
5. Standardized process of masking the production sensitive data is not in place.
6. Centralized Documentation/Repository not available for historical test data activities.
</t>
    </r>
  </si>
  <si>
    <r>
      <rPr>
        <b/>
        <sz val="11"/>
        <color theme="1"/>
        <rFont val="Calibri"/>
        <family val="2"/>
        <scheme val="minor"/>
      </rPr>
      <t>Beyond S3 and AWS</t>
    </r>
    <r>
      <rPr>
        <sz val="11"/>
        <color theme="1"/>
        <rFont val="Calibri"/>
        <family val="2"/>
        <scheme val="minor"/>
      </rPr>
      <t xml:space="preserve">
Data lake spans on-prem and multi-cloud.</t>
    </r>
  </si>
  <si>
    <t>Automated quality assessment (using multiple tools) now covers 8-10 key data files across 2-3 domains.
Waterline is set up to accept metadata from other tools (e.g. Paxata)
Automated publish of consolidated metadata from Waterline to Collibra is operational.
Easy to add/update rules for different data sets
Faster deployment/push to production of the rules
Easy interface for business to make changes or create new rules</t>
  </si>
  <si>
    <t xml:space="preserve">All data sources now have data governance coverage.
Collibra Connect is used to integrate eco-system of toolset involved in data governance </t>
  </si>
  <si>
    <r>
      <rPr>
        <b/>
        <sz val="11"/>
        <color theme="1"/>
        <rFont val="Calibri"/>
        <family val="2"/>
        <scheme val="minor"/>
      </rPr>
      <t>3 months effort to set up new MDAP</t>
    </r>
    <r>
      <rPr>
        <sz val="11"/>
        <color theme="1"/>
        <rFont val="Calibri"/>
        <family val="2"/>
        <scheme val="minor"/>
      </rPr>
      <t xml:space="preserve">
Key customization options are documented (cover 80% cases)
Dependencies are documented for US, Canada MDAPs.
</t>
    </r>
  </si>
  <si>
    <r>
      <rPr>
        <b/>
        <sz val="11"/>
        <color theme="1"/>
        <rFont val="Calibri"/>
        <family val="2"/>
        <scheme val="minor"/>
      </rPr>
      <t>1 month effort to set up new MDAP</t>
    </r>
    <r>
      <rPr>
        <sz val="11"/>
        <color theme="1"/>
        <rFont val="Calibri"/>
        <family val="2"/>
        <scheme val="minor"/>
      </rPr>
      <t xml:space="preserve">
All customization options are documented.
Dependencies are documented for components used in key EU MDAPs.
Component naming and versioning standards are in place.
Customization options and their dependencies are captured in a structured form that is human readable, yet usable by scripting.
</t>
    </r>
  </si>
  <si>
    <r>
      <rPr>
        <b/>
        <sz val="11"/>
        <color theme="1"/>
        <rFont val="Calibri"/>
        <family val="2"/>
        <scheme val="minor"/>
      </rPr>
      <t>10 days effort to set up new MDAP</t>
    </r>
    <r>
      <rPr>
        <sz val="11"/>
        <color theme="1"/>
        <rFont val="Calibri"/>
        <family val="2"/>
        <scheme val="minor"/>
      </rPr>
      <t xml:space="preserve">
Dependencies are documented for all components.
Scripting is in place to analyze dependency conflicts between components when setting up new MDAPs.
</t>
    </r>
  </si>
  <si>
    <r>
      <t xml:space="preserve">1 day required to set up new MDAP
</t>
    </r>
    <r>
      <rPr>
        <sz val="11"/>
        <color theme="1"/>
        <rFont val="Calibri"/>
        <family val="2"/>
        <scheme val="minor"/>
      </rPr>
      <t>Quick-start templates have been created for popular combinations of components. When rolling out a new MDAP, the most appropriate template is selected and a configuration for a custom solution is quickly created.</t>
    </r>
  </si>
  <si>
    <t>1) Configuration managed in code but externalized as properties files
2) Configurable at deployment time, restart required</t>
  </si>
  <si>
    <r>
      <t xml:space="preserve">1)  build scripts execute manually , No automation
</t>
    </r>
    <r>
      <rPr>
        <sz val="11"/>
        <color theme="1"/>
        <rFont val="Calibri"/>
        <family val="2"/>
        <scheme val="minor"/>
      </rPr>
      <t>2) CI Job exist but no CD because of complexity 
3) Framework and guideline exist but no framework</t>
    </r>
  </si>
  <si>
    <r>
      <rPr>
        <sz val="11"/>
        <color theme="1"/>
        <rFont val="Calibri"/>
        <family val="2"/>
        <scheme val="minor"/>
      </rPr>
      <t xml:space="preserve">1) Extendable build scripts
2) Extendable CI/CD jobs
3) Extension framework for test suite
</t>
    </r>
  </si>
  <si>
    <r>
      <t xml:space="preserve">Microservices configurability for future </t>
    </r>
    <r>
      <rPr>
        <sz val="11"/>
        <color theme="1"/>
        <rFont val="Calibri"/>
        <family val="2"/>
        <scheme val="minor"/>
      </rPr>
      <t>(deployment configurability currently exists)
Market localization teams are able to easily configure and customize the application as per their needs and dev/deployment time is reduced by 50%</t>
    </r>
  </si>
  <si>
    <r>
      <t xml:space="preserve">1) UAT tests are executed on every build released to accessibility team.  Test coverage is 45 %
2) Keyboard-based testing completed
</t>
    </r>
    <r>
      <rPr>
        <sz val="11"/>
        <color theme="1"/>
        <rFont val="Calibri"/>
        <family val="2"/>
        <scheme val="minor"/>
      </rPr>
      <t xml:space="preserve">3) New Level A and AA defects identified, logged, and in process of remediation
</t>
    </r>
  </si>
  <si>
    <r>
      <rPr>
        <sz val="11"/>
        <color theme="1"/>
        <rFont val="Calibri"/>
        <family val="2"/>
        <scheme val="minor"/>
      </rPr>
      <t xml:space="preserve">1) UAT tests are executed on every build released to accessibility team.  Test coverage is 75 %
2) Keyboard-based testing completed
3) New Level A and AA defects identified, logged, and in process of remediation
</t>
    </r>
  </si>
  <si>
    <r>
      <rPr>
        <sz val="11"/>
        <color theme="1"/>
        <rFont val="Calibri"/>
        <family val="2"/>
        <scheme val="minor"/>
      </rPr>
      <t xml:space="preserve">1) UAT tests are executed on every build released to accessibility team.  Test coverage is 100 %
2) Keyboard-based testing completed
3) New Level A and AA defects identified, logged, and in process of remediation
</t>
    </r>
  </si>
  <si>
    <r>
      <rPr>
        <b/>
        <sz val="11"/>
        <color theme="1"/>
        <rFont val="Calibri"/>
        <family val="2"/>
        <scheme val="minor"/>
      </rPr>
      <t>6 months effort required to setup a new MDAP</t>
    </r>
    <r>
      <rPr>
        <sz val="11"/>
        <color theme="1"/>
        <rFont val="Calibri"/>
        <family val="2"/>
        <scheme val="minor"/>
      </rPr>
      <t xml:space="preserve">
Customization options are not documented.
Dependency between customization options is not captured.</t>
    </r>
  </si>
  <si>
    <t>Knowledge Management
(Data applications only)</t>
  </si>
  <si>
    <t>Automation
(Data applications only)</t>
  </si>
  <si>
    <r>
      <rPr>
        <b/>
        <u/>
        <sz val="11"/>
        <color theme="1"/>
        <rFont val="Calibri"/>
        <family val="2"/>
        <scheme val="minor"/>
      </rPr>
      <t>DEFINED</t>
    </r>
    <r>
      <rPr>
        <sz val="11"/>
        <color theme="1"/>
        <rFont val="Calibri"/>
        <family val="2"/>
        <scheme val="minor"/>
      </rPr>
      <t xml:space="preserve">
1. Dedicated Test Data Manager.
2. Roles and responsibility defined for Test Data Manager.
3. Process defined for test data activities for waterfall/AGILE projects.
4. Process defined to handle test data issues.
5. Standardized process defined for masking the production sensitive data.
6. Process defined for usage of test environment for test data.
7. Parameters defined for test data set up metrics/defects repository.
8. Template of test data manager deliverables (Test Data Plan, Test Data Approach) are finalized.
</t>
    </r>
  </si>
  <si>
    <r>
      <rPr>
        <b/>
        <u/>
        <sz val="11"/>
        <color theme="1"/>
        <rFont val="Calibri"/>
        <family val="2"/>
        <scheme val="minor"/>
      </rPr>
      <t xml:space="preserve">MANAGED
</t>
    </r>
    <r>
      <rPr>
        <sz val="11"/>
        <color theme="1"/>
        <rFont val="Calibri"/>
        <family val="2"/>
        <scheme val="minor"/>
      </rPr>
      <t xml:space="preserve">1. Process implemented for test data activities for waterfall/AGILE projects.
2. Process implemented to handle test data issues.
3. Standardized process implemented for masking the production sensitive data.
4. Process defined for usage of test environment for test data.
5. Repository available for test data set up/defects encountered in Excel.
</t>
    </r>
  </si>
  <si>
    <r>
      <rPr>
        <b/>
        <u/>
        <sz val="11"/>
        <color theme="1"/>
        <rFont val="Calibri"/>
        <family val="2"/>
        <scheme val="minor"/>
      </rPr>
      <t xml:space="preserve">MEASURED
</t>
    </r>
    <r>
      <rPr>
        <sz val="11"/>
        <color theme="1"/>
        <rFont val="Calibri"/>
        <family val="2"/>
        <scheme val="minor"/>
      </rPr>
      <t xml:space="preserve">1. Metrics/Report for test data management activities -
a. Average Test Data set up time by Project/Applications.
b. Average Test Data defect resolution time by Project/Applications.
C. Average Test Data Validation time by Project/Applications.
</t>
    </r>
    <r>
      <rPr>
        <b/>
        <u/>
        <sz val="11"/>
        <color theme="1"/>
        <rFont val="Calibri"/>
        <family val="2"/>
        <scheme val="minor"/>
      </rPr>
      <t xml:space="preserve">
</t>
    </r>
    <r>
      <rPr>
        <sz val="11"/>
        <color theme="1"/>
        <rFont val="Calibri"/>
        <family val="2"/>
        <scheme val="minor"/>
      </rPr>
      <t xml:space="preserve">
</t>
    </r>
  </si>
  <si>
    <r>
      <rPr>
        <b/>
        <u/>
        <sz val="11"/>
        <color theme="1"/>
        <rFont val="Calibri"/>
        <family val="2"/>
        <scheme val="minor"/>
      </rPr>
      <t>OPTIMIZED</t>
    </r>
    <r>
      <rPr>
        <sz val="11"/>
        <color theme="1"/>
        <rFont val="Calibri"/>
        <family val="2"/>
        <scheme val="minor"/>
      </rPr>
      <t xml:space="preserve">
1. Use tools (Optim, Informatica etc.) to manage data set up activities (Data Masking, Data Pull, Data Subsetting, Data Generation).
2. Centralized Tool used to record the test data issues.
3. Automation of metrics/report generation from the data repository.
3. Using tool (Ex. CA Lisa) to do the test data validation.
4. Reusability of Data Set up. Test Bed Creation.
</t>
    </r>
  </si>
  <si>
    <r>
      <rPr>
        <b/>
        <u/>
        <sz val="11"/>
        <color theme="1"/>
        <rFont val="Calibri"/>
        <family val="2"/>
        <scheme val="minor"/>
      </rPr>
      <t>DEFINED</t>
    </r>
    <r>
      <rPr>
        <sz val="11"/>
        <color theme="1"/>
        <rFont val="Calibri"/>
        <family val="2"/>
        <scheme val="minor"/>
      </rPr>
      <t xml:space="preserve">
1.Initiate definining process at a high level
2. Define and Document the Overall QA Test Automation Process and methodology
3. No Full traceability between manual test cases, defects and requirements
4. Standard testing process (FT, IT, PT, UAT and KPIs) is defined (Notifications are configured for each kind of testing)
5. Peer-reviews are conducted for every requirements and automated test cases
6. Adopt and follow an Agile methodology, i.e., Scrum, Kanban, or use Agile methods as a part of DevOps (Using Waterfall)
7. Create Automated Test Plan and Test Strategy templates
8. Determine a test automation framework that's scalable
</t>
    </r>
  </si>
  <si>
    <r>
      <rPr>
        <b/>
        <u/>
        <sz val="11"/>
        <color theme="1"/>
        <rFont val="Calibri"/>
        <family val="2"/>
        <scheme val="minor"/>
      </rPr>
      <t>MANAGED</t>
    </r>
    <r>
      <rPr>
        <sz val="11"/>
        <color theme="1"/>
        <rFont val="Calibri"/>
        <family val="2"/>
        <scheme val="minor"/>
      </rPr>
      <t xml:space="preserve">
1. Develop and implement a Test Automation Framework 
2. Automated unit and acceptance tests, the latter written with test as a part of the development processes
3. Automated tests written as a part of story development
4. Automate smoke tests first and then individual test cases
5. Baseline scripts and reuse each time
6. Develop a library for commonly used routines like login for reuse
7. KPIs are measured with significant coverage
8. Publish unit test results for every build or code merge
9. Production Validation using automated scripts
10. Agile testing practices - Testers being embedded in project teams
to coordinate testing activities and help increase levels of test automation.
</t>
    </r>
  </si>
  <si>
    <r>
      <rPr>
        <b/>
        <u/>
        <sz val="11"/>
        <color theme="1"/>
        <rFont val="Calibri"/>
        <family val="2"/>
        <scheme val="minor"/>
      </rPr>
      <t>MEASURED</t>
    </r>
    <r>
      <rPr>
        <sz val="11"/>
        <color theme="1"/>
        <rFont val="Calibri"/>
        <family val="2"/>
        <scheme val="minor"/>
      </rPr>
      <t xml:space="preserve">
1. Perform regular audits of the QA team to determine if they are following the defined processes, using the standard templates, and adhering to methodology
2. Integrated Test Automation Suite which is integrated with CI Pipeline
3. Alerts are sent out to appropriate team members based on test failure points
4. Automated UT and Static Code Analyzer (SCA) is part of the local and central build
</t>
    </r>
  </si>
  <si>
    <r>
      <rPr>
        <b/>
        <u/>
        <sz val="11"/>
        <color theme="1"/>
        <rFont val="Calibri"/>
        <family val="2"/>
        <scheme val="minor"/>
      </rPr>
      <t>OPTIMIZED</t>
    </r>
    <r>
      <rPr>
        <sz val="11"/>
        <color theme="1"/>
        <rFont val="Calibri"/>
        <family val="2"/>
        <scheme val="minor"/>
      </rPr>
      <t xml:space="preserve">
1. Develop innovative ways to further improve the pre-defined processes and standards. 
2.Re-engineered continuously by adding new tools technologies
3. Stay abreast of new technologies in the market
4. Improve the methodology, processes can be defined based on past audits
5. Integrated Suite - Single click test automation suite which is integrated with CI/CD pipeline and APM. 
6. Alerts are being sent out to appropriate team members based on test failure points.
7. Production Validation - Production deployment validation using automated scripts (Functional, Failover, Security)
</t>
    </r>
  </si>
  <si>
    <r>
      <rPr>
        <b/>
        <u/>
        <sz val="11"/>
        <color theme="1"/>
        <rFont val="Calibri"/>
        <family val="2"/>
        <scheme val="minor"/>
      </rPr>
      <t>INITIAL</t>
    </r>
    <r>
      <rPr>
        <sz val="11"/>
        <color theme="1"/>
        <rFont val="Calibri"/>
        <family val="2"/>
        <scheme val="minor"/>
      </rPr>
      <t xml:space="preserve">
1. Define the role of a QA Engineer
2. Define the roles needed on the team to assist with the automation effort, i.e., Automation Developer
No QA team members but BAs do all of the testing. Per Sandy they need 2 additional BAs and 3 QA Tester.</t>
    </r>
  </si>
  <si>
    <r>
      <rPr>
        <b/>
        <u/>
        <sz val="11"/>
        <color theme="1"/>
        <rFont val="Calibri"/>
        <family val="2"/>
        <scheme val="minor"/>
      </rPr>
      <t>DEFINED</t>
    </r>
    <r>
      <rPr>
        <sz val="11"/>
        <color theme="1"/>
        <rFont val="Calibri"/>
        <family val="2"/>
        <scheme val="minor"/>
      </rPr>
      <t xml:space="preserve">
1. Communicate test automation standards and processes to the QA team
2. Conduct webinars and training sessions to familiarize the QA team with defined QA Test Automation processes and standards
</t>
    </r>
    <r>
      <rPr>
        <sz val="11"/>
        <color rgb="FF7030A0"/>
        <rFont val="Calibri"/>
        <family val="2"/>
        <scheme val="minor"/>
      </rPr>
      <t/>
    </r>
  </si>
  <si>
    <r>
      <rPr>
        <b/>
        <u/>
        <sz val="11"/>
        <color theme="1"/>
        <rFont val="Calibri"/>
        <family val="2"/>
        <scheme val="minor"/>
      </rPr>
      <t>MANAGED</t>
    </r>
    <r>
      <rPr>
        <sz val="11"/>
        <color theme="1"/>
        <rFont val="Calibri"/>
        <family val="2"/>
        <scheme val="minor"/>
      </rPr>
      <t xml:space="preserve">
1. Establish a formal testing organization
2. Testing is based on the system requirements
3. Define the automated test team
4. Share templates amongst the team
5. Motivate the QA test automation team to make use of the QA Test Automation processes and standards
6. Analyze test requirements created by business analysts
7. Analyze high-level and detail-design documents created by development team
8. Analyze manual test cases and determine best candidates for test automation
9. DEV team should publish unit test results for every build/code merge in sprints</t>
    </r>
  </si>
  <si>
    <r>
      <rPr>
        <b/>
        <u/>
        <sz val="11"/>
        <color theme="1"/>
        <rFont val="Calibri"/>
        <family val="2"/>
        <scheme val="minor"/>
      </rPr>
      <t>MEASURED</t>
    </r>
    <r>
      <rPr>
        <sz val="11"/>
        <color theme="1"/>
        <rFont val="Calibri"/>
        <family val="2"/>
        <scheme val="minor"/>
      </rPr>
      <t xml:space="preserve">
1. QA Test Automation team learns how the Test Automation framework is developed and uses it, i.e., Modular Automation Framework, Data Driven Framework, or Hybrid Framework with Selenium
</t>
    </r>
  </si>
  <si>
    <r>
      <rPr>
        <b/>
        <u/>
        <sz val="11"/>
        <color theme="1"/>
        <rFont val="Calibri"/>
        <family val="2"/>
        <scheme val="minor"/>
      </rPr>
      <t>OPTIMIZED</t>
    </r>
    <r>
      <rPr>
        <sz val="11"/>
        <color theme="1"/>
        <rFont val="Calibri"/>
        <family val="2"/>
        <scheme val="minor"/>
      </rPr>
      <t xml:space="preserve">
1. QA Automation Test team keeps abreast of the latest automated testing tools in the market
2. Continous learning of new ways to create custom reports or automate repeatitive, tedious tasks</t>
    </r>
  </si>
  <si>
    <r>
      <rPr>
        <b/>
        <u/>
        <sz val="11"/>
        <color theme="1"/>
        <rFont val="Calibri"/>
        <family val="2"/>
        <scheme val="minor"/>
      </rPr>
      <t xml:space="preserve">INITIAL
</t>
    </r>
    <r>
      <rPr>
        <sz val="11"/>
        <color theme="1"/>
        <rFont val="Calibri"/>
        <family val="2"/>
        <scheme val="minor"/>
      </rPr>
      <t xml:space="preserve">1. Approved Questionnaires are created and sent to individual application teams. (NFRs and Performance Testing Readiness Questionnaires to ascertain scope.)
2. There's a Standardized Performance Testing Processes, Practices, and Procedures documents. (E.G., 
NFR Documentation has been created and delivered to the Performance Engineers (PE).
</t>
    </r>
    <r>
      <rPr>
        <b/>
        <u/>
        <sz val="11"/>
        <color theme="1"/>
        <rFont val="Calibri"/>
        <family val="2"/>
        <scheme val="minor"/>
      </rPr>
      <t xml:space="preserve">
</t>
    </r>
    <r>
      <rPr>
        <sz val="11"/>
        <color theme="1"/>
        <rFont val="Calibri"/>
        <family val="2"/>
        <scheme val="minor"/>
      </rPr>
      <t xml:space="preserve">3. Performance Testing Strategy (PTS) has been created and approved by stakeholders; which covers Shift Left (SL) and Formal Performance Testing (FPT) disciplines.
4. Performance Test Plan (PTP) and/or Template has been created/approved and disseminated to Engineers.
5. Performance Testing tool has been identified and implemented for both SL and FPT. E.G., LoadRunner, JMeter, LoadUI, or etc.
</t>
    </r>
  </si>
  <si>
    <r>
      <rPr>
        <b/>
        <u/>
        <sz val="11"/>
        <color theme="1"/>
        <rFont val="Calibri"/>
        <family val="2"/>
        <scheme val="minor"/>
      </rPr>
      <t>DEFINED</t>
    </r>
    <r>
      <rPr>
        <sz val="11"/>
        <color theme="1"/>
        <rFont val="Calibri"/>
        <family val="2"/>
        <scheme val="minor"/>
      </rPr>
      <t xml:space="preserve">
1. SL Testing has been introduced to the DEV team and they work in concert with PE 
2. FPT is being executed for all disciplines. (Baselines, Benchmark, Load, Stress, Endurance, Volume, Capacity, Failover, and Disaster Recovery, and Network Sensitivity.)
3. All FPT follows the 80/20 Rule of Performance Testing  in which Business Process Flows (BPFs) are being executed.
4. Performance monitos and metrics are actively collected during PT runs for at least the rudimentary metrics
5. Result Reports are created and disseminated to Stakeholders stating Pass / Fail criterion defined in PTS and/or PTP
6. Based on bottlenecks discovered in Results, the PE sends out recommendations.
7. Execution Results are housed in a centralized repository.
</t>
    </r>
  </si>
  <si>
    <r>
      <rPr>
        <b/>
        <u/>
        <sz val="11"/>
        <color theme="1"/>
        <rFont val="Calibri"/>
        <family val="2"/>
        <scheme val="minor"/>
      </rPr>
      <t>MANAGED</t>
    </r>
    <r>
      <rPr>
        <sz val="11"/>
        <color theme="1"/>
        <rFont val="Calibri"/>
        <family val="2"/>
        <scheme val="minor"/>
      </rPr>
      <t xml:space="preserve">
1. Goal of SL Testing is to reach 50% by stage 3 for all critical modular components.
2. FPT Results are compared from version to version and degrations are analyzed.
3. Performance Tuning and Optimization has commenced in formal setting.
4. Additional metrics are added in order to produce the root cause analysis for bottleneck.
5. All Perf severity ones are resolved befroe a build or release is moved into production.
6. SL scripts are integrated into the Build and CI implementation process
</t>
    </r>
  </si>
  <si>
    <r>
      <rPr>
        <b/>
        <u/>
        <sz val="11"/>
        <color theme="1"/>
        <rFont val="Calibri"/>
        <family val="2"/>
        <scheme val="minor"/>
      </rPr>
      <t>MEASURED</t>
    </r>
    <r>
      <rPr>
        <sz val="11"/>
        <color theme="1"/>
        <rFont val="Calibri"/>
        <family val="2"/>
        <scheme val="minor"/>
      </rPr>
      <t xml:space="preserve">
1. Goal of SL Testing is to reach 80% integration in the build and CI implementation by stage 4
2. Performance metrics and trends are tracked and disseminated to stakeholders
3. All Perf severity ones and twos are resolved before a build or release is moved into production.
4. New features (if necessary) are added to FPT scenario(s).
5. Test Execution Dashboards have been created.
</t>
    </r>
  </si>
  <si>
    <r>
      <rPr>
        <b/>
        <u/>
        <sz val="11"/>
        <color theme="1"/>
        <rFont val="Calibri"/>
        <family val="2"/>
        <scheme val="minor"/>
      </rPr>
      <t>OPTIMIZED</t>
    </r>
    <r>
      <rPr>
        <sz val="11"/>
        <color theme="1"/>
        <rFont val="Calibri"/>
        <family val="2"/>
        <scheme val="minor"/>
      </rPr>
      <t xml:space="preserve">
1. Processes and standards are well-defined and managed
2. Each PROD ready build is certified and compared as part of the process
3. There is a go/no-go decision published before implementation.
4. CI Build integration is a continuous part of the process.</t>
    </r>
  </si>
  <si>
    <r>
      <t xml:space="preserve">1. </t>
    </r>
    <r>
      <rPr>
        <sz val="11"/>
        <color theme="1"/>
        <rFont val="Calibri"/>
        <family val="2"/>
        <scheme val="minor"/>
      </rPr>
      <t>Small services that are loosely-coupled, highly cohesive
#Services, #Reviewed by an architect 
2. Services are stateless
#reviewed by an architect
3. Response caching and domain data caching is used to improve performance
#services where response caching is used</t>
    </r>
  </si>
  <si>
    <r>
      <t xml:space="preserve">1. </t>
    </r>
    <r>
      <rPr>
        <sz val="11"/>
        <color theme="1"/>
        <rFont val="Calibri"/>
        <family val="2"/>
        <scheme val="minor"/>
      </rPr>
      <t>System is divided into services by domain using domain driven design and single responsibility principles - #report with service-to-domain mapping, # services, #domains
2. Each service has it's own data store - #report of tables-to-service mapping, #tables, #services
3. Services are independently deployed and scaled - #daily build and release stats dashboard for each service
4. Services are resilient (i.e., take corrective action automatically in the event of failure. e.g.: Timeouts are enforced for all service calls, Circuit Breaker Pattern is implemented) -#Review and validated by an Architect
5. Configuration management for the services is externalized using Open Config API - #Validated
6. Use of asynchronous calls/event-driven architecture for communication between services where applicable #Reviewed and validated by Architect 
7. Basic app monitoring
- Log aggregation #Kibana report
- Infrastructure health check api's #Healthcheck report
8. Distributed Architecture with HA - No single point of failure exists #Everything is on cloud and validated by an architect
9. Supports market based customizations and services are extensible #Reviewed and validated by Architect</t>
    </r>
  </si>
  <si>
    <r>
      <t xml:space="preserve">1. </t>
    </r>
    <r>
      <rPr>
        <sz val="11"/>
        <color theme="1"/>
        <rFont val="Calibri"/>
        <family val="2"/>
        <scheme val="minor"/>
      </rPr>
      <t>URL versioning is used as the API Versioning Strategy #services using the versioning strategy, #deviations, versioning strategy documented in confluence, reviewed by an architect
2. Service Virtualization is used to speed up dev/testing using CA LISA #services being mocked, reviewed by architect
3. Supports market based customizations and services are extensible #reviewed and validated by an architect
4. API Gateway SLA implemented for all services #services for which SLA's are implemented, #validated by an architect</t>
    </r>
  </si>
  <si>
    <r>
      <t xml:space="preserve">1.  </t>
    </r>
    <r>
      <rPr>
        <sz val="11"/>
        <color theme="1"/>
        <rFont val="Calibri"/>
        <family val="2"/>
        <scheme val="minor"/>
      </rPr>
      <t>For authentication and authorization, uses MCD's standard (i.e., DCS / JanRain) #reviewed and validated by an architect
2. Channel agnostic API's. Channel specific customizations and requirements are handled in middleware #reviewed and validated by an architect
3. API Gateway SLAs implemented for all key services #services for which SLA's are implemented #validated by an architect
- response caching
- throttling
4. API Consumer Subscription for onboarding new clients - #API Portal url published for API subscription</t>
    </r>
  </si>
  <si>
    <r>
      <t xml:space="preserve">1. </t>
    </r>
    <r>
      <rPr>
        <sz val="11"/>
        <color theme="1"/>
        <rFont val="Calibri"/>
        <family val="2"/>
        <scheme val="minor"/>
      </rPr>
      <t>RESTful Services #services vs # of restful services
2. Mule (API Gateway) is used to centralize access to services #services accessed only via api gateway
3. Experience api's within Mule is used to aggregate service calls and reduce chatter #reviewed and validated by an architect</t>
    </r>
  </si>
  <si>
    <r>
      <t xml:space="preserve">1. </t>
    </r>
    <r>
      <rPr>
        <sz val="11"/>
        <color theme="1"/>
        <rFont val="Calibri"/>
        <family val="2"/>
        <scheme val="minor"/>
      </rPr>
      <t>Thorough specifications capturing format of requests/responses, different types of requests/response and covering boundary/edge cases - #Reviewed and validated by Architect
2. All possible error codes are captured in the specifications - #Reviewed and validated by Architect</t>
    </r>
  </si>
  <si>
    <r>
      <rPr>
        <sz val="11"/>
        <color theme="1"/>
        <rFont val="Calibri"/>
        <family val="2"/>
        <scheme val="minor"/>
      </rPr>
      <t>1. API Portal is used to document all services and provides ability to browse APIs - #Reviewed and validated by Architect
2. Interface (API) specification is part of the codebase and publishing to the API Portal is automated and executed as part of the CI process #CI report for API spec publishing, #url of published API portal
3. RAML specification is defined upfront (Contract First Design) for all API's - #Reviewed and validated by Architect
4. Rich API SLA documentation - #Reviewed and validated by Architect</t>
    </r>
  </si>
  <si>
    <r>
      <t xml:space="preserve">1. </t>
    </r>
    <r>
      <rPr>
        <sz val="11"/>
        <color theme="1"/>
        <rFont val="Calibri"/>
        <family val="2"/>
        <scheme val="minor"/>
      </rPr>
      <t>Automated unit tests are mandatory for critical modules  #test coverage &gt; 60%
2. Unit test reports are used as a qualification for release and deployment strategy #Unit test reports generated from Teamcity or Jenkins</t>
    </r>
  </si>
  <si>
    <r>
      <t xml:space="preserve">1. </t>
    </r>
    <r>
      <rPr>
        <sz val="11"/>
        <color theme="1"/>
        <rFont val="Calibri"/>
        <family val="2"/>
        <scheme val="minor"/>
      </rPr>
      <t xml:space="preserve">Team practices TDD (Writing unit tests prior to coding, is a standard part of our SDLC.) with a coverage (Coverage of 70-80%) #test coverage report, validated
</t>
    </r>
  </si>
  <si>
    <r>
      <rPr>
        <sz val="11"/>
        <color theme="1"/>
        <rFont val="Calibri"/>
        <family val="2"/>
        <scheme val="minor"/>
      </rPr>
      <t>1. Central Governance for - #Reviewed and validated by Architect, #confluence page for all API/canonical model
- API identification for all applications
- Canonical data definition for APIs
2. Assessment/selection of Technologies and Products - #Reviewed and validated by Architect, #confluence page for documentation
- Use standard/common set of libraries/components for similar tasksacross applications</t>
    </r>
  </si>
  <si>
    <r>
      <t xml:space="preserve">Support for batch and Real time data streaming
- </t>
    </r>
    <r>
      <rPr>
        <sz val="11"/>
        <color theme="1"/>
        <rFont val="Calibri"/>
        <family val="2"/>
        <scheme val="minor"/>
      </rPr>
      <t>Performance is OK for small loads 
- No rollback strategy
- Limited support of unstructured data
- Batch processes takes very long time to process the large data (No Scaling)
Limited capability of handling different data formats
No Iot Data Support</t>
    </r>
  </si>
  <si>
    <r>
      <rPr>
        <sz val="11"/>
        <color theme="1"/>
        <rFont val="Calibri"/>
        <family val="2"/>
        <scheme val="minor"/>
      </rPr>
      <t>Limited Error handling
- Technical errors are reported to respective application administrator
- No real time alerting and notification mechanism / alerting is primarily email based</t>
    </r>
  </si>
  <si>
    <r>
      <rPr>
        <sz val="11"/>
        <color theme="1"/>
        <rFont val="Calibri"/>
        <family val="2"/>
        <scheme val="minor"/>
      </rPr>
      <t xml:space="preserve">Support Batch and real time processing
Support structured and unstructured data
No IoT data support
- Data can be rollback or start from where it failed
-Limited reuse of components
- SLAs for some of the  integrations points are defined
- Performance is faster
- Real time data streaming for various data formats from different sources
- Easy to add new data source for batch/real time process
- Effort is underway to develop common framework for data ingestion
</t>
    </r>
  </si>
  <si>
    <r>
      <rPr>
        <sz val="11"/>
        <color theme="1"/>
        <rFont val="Calibri"/>
        <family val="2"/>
        <scheme val="minor"/>
      </rPr>
      <t xml:space="preserve">- Data ingestion  supports the IoT Events/data.
- Easy to configure ingestion components (Adaptors)
- Comprehensive design and architecture document available
</t>
    </r>
  </si>
  <si>
    <r>
      <rPr>
        <sz val="11"/>
        <color theme="1"/>
        <rFont val="Calibri"/>
        <family val="2"/>
        <scheme val="minor"/>
      </rPr>
      <t>Comprehensive error handling process and documentation in place
- Efforts for building common error handling and notification framework is underway</t>
    </r>
  </si>
  <si>
    <r>
      <t xml:space="preserve">- </t>
    </r>
    <r>
      <rPr>
        <sz val="11"/>
        <color theme="1"/>
        <rFont val="Calibri"/>
        <family val="2"/>
        <scheme val="minor"/>
      </rPr>
      <t xml:space="preserve">Common error handling framework is being rolled out across various domains
- Various thresholds/SLAs for domains are defined and proactive error handling is in place
</t>
    </r>
  </si>
  <si>
    <r>
      <rPr>
        <sz val="11"/>
        <color theme="1"/>
        <rFont val="Calibri"/>
        <family val="2"/>
        <scheme val="minor"/>
      </rPr>
      <t xml:space="preserve">Data Quality monitoring is present with enterprise wide tools set (Waterline Data)
- Composite metric scores reported
- Data stewards notified of emerging data flaws
- Performance management driven by data quality policies
- Data quality rules are proactively monitored
-  Multi lingual rule configuration is available for data quality rules
</t>
    </r>
  </si>
  <si>
    <r>
      <t xml:space="preserve">Data governance is set up for few key Data Assets across all domains.
Workflows have been standardized down to 2-3 variants.
</t>
    </r>
    <r>
      <rPr>
        <sz val="11"/>
        <color theme="1"/>
        <rFont val="Calibri"/>
        <family val="2"/>
        <scheme val="minor"/>
      </rPr>
      <t xml:space="preserve">CCP Integration with Data Quality and Meta data management Tools (Waterline) </t>
    </r>
  </si>
  <si>
    <r>
      <t xml:space="preserve">All data sources now have data governance coverage.
Collibra Connect is used to integrate eco-system of toolset involved in data governance
</t>
    </r>
    <r>
      <rPr>
        <sz val="11"/>
        <color theme="1"/>
        <rFont val="Calibri"/>
        <family val="2"/>
        <scheme val="minor"/>
      </rPr>
      <t>CCP Integration with Data Governance Tool (Collibra)
Ability to adhere to Compliance(GDPR) and Data Sovereignty Rules (Data Locality)</t>
    </r>
  </si>
  <si>
    <r>
      <t xml:space="preserve">Data management not an organizational priority.
Ad-hoc projects which create data in silos.
No business glossary
</t>
    </r>
    <r>
      <rPr>
        <sz val="11"/>
        <color theme="1"/>
        <rFont val="Calibri"/>
        <family val="2"/>
        <scheme val="minor"/>
      </rPr>
      <t xml:space="preserve">Data that could be useful may be discarded because no one knows what to do with it.
Despite having some sort of data warehouse data is also collected  as files with diff erent formats.
- No Data lineage process defined
</t>
    </r>
  </si>
  <si>
    <r>
      <t xml:space="preserve">Not throwing data out unless there is a specific purpose for doing so
</t>
    </r>
    <r>
      <rPr>
        <sz val="11"/>
        <color theme="1"/>
        <rFont val="Calibri"/>
        <family val="2"/>
        <scheme val="minor"/>
      </rPr>
      <t xml:space="preserve">- Comprehensive data design documentation is available (data model, entity models)
- Comprehensive data definition for all data entities
- Reference data set available for provisioned to update the missing values (if needed)
- Data Semantics and Meta data (for various data structures) are managed
Data management begins to be an organizational priority.
</t>
    </r>
  </si>
  <si>
    <r>
      <t xml:space="preserve">One or two proofs of concept (POCs) which become more established and production ready
Data management begins to be an organizational priority.
Some/new projects executed according to a well defined data management startegy, but in silos.
Company level business glossary begins to be formed.
Not throwing data out unless there is a specific purpose for doing so
</t>
    </r>
    <r>
      <rPr>
        <sz val="11"/>
        <color theme="1"/>
        <rFont val="Calibri"/>
        <family val="2"/>
        <scheme val="minor"/>
      </rPr>
      <t xml:space="preserve">- Comprehensive data design documentation is available (data model, entity models)
</t>
    </r>
  </si>
  <si>
    <r>
      <rPr>
        <sz val="11"/>
        <color theme="1"/>
        <rFont val="Calibri"/>
        <family val="2"/>
        <scheme val="minor"/>
      </rPr>
      <t xml:space="preserve">- On-demand Performance and Metrics Reports. 
- Generate predictive analytical reports (revenue, sales, offers etc)
- Household level information
- Easy to build data models and  Integration with data warehouse to use new reporting tools.
- Adhoc Reporting capability
</t>
    </r>
  </si>
  <si>
    <r>
      <rPr>
        <sz val="11"/>
        <color theme="1"/>
        <rFont val="Calibri"/>
        <family val="2"/>
        <scheme val="minor"/>
      </rPr>
      <t xml:space="preserve">Reporting is done on historic data
- Limited reporting done on real time data
- Easy to build/manage data models for various reporting needs and different systems
- Business logic of reporting is abstracted to an extent
- Generate reports in 2-3 different formats (charts, graphs)
- Limited Database Reporting (SLA based0
</t>
    </r>
  </si>
  <si>
    <r>
      <rPr>
        <sz val="11"/>
        <color theme="1"/>
        <rFont val="Calibri"/>
        <family val="2"/>
        <scheme val="minor"/>
      </rPr>
      <t>Analytics is mostly descriptive and backward-looking
- Basic reporting needs fulfilled
- Business logic/rules is not abstracted
- Limited set of documentation available
- reporting is on historic data only
- No new integration
- No Ad hoc reporting</t>
    </r>
  </si>
  <si>
    <t xml:space="preserve">Repeatable
Application Incidents and comprehencive health metrics are well defined 
Ops team is informed about ongoing development
</t>
  </si>
  <si>
    <r>
      <t xml:space="preserve">Managed
IT security architecture has defined clear roles and responsibilities and tools and workflow and support level are  are part of any such ownership
Performance metrics  capture in essential and Ops team contribution and aggreement is essentail part of process for a easy transition. Ops team influence </t>
    </r>
    <r>
      <rPr>
        <sz val="11"/>
        <color theme="1"/>
        <rFont val="Calibri (Body)"/>
      </rPr>
      <t xml:space="preserve">design  and architecture
Consistency in awareness of guidelines, training and upcoming changes
</t>
    </r>
  </si>
  <si>
    <t>SA-Data (CCP)</t>
  </si>
  <si>
    <t>SA-Data (GDAP)</t>
  </si>
  <si>
    <t>Agile Development</t>
  </si>
  <si>
    <r>
      <t xml:space="preserve">Defined 
</t>
    </r>
    <r>
      <rPr>
        <sz val="11"/>
        <color theme="1"/>
        <rFont val="Calibri"/>
        <family val="2"/>
        <scheme val="minor"/>
      </rPr>
      <t xml:space="preserve">
Systems Adherence to functional domains : Modular  and alignable with minimal effort , managed by unaligned teams and Business
Capability coverage vs services   &lt;=60% </t>
    </r>
  </si>
  <si>
    <r>
      <rPr>
        <sz val="11"/>
        <color theme="1"/>
        <rFont val="Calibri (Body)"/>
      </rPr>
      <t xml:space="preserve">Developing 
Documentation exist, but non common alignment 
Document/deployment of API policy
Abstraction with in system domains
</t>
    </r>
    <r>
      <rPr>
        <sz val="11"/>
        <color theme="1"/>
        <rFont val="Calibri"/>
        <family val="2"/>
        <scheme val="minor"/>
      </rPr>
      <t xml:space="preserve">
Systems Adherence to functional domains : Modular but tightly coupled
Capability coverage vs services   &lt;=20% </t>
    </r>
  </si>
  <si>
    <r>
      <t xml:space="preserve">Medium
Documented and aligned
across  BUs 
Common alignment across 
Datamodelling standards. 
Data models referred by team but  always updated, 
</t>
    </r>
    <r>
      <rPr>
        <sz val="11"/>
        <color rgb="FF92D050"/>
        <rFont val="Calibri"/>
        <family val="2"/>
        <scheme val="minor"/>
      </rPr>
      <t xml:space="preserve">
</t>
    </r>
    <r>
      <rPr>
        <sz val="11"/>
        <color theme="1"/>
        <rFont val="Calibri (Body)"/>
      </rPr>
      <t>Quick turn around time for Datalevel changel based on standards
Good  turn around time for Datalevel changel partially  based on standards
(2-4 days)</t>
    </r>
  </si>
  <si>
    <t xml:space="preserve">Vaguely defined but rarely followed as process, some level of followup as part of ongoing improvements, no detailed procedures.
The strategy awareness is there, but the same needs to be documented
Alignment to strategy : &lt;40% , not the focus
#Level of Validity/Effectiveness
#Effectiveness of Artifacts
</t>
  </si>
  <si>
    <t xml:space="preserve">Documented strategy , detailed procedure, process and guidance
Alignment to strategy : &lt;60% , not the focus
#Level of Validity/Effectiveness
#Effectiveness of Artifacts
</t>
  </si>
  <si>
    <t xml:space="preserve">Single Consolidated Platform defined
Applications follow their own architecture style, no common framework , pattern components and tech stack being shared 
</t>
  </si>
  <si>
    <t xml:space="preserve">Module Based Architecture
Design , framework  and Architecure in place 
Documentation for Modular Based Architecture is in place
</t>
  </si>
  <si>
    <t xml:space="preserve">Business Empowerment over capabilities/services i.e. CMS, business rules, flows, parameter to support quick time to market and minimized downtime 
</t>
  </si>
  <si>
    <t xml:space="preserve">Design and Architecure for Microservice
Proper framework defined for extensibility within application and user experience (e.g. lib, tools etc.)
</t>
  </si>
  <si>
    <r>
      <t xml:space="preserve">Defined
Enhances QR &amp; audit process defined, </t>
    </r>
    <r>
      <rPr>
        <sz val="11"/>
        <color theme="1"/>
        <rFont val="Calibri"/>
        <family val="2"/>
        <scheme val="minor"/>
      </rPr>
      <t xml:space="preserve">Templates exist and frequently code reviewed and or checks in place. 
Design refinement is ongoing process
Custom mocks in place for intergration testing
Code Coverage 60 &lt;&gt; 85%, 
CyclomaticComplexity &gt;=10 &amp; &lt; 15
</t>
    </r>
  </si>
  <si>
    <r>
      <t xml:space="preserve">Mostly reactive. Standardized formats and basic documentation exists. Is very dependent on system teams to support.
</t>
    </r>
    <r>
      <rPr>
        <sz val="11"/>
        <color theme="1"/>
        <rFont val="Calibri"/>
        <family val="2"/>
        <scheme val="minor"/>
      </rPr>
      <t>Services contracts are owned and controlled by MW teams. 
No clear ownership at EA levels of SLAs.
#Level of Usability - Low</t>
    </r>
  </si>
  <si>
    <r>
      <rPr>
        <sz val="11"/>
        <color theme="1"/>
        <rFont val="Calibri"/>
        <family val="2"/>
        <scheme val="minor"/>
      </rPr>
      <t>Standardized frameworks exist. 
Large set of unmanaged  documentation exists, needs support from  MW SMEs.  
No clear ownership at EA level of SLAs
#Level of Usability - Low</t>
    </r>
  </si>
  <si>
    <t xml:space="preserve">Calculative : 
Have systems to manage all hazards 
Matured safety management systems 
Active leadership
Training and competent teams
Maturing risk assessment process
Use of leading and lagging metrics
Management system aligned to standards 
Few tool monitor the security risks 
Security &amp; compliance issue coverage rate &lt;=60%
#Level of Validity/Effectiveness
#Effectiveness of Artifacts
</t>
  </si>
  <si>
    <t xml:space="preserve">Not clearly defined/Initial
Logical Architecture
Physical Architecture 
Technical Reference Model (TRM) and Standards  framework does not exist.
</t>
  </si>
  <si>
    <r>
      <t xml:space="preserve">Captures functional capability and business process impact
Maintain Architecture diagrams for all capabilities
Deployment Architecture
Integration - System Context/Business Context Diagrams 
</t>
    </r>
    <r>
      <rPr>
        <sz val="11"/>
        <color theme="1"/>
        <rFont val="Calibri"/>
        <family val="2"/>
        <scheme val="minor"/>
      </rPr>
      <t xml:space="preserve">Technical Reference Model (TRM) and Standards  framework exist but not manitained
Design and Documentation of Data model
</t>
    </r>
  </si>
  <si>
    <t xml:space="preserve">Defined
Architecture Blueprint
Architecture alignment with goals and objectives of enablement framework
Governance around  changes in architectural components  
Technical Reference Model (TRM) and Standards Profile framework exists and leveraged
</t>
  </si>
  <si>
    <r>
      <t xml:space="preserve">Repeatable </t>
    </r>
    <r>
      <rPr>
        <sz val="11"/>
        <color theme="1"/>
        <rFont val="Calibri"/>
        <family val="2"/>
        <scheme val="minor"/>
      </rPr>
      <t>(not consistently repeated though)
Platform is developed with a minimal  focus of adaptibility of new integrations (payment gateways, analytics etc.)
Minimal specific focus on leveraging the out of box capabilities offered by evaolving partners like cloud etc.
System mostly available &gt;95%</t>
    </r>
  </si>
  <si>
    <t>Reactive: 
Initial planning based on basic business awareness, business team consulted for capacity planning but IT plays the lead role. 
Adhoc decesion making in reactive mode when issue reported. Turn around time in weeks to support capacity</t>
  </si>
  <si>
    <r>
      <t xml:space="preserve">Calculative
</t>
    </r>
    <r>
      <rPr>
        <sz val="11"/>
        <color theme="1"/>
        <rFont val="Calibri (Body)"/>
      </rPr>
      <t xml:space="preserve">Standardize toolset for individual capability based on analytics </t>
    </r>
    <r>
      <rPr>
        <sz val="11"/>
        <color theme="1"/>
        <rFont val="Calibri"/>
        <family val="2"/>
        <scheme val="minor"/>
      </rPr>
      <t xml:space="preserve">
Predict and prevent performance problems
Workload view 
Availability management
Business and Infra teams actively consulted for planning
</t>
    </r>
  </si>
  <si>
    <r>
      <rPr>
        <b/>
        <sz val="11"/>
        <color theme="1"/>
        <rFont val="Calibri"/>
        <family val="2"/>
        <scheme val="minor"/>
      </rPr>
      <t>Lift and Shift migration of on-prem data lake to cloud.
Single S3 bucket</t>
    </r>
    <r>
      <rPr>
        <sz val="11"/>
        <color theme="1"/>
        <rFont val="Calibri"/>
        <family val="2"/>
        <scheme val="minor"/>
      </rPr>
      <t xml:space="preserve"> is shared by all groups #number of groups
All users have write access #how many users?
No defined standards for Folder names and layouts.
Single data retention policies for entire bucket #Policy document</t>
    </r>
  </si>
  <si>
    <r>
      <rPr>
        <b/>
        <sz val="11"/>
        <color theme="1"/>
        <rFont val="Calibri"/>
        <family val="2"/>
        <scheme val="minor"/>
      </rPr>
      <t>Single S3 bucket with a well defined folder structure</t>
    </r>
    <r>
      <rPr>
        <sz val="11"/>
        <color theme="1"/>
        <rFont val="Calibri"/>
        <family val="2"/>
        <scheme val="minor"/>
      </rPr>
      <t xml:space="preserve"> #Directory stucture mapped to groups
Data retention policies specific to data are in place. #Policy document
Data files on S3 are assessed for data quality using one or more Data Quality tools. See Data Quality for details.</t>
    </r>
  </si>
  <si>
    <r>
      <rPr>
        <b/>
        <sz val="11"/>
        <color theme="1"/>
        <rFont val="Calibri"/>
        <family val="2"/>
        <scheme val="minor"/>
      </rPr>
      <t>Single S3 bucket per group</t>
    </r>
    <r>
      <rPr>
        <sz val="11"/>
        <color theme="1"/>
        <rFont val="Calibri"/>
        <family val="2"/>
        <scheme val="minor"/>
      </rPr>
      <t xml:space="preserve"> #List of buckets
Each domain bucket has clear ownership #bucket to owner mapping
Clear cost attribution of S3 storage cost to domain owner exists.
Group owners have documented standards for layout, access control and data retention #policy document
Group owners use disparate automation tools to manage their buckets. #list of tooling, #functions being automated</t>
    </r>
  </si>
  <si>
    <r>
      <rPr>
        <b/>
        <sz val="11"/>
        <color theme="1"/>
        <rFont val="Calibri"/>
        <family val="2"/>
        <scheme val="minor"/>
      </rPr>
      <t xml:space="preserve">Tool standardization and Automation on AWS S3
</t>
    </r>
    <r>
      <rPr>
        <sz val="11"/>
        <color theme="1"/>
        <rFont val="Calibri"/>
        <family val="2"/>
        <scheme val="minor"/>
      </rPr>
      <t xml:space="preserve">
Enterprise wide documentation and guidelines for using data lake is available.
Clear demarcation of zones (landing, exploration, sand-boxes, end user consumption/BI ) 
A standard set of tools exist to oversee and manage following aspects of the Data Lake
1. Data Lake Sprawl
2. Access Control
3. Quota Management
4. Data Retention
</t>
    </r>
  </si>
  <si>
    <r>
      <rPr>
        <b/>
        <sz val="11"/>
        <color theme="1"/>
        <rFont val="Calibri"/>
        <family val="2"/>
        <scheme val="minor"/>
      </rPr>
      <t>ETL + DWH needs in one stack, No administrative overheads 
Structured and Unstructured dataset support</t>
    </r>
    <r>
      <rPr>
        <sz val="11"/>
        <color theme="1"/>
        <rFont val="Calibri"/>
        <family val="2"/>
        <scheme val="minor"/>
      </rPr>
      <t xml:space="preserve">
Both structured and unstructured data can be used in new Cloud DWH
New Cloud DWH supports both ETL processing as as well as BI Reporting needs (no separate stacks are required) 
SLAs for different use cases are being met, little or no administrative overhead for maintaining new Cloud DWH solution
Most of the use cases are migrated to alternative Cloud DWH and BI tools + Self service analytics are rewired to it</t>
    </r>
  </si>
  <si>
    <r>
      <rPr>
        <b/>
        <sz val="11"/>
        <color theme="1"/>
        <rFont val="Calibri"/>
        <family val="2"/>
        <scheme val="minor"/>
      </rPr>
      <t xml:space="preserve">Redshift + Spark EMR (ETL)
+ Self serve Analytics on Cloud DWH
Looking for alternative Cloud DWH
</t>
    </r>
    <r>
      <rPr>
        <sz val="11"/>
        <color theme="1"/>
        <rFont val="Calibri"/>
        <family val="2"/>
        <scheme val="minor"/>
      </rPr>
      <t xml:space="preserve">
Shift towards self serve analytics.
Alternatives/complements to Redshift are being evaluated to cope up with the limitations (cost vs scale) of exisitng cloud Redshift installation.
Some of the critical use cases are tested and work as desired on the alternative cloud DWH solution</t>
    </r>
  </si>
  <si>
    <r>
      <rPr>
        <b/>
        <sz val="11"/>
        <color theme="1"/>
        <rFont val="Calibri"/>
        <family val="2"/>
        <scheme val="minor"/>
      </rPr>
      <t xml:space="preserve">Redshift + Basic BI Reporting
+ Self Serve Analytics on Redshift
Increased Maintainance overhead of existing Cloud DWH 
</t>
    </r>
    <r>
      <rPr>
        <sz val="11"/>
        <color theme="1"/>
        <rFont val="Calibri"/>
        <family val="2"/>
        <scheme val="minor"/>
      </rPr>
      <t xml:space="preserve">
Redshift is being used for Adhoc reporting and self serve analytics for most of the BI reporting tools
Best practices and necessary configuration for different use cases across organization for workload management with respect to cloud datawarehouse is in place
Frequent maintainance window and scaling becomes norm, some of the use cases are missing their SLAs. Lot of administrative overhead is required with existing cloud DWH  (Move to Stage 3) 
Only structured data can be used with existing Cloud DWH
</t>
    </r>
  </si>
  <si>
    <r>
      <rPr>
        <b/>
        <sz val="11"/>
        <color theme="1"/>
        <rFont val="Calibri"/>
        <family val="2"/>
        <scheme val="minor"/>
      </rPr>
      <t>Redshift  + Basic BI Reporting 
Redshift Periodic Performance Monitoring</t>
    </r>
    <r>
      <rPr>
        <sz val="11"/>
        <color theme="1"/>
        <rFont val="Calibri"/>
        <family val="2"/>
        <scheme val="minor"/>
      </rPr>
      <t xml:space="preserve">
Redshift is being used primarily for canned reports/pre-built dashboards and integrated with key BI reporting toolsets in organization  
Migration for self service analytics is underway to Redshift
Constant monitoring of query performance for use cases are in place and necessary optmizations and scaling are being done on periodic  basis </t>
    </r>
  </si>
  <si>
    <r>
      <rPr>
        <b/>
        <sz val="11"/>
        <color theme="1"/>
        <rFont val="Calibri"/>
        <family val="2"/>
        <scheme val="minor"/>
      </rPr>
      <t>Lift and Shift of on-prem DW to Redshift.</t>
    </r>
    <r>
      <rPr>
        <sz val="11"/>
        <color theme="1"/>
        <rFont val="Calibri"/>
        <family val="2"/>
        <scheme val="minor"/>
      </rPr>
      <t xml:space="preserve">
Data-marts from Teradata have been copied over with bare minimum changes.
In some cases, Data is duplicated to achieve business goals. #what data is being duplicated?
All maintenance processes are manual and ad-hoc</t>
    </r>
  </si>
  <si>
    <r>
      <rPr>
        <b/>
        <sz val="11"/>
        <color theme="1"/>
        <rFont val="Calibri"/>
        <family val="2"/>
        <scheme val="minor"/>
      </rPr>
      <t>Manual and Minimal Metadata Capture</t>
    </r>
    <r>
      <rPr>
        <sz val="11"/>
        <color theme="1"/>
        <rFont val="Calibri"/>
        <family val="2"/>
        <scheme val="minor"/>
      </rPr>
      <t xml:space="preserve">
Baseline (purely technical) metadata captured by domains include
1. File name, size, format
</t>
    </r>
  </si>
  <si>
    <r>
      <rPr>
        <b/>
        <sz val="11"/>
        <color theme="1"/>
        <rFont val="Calibri"/>
        <family val="2"/>
        <scheme val="minor"/>
      </rPr>
      <t>Some automated Metadata Capture</t>
    </r>
    <r>
      <rPr>
        <sz val="11"/>
        <color theme="1"/>
        <rFont val="Calibri"/>
        <family val="2"/>
        <scheme val="minor"/>
      </rPr>
      <t xml:space="preserve">
Domain owners capture technical and operational metadata using multiple tools. #list of tooling
Some automation exists but there is no sharing of information within the platform #what metadata capture is being automated?
At the very least, domains </t>
    </r>
    <r>
      <rPr>
        <i/>
        <sz val="11"/>
        <color theme="1"/>
        <rFont val="Calibri"/>
        <family val="2"/>
        <scheme val="minor"/>
      </rPr>
      <t>capture</t>
    </r>
    <r>
      <rPr>
        <sz val="11"/>
        <color theme="1"/>
        <rFont val="Calibri"/>
        <family val="2"/>
        <scheme val="minor"/>
      </rPr>
      <t xml:space="preserve">
1. File name, size, format
2. File row count, column count
See Data Quality Section for more info.
</t>
    </r>
  </si>
  <si>
    <r>
      <rPr>
        <b/>
        <sz val="11"/>
        <color theme="1"/>
        <rFont val="Calibri"/>
        <family val="2"/>
        <scheme val="minor"/>
      </rPr>
      <t xml:space="preserve">Increased coverage and automation across key domains </t>
    </r>
    <r>
      <rPr>
        <sz val="11"/>
        <color theme="1"/>
        <rFont val="Calibri"/>
        <family val="2"/>
        <scheme val="minor"/>
      </rPr>
      <t xml:space="preserve">#which domains?
Metadata collection is automated using multiple tools. #What tools are being used?
Domains use internal non-standard models for metadata capture. #metadata field mapping and coverage across domains and files
Key domains publish some metadata  to Collibra. #What metadata is published?
At the very least, domains </t>
    </r>
    <r>
      <rPr>
        <i/>
        <sz val="11"/>
        <color theme="1"/>
        <rFont val="Calibri"/>
        <family val="2"/>
        <scheme val="minor"/>
      </rPr>
      <t>capture</t>
    </r>
    <r>
      <rPr>
        <sz val="11"/>
        <color theme="1"/>
        <rFont val="Calibri"/>
        <family val="2"/>
        <scheme val="minor"/>
      </rPr>
      <t xml:space="preserve">
1. File name, size, format
2. File row count, column count
3. Data shape - e.g. Does this US national sales data contain data from all 50 US states? missing states mean gaps. (from Waterline)
4. Business Tags (from Waterline)
See Data Quality Section for more info.
</t>
    </r>
  </si>
  <si>
    <r>
      <rPr>
        <b/>
        <sz val="11"/>
        <color theme="1"/>
        <rFont val="Calibri"/>
        <family val="2"/>
        <scheme val="minor"/>
      </rPr>
      <t>Full automated publishing of captured metadata</t>
    </r>
    <r>
      <rPr>
        <sz val="11"/>
        <color theme="1"/>
        <rFont val="Calibri"/>
        <family val="2"/>
        <scheme val="minor"/>
      </rPr>
      <t xml:space="preserve">
All domains have automated capture of key metadata fields.
All domains feed captured metadata into Collibra. 
At the very least, domains </t>
    </r>
    <r>
      <rPr>
        <i/>
        <sz val="11"/>
        <color theme="1"/>
        <rFont val="Calibri"/>
        <family val="2"/>
        <scheme val="minor"/>
      </rPr>
      <t>publish</t>
    </r>
    <r>
      <rPr>
        <sz val="11"/>
        <color theme="1"/>
        <rFont val="Calibri"/>
        <family val="2"/>
        <scheme val="minor"/>
      </rPr>
      <t xml:space="preserve">
1. File name, size, format
2. File row count, column count
3. Data shape - e.g. Does this US national sales data contain data from all US states? missing states mean gaps.
4. Business Tags
5. Data profile - Does this data set contain more rows than usual? Is the shape of this dataset significantly different from earlier sets of data for that feed? (from Dataflux)
See Data Quality Section for more info.</t>
    </r>
  </si>
  <si>
    <r>
      <rPr>
        <b/>
        <sz val="11"/>
        <color theme="1"/>
        <rFont val="Calibri"/>
        <family val="2"/>
        <scheme val="minor"/>
      </rPr>
      <t>Full metadata coverage</t>
    </r>
    <r>
      <rPr>
        <sz val="11"/>
        <color theme="1"/>
        <rFont val="Calibri"/>
        <family val="2"/>
        <scheme val="minor"/>
      </rPr>
      <t xml:space="preserve">
All domains capture all of the metadata fields as defined by the corporate standard. 
All of these fields are published to Collibra
1. File name, size, format
2. File row count, column count
3. Data shape - e.g. Does this US national sales data contain data from all US states? missing states mean gaps.
4. Business Tags
5. Data profile - Does this data set contain more rows than usual? Is the shape of this dataset significantly different from earlier sets of data for that feed?
6. Composite and column level data quality scores (from Waterline)
7. Data Lineage (from Waterline and others)
See Data Quality Section for more info.</t>
    </r>
  </si>
  <si>
    <r>
      <rPr>
        <sz val="11"/>
        <color theme="1"/>
        <rFont val="Calibri"/>
        <family val="2"/>
        <scheme val="minor"/>
      </rPr>
      <t xml:space="preserve">Industry standard and McDonalds custom routines are introduced to catalog and manage shared functions across Talend pipelines.  #how many custom functions? Which industry standard routines?
Key Pipelines will be optimized to use these functions. #which key pipelines?
</t>
    </r>
  </si>
  <si>
    <r>
      <rPr>
        <b/>
        <sz val="11"/>
        <color theme="1"/>
        <rFont val="Calibri"/>
        <family val="2"/>
        <scheme val="minor"/>
      </rPr>
      <t>Framework for Stream processing has been laid</t>
    </r>
    <r>
      <rPr>
        <sz val="11"/>
        <color theme="1"/>
        <rFont val="Calibri"/>
        <family val="2"/>
        <scheme val="minor"/>
      </rPr>
      <t>. 
Kinesis/Kafka is set up. Connectors for MQ/Kinesis/Kafka have been configured in Talend. 
All pipelines now incorporate functionality from industry-standard or custom routines.</t>
    </r>
  </si>
  <si>
    <r>
      <rPr>
        <sz val="11"/>
        <color theme="1"/>
        <rFont val="Calibri"/>
        <family val="2"/>
        <scheme val="minor"/>
      </rPr>
      <t xml:space="preserve">Talend Metadata Bridge is being used to put mapping and transformation ownership for some key pipelines in the hands of the business. (Only transformations with test harnesses). #how many pipelines? Relevant for Late 2018.
Business users have documentation and training on Talend OOTB and McDonalds custom transformation functions pertinent to their transformation needs.
</t>
    </r>
  </si>
  <si>
    <r>
      <rPr>
        <b/>
        <sz val="11"/>
        <color theme="1"/>
        <rFont val="Calibri"/>
        <family val="2"/>
        <scheme val="minor"/>
      </rPr>
      <t>Fully Batch and Stream Ready; Metadata aware processing</t>
    </r>
    <r>
      <rPr>
        <sz val="11"/>
        <color theme="1"/>
        <rFont val="Calibri"/>
        <family val="2"/>
        <scheme val="minor"/>
      </rPr>
      <t xml:space="preserve">
Switching from batch to stream only requires an endpoint switch in Talend - a trivial change.
Data Pipelines can modify behaviour based on metadata. See Market Solution Design.
Some work in 2018.</t>
    </r>
  </si>
  <si>
    <r>
      <t xml:space="preserve">A custom job is used to scrape errors from Talend logs and write to ABaC tables.
</t>
    </r>
    <r>
      <rPr>
        <sz val="11"/>
        <color theme="1"/>
        <rFont val="Calibri"/>
        <family val="2"/>
        <scheme val="minor"/>
      </rPr>
      <t xml:space="preserve">
Error and exception codes from incumbent application is carried over into the new platform for continuity sake.
Existing ABaC framework migrated to Cloud RDS
Reactive error handling, no established common framework for error handling in Talend
</t>
    </r>
  </si>
  <si>
    <r>
      <rPr>
        <sz val="11"/>
        <color theme="1"/>
        <rFont val="Calibri"/>
        <family val="2"/>
        <scheme val="minor"/>
      </rPr>
      <t xml:space="preserve">Key </t>
    </r>
    <r>
      <rPr>
        <b/>
        <sz val="11"/>
        <color theme="1"/>
        <rFont val="Calibri"/>
        <family val="2"/>
        <scheme val="minor"/>
      </rPr>
      <t>Data Events (includes Data Alerts, Exceptions and Errors)</t>
    </r>
    <r>
      <rPr>
        <sz val="11"/>
        <color theme="1"/>
        <rFont val="Calibri"/>
        <family val="2"/>
        <scheme val="minor"/>
      </rPr>
      <t xml:space="preserve"> have been defined for 1 domain. 
Data Events are being logged in Talend pipelines.
Common Error handling framework established for 1 domain
</t>
    </r>
  </si>
  <si>
    <r>
      <t xml:space="preserve">A comprehensive </t>
    </r>
    <r>
      <rPr>
        <b/>
        <sz val="11"/>
        <color theme="1"/>
        <rFont val="Calibri"/>
        <family val="2"/>
        <scheme val="minor"/>
      </rPr>
      <t>Data Event Taxonomy</t>
    </r>
    <r>
      <rPr>
        <sz val="11"/>
        <color theme="1"/>
        <rFont val="Calibri"/>
        <family val="2"/>
        <scheme val="minor"/>
      </rPr>
      <t xml:space="preserve"> is defined for all domains.
All pipelines incorporate the error handling framework.
</t>
    </r>
  </si>
  <si>
    <r>
      <rPr>
        <b/>
        <sz val="11"/>
        <color theme="1"/>
        <rFont val="Calibri"/>
        <family val="2"/>
        <scheme val="minor"/>
      </rPr>
      <t>Foundational</t>
    </r>
    <r>
      <rPr>
        <sz val="11"/>
        <color theme="1"/>
        <rFont val="Calibri"/>
        <family val="2"/>
        <scheme val="minor"/>
      </rPr>
      <t xml:space="preserve">
Reports have been migrated as is from on-prem to cloud infrastructure.
</t>
    </r>
  </si>
  <si>
    <r>
      <rPr>
        <b/>
        <sz val="11"/>
        <color theme="1"/>
        <rFont val="Calibri"/>
        <family val="2"/>
        <scheme val="minor"/>
      </rPr>
      <t>Descriptive Reports</t>
    </r>
    <r>
      <rPr>
        <sz val="11"/>
        <color theme="1"/>
        <rFont val="Calibri"/>
        <family val="2"/>
        <scheme val="minor"/>
      </rPr>
      <t xml:space="preserve">
Reports have been optimized for performance on Redshift.
Reports are mostly canned reports. #how many canned reports.</t>
    </r>
  </si>
  <si>
    <r>
      <rPr>
        <b/>
        <sz val="11"/>
        <color theme="1"/>
        <rFont val="Calibri"/>
        <family val="2"/>
        <scheme val="minor"/>
      </rPr>
      <t>Prescriptive Reports
Self Service reporting
Advanced data visulization</t>
    </r>
    <r>
      <rPr>
        <sz val="11"/>
        <color theme="1"/>
        <rFont val="Calibri"/>
        <family val="2"/>
        <scheme val="minor"/>
      </rPr>
      <t xml:space="preserve">
30% of reporting is Self-service reporting.
All data needed for predictive analytics are available across Redshift and S3.
Data Science teams begin to build predictive modeling and reporting capabilities on the self-service platform.
Business logic/rules are abstracted but not system agnostic (for e.g. reporting rules are abstracted differently within Tableau and microstrategy however they can't be reused among the system)
No reporting off stream data.</t>
    </r>
  </si>
  <si>
    <r>
      <t xml:space="preserve">Predictive Reports
</t>
    </r>
    <r>
      <rPr>
        <sz val="11"/>
        <color theme="1"/>
        <rFont val="Calibri"/>
        <family val="2"/>
        <scheme val="minor"/>
      </rPr>
      <t>Self Service reporting comprises &gt;50% of reports.
Business users now their own reporting (with minimal support from IT)
Prediction models are implemented and in production.
Reporting off stream data is beginning to take shape.</t>
    </r>
  </si>
  <si>
    <r>
      <rPr>
        <b/>
        <sz val="11"/>
        <color theme="1"/>
        <rFont val="Calibri"/>
        <family val="2"/>
        <scheme val="minor"/>
      </rPr>
      <t>Cognitive Reports</t>
    </r>
    <r>
      <rPr>
        <sz val="11"/>
        <color theme="1"/>
        <rFont val="Calibri"/>
        <family val="2"/>
        <scheme val="minor"/>
      </rPr>
      <t xml:space="preserve">
Specialized serf-service teams have designed and built cognitive models and reporting off them.
Reports are generated off batch and stream data.</t>
    </r>
  </si>
  <si>
    <r>
      <t xml:space="preserve">Manual, Ad hoc data quality assessment
Additional effort (dev + INTEG) is required to add/update more rules in waterline/collibra
Additional effort needed to support different market specific data quality rules
- Business can't change the rules on their own
</t>
    </r>
    <r>
      <rPr>
        <b/>
        <sz val="11"/>
        <color theme="1"/>
        <rFont val="Calibri"/>
        <family val="2"/>
        <scheme val="minor"/>
      </rPr>
      <t>Talk to Jennifer</t>
    </r>
  </si>
  <si>
    <r>
      <rPr>
        <sz val="11"/>
        <color theme="1"/>
        <rFont val="Calibri"/>
        <family val="2"/>
        <scheme val="minor"/>
      </rPr>
      <t xml:space="preserve">Waterline is installed and configured.
2-3 data sources within 1 key domain are analyzed in Waterline. Results are manually copied over into Collibra
Waterline assessments run in batch mode.
Additional effort (dev + INTEG) is required to add/update more rules in waterline/collibra
Additional effort needed to support different market specific data quality rules
- Business can't change the rules on their own
</t>
    </r>
  </si>
  <si>
    <r>
      <rPr>
        <sz val="11"/>
        <color theme="1"/>
        <rFont val="Calibri"/>
        <family val="2"/>
        <scheme val="minor"/>
      </rPr>
      <t>Collibra is installed. 
Data Governance processes are defined for few data sources within one domain.
A single data governance workflow is operational.</t>
    </r>
  </si>
  <si>
    <r>
      <rPr>
        <sz val="11"/>
        <color theme="1"/>
        <rFont val="Calibri"/>
        <family val="2"/>
        <scheme val="minor"/>
      </rPr>
      <t xml:space="preserve">Some automation to check for Data Sovereignty is in place using GlobalID. 
Security Audits are ad-hoc
</t>
    </r>
  </si>
  <si>
    <r>
      <rPr>
        <sz val="11"/>
        <color theme="1"/>
        <rFont val="Calibri"/>
        <family val="2"/>
        <scheme val="minor"/>
      </rPr>
      <t xml:space="preserve">All data on S3 is cataloged in Waterline, albeit with limited metadata.
Users perform data wrangling using custom tooling. </t>
    </r>
  </si>
  <si>
    <t xml:space="preserve">Design
Orchestrated infrastructure configuration and deployment using Teamcity / Jenkins
Automated tools configuration for dependancy Management
Managing secrets in chef server/third party to be used by the chef cookbooks
Databags management for storing application specific configuration
Documentation, Run book updates
Dev
Automated pre and post deployment configuration using chef
Testing
Post deployment functional testing for Environment configuration parity </t>
  </si>
  <si>
    <t>Team is performing sequential development</t>
  </si>
  <si>
    <t>Development teams are using Stories and Scrum, with sequential development</t>
  </si>
  <si>
    <t xml:space="preserve">Development teams are using Stories and Scrum, with sequential iterative
</t>
  </si>
  <si>
    <t>'Development teams are using Stories and Scrum, with weekly sprints</t>
  </si>
  <si>
    <t>Development teams are using Stories, with Kanban</t>
  </si>
  <si>
    <t>Code is released Quarterly</t>
  </si>
  <si>
    <t>Code is released Monthly</t>
  </si>
  <si>
    <t>Code is released Sprintly</t>
  </si>
  <si>
    <t>Code is released Continiously</t>
  </si>
  <si>
    <t>Change is absorbed Yearly</t>
  </si>
  <si>
    <t>Change is absorbed Quarterly</t>
  </si>
  <si>
    <t>Change is absorbed Monthly</t>
  </si>
  <si>
    <t xml:space="preserve">Change is absorbed Sprintly
</t>
  </si>
  <si>
    <t>Change is absorbed Inter Sprint</t>
  </si>
  <si>
    <t>Progress is measured by completed Tasks</t>
  </si>
  <si>
    <t>Progress is measured by completed Tasks &amp; Hours</t>
  </si>
  <si>
    <t>Progress is measured by completed Points</t>
  </si>
  <si>
    <t>Progress is measured by completed Points &amp; Cycle Time</t>
  </si>
  <si>
    <t>Progress is measured by completed Business Value Delivered</t>
  </si>
  <si>
    <t>Internal delivery team communication occurs never or when the contract is established</t>
  </si>
  <si>
    <t>Internal delivery team communication occurs via Email</t>
  </si>
  <si>
    <t>Internal delivery team communication occurs via Phone and Email</t>
  </si>
  <si>
    <t>Internal delivery team communication occurs via phone, email and IM/HipChat</t>
  </si>
  <si>
    <t>Internal delivery team communication occurs mostly Face to Face or Video Conference</t>
  </si>
  <si>
    <t>Teams are made up of people with Specialized skillsets. They cannot fill in when others are not present.</t>
  </si>
  <si>
    <t xml:space="preserve">Teams are made up of people with developers that have UAT skills and Middle and Backend Stack experience  </t>
  </si>
  <si>
    <t xml:space="preserve">Teams are made up of people with developers that have UAT skills and Middle and Backend Stack experience and QA Automation Skills
</t>
  </si>
  <si>
    <t xml:space="preserve">Teams are made up of people with Full stack Development skills including, QA Automation,UAT Skills and have a
SCRUM Master  </t>
  </si>
  <si>
    <t xml:space="preserve">Teams are made up of people with Full stack Development skills including QA Automation, Performance &amp; Security Scripting, DevOps skills, UAT Skills and have a SCRUM Master </t>
  </si>
  <si>
    <t>MCD proxy receives a consolidated set of requirements which need to be delivered to development teams</t>
  </si>
  <si>
    <t>Team follows a rigid plan</t>
  </si>
  <si>
    <t>Communication with other teams (integration points)</t>
  </si>
  <si>
    <t>Our team does not directly communicate with other teams on integration requirements.</t>
  </si>
  <si>
    <t>Our team communicates with other teams we need to integrate with, but we still seem to miss/or not agree on integration requirements</t>
  </si>
  <si>
    <t>'Our team communicates with other teams we need to integrate with and together we work  to agree on integration requirements.</t>
  </si>
  <si>
    <t>Our team reaches out to other teams we need to integrate with on a regular basis to discuss what we are working on. We always work  together to agree on integration requirements.</t>
  </si>
  <si>
    <t xml:space="preserve">Our team reaches out to other teams we need to integrate with on a regular basis. We always work together to agree on integration requirements with little need for back and forth discussion. We also discuss what we are working on and how we can better work together.  </t>
  </si>
  <si>
    <t>Development teams are using Waterfall methodology</t>
  </si>
  <si>
    <t>Development teams are using Iterative and Incremental  methodology</t>
  </si>
  <si>
    <t xml:space="preserve">Development teams are using FDD (feature driven development) methodology
</t>
  </si>
  <si>
    <t>Development teams are using BDD (business driven development) methodology</t>
  </si>
  <si>
    <t>Code is released Yearly or later</t>
  </si>
  <si>
    <t>Highest Enviornment to which features are released in an agile fashion</t>
  </si>
  <si>
    <t>Staging is the highest environment to which the features are released in an agile fashion</t>
  </si>
  <si>
    <t>Production is the highest environment to which the features are released in an agile fashion</t>
  </si>
  <si>
    <t>Features are manually deployed to every environment</t>
  </si>
  <si>
    <t>Integration is the highest environment to which the features are released in an agile fashion</t>
  </si>
  <si>
    <t>Dev-QA is the highest environment to which the features are released in an agile fashion</t>
  </si>
  <si>
    <t>The development team reports to McD using a design phase, a development phase and a testing phase to indicate progress</t>
  </si>
  <si>
    <t>Ability to report in an Agile way with MCD</t>
  </si>
  <si>
    <t>The development team reports to McD using metrics which are feature-centric</t>
  </si>
  <si>
    <t>The development team reports to McD using metrics which are feature-centric and provide Alpha &amp; Beta release milestones</t>
  </si>
  <si>
    <t>The development team reports to McD using agile metrics (Burn-up/Burn-down/Busniss Value Delivered)</t>
  </si>
  <si>
    <t>The development team reports to McD using waterfall metrics (Person days spent, Person days left)</t>
  </si>
  <si>
    <t>No specific focus on extensibility of platform, design are more reactive to requirement.
Architecture team not actively participate in requirement. 
Platform is developed with a minimal  focus of adaptibility of new integrations (payment gateways, analytics etc.)
Minimal specific focus on leveraging the out of box capabilities offered by evaolving partners like cloud etc.
NFRs ,  are adhoc and localized. Some IT architecture NFR are defined. There is no unified NFR consenses .  Success depends on individual system performance.
System mostly available &lt;95%</t>
  </si>
  <si>
    <t xml:space="preserve">Automated Environment provisioning
Dynamic Teardown Infrastructure provisioning
Dynamic Resource Allocation
One Click Automated Configuration Management 
Automated DR*
Automated Backups
Cloud Automation Scripts Version Control
# Environment is built Continiously
</t>
  </si>
  <si>
    <t xml:space="preserve"> Zero downtime deployment
serverless deployment
#Total time from build to deployment ~ Continiously</t>
  </si>
  <si>
    <t>1.No Unit testing or Unit Tests for few critical modules</t>
  </si>
  <si>
    <r>
      <t xml:space="preserve">Multiple tools for monitoring multiple components
</t>
    </r>
    <r>
      <rPr>
        <sz val="11"/>
        <rFont val="Calibri"/>
        <family val="2"/>
        <scheme val="minor"/>
      </rPr>
      <t xml:space="preserve">
Manual System/network monitoring
Manual Application Monitoring
Manual Infrastructure Monitoring
No Alerts
Manual reporting
Baseline process metrics
# Issue Resolution time in Dev/QA in Days</t>
    </r>
  </si>
  <si>
    <t>Manual Application Monitoring
Manual Infrastructure Monitoring
Manual Alerts
Centralized log collection and analysis.
Scheduled reports
# Issue Resolution time in Dev/QA in Days</t>
  </si>
  <si>
    <t>Design
Defined standard infrastructure threshold.
Automated alerts based on policies defined
Define alert and notification policies
Dev
Dashboards for Monitoring infrastructure
# Issue Resolution time in Dev/QA in Hours</t>
  </si>
  <si>
    <t>Capture metrics out of the monitoring for reporting and analysis
Reduce the noise from alerts, identify real issues and prioritize alerts.
Full integration of alerts to emails/sms/chat systems for quick response and visibility
Integrated alert for email/sms/chat
Refine logs generated and captured by applications to reduce noise and identify issues before they occur.
Fine grain cost monitoring and integrated alerting system.
# Issue Resolution time in Dev/QA in Hours</t>
  </si>
  <si>
    <r>
      <rPr>
        <b/>
        <u/>
        <sz val="11"/>
        <color theme="1"/>
        <rFont val="Calibri"/>
        <family val="2"/>
        <scheme val="minor"/>
      </rPr>
      <t>INITIAL</t>
    </r>
    <r>
      <rPr>
        <b/>
        <sz val="11"/>
        <color theme="1"/>
        <rFont val="Calibri"/>
        <family val="2"/>
        <scheme val="minor"/>
      </rPr>
      <t xml:space="preserve">
</t>
    </r>
    <r>
      <rPr>
        <sz val="11"/>
        <color theme="1"/>
        <rFont val="Calibri"/>
        <family val="2"/>
        <scheme val="minor"/>
      </rPr>
      <t xml:space="preserve">1. No pre-defined standard and no process defined
2. No templates available for QA deliverables for the test plan, test strategy, test scenarios and test cases are not standardized.
</t>
    </r>
    <r>
      <rPr>
        <strike/>
        <sz val="11"/>
        <color theme="1"/>
        <rFont val="Calibri"/>
        <family val="2"/>
        <scheme val="minor"/>
      </rPr>
      <t>3. Same task is performed differently by different people</t>
    </r>
    <r>
      <rPr>
        <sz val="11"/>
        <color theme="1"/>
        <rFont val="Calibri"/>
        <family val="2"/>
        <scheme val="minor"/>
      </rPr>
      <t xml:space="preserve">
No QA team members but BAs do all of the testing. 
</t>
    </r>
  </si>
  <si>
    <t>1) No  abstraction  
2) No documentation , basic documentation in code only
3) no clear guidelines for extensions
#Market localization takes months</t>
  </si>
  <si>
    <t>1) Adhoc   abstraction but requires effort to reuse 
2) Basic  documentation , Requires development team support
3) Generic guidelines for extensions
#Market localization takes months</t>
  </si>
  <si>
    <t>1) Abstraction of core components
2) Documentation of extension points
3) Framework guidelines to extend the implementation
#Market localization takes weeks</t>
  </si>
  <si>
    <t>IPE Release Cadence (DOR to DOD)</t>
  </si>
  <si>
    <t>Market Release Cadence (IPE to Market Deployment)</t>
  </si>
  <si>
    <r>
      <rPr>
        <b/>
        <u/>
        <sz val="11"/>
        <color theme="1"/>
        <rFont val="Calibri"/>
        <family val="2"/>
        <scheme val="minor"/>
      </rPr>
      <t>INITIAL</t>
    </r>
    <r>
      <rPr>
        <sz val="11"/>
        <color theme="1"/>
        <rFont val="Calibri"/>
        <family val="2"/>
        <scheme val="minor"/>
      </rPr>
      <t xml:space="preserve">
1. Identify automation candidates at a high level based on manual test cases (TCs)
2.  Identify APIs or Services automation candidates at a high level
# functional Test execution time &gt;  4 weeks
</t>
    </r>
  </si>
  <si>
    <r>
      <rPr>
        <b/>
        <u/>
        <sz val="11"/>
        <color theme="1"/>
        <rFont val="Calibri"/>
        <family val="2"/>
        <scheme val="minor"/>
      </rPr>
      <t>DEFINED</t>
    </r>
    <r>
      <rPr>
        <sz val="11"/>
        <color theme="1"/>
        <rFont val="Calibri"/>
        <family val="2"/>
        <scheme val="minor"/>
      </rPr>
      <t xml:space="preserve">
1. Create a Automated Test Tool Analysis
2. Develop and implement a Test Automation Framework 
3. Perform a POC for different Automated Test Tools
4. Determine Test Automation Tools, i.e., Selenium, or HP UFT
5. Set up Test Automation Environment
6. Determine the most critical functional flows that the majority of the users use
7. Determine and automate manual test cases that would make great candidates for test automation
8. Define regression test suite candidates
# functional Test execution time &gt;   2-4 weeks
</t>
    </r>
  </si>
  <si>
    <r>
      <rPr>
        <b/>
        <u/>
        <sz val="11"/>
        <color theme="1"/>
        <rFont val="Calibri"/>
        <family val="2"/>
        <scheme val="minor"/>
      </rPr>
      <t>MANAGED</t>
    </r>
    <r>
      <rPr>
        <sz val="11"/>
        <color theme="1"/>
        <rFont val="Calibri"/>
        <family val="2"/>
        <scheme val="minor"/>
      </rPr>
      <t xml:space="preserve">
1. Goal of automation is to reach 60% by stage 3
2. Test Automation QA team is a part of the Development team; they work together
3. Automate Build Integration and CI tests, i.e. Jenkins
4. Automated unit and acceptance tests, the latter written with test as a part of the development processes
5. Automated tests written as a part of story development
6. Implement traceability; map test requirements to test automation, defects and manual test cases
7. Maintain regression test suites
8. Define quality metrics
# functional Test execution time &gt;   1-2 weeks
</t>
    </r>
  </si>
  <si>
    <r>
      <rPr>
        <b/>
        <u/>
        <sz val="11"/>
        <color theme="1"/>
        <rFont val="Calibri"/>
        <family val="2"/>
        <scheme val="minor"/>
      </rPr>
      <t>MEASURED</t>
    </r>
    <r>
      <rPr>
        <sz val="11"/>
        <color theme="1"/>
        <rFont val="Calibri"/>
        <family val="2"/>
        <scheme val="minor"/>
      </rPr>
      <t xml:space="preserve">
1. Goal of automation is to reach 80% by stage 4
2. Quality metrics and trends are tracked
3. Implement quality attributes, i.e., Reliability, Usability, and Maintainability
4. Execute regression test suites
5. Continuous automation and maintain the test automation framework
# functional Test execution time &gt;   1-4 days</t>
    </r>
  </si>
  <si>
    <r>
      <rPr>
        <b/>
        <u/>
        <sz val="11"/>
        <color theme="1"/>
        <rFont val="Calibri"/>
        <family val="2"/>
        <scheme val="minor"/>
      </rPr>
      <t>OPTIMIZED</t>
    </r>
    <r>
      <rPr>
        <sz val="11"/>
        <color theme="1"/>
        <rFont val="Calibri"/>
        <family val="2"/>
        <scheme val="minor"/>
      </rPr>
      <t xml:space="preserve">
1. Processes and standards are well-defined and managed
2. Zero touch/single click test automation suite which is integrated with CI/CD pipeline
3. Keeping up with industry standards.
# functional Test execution time &gt;   Hours</t>
    </r>
  </si>
  <si>
    <t>Manual Builds
Manual UT Execution
# Code Build time &gt; 6 Hrs</t>
  </si>
  <si>
    <t>Automated builds , but need manual trigger
# Manual Builds
# Code Build time &gt;4-6</t>
  </si>
  <si>
    <t>Design
Design CI Pipeline for ECP services (nodejs, cassandra)
Design CI pipeline for infrastructure as code (chef/terraform)
Documentation of the CI pipeline strategy (ECP services, infrastructure code)
Tagging Strategy for chef code and application code
Dev
Creation of build jobs. (ECP services, infrastructure code)
Creation of automation pipeline(ECP services, infrastructure code)
Testing
Quality Gates Setup - Static
Quality Gates Setup - Unit testing
Setup of Sonar Jobs for code quality analysis and reporting
DevOps
Setup of Sonar Jobs for code quality analysis and reporting
# Number of Unit Tests run per CI Build &lt; 60%
Installation of build tools (maven/gradle)
One time Configuration of CI server setup
Installation of  Jenkins/teamcityAutomated Scheduled Builds
Integrated UT with CI
Design
Design CI Pipeline for ECP services (nodejs, cassandra)
Design CI pipeline for infrastructure as code (chef/terraform)
Documentation of the CI pipeline strategy (ECP services, infrastructure code)
Tagging Strategy for chef code and application codeQuality Gates Setup - Static
Quality Gates Setup - Unit testing
# Code Build time  2-4 Hrs</t>
  </si>
  <si>
    <t>Continuous Integration is enabled by executing build with every commit. and notification and dashboard are setup consistently for all projects across the enterprise
Automated tests before code can be merged
Get metrics on the  overall code health, minimize build failures
# Code Build time  2 Hrs</t>
  </si>
  <si>
    <t>Process automation
Integration refinement
Optimize build time with high quality build
# Code Build time  10 mins</t>
  </si>
  <si>
    <t>Infrequent deployments
Manual process of deployment
No Artifact Repository
#Total time from build to deployment &gt; 2 Hrs</t>
  </si>
  <si>
    <t>Standardize automated deployments but need manual trigger
#Total time from build to deployment&lt; 2 Hrs</t>
  </si>
  <si>
    <t>Design
Architecture/Infrastructure Design/Redesign
Traceability built to pipeline(DEV/QA)
Automated Deployments &amp; Rollback (Once in day)
Environment propagation Strategy
Artifact Repository
Defining the release management process (approval process requirements)
Identify Tools for Artifacts Storage and Versioning (nexus, artifactory)
Capability based blue/green deployment approach
Dev
Deployment checklist creation
Define Rollback Strategy
Documentation for the CD pipeline
#Total time from build to deployment &lt; 1 Hr</t>
  </si>
  <si>
    <t xml:space="preserve">Fully automatic db. Deploys
Fully automated application deployment
#Total time from build to deployment &lt; 30 mins
</t>
  </si>
  <si>
    <t>Manual Infrastructure Provisioning 
Manual High Availability
Manual DR
Manual Backups
Manual Operations
Manual Access Control &amp; Security
# Cloud Environment Provisioning time &gt; 8 Hrs</t>
  </si>
  <si>
    <t>Automated Infrastructure provisioning
Policy Based Resource Allocation (HA)
One Click Automated Configuration Management 
Automated DR*
Automated Backups
Automated User Roles and Application 
Access Control &amp; Security
Cloud Automation Scripts Version Control
# Cloud Environment Provisioning time&lt; 4 Hrs</t>
  </si>
  <si>
    <t>Design
Support On Demand build out and tear down of environment
All infrastructure is build out using code and tested like application code
All infrastructure usage is measured and reported and used for capacity planning. 
Dev
Infrastructure build scripts (Terraform)
# Cloud Environment Provisioning time &lt; 2 Hrs</t>
  </si>
  <si>
    <t>Enterprise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</si>
</sst>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0"/>
      <name val="Arial"/>
      <family val="2"/>
    </font>
    <font>
      <sz val="10"/>
      <name val="Verdana"/>
      <family val="2"/>
    </font>
    <font>
      <u/>
      <sz val="10"/>
      <color indexed="12"/>
      <name val="Verdana"/>
      <family val="2"/>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Body)"/>
    </font>
    <font>
      <sz val="11"/>
      <color theme="3"/>
      <name val="Calibri"/>
      <family val="2"/>
      <scheme val="minor"/>
    </font>
    <font>
      <sz val="8"/>
      <name val="Calibri"/>
      <family val="2"/>
      <scheme val="minor"/>
    </font>
    <font>
      <sz val="11"/>
      <name val="Calibri"/>
      <family val="2"/>
      <scheme val="minor"/>
    </font>
    <font>
      <strike/>
      <sz val="11"/>
      <color theme="1"/>
      <name val="Calibri"/>
      <family val="2"/>
      <scheme val="minor"/>
    </font>
    <font>
      <sz val="11"/>
      <color rgb="FF7030A0"/>
      <name val="Calibri"/>
      <family val="2"/>
      <scheme val="minor"/>
    </font>
    <font>
      <sz val="11"/>
      <color rgb="FF92D050"/>
      <name val="Calibri"/>
      <family val="2"/>
      <scheme val="minor"/>
    </font>
    <font>
      <b/>
      <u/>
      <sz val="11"/>
      <color theme="1"/>
      <name val="Calibri"/>
      <family val="2"/>
      <scheme val="minor"/>
    </font>
    <font>
      <i/>
      <sz val="11"/>
      <color theme="1"/>
      <name val="Calibri"/>
      <family val="2"/>
      <scheme val="minor"/>
    </font>
    <font>
      <b/>
      <sz val="11"/>
      <color theme="0" tint="-0.14999847407452621"/>
      <name val="Calibri"/>
      <family val="2"/>
      <scheme val="minor"/>
    </font>
    <font>
      <sz val="11"/>
      <color theme="0" tint="-0.14999847407452621"/>
      <name val="Calibri"/>
      <family val="2"/>
      <scheme val="minor"/>
    </font>
  </fonts>
  <fills count="13">
    <fill>
      <patternFill patternType="none"/>
    </fill>
    <fill>
      <patternFill patternType="gray125"/>
    </fill>
    <fill>
      <patternFill patternType="solid">
        <fgColor theme="3" tint="-0.499984740745262"/>
        <bgColor indexed="64"/>
      </patternFill>
    </fill>
    <fill>
      <patternFill patternType="solid">
        <fgColor theme="1" tint="0.149998474074526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006600"/>
        <bgColor indexed="64"/>
      </patternFill>
    </fill>
  </fills>
  <borders count="28">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337">
    <xf numFmtId="0" fontId="0"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0" fontId="1" fillId="0" borderId="0">
      <alignment vertical="center"/>
    </xf>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16">
    <xf numFmtId="0" fontId="0" fillId="0" borderId="0" xfId="0"/>
    <xf numFmtId="0" fontId="6" fillId="4" borderId="5" xfId="0" applyFont="1" applyFill="1" applyBorder="1" applyAlignment="1">
      <alignment horizontal="center" vertical="top" wrapText="1"/>
    </xf>
    <xf numFmtId="0" fontId="5" fillId="4" borderId="5" xfId="0" applyFont="1" applyFill="1" applyBorder="1" applyAlignment="1">
      <alignment horizontal="center" vertical="top" wrapText="1"/>
    </xf>
    <xf numFmtId="0" fontId="5" fillId="4" borderId="6" xfId="0" applyFont="1" applyFill="1" applyBorder="1" applyAlignment="1">
      <alignment horizontal="center" vertical="top" wrapText="1"/>
    </xf>
    <xf numFmtId="0" fontId="5" fillId="3" borderId="7" xfId="0" applyFont="1" applyFill="1" applyBorder="1" applyAlignment="1">
      <alignment horizontal="center" vertical="center" wrapText="1"/>
    </xf>
    <xf numFmtId="9" fontId="0" fillId="0" borderId="7" xfId="8" applyFont="1" applyBorder="1"/>
    <xf numFmtId="0" fontId="5" fillId="3" borderId="10" xfId="0" applyFont="1" applyFill="1" applyBorder="1" applyAlignment="1">
      <alignment horizontal="center" vertical="center" wrapText="1"/>
    </xf>
    <xf numFmtId="9" fontId="0" fillId="0" borderId="10" xfId="8" applyFont="1" applyBorder="1"/>
    <xf numFmtId="0" fontId="5" fillId="3" borderId="1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0" xfId="0" applyFont="1" applyFill="1" applyBorder="1" applyAlignment="1">
      <alignment horizontal="center" vertical="top" wrapText="1"/>
    </xf>
    <xf numFmtId="0" fontId="0" fillId="0" borderId="10" xfId="0" quotePrefix="1" applyFont="1" applyBorder="1" applyAlignment="1">
      <alignment vertical="top" wrapText="1"/>
    </xf>
    <xf numFmtId="0" fontId="10" fillId="0" borderId="10" xfId="0" applyFont="1" applyBorder="1" applyAlignment="1">
      <alignment vertical="top" wrapText="1"/>
    </xf>
    <xf numFmtId="0" fontId="0" fillId="0" borderId="10" xfId="0" applyFont="1" applyBorder="1" applyAlignment="1">
      <alignment vertical="top" wrapText="1"/>
    </xf>
    <xf numFmtId="0" fontId="12" fillId="0" borderId="10" xfId="0" applyFont="1" applyBorder="1" applyAlignment="1">
      <alignment vertical="top" wrapText="1"/>
    </xf>
    <xf numFmtId="0" fontId="12" fillId="0" borderId="7" xfId="0" quotePrefix="1" applyFont="1" applyBorder="1" applyAlignment="1">
      <alignment vertical="top" wrapText="1"/>
    </xf>
    <xf numFmtId="0" fontId="5" fillId="3" borderId="7" xfId="0" applyFont="1" applyFill="1" applyBorder="1" applyAlignment="1">
      <alignment horizontal="center" vertical="top" wrapText="1"/>
    </xf>
    <xf numFmtId="9" fontId="0" fillId="0" borderId="7" xfId="8" applyFont="1" applyBorder="1" applyAlignment="1">
      <alignment vertical="top"/>
    </xf>
    <xf numFmtId="9" fontId="0" fillId="0" borderId="10" xfId="8" applyFont="1" applyBorder="1" applyAlignment="1">
      <alignment vertical="top"/>
    </xf>
    <xf numFmtId="0" fontId="5" fillId="2" borderId="1" xfId="0" applyFont="1" applyFill="1" applyBorder="1" applyAlignment="1">
      <alignment horizontal="center" vertical="center" wrapText="1"/>
    </xf>
    <xf numFmtId="0" fontId="0" fillId="0" borderId="10" xfId="0" applyFont="1" applyFill="1" applyBorder="1" applyAlignment="1">
      <alignment vertical="top" wrapText="1"/>
    </xf>
    <xf numFmtId="0" fontId="0" fillId="0" borderId="10" xfId="0" applyFont="1" applyBorder="1" applyAlignment="1">
      <alignment horizontal="center" vertical="center" wrapText="1"/>
    </xf>
    <xf numFmtId="0" fontId="0" fillId="0" borderId="7" xfId="0" applyFont="1" applyBorder="1" applyAlignment="1">
      <alignment horizontal="center" vertical="center" wrapText="1"/>
    </xf>
    <xf numFmtId="0" fontId="0" fillId="0" borderId="0" xfId="0" applyFont="1" applyBorder="1" applyAlignment="1">
      <alignment vertical="top" wrapText="1"/>
    </xf>
    <xf numFmtId="0" fontId="0" fillId="0" borderId="0" xfId="0" applyFont="1" applyFill="1" applyBorder="1" applyAlignment="1">
      <alignment vertical="top" wrapText="1"/>
    </xf>
    <xf numFmtId="0" fontId="0" fillId="0" borderId="10" xfId="0" applyFont="1" applyBorder="1" applyAlignment="1">
      <alignment horizontal="left" vertical="top" wrapText="1"/>
    </xf>
    <xf numFmtId="0" fontId="5" fillId="3" borderId="21" xfId="0" applyFont="1" applyFill="1" applyBorder="1" applyAlignment="1">
      <alignment horizontal="center" vertical="top" wrapText="1"/>
    </xf>
    <xf numFmtId="0" fontId="0" fillId="0" borderId="21" xfId="0" applyFont="1" applyBorder="1" applyAlignment="1">
      <alignment horizontal="center" vertical="center" wrapText="1"/>
    </xf>
    <xf numFmtId="9" fontId="0" fillId="0" borderId="21" xfId="8" applyFont="1" applyBorder="1" applyAlignment="1">
      <alignment vertical="top"/>
    </xf>
    <xf numFmtId="0" fontId="5" fillId="3" borderId="16" xfId="0" applyFont="1" applyFill="1" applyBorder="1" applyAlignment="1">
      <alignment horizontal="center" vertical="top" wrapText="1"/>
    </xf>
    <xf numFmtId="9" fontId="0" fillId="0" borderId="16" xfId="8" applyFont="1" applyBorder="1" applyAlignment="1">
      <alignment vertical="top"/>
    </xf>
    <xf numFmtId="0" fontId="6" fillId="0" borderId="7" xfId="0" applyFont="1" applyBorder="1" applyAlignment="1">
      <alignment vertical="top" wrapText="1"/>
    </xf>
    <xf numFmtId="0" fontId="0" fillId="0" borderId="21" xfId="0" applyFont="1" applyBorder="1" applyAlignment="1">
      <alignment vertical="top" wrapText="1"/>
    </xf>
    <xf numFmtId="0" fontId="0" fillId="0" borderId="16" xfId="0" applyFont="1" applyBorder="1" applyAlignment="1">
      <alignment vertical="top" wrapText="1"/>
    </xf>
    <xf numFmtId="0" fontId="0" fillId="0" borderId="0" xfId="0" applyFont="1"/>
    <xf numFmtId="0" fontId="6" fillId="4" borderId="4" xfId="0" applyFont="1" applyFill="1" applyBorder="1" applyAlignment="1">
      <alignment vertical="center" textRotation="90"/>
    </xf>
    <xf numFmtId="0" fontId="0" fillId="0" borderId="7" xfId="0" quotePrefix="1" applyFont="1" applyBorder="1" applyAlignment="1">
      <alignment vertical="top" wrapText="1"/>
    </xf>
    <xf numFmtId="0" fontId="0" fillId="0" borderId="7" xfId="0" applyFont="1" applyBorder="1"/>
    <xf numFmtId="0" fontId="0" fillId="0" borderId="8" xfId="0" applyFont="1" applyBorder="1"/>
    <xf numFmtId="0" fontId="0" fillId="0" borderId="10" xfId="0" applyFont="1" applyBorder="1"/>
    <xf numFmtId="0" fontId="0" fillId="0" borderId="12" xfId="0" applyFont="1" applyBorder="1"/>
    <xf numFmtId="0" fontId="0" fillId="0" borderId="10" xfId="0" quotePrefix="1" applyFont="1" applyFill="1" applyBorder="1" applyAlignment="1">
      <alignment vertical="top" wrapText="1"/>
    </xf>
    <xf numFmtId="0" fontId="0" fillId="0" borderId="18" xfId="0" applyFont="1" applyBorder="1"/>
    <xf numFmtId="0" fontId="0" fillId="0" borderId="19" xfId="0" applyFont="1" applyBorder="1" applyAlignment="1">
      <alignment vertical="top" wrapText="1"/>
    </xf>
    <xf numFmtId="0" fontId="5" fillId="3"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0" fillId="0" borderId="0" xfId="0" applyFont="1" applyAlignment="1">
      <alignment vertical="center"/>
    </xf>
    <xf numFmtId="0" fontId="0" fillId="0" borderId="21" xfId="0" applyFont="1" applyBorder="1"/>
    <xf numFmtId="0" fontId="0" fillId="0" borderId="10" xfId="0" applyFont="1" applyBorder="1" applyAlignment="1">
      <alignment vertical="top"/>
    </xf>
    <xf numFmtId="0" fontId="0" fillId="0" borderId="12" xfId="0" applyFont="1" applyBorder="1" applyAlignment="1">
      <alignment vertical="top"/>
    </xf>
    <xf numFmtId="0" fontId="0" fillId="0" borderId="0" xfId="0" applyFont="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0" xfId="0" applyFont="1" applyBorder="1"/>
    <xf numFmtId="0" fontId="0" fillId="0" borderId="16" xfId="0" applyFont="1" applyBorder="1" applyAlignment="1">
      <alignment vertical="top"/>
    </xf>
    <xf numFmtId="0" fontId="0" fillId="0" borderId="17" xfId="0" applyFont="1" applyBorder="1" applyAlignment="1">
      <alignment vertical="top"/>
    </xf>
    <xf numFmtId="0" fontId="0" fillId="0" borderId="7" xfId="0" applyFont="1" applyBorder="1" applyAlignment="1">
      <alignment vertical="top" wrapText="1"/>
    </xf>
    <xf numFmtId="0" fontId="0" fillId="0" borderId="7" xfId="0" applyFont="1" applyBorder="1" applyAlignment="1">
      <alignment vertical="top"/>
    </xf>
    <xf numFmtId="0" fontId="0" fillId="0" borderId="8" xfId="0" applyFont="1" applyBorder="1" applyAlignment="1">
      <alignment vertical="top"/>
    </xf>
    <xf numFmtId="0" fontId="0" fillId="10" borderId="7" xfId="0" applyFont="1" applyFill="1" applyBorder="1" applyAlignment="1">
      <alignment vertical="top" wrapText="1"/>
    </xf>
    <xf numFmtId="0" fontId="0" fillId="10" borderId="16" xfId="0" applyFont="1" applyFill="1" applyBorder="1" applyAlignment="1">
      <alignment vertical="top" wrapText="1"/>
    </xf>
    <xf numFmtId="0" fontId="0" fillId="0" borderId="10" xfId="0" quotePrefix="1" applyFont="1" applyBorder="1" applyAlignment="1">
      <alignment horizontal="left" vertical="top" wrapText="1"/>
    </xf>
    <xf numFmtId="0" fontId="0" fillId="0" borderId="0" xfId="0" applyFont="1" applyAlignment="1">
      <alignment vertical="top" wrapText="1"/>
    </xf>
    <xf numFmtId="0" fontId="0" fillId="0" borderId="0" xfId="0" quotePrefix="1" applyFont="1" applyAlignment="1">
      <alignment vertical="top" wrapText="1"/>
    </xf>
    <xf numFmtId="0" fontId="0" fillId="11" borderId="10" xfId="0" applyFont="1" applyFill="1" applyBorder="1" applyAlignment="1">
      <alignment vertical="top" wrapText="1"/>
    </xf>
    <xf numFmtId="0" fontId="18" fillId="3" borderId="10" xfId="0" applyFont="1" applyFill="1" applyBorder="1" applyAlignment="1">
      <alignment horizontal="center" vertical="center" wrapText="1"/>
    </xf>
    <xf numFmtId="0" fontId="19" fillId="0" borderId="10" xfId="0" quotePrefix="1" applyFont="1" applyBorder="1" applyAlignment="1">
      <alignment vertical="top" wrapText="1"/>
    </xf>
    <xf numFmtId="0" fontId="19" fillId="0" borderId="7" xfId="0" applyFont="1" applyBorder="1" applyAlignment="1">
      <alignment horizontal="center" vertical="center" wrapText="1"/>
    </xf>
    <xf numFmtId="0" fontId="19" fillId="0" borderId="7" xfId="0" applyFont="1" applyBorder="1"/>
    <xf numFmtId="0" fontId="19" fillId="0" borderId="13" xfId="0" applyFont="1" applyBorder="1" applyAlignment="1">
      <alignment vertical="top" wrapText="1"/>
    </xf>
    <xf numFmtId="0" fontId="19" fillId="0" borderId="0" xfId="0" quotePrefix="1" applyFont="1" applyBorder="1" applyAlignment="1">
      <alignment vertical="top" wrapText="1"/>
    </xf>
    <xf numFmtId="0" fontId="19" fillId="0" borderId="13" xfId="0" quotePrefix="1" applyFont="1" applyBorder="1" applyAlignment="1">
      <alignment vertical="top" wrapText="1"/>
    </xf>
    <xf numFmtId="0" fontId="5" fillId="12" borderId="10" xfId="0" applyFont="1" applyFill="1" applyBorder="1" applyAlignment="1">
      <alignment horizontal="center" vertical="top" wrapText="1"/>
    </xf>
    <xf numFmtId="0" fontId="5" fillId="12" borderId="10" xfId="0" applyFont="1" applyFill="1" applyBorder="1" applyAlignment="1">
      <alignment horizontal="center" vertical="center" wrapText="1"/>
    </xf>
    <xf numFmtId="0" fontId="0" fillId="0" borderId="19" xfId="0" quotePrefix="1" applyFont="1" applyBorder="1" applyAlignment="1">
      <alignment vertical="top" wrapText="1"/>
    </xf>
    <xf numFmtId="0" fontId="5" fillId="12" borderId="26" xfId="0" applyFont="1" applyFill="1" applyBorder="1" applyAlignment="1">
      <alignment horizontal="center" vertical="center" wrapText="1"/>
    </xf>
    <xf numFmtId="0" fontId="6" fillId="8" borderId="23" xfId="0" applyFont="1" applyFill="1" applyBorder="1" applyAlignment="1">
      <alignment horizontal="center" vertical="center" textRotation="90"/>
    </xf>
    <xf numFmtId="0" fontId="6" fillId="8" borderId="24" xfId="0" applyFont="1" applyFill="1" applyBorder="1" applyAlignment="1">
      <alignment horizontal="center" vertical="center" textRotation="90"/>
    </xf>
    <xf numFmtId="0" fontId="0" fillId="8" borderId="21" xfId="0" applyFont="1" applyFill="1" applyBorder="1" applyAlignment="1">
      <alignment horizontal="center" vertical="top"/>
    </xf>
    <xf numFmtId="0" fontId="0" fillId="8" borderId="10" xfId="0" applyFont="1" applyFill="1" applyBorder="1" applyAlignment="1">
      <alignment horizontal="center" vertical="top"/>
    </xf>
    <xf numFmtId="9" fontId="0" fillId="8" borderId="21" xfId="8" applyFont="1" applyFill="1" applyBorder="1" applyAlignment="1">
      <alignment horizontal="center" vertical="top"/>
    </xf>
    <xf numFmtId="9" fontId="0" fillId="8" borderId="10" xfId="8" applyFont="1" applyFill="1" applyBorder="1" applyAlignment="1">
      <alignment horizontal="center" vertical="top"/>
    </xf>
    <xf numFmtId="0" fontId="0" fillId="8" borderId="21" xfId="0" applyNumberFormat="1" applyFont="1" applyFill="1" applyBorder="1" applyAlignment="1">
      <alignment horizontal="center" vertical="top"/>
    </xf>
    <xf numFmtId="0" fontId="0" fillId="8" borderId="10" xfId="0" applyNumberFormat="1" applyFont="1" applyFill="1" applyBorder="1" applyAlignment="1">
      <alignment horizontal="center" vertical="top"/>
    </xf>
    <xf numFmtId="0" fontId="6" fillId="8" borderId="10" xfId="0" applyFont="1" applyFill="1" applyBorder="1" applyAlignment="1">
      <alignment horizontal="center" vertical="center" textRotation="90"/>
    </xf>
    <xf numFmtId="0" fontId="0" fillId="8" borderId="10" xfId="0" applyFont="1" applyFill="1" applyBorder="1" applyAlignment="1">
      <alignment horizontal="center" vertical="center"/>
    </xf>
    <xf numFmtId="9" fontId="0" fillId="8" borderId="10" xfId="8" applyFont="1" applyFill="1" applyBorder="1" applyAlignment="1">
      <alignment horizontal="center" vertical="center"/>
    </xf>
    <xf numFmtId="0" fontId="6" fillId="4" borderId="13" xfId="0" applyFont="1" applyFill="1" applyBorder="1" applyAlignment="1">
      <alignment horizontal="center" vertical="center" textRotation="90"/>
    </xf>
    <xf numFmtId="0" fontId="6" fillId="4" borderId="11" xfId="0" applyFont="1" applyFill="1" applyBorder="1" applyAlignment="1">
      <alignment horizontal="center" vertical="center" textRotation="90"/>
    </xf>
    <xf numFmtId="0" fontId="0" fillId="4" borderId="13" xfId="0" applyFont="1" applyFill="1" applyBorder="1" applyAlignment="1">
      <alignment horizontal="center" vertical="center"/>
    </xf>
    <xf numFmtId="0" fontId="0" fillId="4" borderId="11" xfId="0" applyFont="1" applyFill="1" applyBorder="1" applyAlignment="1">
      <alignment horizontal="center" vertical="center"/>
    </xf>
    <xf numFmtId="9" fontId="0" fillId="4" borderId="10" xfId="8" applyFont="1" applyFill="1" applyBorder="1" applyAlignment="1">
      <alignment horizontal="center" vertical="center"/>
    </xf>
    <xf numFmtId="0" fontId="0" fillId="4" borderId="10" xfId="0" applyFont="1" applyFill="1" applyBorder="1" applyAlignment="1">
      <alignment horizontal="center" vertical="center"/>
    </xf>
    <xf numFmtId="0" fontId="6" fillId="7" borderId="15" xfId="0" applyFont="1" applyFill="1" applyBorder="1" applyAlignment="1">
      <alignment horizontal="center" vertical="center" textRotation="90" wrapText="1"/>
    </xf>
    <xf numFmtId="0" fontId="6" fillId="7" borderId="9" xfId="0" applyFont="1" applyFill="1" applyBorder="1" applyAlignment="1">
      <alignment horizontal="center" vertical="center" textRotation="90" wrapText="1"/>
    </xf>
    <xf numFmtId="0" fontId="0" fillId="7" borderId="11" xfId="0" applyFont="1" applyFill="1" applyBorder="1" applyAlignment="1">
      <alignment horizontal="center" vertical="center"/>
    </xf>
    <xf numFmtId="9" fontId="0" fillId="7" borderId="11" xfId="0" applyNumberFormat="1" applyFont="1" applyFill="1" applyBorder="1" applyAlignment="1">
      <alignment horizontal="center" vertical="center"/>
    </xf>
    <xf numFmtId="0" fontId="6" fillId="4" borderId="7" xfId="0" applyFont="1" applyFill="1" applyBorder="1" applyAlignment="1">
      <alignment horizontal="center" vertical="center" textRotation="90"/>
    </xf>
    <xf numFmtId="0" fontId="0" fillId="9" borderId="11" xfId="0" applyFont="1" applyFill="1" applyBorder="1" applyAlignment="1">
      <alignment horizontal="center" vertical="center"/>
    </xf>
    <xf numFmtId="0" fontId="6" fillId="9" borderId="9" xfId="0" applyFont="1" applyFill="1" applyBorder="1" applyAlignment="1">
      <alignment horizontal="center" vertical="center" textRotation="90"/>
    </xf>
    <xf numFmtId="0" fontId="6" fillId="9" borderId="14" xfId="0" applyFont="1" applyFill="1" applyBorder="1" applyAlignment="1">
      <alignment horizontal="center" vertical="center" textRotation="90"/>
    </xf>
    <xf numFmtId="9" fontId="0" fillId="9" borderId="11" xfId="8" applyFont="1" applyFill="1" applyBorder="1" applyAlignment="1">
      <alignment horizontal="center" vertical="center"/>
    </xf>
    <xf numFmtId="9" fontId="0" fillId="4" borderId="11" xfId="8" applyFont="1" applyFill="1" applyBorder="1" applyAlignment="1">
      <alignment horizontal="center" vertical="center"/>
    </xf>
    <xf numFmtId="9" fontId="0" fillId="4" borderId="7" xfId="8" applyFont="1" applyFill="1" applyBorder="1" applyAlignment="1">
      <alignment horizontal="center" vertical="center"/>
    </xf>
    <xf numFmtId="0" fontId="0" fillId="4" borderId="7" xfId="0" applyFont="1" applyFill="1" applyBorder="1" applyAlignment="1">
      <alignment horizontal="center" vertical="center"/>
    </xf>
    <xf numFmtId="0" fontId="6" fillId="5" borderId="1" xfId="0" applyFont="1" applyFill="1" applyBorder="1" applyAlignment="1">
      <alignment horizontal="center" vertical="center" textRotation="90"/>
    </xf>
    <xf numFmtId="0" fontId="6" fillId="5" borderId="9" xfId="0" applyFont="1" applyFill="1" applyBorder="1" applyAlignment="1">
      <alignment horizontal="center" vertical="center" textRotation="90"/>
    </xf>
    <xf numFmtId="0" fontId="6" fillId="5" borderId="27" xfId="0" applyFont="1" applyFill="1" applyBorder="1" applyAlignment="1">
      <alignment horizontal="center" vertical="center" textRotation="90"/>
    </xf>
    <xf numFmtId="0" fontId="0" fillId="9" borderId="2" xfId="0" applyFont="1" applyFill="1" applyBorder="1" applyAlignment="1">
      <alignment horizontal="center" vertical="center"/>
    </xf>
    <xf numFmtId="9" fontId="0" fillId="9" borderId="2" xfId="8" applyFont="1" applyFill="1" applyBorder="1" applyAlignment="1">
      <alignment horizontal="center" vertical="center"/>
    </xf>
    <xf numFmtId="0" fontId="6" fillId="6" borderId="20" xfId="0" applyFont="1" applyFill="1" applyBorder="1" applyAlignment="1">
      <alignment horizontal="center" vertical="center" textRotation="90"/>
    </xf>
    <xf numFmtId="0" fontId="0" fillId="6" borderId="11" xfId="0" applyFont="1" applyFill="1" applyBorder="1" applyAlignment="1">
      <alignment horizontal="center" vertical="center"/>
    </xf>
    <xf numFmtId="9" fontId="0" fillId="6" borderId="11" xfId="8" applyFont="1" applyFill="1" applyBorder="1" applyAlignment="1">
      <alignment horizontal="center" vertical="center"/>
    </xf>
    <xf numFmtId="0" fontId="0" fillId="6" borderId="11" xfId="0" applyFont="1" applyFill="1" applyBorder="1" applyAlignment="1">
      <alignment horizontal="center" vertical="top"/>
    </xf>
  </cellXfs>
  <cellStyles count="337">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2" xfId="6"/>
    <cellStyle name="Normal" xfId="0" builtinId="0"/>
    <cellStyle name="Normal 2" xfId="1"/>
    <cellStyle name="Normal 3" xfId="3"/>
    <cellStyle name="Normal 4" xfId="5"/>
    <cellStyle name="Normal 5" xfId="7"/>
    <cellStyle name="Percent" xfId="8" builtinId="5"/>
    <cellStyle name="Percent 2" xfId="2"/>
    <cellStyle name="Percent 3" xfId="4"/>
  </cellStyles>
  <dxfs count="126">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
      <font>
        <strike val="0"/>
        <color theme="1"/>
      </font>
      <fill>
        <patternFill>
          <bgColor rgb="FFFF0000"/>
        </patternFill>
      </fill>
    </dxf>
    <dxf>
      <font>
        <color theme="1"/>
      </font>
      <fill>
        <patternFill>
          <bgColor rgb="FFFFC000"/>
        </patternFill>
      </fill>
    </dxf>
    <dxf>
      <font>
        <strike val="0"/>
        <color theme="1"/>
      </font>
      <fill>
        <patternFill>
          <bgColor rgb="FF00B050"/>
        </patternFill>
      </fill>
    </dxf>
  </dxfs>
  <tableStyles count="0" defaultTableStyle="TableStyleMedium2" defaultPivotStyle="PivotStyleLight16"/>
  <colors>
    <mruColors>
      <color rgb="FF006600"/>
      <color rgb="FFFF6600"/>
      <color rgb="FFDD7105"/>
      <color rgb="FF37F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hartsheet" Target="chartsheets/sheet5.xml"/><Relationship Id="rId5" Type="http://schemas.openxmlformats.org/officeDocument/2006/relationships/chartsheet" Target="chartsheets/sheet4.xml"/><Relationship Id="rId10" Type="http://schemas.openxmlformats.org/officeDocument/2006/relationships/calcChain" Target="calcChain.xml"/><Relationship Id="rId4" Type="http://schemas.openxmlformats.org/officeDocument/2006/relationships/chartsheet" Target="chart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Comparison to Project  A</a:t>
            </a:r>
          </a:p>
        </c:rich>
      </c:tx>
      <c:overlay val="0"/>
    </c:title>
    <c:autoTitleDeleted val="0"/>
    <c:view3D>
      <c:rotX val="15"/>
      <c:rotY val="20"/>
      <c:depthPercent val="100"/>
      <c:rAngAx val="0"/>
    </c:view3D>
    <c:floor>
      <c:thickness val="0"/>
    </c:floor>
    <c:sideWall>
      <c:thickness val="0"/>
    </c:sideWall>
    <c:backWall>
      <c:thickness val="0"/>
    </c:backWall>
    <c:plotArea>
      <c:layout>
        <c:manualLayout>
          <c:layoutTarget val="inner"/>
          <c:xMode val="edge"/>
          <c:yMode val="edge"/>
          <c:x val="0.21975582685904599"/>
          <c:y val="8.97226753670477E-2"/>
          <c:w val="0.56048834628190902"/>
          <c:h val="0.54159869494290402"/>
        </c:manualLayout>
      </c:layout>
      <c:bar3DChart>
        <c:barDir val="col"/>
        <c:grouping val="clustered"/>
        <c:varyColors val="0"/>
        <c:ser>
          <c:idx val="0"/>
          <c:order val="0"/>
          <c:tx>
            <c:v>ECP</c:v>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479-4905-9084-421D8E406415}"/>
            </c:ext>
          </c:extLst>
        </c:ser>
        <c:ser>
          <c:idx val="1"/>
          <c:order val="1"/>
          <c:tx>
            <c:v>NP#</c:v>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8479-4905-9084-421D8E406415}"/>
            </c:ext>
          </c:extLst>
        </c:ser>
        <c:ser>
          <c:idx val="2"/>
          <c:order val="2"/>
          <c:tx>
            <c:v>RFM</c:v>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8479-4905-9084-421D8E406415}"/>
            </c:ext>
          </c:extLst>
        </c:ser>
        <c:ser>
          <c:idx val="3"/>
          <c:order val="3"/>
          <c:tx>
            <c:v>KIOSK</c:v>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8479-4905-9084-421D8E406415}"/>
            </c:ext>
          </c:extLst>
        </c:ser>
        <c:ser>
          <c:idx val="4"/>
          <c:order val="4"/>
          <c:tx>
            <c:strRef>
              <c:f>#REF!</c:f>
              <c:strCache>
                <c:ptCount val="1"/>
                <c:pt idx="0">
                  <c:v>#REF!</c:v>
                </c:pt>
              </c:strCache>
            </c:strRef>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8479-4905-9084-421D8E406415}"/>
            </c:ext>
          </c:extLst>
        </c:ser>
        <c:ser>
          <c:idx val="5"/>
          <c:order val="5"/>
          <c:tx>
            <c:strRef>
              <c:f>#REF!</c:f>
              <c:strCache>
                <c:ptCount val="1"/>
                <c:pt idx="0">
                  <c:v>#REF!</c:v>
                </c:pt>
              </c:strCache>
            </c:strRef>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5-8479-4905-9084-421D8E406415}"/>
            </c:ext>
          </c:extLst>
        </c:ser>
        <c:ser>
          <c:idx val="6"/>
          <c:order val="6"/>
          <c:tx>
            <c:strRef>
              <c:f>#REF!</c:f>
              <c:strCache>
                <c:ptCount val="1"/>
                <c:pt idx="0">
                  <c:v>#REF!</c:v>
                </c:pt>
              </c:strCache>
            </c:strRef>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8479-4905-9084-421D8E406415}"/>
            </c:ext>
          </c:extLst>
        </c:ser>
        <c:ser>
          <c:idx val="7"/>
          <c:order val="7"/>
          <c:tx>
            <c:strRef>
              <c:f>#REF!</c:f>
              <c:strCache>
                <c:ptCount val="1"/>
                <c:pt idx="0">
                  <c:v>#REF!</c:v>
                </c:pt>
              </c:strCache>
            </c:strRef>
          </c:tx>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7-8479-4905-9084-421D8E406415}"/>
            </c:ext>
          </c:extLst>
        </c:ser>
        <c:ser>
          <c:idx val="8"/>
          <c:order val="8"/>
          <c:tx>
            <c:v>Foundational</c:v>
          </c:tx>
          <c:invertIfNegative val="0"/>
          <c:val>
            <c:numRef>
              <c:f>#REF!</c:f>
              <c:numCache>
                <c:formatCode>General</c:formatCode>
                <c:ptCount val="1"/>
                <c:pt idx="0">
                  <c:v>1</c:v>
                </c:pt>
              </c:numCache>
            </c:numRef>
          </c:val>
          <c:extLst>
            <c:ext xmlns:c16="http://schemas.microsoft.com/office/drawing/2014/chart" uri="{C3380CC4-5D6E-409C-BE32-E72D297353CC}">
              <c16:uniqueId val="{00000008-8479-4905-9084-421D8E406415}"/>
            </c:ext>
          </c:extLst>
        </c:ser>
        <c:dLbls>
          <c:showLegendKey val="0"/>
          <c:showVal val="0"/>
          <c:showCatName val="0"/>
          <c:showSerName val="0"/>
          <c:showPercent val="0"/>
          <c:showBubbleSize val="0"/>
        </c:dLbls>
        <c:gapWidth val="150"/>
        <c:shape val="cylinder"/>
        <c:axId val="-2137103664"/>
        <c:axId val="-2137100816"/>
        <c:axId val="0"/>
      </c:bar3DChart>
      <c:catAx>
        <c:axId val="-2137103664"/>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137100816"/>
        <c:crosses val="autoZero"/>
        <c:auto val="1"/>
        <c:lblAlgn val="ctr"/>
        <c:lblOffset val="100"/>
        <c:noMultiLvlLbl val="0"/>
      </c:catAx>
      <c:valAx>
        <c:axId val="-2137100816"/>
        <c:scaling>
          <c:orientation val="minMax"/>
          <c:max val="5"/>
        </c:scaling>
        <c:delete val="0"/>
        <c:axPos val="l"/>
        <c:majorGridlines/>
        <c:numFmt formatCode="General" sourceLinked="1"/>
        <c:majorTickMark val="none"/>
        <c:minorTickMark val="none"/>
        <c:tickLblPos val="nextTo"/>
        <c:txPr>
          <a:bodyPr rot="0" vert="horz"/>
          <a:lstStyle/>
          <a:p>
            <a:pPr>
              <a:defRPr/>
            </a:pPr>
            <a:endParaRPr lang="en-US"/>
          </a:p>
        </c:txPr>
        <c:crossAx val="-2137103664"/>
        <c:crosses val="autoZero"/>
        <c:crossBetween val="between"/>
      </c:valAx>
    </c:plotArea>
    <c:legend>
      <c:legendPos val="r"/>
      <c:layout>
        <c:manualLayout>
          <c:xMode val="edge"/>
          <c:yMode val="edge"/>
          <c:x val="0.80764494962653"/>
          <c:y val="0.35145997611536101"/>
          <c:w val="9.6548506559545805E-2"/>
          <c:h val="0.34013098208257098"/>
        </c:manualLayout>
      </c:layout>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radarChart>
        <c:radarStyle val="marker"/>
        <c:varyColors val="0"/>
        <c:ser>
          <c:idx val="4"/>
          <c:order val="0"/>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9A4-47B0-9B73-ED1DE56CA0DD}"/>
            </c:ext>
          </c:extLst>
        </c:ser>
        <c:dLbls>
          <c:showLegendKey val="0"/>
          <c:showVal val="1"/>
          <c:showCatName val="0"/>
          <c:showSerName val="0"/>
          <c:showPercent val="0"/>
          <c:showBubbleSize val="0"/>
        </c:dLbls>
        <c:axId val="-2140913008"/>
        <c:axId val="-2138876352"/>
      </c:radarChart>
      <c:catAx>
        <c:axId val="-2140913008"/>
        <c:scaling>
          <c:orientation val="minMax"/>
        </c:scaling>
        <c:delete val="0"/>
        <c:axPos val="b"/>
        <c:majorGridlines/>
        <c:numFmt formatCode="General" sourceLinked="1"/>
        <c:majorTickMark val="none"/>
        <c:minorTickMark val="none"/>
        <c:tickLblPos val="nextTo"/>
        <c:txPr>
          <a:bodyPr rot="0" vert="horz"/>
          <a:lstStyle/>
          <a:p>
            <a:pPr>
              <a:defRPr/>
            </a:pPr>
            <a:endParaRPr lang="en-US"/>
          </a:p>
        </c:txPr>
        <c:crossAx val="-2138876352"/>
        <c:crosses val="autoZero"/>
        <c:auto val="0"/>
        <c:lblAlgn val="ctr"/>
        <c:lblOffset val="100"/>
        <c:noMultiLvlLbl val="0"/>
      </c:catAx>
      <c:valAx>
        <c:axId val="-2138876352"/>
        <c:scaling>
          <c:orientation val="minMax"/>
          <c:max val="15"/>
        </c:scaling>
        <c:delete val="0"/>
        <c:axPos val="l"/>
        <c:majorGridlines/>
        <c:minorGridlines/>
        <c:numFmt formatCode="General" sourceLinked="1"/>
        <c:majorTickMark val="none"/>
        <c:minorTickMark val="none"/>
        <c:tickLblPos val="nextTo"/>
        <c:txPr>
          <a:bodyPr rot="0" vert="horz"/>
          <a:lstStyle/>
          <a:p>
            <a:pPr>
              <a:defRPr/>
            </a:pPr>
            <a:endParaRPr lang="en-US"/>
          </a:p>
        </c:txPr>
        <c:crossAx val="-2140913008"/>
        <c:crosses val="autoZero"/>
        <c:crossBetween val="between"/>
      </c:valAx>
    </c:plotArea>
    <c:legend>
      <c:legendPos val="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radarChart>
        <c:radarStyle val="marker"/>
        <c:varyColors val="0"/>
        <c:ser>
          <c:idx val="7"/>
          <c:order val="0"/>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558F-494E-A54A-DFE13511DF99}"/>
            </c:ext>
          </c:extLst>
        </c:ser>
        <c:dLbls>
          <c:showLegendKey val="0"/>
          <c:showVal val="1"/>
          <c:showCatName val="0"/>
          <c:showSerName val="0"/>
          <c:showPercent val="0"/>
          <c:showBubbleSize val="0"/>
        </c:dLbls>
        <c:axId val="-2112466128"/>
        <c:axId val="-2112380224"/>
      </c:radarChart>
      <c:catAx>
        <c:axId val="-2112466128"/>
        <c:scaling>
          <c:orientation val="minMax"/>
        </c:scaling>
        <c:delete val="0"/>
        <c:axPos val="b"/>
        <c:majorGridlines/>
        <c:numFmt formatCode="General" sourceLinked="1"/>
        <c:majorTickMark val="none"/>
        <c:minorTickMark val="none"/>
        <c:tickLblPos val="nextTo"/>
        <c:txPr>
          <a:bodyPr rot="0" vert="horz"/>
          <a:lstStyle/>
          <a:p>
            <a:pPr>
              <a:defRPr/>
            </a:pPr>
            <a:endParaRPr lang="en-US"/>
          </a:p>
        </c:txPr>
        <c:crossAx val="-2112380224"/>
        <c:crosses val="autoZero"/>
        <c:auto val="0"/>
        <c:lblAlgn val="ctr"/>
        <c:lblOffset val="100"/>
        <c:noMultiLvlLbl val="0"/>
      </c:catAx>
      <c:valAx>
        <c:axId val="-2112380224"/>
        <c:scaling>
          <c:orientation val="minMax"/>
          <c:max val="15"/>
        </c:scaling>
        <c:delete val="0"/>
        <c:axPos val="l"/>
        <c:majorGridlines/>
        <c:minorGridlines/>
        <c:numFmt formatCode="General" sourceLinked="1"/>
        <c:majorTickMark val="none"/>
        <c:minorTickMark val="none"/>
        <c:tickLblPos val="nextTo"/>
        <c:txPr>
          <a:bodyPr rot="0" vert="horz"/>
          <a:lstStyle/>
          <a:p>
            <a:pPr>
              <a:defRPr/>
            </a:pPr>
            <a:endParaRPr lang="en-US"/>
          </a:p>
        </c:txPr>
        <c:crossAx val="-2112466128"/>
        <c:crosses val="autoZero"/>
        <c:crossBetween val="between"/>
      </c:valAx>
    </c:plotArea>
    <c:legend>
      <c:legendPos val="t"/>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radarChart>
        <c:radarStyle val="marker"/>
        <c:varyColors val="0"/>
        <c:ser>
          <c:idx val="8"/>
          <c:order val="0"/>
          <c:tx>
            <c:v>Foundational</c:v>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#REF!</c:f>
              <c:numCache>
                <c:formatCode>General</c:formatCode>
                <c:ptCount val="1"/>
                <c:pt idx="0">
                  <c:v>1</c:v>
                </c:pt>
              </c:numCache>
            </c:numRef>
          </c:val>
          <c:extLst>
            <c:ext xmlns:c16="http://schemas.microsoft.com/office/drawing/2014/chart" uri="{C3380CC4-5D6E-409C-BE32-E72D297353CC}">
              <c16:uniqueId val="{00000000-CA22-405D-879D-6D6348976FC7}"/>
            </c:ext>
          </c:extLst>
        </c:ser>
        <c:dLbls>
          <c:showLegendKey val="0"/>
          <c:showVal val="1"/>
          <c:showCatName val="0"/>
          <c:showSerName val="0"/>
          <c:showPercent val="0"/>
          <c:showBubbleSize val="0"/>
        </c:dLbls>
        <c:axId val="2137554464"/>
        <c:axId val="2137557312"/>
      </c:radarChart>
      <c:catAx>
        <c:axId val="2137554464"/>
        <c:scaling>
          <c:orientation val="minMax"/>
        </c:scaling>
        <c:delete val="0"/>
        <c:axPos val="b"/>
        <c:majorGridlines/>
        <c:numFmt formatCode="General" sourceLinked="1"/>
        <c:majorTickMark val="none"/>
        <c:minorTickMark val="none"/>
        <c:tickLblPos val="nextTo"/>
        <c:txPr>
          <a:bodyPr rot="0" vert="horz"/>
          <a:lstStyle/>
          <a:p>
            <a:pPr>
              <a:defRPr/>
            </a:pPr>
            <a:endParaRPr lang="en-US"/>
          </a:p>
        </c:txPr>
        <c:crossAx val="2137557312"/>
        <c:crosses val="autoZero"/>
        <c:auto val="0"/>
        <c:lblAlgn val="ctr"/>
        <c:lblOffset val="100"/>
        <c:noMultiLvlLbl val="0"/>
      </c:catAx>
      <c:valAx>
        <c:axId val="2137557312"/>
        <c:scaling>
          <c:orientation val="minMax"/>
          <c:max val="15"/>
        </c:scaling>
        <c:delete val="0"/>
        <c:axPos val="l"/>
        <c:majorGridlines/>
        <c:minorGridlines/>
        <c:numFmt formatCode="General" sourceLinked="1"/>
        <c:majorTickMark val="none"/>
        <c:minorTickMark val="none"/>
        <c:tickLblPos val="nextTo"/>
        <c:txPr>
          <a:bodyPr rot="0" vert="horz"/>
          <a:lstStyle/>
          <a:p>
            <a:pPr>
              <a:defRPr/>
            </a:pPr>
            <a:endParaRPr lang="en-US"/>
          </a:p>
        </c:txPr>
        <c:crossAx val="2137554464"/>
        <c:crosses val="autoZero"/>
        <c:crossBetween val="between"/>
      </c:valAx>
    </c:plotArea>
    <c:legend>
      <c:legendPos val="t"/>
      <c:overlay val="0"/>
    </c:legend>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'Technical KPIs'!$B$1:$B$2</c:f>
              <c:strCache>
                <c:ptCount val="2"/>
                <c:pt idx="0">
                  <c:v>Area / Maturity</c:v>
                </c:pt>
                <c:pt idx="1">
                  <c:v>Account - Current Way of Execution</c:v>
                </c:pt>
              </c:strCache>
            </c:strRef>
          </c:tx>
          <c:spPr>
            <a:solidFill>
              <a:schemeClr val="accent1"/>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KPIs'!$B$3:$B$49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0-D48A-4A1C-A19A-5438A26194BE}"/>
            </c:ext>
          </c:extLst>
        </c:ser>
        <c:ser>
          <c:idx val="1"/>
          <c:order val="1"/>
          <c:tx>
            <c:strRef>
              <c:f>'Technical KPIs'!$C$1:$C$2</c:f>
              <c:strCache>
                <c:ptCount val="2"/>
                <c:pt idx="0">
                  <c:v>Stage I</c:v>
                </c:pt>
              </c:strCache>
            </c:strRef>
          </c:tx>
          <c:spPr>
            <a:solidFill>
              <a:schemeClr val="accent2"/>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KPIs'!$C$3:$C$49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1-D48A-4A1C-A19A-5438A26194BE}"/>
            </c:ext>
          </c:extLst>
        </c:ser>
        <c:ser>
          <c:idx val="2"/>
          <c:order val="2"/>
          <c:tx>
            <c:strRef>
              <c:f>'Technical KPIs'!$D$1:$D$2</c:f>
              <c:strCache>
                <c:ptCount val="2"/>
                <c:pt idx="0">
                  <c:v>I</c:v>
                </c:pt>
              </c:strCache>
            </c:strRef>
          </c:tx>
          <c:spPr>
            <a:solidFill>
              <a:schemeClr val="accent3"/>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KPIs'!$D$3:$D$49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2-D48A-4A1C-A19A-5438A26194BE}"/>
            </c:ext>
          </c:extLst>
        </c:ser>
        <c:ser>
          <c:idx val="3"/>
          <c:order val="3"/>
          <c:tx>
            <c:strRef>
              <c:f>'Technical KPIs'!$E$1:$E$2</c:f>
              <c:strCache>
                <c:ptCount val="2"/>
                <c:pt idx="0">
                  <c:v>Stage II</c:v>
                </c:pt>
              </c:strCache>
            </c:strRef>
          </c:tx>
          <c:spPr>
            <a:solidFill>
              <a:schemeClr val="accent4"/>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KPIs'!$E$3:$E$49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3-D48A-4A1C-A19A-5438A26194BE}"/>
            </c:ext>
          </c:extLst>
        </c:ser>
        <c:ser>
          <c:idx val="4"/>
          <c:order val="4"/>
          <c:tx>
            <c:strRef>
              <c:f>'Technical KPIs'!$F$1:$F$2</c:f>
              <c:strCache>
                <c:ptCount val="2"/>
                <c:pt idx="0">
                  <c:v>II</c:v>
                </c:pt>
              </c:strCache>
            </c:strRef>
          </c:tx>
          <c:spPr>
            <a:solidFill>
              <a:schemeClr val="accent5"/>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KPIs'!$F$3:$F$49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4-D48A-4A1C-A19A-5438A26194BE}"/>
            </c:ext>
          </c:extLst>
        </c:ser>
        <c:ser>
          <c:idx val="5"/>
          <c:order val="5"/>
          <c:tx>
            <c:strRef>
              <c:f>'Technical KPIs'!$G$1:$G$2</c:f>
              <c:strCache>
                <c:ptCount val="2"/>
                <c:pt idx="0">
                  <c:v>Stage III</c:v>
                </c:pt>
              </c:strCache>
            </c:strRef>
          </c:tx>
          <c:spPr>
            <a:solidFill>
              <a:schemeClr val="accent6"/>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KPIs'!$G$3:$G$49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5-D48A-4A1C-A19A-5438A26194BE}"/>
            </c:ext>
          </c:extLst>
        </c:ser>
        <c:ser>
          <c:idx val="6"/>
          <c:order val="6"/>
          <c:tx>
            <c:strRef>
              <c:f>'Technical KPIs'!$H$1:$H$2</c:f>
              <c:strCache>
                <c:ptCount val="2"/>
                <c:pt idx="0">
                  <c:v>III</c:v>
                </c:pt>
              </c:strCache>
            </c:strRef>
          </c:tx>
          <c:spPr>
            <a:solidFill>
              <a:schemeClr val="accent1">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KPIs'!$H$3:$H$49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6-D48A-4A1C-A19A-5438A26194BE}"/>
            </c:ext>
          </c:extLst>
        </c:ser>
        <c:ser>
          <c:idx val="7"/>
          <c:order val="7"/>
          <c:tx>
            <c:strRef>
              <c:f>'Technical KPIs'!$I$1:$I$2</c:f>
              <c:strCache>
                <c:ptCount val="2"/>
                <c:pt idx="0">
                  <c:v>Stage IV</c:v>
                </c:pt>
              </c:strCache>
            </c:strRef>
          </c:tx>
          <c:spPr>
            <a:solidFill>
              <a:schemeClr val="accent2">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KPIs'!$I$3:$I$49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7-D48A-4A1C-A19A-5438A26194BE}"/>
            </c:ext>
          </c:extLst>
        </c:ser>
        <c:ser>
          <c:idx val="8"/>
          <c:order val="8"/>
          <c:tx>
            <c:strRef>
              <c:f>'Technical KPIs'!$J$1:$J$2</c:f>
              <c:strCache>
                <c:ptCount val="2"/>
                <c:pt idx="0">
                  <c:v>IV</c:v>
                </c:pt>
              </c:strCache>
            </c:strRef>
          </c:tx>
          <c:spPr>
            <a:solidFill>
              <a:schemeClr val="accent3">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KPIs'!$J$3:$J$49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8-D48A-4A1C-A19A-5438A26194BE}"/>
            </c:ext>
          </c:extLst>
        </c:ser>
        <c:ser>
          <c:idx val="9"/>
          <c:order val="9"/>
          <c:tx>
            <c:strRef>
              <c:f>'Technical KPIs'!$K$1:$K$2</c:f>
              <c:strCache>
                <c:ptCount val="2"/>
                <c:pt idx="0">
                  <c:v>Stage V</c:v>
                </c:pt>
              </c:strCache>
            </c:strRef>
          </c:tx>
          <c:spPr>
            <a:solidFill>
              <a:schemeClr val="accent4">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KPIs'!$K$3:$K$49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9-D48A-4A1C-A19A-5438A26194BE}"/>
            </c:ext>
          </c:extLst>
        </c:ser>
        <c:ser>
          <c:idx val="10"/>
          <c:order val="10"/>
          <c:tx>
            <c:strRef>
              <c:f>'Technical KPIs'!$L$1:$L$2</c:f>
              <c:strCache>
                <c:ptCount val="2"/>
                <c:pt idx="0">
                  <c:v>V</c:v>
                </c:pt>
              </c:strCache>
            </c:strRef>
          </c:tx>
          <c:spPr>
            <a:solidFill>
              <a:schemeClr val="accent5">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KPIs'!$L$3:$L$49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A-D48A-4A1C-A19A-5438A26194BE}"/>
            </c:ext>
          </c:extLst>
        </c:ser>
        <c:ser>
          <c:idx val="11"/>
          <c:order val="11"/>
          <c:tx>
            <c:strRef>
              <c:f>'Technical KPIs'!$M$1:$M$2</c:f>
              <c:strCache>
                <c:ptCount val="2"/>
                <c:pt idx="0">
                  <c:v>Area Score</c:v>
                </c:pt>
              </c:strCache>
            </c:strRef>
          </c:tx>
          <c:spPr>
            <a:solidFill>
              <a:schemeClr val="accent6">
                <a:lumMod val="6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KPIs'!$M$3:$M$49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B-D48A-4A1C-A19A-5438A26194BE}"/>
            </c:ext>
          </c:extLst>
        </c:ser>
        <c:ser>
          <c:idx val="12"/>
          <c:order val="12"/>
          <c:tx>
            <c:strRef>
              <c:f>'Technical KPIs'!$N$1:$N$2</c:f>
              <c:strCache>
                <c:ptCount val="2"/>
                <c:pt idx="0">
                  <c:v>Group Score</c:v>
                </c:pt>
              </c:strCache>
            </c:strRef>
          </c:tx>
          <c:spPr>
            <a:solidFill>
              <a:schemeClr val="accent1">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KPIs'!$N$3:$N$49</c:f>
              <c:numCache>
                <c:formatCode>General</c:formatCode>
                <c:ptCount val="39"/>
                <c:pt idx="0">
                  <c:v>0</c:v>
                </c:pt>
                <c:pt idx="8">
                  <c:v>0</c:v>
                </c:pt>
                <c:pt idx="19">
                  <c:v>0</c:v>
                </c:pt>
                <c:pt idx="24">
                  <c:v>0</c:v>
                </c:pt>
                <c:pt idx="36">
                  <c:v>0</c:v>
                </c:pt>
              </c:numCache>
            </c:numRef>
          </c:val>
          <c:extLst>
            <c:ext xmlns:c16="http://schemas.microsoft.com/office/drawing/2014/chart" uri="{C3380CC4-5D6E-409C-BE32-E72D297353CC}">
              <c16:uniqueId val="{0000000C-D48A-4A1C-A19A-5438A26194BE}"/>
            </c:ext>
          </c:extLst>
        </c:ser>
        <c:ser>
          <c:idx val="13"/>
          <c:order val="13"/>
          <c:tx>
            <c:strRef>
              <c:f>'Technical KPIs'!$O$1:$O$2</c:f>
              <c:strCache>
                <c:ptCount val="2"/>
                <c:pt idx="0">
                  <c:v>Weightage</c:v>
                </c:pt>
              </c:strCache>
            </c:strRef>
          </c:tx>
          <c:spPr>
            <a:solidFill>
              <a:schemeClr val="accent2">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KPIs'!$O$3:$O$49</c:f>
              <c:numCache>
                <c:formatCode>0%</c:formatCode>
                <c:ptCount val="39"/>
                <c:pt idx="0">
                  <c:v>0.05</c:v>
                </c:pt>
                <c:pt idx="1">
                  <c:v>0.2</c:v>
                </c:pt>
                <c:pt idx="2">
                  <c:v>0.15</c:v>
                </c:pt>
                <c:pt idx="3">
                  <c:v>0.15</c:v>
                </c:pt>
                <c:pt idx="4">
                  <c:v>0.15</c:v>
                </c:pt>
                <c:pt idx="5">
                  <c:v>0.1</c:v>
                </c:pt>
                <c:pt idx="6">
                  <c:v>0.05</c:v>
                </c:pt>
                <c:pt idx="7">
                  <c:v>0.05</c:v>
                </c:pt>
                <c:pt idx="8">
                  <c:v>0.2</c:v>
                </c:pt>
                <c:pt idx="9">
                  <c:v>0.05</c:v>
                </c:pt>
                <c:pt idx="10">
                  <c:v>0.15</c:v>
                </c:pt>
                <c:pt idx="11">
                  <c:v>0.15</c:v>
                </c:pt>
                <c:pt idx="12">
                  <c:v>0.1</c:v>
                </c:pt>
                <c:pt idx="13">
                  <c:v>0.2</c:v>
                </c:pt>
                <c:pt idx="14">
                  <c:v>0.1</c:v>
                </c:pt>
                <c:pt idx="15">
                  <c:v>0.1</c:v>
                </c:pt>
                <c:pt idx="16">
                  <c:v>0.1</c:v>
                </c:pt>
                <c:pt idx="17">
                  <c:v>0.05</c:v>
                </c:pt>
                <c:pt idx="18">
                  <c:v>0.05</c:v>
                </c:pt>
                <c:pt idx="19">
                  <c:v>0.3</c:v>
                </c:pt>
                <c:pt idx="20">
                  <c:v>0.25</c:v>
                </c:pt>
                <c:pt idx="21">
                  <c:v>0.25</c:v>
                </c:pt>
                <c:pt idx="22">
                  <c:v>0.2</c:v>
                </c:pt>
                <c:pt idx="23">
                  <c:v>0.2</c:v>
                </c:pt>
                <c:pt idx="24">
                  <c:v>0.15</c:v>
                </c:pt>
                <c:pt idx="25">
                  <c:v>0.2</c:v>
                </c:pt>
                <c:pt idx="26">
                  <c:v>0.2</c:v>
                </c:pt>
                <c:pt idx="27">
                  <c:v>0.15</c:v>
                </c:pt>
                <c:pt idx="28">
                  <c:v>0.15</c:v>
                </c:pt>
                <c:pt idx="29">
                  <c:v>0.15</c:v>
                </c:pt>
                <c:pt idx="30">
                  <c:v>0.15</c:v>
                </c:pt>
                <c:pt idx="31">
                  <c:v>0.15</c:v>
                </c:pt>
                <c:pt idx="32">
                  <c:v>0.3</c:v>
                </c:pt>
                <c:pt idx="33">
                  <c:v>0.25</c:v>
                </c:pt>
                <c:pt idx="34">
                  <c:v>0.15</c:v>
                </c:pt>
                <c:pt idx="35">
                  <c:v>0</c:v>
                </c:pt>
                <c:pt idx="36">
                  <c:v>0.35</c:v>
                </c:pt>
                <c:pt idx="37">
                  <c:v>0.35</c:v>
                </c:pt>
                <c:pt idx="38">
                  <c:v>0.3</c:v>
                </c:pt>
              </c:numCache>
            </c:numRef>
          </c:val>
          <c:extLst>
            <c:ext xmlns:c16="http://schemas.microsoft.com/office/drawing/2014/chart" uri="{C3380CC4-5D6E-409C-BE32-E72D297353CC}">
              <c16:uniqueId val="{0000000D-D48A-4A1C-A19A-5438A26194BE}"/>
            </c:ext>
          </c:extLst>
        </c:ser>
        <c:ser>
          <c:idx val="14"/>
          <c:order val="14"/>
          <c:tx>
            <c:strRef>
              <c:f>'Technical KPIs'!$P$1:$P$2</c:f>
              <c:strCache>
                <c:ptCount val="2"/>
                <c:pt idx="0">
                  <c:v>Group Weightage</c:v>
                </c:pt>
              </c:strCache>
            </c:strRef>
          </c:tx>
          <c:spPr>
            <a:solidFill>
              <a:schemeClr val="accent3">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KPIs'!$P$3:$P$49</c:f>
              <c:numCache>
                <c:formatCode>0%</c:formatCode>
                <c:ptCount val="39"/>
                <c:pt idx="0">
                  <c:v>1.4000000000000004</c:v>
                </c:pt>
                <c:pt idx="8">
                  <c:v>1.2500000000000002</c:v>
                </c:pt>
                <c:pt idx="19">
                  <c:v>1.2</c:v>
                </c:pt>
                <c:pt idx="24">
                  <c:v>1</c:v>
                </c:pt>
                <c:pt idx="36">
                  <c:v>2</c:v>
                </c:pt>
              </c:numCache>
            </c:numRef>
          </c:val>
          <c:extLst>
            <c:ext xmlns:c16="http://schemas.microsoft.com/office/drawing/2014/chart" uri="{C3380CC4-5D6E-409C-BE32-E72D297353CC}">
              <c16:uniqueId val="{0000000E-D48A-4A1C-A19A-5438A26194BE}"/>
            </c:ext>
          </c:extLst>
        </c:ser>
        <c:ser>
          <c:idx val="15"/>
          <c:order val="15"/>
          <c:tx>
            <c:strRef>
              <c:f>'Technical KPIs'!$Q$1:$Q$2</c:f>
              <c:strCache>
                <c:ptCount val="2"/>
                <c:pt idx="0">
                  <c:v>Weighted Score</c:v>
                </c:pt>
              </c:strCache>
            </c:strRef>
          </c:tx>
          <c:spPr>
            <a:solidFill>
              <a:schemeClr val="accent4">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KPIs'!$Q$3:$Q$49</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extLst>
            <c:ext xmlns:c16="http://schemas.microsoft.com/office/drawing/2014/chart" uri="{C3380CC4-5D6E-409C-BE32-E72D297353CC}">
              <c16:uniqueId val="{0000000F-D48A-4A1C-A19A-5438A26194BE}"/>
            </c:ext>
          </c:extLst>
        </c:ser>
        <c:ser>
          <c:idx val="16"/>
          <c:order val="16"/>
          <c:tx>
            <c:strRef>
              <c:f>'Technical KPIs'!$R$1:$R$2</c:f>
              <c:strCache>
                <c:ptCount val="2"/>
                <c:pt idx="0">
                  <c:v>Group Maturity Score</c:v>
                </c:pt>
              </c:strCache>
            </c:strRef>
          </c:tx>
          <c:spPr>
            <a:solidFill>
              <a:schemeClr val="accent5">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KPIs'!$R$3:$R$49</c:f>
              <c:numCache>
                <c:formatCode>General</c:formatCode>
                <c:ptCount val="39"/>
                <c:pt idx="0">
                  <c:v>0</c:v>
                </c:pt>
                <c:pt idx="8">
                  <c:v>0</c:v>
                </c:pt>
                <c:pt idx="19">
                  <c:v>0</c:v>
                </c:pt>
                <c:pt idx="24">
                  <c:v>0</c:v>
                </c:pt>
                <c:pt idx="36">
                  <c:v>0</c:v>
                </c:pt>
              </c:numCache>
            </c:numRef>
          </c:val>
          <c:extLst>
            <c:ext xmlns:c16="http://schemas.microsoft.com/office/drawing/2014/chart" uri="{C3380CC4-5D6E-409C-BE32-E72D297353CC}">
              <c16:uniqueId val="{00000010-D48A-4A1C-A19A-5438A26194BE}"/>
            </c:ext>
          </c:extLst>
        </c:ser>
        <c:ser>
          <c:idx val="17"/>
          <c:order val="17"/>
          <c:tx>
            <c:strRef>
              <c:f>'Technical KPIs'!$S$1:$S$2</c:f>
              <c:strCache>
                <c:ptCount val="2"/>
                <c:pt idx="0">
                  <c:v>Remarks</c:v>
                </c:pt>
              </c:strCache>
            </c:strRef>
          </c:tx>
          <c:spPr>
            <a:solidFill>
              <a:schemeClr val="accent6">
                <a:lumMod val="80000"/>
                <a:lumOff val="20000"/>
              </a:schemeClr>
            </a:solidFill>
            <a:ln>
              <a:noFill/>
            </a:ln>
            <a:effectLst/>
          </c:spPr>
          <c:invertIfNegative val="0"/>
          <c:cat>
            <c:strRef>
              <c:f>'Technical KPIs'!$A$3:$A$49</c:f>
              <c:strCache>
                <c:ptCount val="37"/>
                <c:pt idx="0">
                  <c:v>Agile Development</c:v>
                </c:pt>
                <c:pt idx="8">
                  <c:v>Enterprise Architecture</c:v>
                </c:pt>
                <c:pt idx="19">
                  <c:v>SA-Microservices/API</c:v>
                </c:pt>
                <c:pt idx="24">
                  <c:v>DevOps</c:v>
                </c:pt>
                <c:pt idx="30">
                  <c:v>Testing</c:v>
                </c:pt>
                <c:pt idx="36">
                  <c:v>Market Solution</c:v>
                </c:pt>
              </c:strCache>
            </c:strRef>
          </c:cat>
          <c:val>
            <c:numRef>
              <c:f>'Technical KPIs'!$S$3:$S$49</c:f>
              <c:numCache>
                <c:formatCode>General</c:formatCode>
                <c:ptCount val="39"/>
              </c:numCache>
            </c:numRef>
          </c:val>
          <c:extLst>
            <c:ext xmlns:c16="http://schemas.microsoft.com/office/drawing/2014/chart" uri="{C3380CC4-5D6E-409C-BE32-E72D297353CC}">
              <c16:uniqueId val="{00000011-D48A-4A1C-A19A-5438A26194BE}"/>
            </c:ext>
          </c:extLst>
        </c:ser>
        <c:dLbls>
          <c:showLegendKey val="0"/>
          <c:showVal val="0"/>
          <c:showCatName val="0"/>
          <c:showSerName val="0"/>
          <c:showPercent val="0"/>
          <c:showBubbleSize val="0"/>
        </c:dLbls>
        <c:gapWidth val="219"/>
        <c:overlap val="-27"/>
        <c:axId val="-2141379584"/>
        <c:axId val="2119797200"/>
      </c:barChart>
      <c:catAx>
        <c:axId val="-2141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97200"/>
        <c:crosses val="autoZero"/>
        <c:auto val="1"/>
        <c:lblAlgn val="ctr"/>
        <c:lblOffset val="100"/>
        <c:noMultiLvlLbl val="0"/>
      </c:catAx>
      <c:valAx>
        <c:axId val="21197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7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79" workbookViewId="0"/>
  </sheetViews>
  <pageMargins left="0.7" right="0.7" top="0.75" bottom="0.75" header="0.3" footer="0.3"/>
  <pageSetup paperSize="9"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79" workbookViewId="0"/>
  </sheetViews>
  <pageMargins left="0.7" right="0.7" top="0.75" bottom="0.75" header="0.3" footer="0.3"/>
  <pageSetup paperSize="9"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79" workbookViewId="0"/>
  </sheetViews>
  <pageMargins left="0.7" right="0.7" top="0.75" bottom="0.75" header="0.3" footer="0.3"/>
  <pageSetup paperSize="9" orientation="landscape"/>
  <drawing r:id="rId1"/>
</chartsheet>
</file>

<file path=xl/chartsheets/sheet4.xml><?xml version="1.0" encoding="utf-8"?>
<chartsheet xmlns="http://schemas.openxmlformats.org/spreadsheetml/2006/main" xmlns:r="http://schemas.openxmlformats.org/officeDocument/2006/relationships">
  <sheetPr/>
  <sheetViews>
    <sheetView zoomScale="79" workbookViewId="0"/>
  </sheetViews>
  <pageMargins left="0.7" right="0.7" top="0.75" bottom="0.75" header="0.3" footer="0.3"/>
  <pageSetup paperSize="9" orientation="landscape"/>
  <drawing r:id="rId1"/>
</chartsheet>
</file>

<file path=xl/chartsheets/sheet5.xml><?xml version="1.0" encoding="utf-8"?>
<chartsheet xmlns="http://schemas.openxmlformats.org/spreadsheetml/2006/main" xmlns:r="http://schemas.openxmlformats.org/officeDocument/2006/relationships">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95918" cy="60767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7975" cy="60767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7975" cy="60767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7975" cy="60767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2180" cy="63020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
  <sheetViews>
    <sheetView tabSelected="1" zoomScale="80" zoomScaleNormal="80" zoomScalePageLayoutView="80"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5"/>
  <cols>
    <col min="1" max="1" width="12" style="34" customWidth="1"/>
    <col min="2" max="2" width="14" style="34" customWidth="1"/>
    <col min="3" max="3" width="32.85546875" style="34" customWidth="1"/>
    <col min="4" max="4" width="14.140625" style="34" customWidth="1"/>
    <col min="5" max="5" width="32.85546875" style="34" customWidth="1"/>
    <col min="6" max="6" width="12.140625" style="34" bestFit="1" customWidth="1"/>
    <col min="7" max="7" width="41.28515625" style="34" customWidth="1"/>
    <col min="8" max="8" width="12.140625" style="34" bestFit="1" customWidth="1"/>
    <col min="9" max="9" width="32.85546875" style="34" customWidth="1"/>
    <col min="10" max="10" width="10.85546875" style="34" bestFit="1" customWidth="1"/>
    <col min="11" max="11" width="32.85546875" style="34" customWidth="1"/>
    <col min="12" max="12" width="11.7109375" style="34" bestFit="1" customWidth="1"/>
    <col min="13" max="13" width="8.85546875" style="34"/>
    <col min="14" max="14" width="8.140625" style="34" customWidth="1"/>
    <col min="15" max="16384" width="8.85546875" style="34"/>
  </cols>
  <sheetData>
    <row r="1" spans="1:21" s="48" customFormat="1" ht="60.75" thickBot="1">
      <c r="A1" s="19"/>
      <c r="B1" s="44" t="s">
        <v>0</v>
      </c>
      <c r="C1" s="45" t="s">
        <v>1</v>
      </c>
      <c r="D1" s="45" t="s">
        <v>2</v>
      </c>
      <c r="E1" s="45" t="s">
        <v>3</v>
      </c>
      <c r="F1" s="45" t="s">
        <v>4</v>
      </c>
      <c r="G1" s="45" t="s">
        <v>5</v>
      </c>
      <c r="H1" s="45" t="s">
        <v>6</v>
      </c>
      <c r="I1" s="45" t="s">
        <v>7</v>
      </c>
      <c r="J1" s="45" t="s">
        <v>8</v>
      </c>
      <c r="K1" s="45" t="s">
        <v>9</v>
      </c>
      <c r="L1" s="45" t="s">
        <v>10</v>
      </c>
      <c r="M1" s="45" t="s">
        <v>11</v>
      </c>
      <c r="N1" s="45" t="s">
        <v>12</v>
      </c>
      <c r="O1" s="45" t="s">
        <v>13</v>
      </c>
      <c r="P1" s="45" t="s">
        <v>14</v>
      </c>
      <c r="Q1" s="45" t="s">
        <v>15</v>
      </c>
      <c r="R1" s="45" t="s">
        <v>16</v>
      </c>
      <c r="S1" s="46" t="s">
        <v>17</v>
      </c>
      <c r="T1" s="47" t="s">
        <v>126</v>
      </c>
      <c r="U1" s="47" t="s">
        <v>126</v>
      </c>
    </row>
    <row r="2" spans="1:21" ht="45.75" thickBot="1">
      <c r="A2" s="35"/>
      <c r="B2" s="1" t="s">
        <v>18</v>
      </c>
      <c r="C2" s="2"/>
      <c r="D2" s="2"/>
      <c r="E2" s="2"/>
      <c r="F2" s="2"/>
      <c r="G2" s="2"/>
      <c r="H2" s="2"/>
      <c r="I2" s="2"/>
      <c r="J2" s="2"/>
      <c r="K2" s="2"/>
      <c r="L2" s="2"/>
      <c r="M2" s="2"/>
      <c r="N2" s="2"/>
      <c r="O2" s="2"/>
      <c r="P2" s="2"/>
      <c r="Q2" s="2"/>
      <c r="R2" s="2"/>
      <c r="S2" s="3"/>
      <c r="T2" s="3"/>
      <c r="U2" s="3"/>
    </row>
    <row r="3" spans="1:21" ht="45">
      <c r="A3" s="107" t="s">
        <v>298</v>
      </c>
      <c r="B3" s="4" t="s">
        <v>19</v>
      </c>
      <c r="C3" s="15" t="s">
        <v>350</v>
      </c>
      <c r="D3" s="22" t="s">
        <v>49</v>
      </c>
      <c r="E3" s="15" t="s">
        <v>351</v>
      </c>
      <c r="F3" s="22" t="s">
        <v>49</v>
      </c>
      <c r="G3" s="36" t="s">
        <v>352</v>
      </c>
      <c r="H3" s="22" t="s">
        <v>49</v>
      </c>
      <c r="I3" s="36" t="s">
        <v>353</v>
      </c>
      <c r="J3" s="22" t="s">
        <v>49</v>
      </c>
      <c r="K3" s="36" t="s">
        <v>354</v>
      </c>
      <c r="L3" s="22" t="s">
        <v>49</v>
      </c>
      <c r="M3" s="37">
        <f t="shared" ref="M3:M46" si="0" xml:space="preserve"> IF(D3="Completed",1,IF(D3="In-Progress",0.8,0)) +  (IF(F3="Completed",1,IF(F3="In-Progress",0.8,0)))  + (IF(H3="Completed",1,IF(H3="In-Progress",0.8,0))) +  (IF(J3="Completed",1,IF(J3="In-Progress",0.8,0))) + (IF(L3="Completed",1,IF(L3="In-Progress",0.8,0)))</f>
        <v>0</v>
      </c>
      <c r="N3" s="110">
        <f>SUM(M3:M16)</f>
        <v>0</v>
      </c>
      <c r="O3" s="5">
        <v>0.05</v>
      </c>
      <c r="P3" s="111">
        <f>SUM(O3:O16)</f>
        <v>1.4000000000000004</v>
      </c>
      <c r="Q3" s="37">
        <f t="shared" ref="Q3:Q27" si="1">M3*O3</f>
        <v>0</v>
      </c>
      <c r="R3" s="110">
        <f>SUM(Q3:Q16)</f>
        <v>0</v>
      </c>
      <c r="S3" s="38"/>
      <c r="T3" s="34" t="str">
        <f t="shared" ref="T3:T38" si="2">IF(I3 = "","YES","NO")</f>
        <v>NO</v>
      </c>
      <c r="U3" s="34" t="str">
        <f t="shared" ref="U3:U38" si="3">IF(K3 = "","YES","NO")</f>
        <v>NO</v>
      </c>
    </row>
    <row r="4" spans="1:21" ht="45.75" thickBot="1">
      <c r="A4" s="108"/>
      <c r="B4" s="8" t="s">
        <v>20</v>
      </c>
      <c r="C4" s="11" t="s">
        <v>387</v>
      </c>
      <c r="D4" s="22" t="s">
        <v>49</v>
      </c>
      <c r="E4" s="13" t="s">
        <v>388</v>
      </c>
      <c r="F4" s="22" t="s">
        <v>49</v>
      </c>
      <c r="G4" s="11" t="s">
        <v>389</v>
      </c>
      <c r="H4" s="22" t="s">
        <v>49</v>
      </c>
      <c r="I4" s="11" t="s">
        <v>390</v>
      </c>
      <c r="J4" s="22" t="s">
        <v>49</v>
      </c>
      <c r="K4" s="11" t="s">
        <v>390</v>
      </c>
      <c r="L4" s="22" t="s">
        <v>49</v>
      </c>
      <c r="M4" s="37">
        <f t="shared" si="0"/>
        <v>0</v>
      </c>
      <c r="N4" s="100"/>
      <c r="O4" s="7">
        <v>0.2</v>
      </c>
      <c r="P4" s="103"/>
      <c r="Q4" s="39">
        <f t="shared" si="1"/>
        <v>0</v>
      </c>
      <c r="R4" s="100"/>
      <c r="S4" s="40"/>
      <c r="T4" s="34" t="str">
        <f t="shared" si="2"/>
        <v>NO</v>
      </c>
      <c r="U4" s="34" t="str">
        <f t="shared" si="3"/>
        <v>NO</v>
      </c>
    </row>
    <row r="5" spans="1:21" ht="45.75" thickBot="1">
      <c r="A5" s="109"/>
      <c r="B5" s="77" t="s">
        <v>416</v>
      </c>
      <c r="C5" s="76" t="s">
        <v>391</v>
      </c>
      <c r="D5" s="22" t="s">
        <v>49</v>
      </c>
      <c r="E5" s="23" t="s">
        <v>355</v>
      </c>
      <c r="F5" s="22" t="s">
        <v>49</v>
      </c>
      <c r="G5" s="11" t="s">
        <v>356</v>
      </c>
      <c r="H5" s="22" t="s">
        <v>49</v>
      </c>
      <c r="I5" s="11" t="s">
        <v>357</v>
      </c>
      <c r="J5" s="22" t="s">
        <v>49</v>
      </c>
      <c r="K5" s="13" t="s">
        <v>358</v>
      </c>
      <c r="L5" s="22" t="s">
        <v>49</v>
      </c>
      <c r="M5" s="37">
        <f t="shared" si="0"/>
        <v>0</v>
      </c>
      <c r="N5" s="100"/>
      <c r="O5" s="7">
        <v>0.15</v>
      </c>
      <c r="P5" s="103"/>
      <c r="Q5" s="39">
        <f t="shared" si="1"/>
        <v>0</v>
      </c>
      <c r="R5" s="100"/>
      <c r="S5" s="40"/>
      <c r="T5" s="34" t="str">
        <f t="shared" si="2"/>
        <v>NO</v>
      </c>
      <c r="U5" s="34" t="str">
        <f t="shared" si="3"/>
        <v>NO</v>
      </c>
    </row>
    <row r="6" spans="1:21" ht="75.75" thickBot="1">
      <c r="A6" s="109"/>
      <c r="B6" s="77" t="s">
        <v>417</v>
      </c>
      <c r="C6" s="76" t="s">
        <v>391</v>
      </c>
      <c r="D6" s="22" t="s">
        <v>49</v>
      </c>
      <c r="E6" s="23" t="s">
        <v>355</v>
      </c>
      <c r="F6" s="22" t="s">
        <v>49</v>
      </c>
      <c r="G6" s="11" t="s">
        <v>356</v>
      </c>
      <c r="H6" s="22" t="s">
        <v>49</v>
      </c>
      <c r="I6" s="11" t="s">
        <v>357</v>
      </c>
      <c r="J6" s="22" t="s">
        <v>49</v>
      </c>
      <c r="K6" s="13" t="s">
        <v>358</v>
      </c>
      <c r="L6" s="22" t="s">
        <v>49</v>
      </c>
      <c r="M6" s="37">
        <f t="shared" ref="M6" si="4" xml:space="preserve"> IF(D6="Completed",1,IF(D6="In-Progress",0.8,0)) +  (IF(F6="Completed",1,IF(F6="In-Progress",0.8,0)))  + (IF(H6="Completed",1,IF(H6="In-Progress",0.8,0))) +  (IF(J6="Completed",1,IF(J6="In-Progress",0.8,0))) + (IF(L6="Completed",1,IF(L6="In-Progress",0.8,0)))</f>
        <v>0</v>
      </c>
      <c r="N6" s="100"/>
      <c r="O6" s="7">
        <v>0.15</v>
      </c>
      <c r="P6" s="103"/>
      <c r="Q6" s="39">
        <f t="shared" ref="Q6" si="5">M6*O6</f>
        <v>0</v>
      </c>
      <c r="R6" s="100"/>
      <c r="S6" s="40"/>
      <c r="T6" s="34" t="str">
        <f t="shared" ref="T6" si="6">IF(I6 = "","YES","NO")</f>
        <v>NO</v>
      </c>
      <c r="U6" s="34" t="str">
        <f t="shared" ref="U6" si="7">IF(K6 = "","YES","NO")</f>
        <v>NO</v>
      </c>
    </row>
    <row r="7" spans="1:21" ht="45">
      <c r="A7" s="108"/>
      <c r="B7" s="8" t="s">
        <v>87</v>
      </c>
      <c r="C7" s="23" t="s">
        <v>359</v>
      </c>
      <c r="D7" s="22" t="s">
        <v>49</v>
      </c>
      <c r="E7" s="11" t="s">
        <v>360</v>
      </c>
      <c r="F7" s="22" t="s">
        <v>49</v>
      </c>
      <c r="G7" s="11" t="s">
        <v>361</v>
      </c>
      <c r="H7" s="22" t="s">
        <v>49</v>
      </c>
      <c r="I7" s="13" t="s">
        <v>362</v>
      </c>
      <c r="J7" s="22" t="s">
        <v>49</v>
      </c>
      <c r="K7" s="13" t="s">
        <v>363</v>
      </c>
      <c r="L7" s="22" t="s">
        <v>49</v>
      </c>
      <c r="M7" s="37">
        <f t="shared" si="0"/>
        <v>0</v>
      </c>
      <c r="N7" s="100"/>
      <c r="O7" s="7">
        <v>0.15</v>
      </c>
      <c r="P7" s="103"/>
      <c r="Q7" s="39">
        <f t="shared" si="1"/>
        <v>0</v>
      </c>
      <c r="R7" s="100"/>
      <c r="S7" s="40"/>
      <c r="T7" s="34" t="str">
        <f t="shared" si="2"/>
        <v>NO</v>
      </c>
      <c r="U7" s="34" t="str">
        <f t="shared" si="3"/>
        <v>NO</v>
      </c>
    </row>
    <row r="8" spans="1:21" ht="45" hidden="1">
      <c r="A8" s="108"/>
      <c r="B8" s="8" t="s">
        <v>88</v>
      </c>
      <c r="C8" s="11" t="s">
        <v>364</v>
      </c>
      <c r="D8" s="22" t="s">
        <v>49</v>
      </c>
      <c r="E8" s="13" t="s">
        <v>365</v>
      </c>
      <c r="F8" s="22" t="s">
        <v>49</v>
      </c>
      <c r="G8" s="11" t="s">
        <v>366</v>
      </c>
      <c r="H8" s="22" t="s">
        <v>49</v>
      </c>
      <c r="I8" s="11" t="s">
        <v>367</v>
      </c>
      <c r="J8" s="22" t="s">
        <v>49</v>
      </c>
      <c r="K8" s="13" t="s">
        <v>368</v>
      </c>
      <c r="L8" s="22" t="s">
        <v>49</v>
      </c>
      <c r="M8" s="37">
        <f t="shared" si="0"/>
        <v>0</v>
      </c>
      <c r="N8" s="100"/>
      <c r="O8" s="7">
        <v>0.1</v>
      </c>
      <c r="P8" s="103"/>
      <c r="Q8" s="39">
        <f t="shared" si="1"/>
        <v>0</v>
      </c>
      <c r="R8" s="100"/>
      <c r="S8" s="40"/>
      <c r="T8" s="34" t="str">
        <f t="shared" si="2"/>
        <v>NO</v>
      </c>
      <c r="U8" s="34" t="str">
        <f t="shared" si="3"/>
        <v>NO</v>
      </c>
    </row>
    <row r="9" spans="1:21" ht="60" hidden="1">
      <c r="A9" s="108"/>
      <c r="B9" s="8" t="s">
        <v>89</v>
      </c>
      <c r="C9" s="11" t="s">
        <v>369</v>
      </c>
      <c r="D9" s="22" t="s">
        <v>49</v>
      </c>
      <c r="E9" s="23" t="s">
        <v>370</v>
      </c>
      <c r="F9" s="22" t="s">
        <v>49</v>
      </c>
      <c r="G9" s="11" t="s">
        <v>371</v>
      </c>
      <c r="H9" s="22" t="s">
        <v>49</v>
      </c>
      <c r="I9" s="11" t="s">
        <v>372</v>
      </c>
      <c r="J9" s="22" t="s">
        <v>49</v>
      </c>
      <c r="K9" s="13" t="s">
        <v>373</v>
      </c>
      <c r="L9" s="22" t="s">
        <v>49</v>
      </c>
      <c r="M9" s="37">
        <f t="shared" si="0"/>
        <v>0</v>
      </c>
      <c r="N9" s="100"/>
      <c r="O9" s="7">
        <v>0.05</v>
      </c>
      <c r="P9" s="103"/>
      <c r="Q9" s="39">
        <f t="shared" si="1"/>
        <v>0</v>
      </c>
      <c r="R9" s="100"/>
      <c r="S9" s="40"/>
      <c r="T9" s="34" t="str">
        <f t="shared" si="2"/>
        <v>NO</v>
      </c>
      <c r="U9" s="34" t="str">
        <f t="shared" si="3"/>
        <v>NO</v>
      </c>
    </row>
    <row r="10" spans="1:21" ht="90" hidden="1">
      <c r="A10" s="108"/>
      <c r="B10" s="67" t="s">
        <v>21</v>
      </c>
      <c r="C10" s="68" t="s">
        <v>374</v>
      </c>
      <c r="D10" s="22" t="s">
        <v>49</v>
      </c>
      <c r="E10" s="68" t="s">
        <v>375</v>
      </c>
      <c r="F10" s="22" t="s">
        <v>49</v>
      </c>
      <c r="G10" s="68" t="s">
        <v>376</v>
      </c>
      <c r="H10" s="22" t="s">
        <v>49</v>
      </c>
      <c r="I10" s="68" t="s">
        <v>377</v>
      </c>
      <c r="J10" s="69" t="s">
        <v>49</v>
      </c>
      <c r="K10" s="68" t="s">
        <v>378</v>
      </c>
      <c r="L10" s="69" t="s">
        <v>49</v>
      </c>
      <c r="M10" s="70">
        <f t="shared" ref="M10:M11" si="8" xml:space="preserve"> IF(D10="Completed",1,IF(D10="In-Progress",0.8,0)) +  (IF(F10="Completed",1,IF(F10="In-Progress",0.8,0)))  + (IF(H10="Completed",1,IF(H10="In-Progress",0.8,0))) +  (IF(J10="Completed",1,IF(J10="In-Progress",0.8,0))) + (IF(L10="Completed",1,IF(L10="In-Progress",0.8,0)))</f>
        <v>0</v>
      </c>
      <c r="N10" s="100"/>
      <c r="O10" s="7">
        <v>0.1</v>
      </c>
      <c r="P10" s="103"/>
      <c r="Q10" s="39">
        <f t="shared" ref="Q10:Q11" si="9">M10*O10</f>
        <v>0</v>
      </c>
      <c r="R10" s="100"/>
      <c r="S10" s="40"/>
      <c r="T10" s="34" t="str">
        <f t="shared" ref="T10:T11" si="10">IF(I10 = "","YES","NO")</f>
        <v>NO</v>
      </c>
      <c r="U10" s="34" t="str">
        <f t="shared" ref="U10:U11" si="11">IF(K10 = "","YES","NO")</f>
        <v>NO</v>
      </c>
    </row>
    <row r="11" spans="1:21" ht="60">
      <c r="A11" s="108"/>
      <c r="B11" s="6" t="s">
        <v>99</v>
      </c>
      <c r="C11" s="11" t="s">
        <v>101</v>
      </c>
      <c r="D11" s="22" t="s">
        <v>49</v>
      </c>
      <c r="E11" s="11" t="s">
        <v>379</v>
      </c>
      <c r="F11" s="22" t="s">
        <v>49</v>
      </c>
      <c r="G11" s="11" t="s">
        <v>100</v>
      </c>
      <c r="H11" s="22" t="s">
        <v>49</v>
      </c>
      <c r="I11" s="11" t="s">
        <v>102</v>
      </c>
      <c r="J11" s="22" t="s">
        <v>49</v>
      </c>
      <c r="K11" s="11" t="s">
        <v>102</v>
      </c>
      <c r="L11" s="22" t="s">
        <v>49</v>
      </c>
      <c r="M11" s="37">
        <f t="shared" si="8"/>
        <v>0</v>
      </c>
      <c r="N11" s="100"/>
      <c r="O11" s="7">
        <v>0.1</v>
      </c>
      <c r="P11" s="103"/>
      <c r="Q11" s="39">
        <f t="shared" si="9"/>
        <v>0</v>
      </c>
      <c r="R11" s="100"/>
      <c r="S11" s="40"/>
      <c r="T11" s="34" t="str">
        <f t="shared" si="10"/>
        <v>NO</v>
      </c>
      <c r="U11" s="34" t="str">
        <f t="shared" si="11"/>
        <v>NO</v>
      </c>
    </row>
    <row r="12" spans="1:21" ht="30" hidden="1">
      <c r="A12" s="108"/>
      <c r="B12" s="6" t="s">
        <v>36</v>
      </c>
      <c r="C12" s="68" t="s">
        <v>37</v>
      </c>
      <c r="D12" s="22" t="s">
        <v>49</v>
      </c>
      <c r="E12" s="68" t="s">
        <v>38</v>
      </c>
      <c r="F12" s="22" t="s">
        <v>49</v>
      </c>
      <c r="G12" s="68" t="s">
        <v>39</v>
      </c>
      <c r="H12" s="22" t="s">
        <v>49</v>
      </c>
      <c r="I12" s="68" t="s">
        <v>40</v>
      </c>
      <c r="J12" s="69" t="s">
        <v>49</v>
      </c>
      <c r="K12" s="68" t="s">
        <v>41</v>
      </c>
      <c r="L12" s="69" t="s">
        <v>49</v>
      </c>
      <c r="M12" s="70">
        <f t="shared" si="0"/>
        <v>0</v>
      </c>
      <c r="N12" s="100"/>
      <c r="O12" s="7">
        <v>0.1</v>
      </c>
      <c r="P12" s="103"/>
      <c r="Q12" s="39">
        <f t="shared" si="1"/>
        <v>0</v>
      </c>
      <c r="R12" s="100"/>
      <c r="S12" s="40"/>
      <c r="T12" s="34" t="str">
        <f t="shared" si="2"/>
        <v>NO</v>
      </c>
      <c r="U12" s="34" t="str">
        <f t="shared" si="3"/>
        <v>NO</v>
      </c>
    </row>
    <row r="13" spans="1:21" ht="60" hidden="1">
      <c r="A13" s="108"/>
      <c r="B13" s="6" t="s">
        <v>90</v>
      </c>
      <c r="C13" s="68" t="s">
        <v>94</v>
      </c>
      <c r="D13" s="22" t="s">
        <v>49</v>
      </c>
      <c r="E13" s="68" t="s">
        <v>380</v>
      </c>
      <c r="F13" s="22" t="s">
        <v>49</v>
      </c>
      <c r="G13" s="68" t="s">
        <v>91</v>
      </c>
      <c r="H13" s="22" t="s">
        <v>49</v>
      </c>
      <c r="I13" s="68" t="s">
        <v>92</v>
      </c>
      <c r="J13" s="69" t="s">
        <v>49</v>
      </c>
      <c r="K13" s="68" t="s">
        <v>93</v>
      </c>
      <c r="L13" s="22" t="s">
        <v>49</v>
      </c>
      <c r="M13" s="37">
        <f t="shared" si="0"/>
        <v>0</v>
      </c>
      <c r="N13" s="100"/>
      <c r="O13" s="7">
        <v>0.1</v>
      </c>
      <c r="P13" s="103"/>
      <c r="Q13" s="39">
        <f t="shared" si="1"/>
        <v>0</v>
      </c>
      <c r="R13" s="100"/>
      <c r="S13" s="40"/>
      <c r="T13" s="34" t="str">
        <f t="shared" si="2"/>
        <v>NO</v>
      </c>
      <c r="U13" s="34" t="str">
        <f t="shared" si="3"/>
        <v>NO</v>
      </c>
    </row>
    <row r="14" spans="1:21" ht="90">
      <c r="A14" s="108"/>
      <c r="B14" s="6" t="s">
        <v>392</v>
      </c>
      <c r="C14" s="41" t="s">
        <v>395</v>
      </c>
      <c r="D14" s="22" t="s">
        <v>49</v>
      </c>
      <c r="E14" s="41" t="s">
        <v>397</v>
      </c>
      <c r="F14" s="22" t="s">
        <v>49</v>
      </c>
      <c r="G14" s="41" t="s">
        <v>396</v>
      </c>
      <c r="H14" s="22" t="s">
        <v>49</v>
      </c>
      <c r="I14" s="41" t="s">
        <v>393</v>
      </c>
      <c r="J14" s="22" t="s">
        <v>49</v>
      </c>
      <c r="K14" s="41" t="s">
        <v>394</v>
      </c>
      <c r="L14" s="22" t="s">
        <v>49</v>
      </c>
      <c r="M14" s="37">
        <f t="shared" ref="M14" si="12" xml:space="preserve"> IF(D14="Completed",1,IF(D14="In-Progress",0.8,0)) +  (IF(F14="Completed",1,IF(F14="In-Progress",0.8,0)))  + (IF(H14="Completed",1,IF(H14="In-Progress",0.8,0))) +  (IF(J14="Completed",1,IF(J14="In-Progress",0.8,0))) + (IF(L14="Completed",1,IF(L14="In-Progress",0.8,0)))</f>
        <v>0</v>
      </c>
      <c r="N14" s="100"/>
      <c r="O14" s="7">
        <v>0.05</v>
      </c>
      <c r="P14" s="103"/>
      <c r="Q14" s="39">
        <f t="shared" ref="Q14" si="13">M14*O14</f>
        <v>0</v>
      </c>
      <c r="R14" s="100"/>
      <c r="S14" s="40"/>
      <c r="T14" s="34" t="str">
        <f t="shared" ref="T14" si="14">IF(I14 = "","YES","NO")</f>
        <v>NO</v>
      </c>
      <c r="U14" s="34" t="str">
        <f t="shared" ref="U14" si="15">IF(K14 = "","YES","NO")</f>
        <v>NO</v>
      </c>
    </row>
    <row r="15" spans="1:21" ht="60">
      <c r="A15" s="108"/>
      <c r="B15" s="6" t="s">
        <v>399</v>
      </c>
      <c r="C15" s="41" t="s">
        <v>403</v>
      </c>
      <c r="D15" s="22" t="s">
        <v>49</v>
      </c>
      <c r="E15" s="41" t="s">
        <v>398</v>
      </c>
      <c r="F15" s="22" t="s">
        <v>49</v>
      </c>
      <c r="G15" s="41" t="s">
        <v>400</v>
      </c>
      <c r="H15" s="22" t="s">
        <v>49</v>
      </c>
      <c r="I15" s="41" t="s">
        <v>401</v>
      </c>
      <c r="J15" s="22" t="s">
        <v>49</v>
      </c>
      <c r="K15" s="41" t="s">
        <v>402</v>
      </c>
      <c r="L15" s="22" t="s">
        <v>49</v>
      </c>
      <c r="M15" s="37">
        <f t="shared" si="0"/>
        <v>0</v>
      </c>
      <c r="N15" s="100"/>
      <c r="O15" s="7">
        <v>0.05</v>
      </c>
      <c r="P15" s="103"/>
      <c r="Q15" s="39">
        <f t="shared" si="1"/>
        <v>0</v>
      </c>
      <c r="R15" s="100"/>
      <c r="S15" s="40"/>
      <c r="T15" s="34" t="str">
        <f t="shared" si="2"/>
        <v>NO</v>
      </c>
      <c r="U15" s="34" t="str">
        <f t="shared" si="3"/>
        <v>NO</v>
      </c>
    </row>
    <row r="16" spans="1:21" ht="135" hidden="1">
      <c r="A16" s="108"/>
      <c r="B16" s="8" t="s">
        <v>381</v>
      </c>
      <c r="C16" s="71" t="s">
        <v>382</v>
      </c>
      <c r="D16" s="22" t="s">
        <v>49</v>
      </c>
      <c r="E16" s="72" t="s">
        <v>383</v>
      </c>
      <c r="F16" s="22" t="s">
        <v>49</v>
      </c>
      <c r="G16" s="73" t="s">
        <v>384</v>
      </c>
      <c r="H16" s="22" t="s">
        <v>49</v>
      </c>
      <c r="I16" s="73" t="s">
        <v>385</v>
      </c>
      <c r="J16" s="69" t="s">
        <v>49</v>
      </c>
      <c r="K16" s="71" t="s">
        <v>386</v>
      </c>
      <c r="L16" s="69" t="s">
        <v>49</v>
      </c>
      <c r="M16" s="70">
        <f t="shared" si="0"/>
        <v>0</v>
      </c>
      <c r="N16" s="100"/>
      <c r="O16" s="7">
        <v>0.05</v>
      </c>
      <c r="P16" s="103"/>
      <c r="Q16" s="39">
        <f t="shared" si="1"/>
        <v>0</v>
      </c>
      <c r="R16" s="100"/>
      <c r="S16" s="40"/>
      <c r="T16" s="34" t="str">
        <f t="shared" si="2"/>
        <v>NO</v>
      </c>
      <c r="U16" s="34" t="str">
        <f t="shared" si="3"/>
        <v>NO</v>
      </c>
    </row>
    <row r="17" spans="1:23" ht="405.75" thickBot="1">
      <c r="A17" s="112" t="s">
        <v>435</v>
      </c>
      <c r="B17" s="6" t="s">
        <v>59</v>
      </c>
      <c r="C17" s="13" t="s">
        <v>143</v>
      </c>
      <c r="D17" s="22" t="s">
        <v>49</v>
      </c>
      <c r="E17" s="13" t="s">
        <v>300</v>
      </c>
      <c r="F17" s="22" t="s">
        <v>49</v>
      </c>
      <c r="G17" s="13" t="s">
        <v>299</v>
      </c>
      <c r="H17" s="22" t="s">
        <v>49</v>
      </c>
      <c r="I17" s="13" t="s">
        <v>116</v>
      </c>
      <c r="J17" s="22" t="s">
        <v>49</v>
      </c>
      <c r="K17" s="13" t="s">
        <v>62</v>
      </c>
      <c r="L17" s="22" t="s">
        <v>49</v>
      </c>
      <c r="M17" s="37">
        <f t="shared" si="0"/>
        <v>0</v>
      </c>
      <c r="N17" s="113">
        <f>SUM(M17:M27)</f>
        <v>0</v>
      </c>
      <c r="O17" s="7">
        <v>0.2</v>
      </c>
      <c r="P17" s="114">
        <f>SUM(O17:O27)</f>
        <v>1.2500000000000002</v>
      </c>
      <c r="Q17" s="39">
        <f t="shared" si="1"/>
        <v>0</v>
      </c>
      <c r="R17" s="115">
        <f>SUM(Q17:Q27)</f>
        <v>0</v>
      </c>
      <c r="S17" s="40"/>
      <c r="T17" s="34" t="str">
        <f t="shared" si="2"/>
        <v>NO</v>
      </c>
      <c r="U17" s="34" t="str">
        <f t="shared" si="3"/>
        <v>NO</v>
      </c>
    </row>
    <row r="18" spans="1:23" ht="300">
      <c r="A18" s="112"/>
      <c r="B18" s="9" t="s">
        <v>56</v>
      </c>
      <c r="C18" s="23" t="s">
        <v>120</v>
      </c>
      <c r="D18" s="22" t="s">
        <v>49</v>
      </c>
      <c r="E18" s="23" t="s">
        <v>138</v>
      </c>
      <c r="F18" s="22" t="s">
        <v>49</v>
      </c>
      <c r="G18" s="24" t="s">
        <v>301</v>
      </c>
      <c r="H18" s="22" t="s">
        <v>49</v>
      </c>
      <c r="I18" s="24" t="s">
        <v>119</v>
      </c>
      <c r="J18" s="22" t="s">
        <v>49</v>
      </c>
      <c r="K18" s="24" t="s">
        <v>118</v>
      </c>
      <c r="L18" s="22" t="s">
        <v>49</v>
      </c>
      <c r="M18" s="49">
        <f t="shared" si="0"/>
        <v>0</v>
      </c>
      <c r="N18" s="113"/>
      <c r="O18" s="5">
        <v>0.05</v>
      </c>
      <c r="P18" s="114"/>
      <c r="Q18" s="37">
        <f t="shared" si="1"/>
        <v>0</v>
      </c>
      <c r="R18" s="115"/>
      <c r="S18" s="38"/>
      <c r="T18" s="34" t="str">
        <f t="shared" si="2"/>
        <v>NO</v>
      </c>
      <c r="U18" s="34" t="str">
        <f t="shared" si="3"/>
        <v>NO</v>
      </c>
      <c r="V18" s="34">
        <f t="shared" ref="V18" si="16">COUNTIF($C18:$L18,"Not Started")</f>
        <v>5</v>
      </c>
      <c r="W18" s="34">
        <f t="shared" ref="W18" si="17">COUNTIF($C18:$L18,"In-Progress")</f>
        <v>0</v>
      </c>
    </row>
    <row r="19" spans="1:23" ht="255">
      <c r="A19" s="112"/>
      <c r="B19" s="6" t="s">
        <v>29</v>
      </c>
      <c r="C19" s="13" t="s">
        <v>144</v>
      </c>
      <c r="D19" s="22" t="s">
        <v>49</v>
      </c>
      <c r="E19" s="25" t="s">
        <v>302</v>
      </c>
      <c r="F19" s="22" t="s">
        <v>49</v>
      </c>
      <c r="G19" s="25" t="s">
        <v>303</v>
      </c>
      <c r="H19" s="22" t="s">
        <v>49</v>
      </c>
      <c r="I19" s="25" t="s">
        <v>145</v>
      </c>
      <c r="J19" s="22" t="s">
        <v>49</v>
      </c>
      <c r="K19" s="13" t="s">
        <v>139</v>
      </c>
      <c r="L19" s="22" t="s">
        <v>49</v>
      </c>
      <c r="M19" s="37">
        <f t="shared" si="0"/>
        <v>0</v>
      </c>
      <c r="N19" s="113"/>
      <c r="O19" s="7">
        <v>0.15</v>
      </c>
      <c r="P19" s="114"/>
      <c r="Q19" s="39">
        <f t="shared" si="1"/>
        <v>0</v>
      </c>
      <c r="R19" s="115"/>
      <c r="S19" s="40"/>
      <c r="T19" s="34" t="str">
        <f t="shared" si="2"/>
        <v>NO</v>
      </c>
      <c r="U19" s="34" t="str">
        <f t="shared" si="3"/>
        <v>NO</v>
      </c>
    </row>
    <row r="20" spans="1:23" ht="240">
      <c r="A20" s="112"/>
      <c r="B20" s="6" t="s">
        <v>58</v>
      </c>
      <c r="C20" s="20" t="s">
        <v>304</v>
      </c>
      <c r="D20" s="22" t="s">
        <v>49</v>
      </c>
      <c r="E20" s="20" t="s">
        <v>305</v>
      </c>
      <c r="F20" s="22" t="s">
        <v>49</v>
      </c>
      <c r="G20" s="20" t="s">
        <v>307</v>
      </c>
      <c r="H20" s="22" t="s">
        <v>49</v>
      </c>
      <c r="I20" s="20" t="s">
        <v>306</v>
      </c>
      <c r="J20" s="22" t="s">
        <v>49</v>
      </c>
      <c r="K20" s="20" t="s">
        <v>140</v>
      </c>
      <c r="L20" s="22" t="s">
        <v>49</v>
      </c>
      <c r="M20" s="37">
        <f t="shared" si="0"/>
        <v>0</v>
      </c>
      <c r="N20" s="113"/>
      <c r="O20" s="7">
        <v>0.15</v>
      </c>
      <c r="P20" s="114"/>
      <c r="Q20" s="39">
        <f t="shared" si="1"/>
        <v>0</v>
      </c>
      <c r="R20" s="115"/>
      <c r="S20" s="40"/>
      <c r="T20" s="34" t="str">
        <f t="shared" si="2"/>
        <v>NO</v>
      </c>
      <c r="U20" s="34" t="str">
        <f t="shared" si="3"/>
        <v>NO</v>
      </c>
    </row>
    <row r="21" spans="1:23" ht="255">
      <c r="A21" s="112"/>
      <c r="B21" s="75" t="s">
        <v>74</v>
      </c>
      <c r="C21" s="13" t="s">
        <v>113</v>
      </c>
      <c r="D21" s="22" t="s">
        <v>49</v>
      </c>
      <c r="E21" s="13" t="s">
        <v>114</v>
      </c>
      <c r="F21" s="22" t="s">
        <v>49</v>
      </c>
      <c r="G21" s="13" t="s">
        <v>308</v>
      </c>
      <c r="H21" s="22" t="s">
        <v>49</v>
      </c>
      <c r="I21" s="13" t="s">
        <v>121</v>
      </c>
      <c r="J21" s="22" t="s">
        <v>49</v>
      </c>
      <c r="K21" s="13" t="s">
        <v>115</v>
      </c>
      <c r="L21" s="22" t="s">
        <v>49</v>
      </c>
      <c r="M21" s="37">
        <f t="shared" si="0"/>
        <v>0</v>
      </c>
      <c r="N21" s="113"/>
      <c r="O21" s="7">
        <v>0.1</v>
      </c>
      <c r="P21" s="114"/>
      <c r="Q21" s="39">
        <f t="shared" si="1"/>
        <v>0</v>
      </c>
      <c r="R21" s="115"/>
      <c r="S21" s="40"/>
      <c r="T21" s="34" t="str">
        <f t="shared" si="2"/>
        <v>NO</v>
      </c>
      <c r="U21" s="34" t="str">
        <f t="shared" si="3"/>
        <v>NO</v>
      </c>
    </row>
    <row r="22" spans="1:23" s="52" customFormat="1" ht="180">
      <c r="A22" s="112"/>
      <c r="B22" s="10" t="s">
        <v>98</v>
      </c>
      <c r="C22" s="13" t="s">
        <v>103</v>
      </c>
      <c r="D22" s="22" t="s">
        <v>49</v>
      </c>
      <c r="E22" s="13" t="s">
        <v>309</v>
      </c>
      <c r="F22" s="22" t="s">
        <v>49</v>
      </c>
      <c r="G22" s="13" t="s">
        <v>310</v>
      </c>
      <c r="H22" s="22" t="s">
        <v>49</v>
      </c>
      <c r="I22" s="13" t="s">
        <v>104</v>
      </c>
      <c r="J22" s="22" t="s">
        <v>49</v>
      </c>
      <c r="K22" s="13" t="s">
        <v>105</v>
      </c>
      <c r="L22" s="22" t="s">
        <v>49</v>
      </c>
      <c r="M22" s="50">
        <f t="shared" ref="M22" si="18">IF(D22="Completed",1,IF(D22="In-Progress",0.8,0)) +  (IF(F22="Completed",1,IF(F22="In-Progress",0.8,0)))  + (IF(H22="Completed",1,IF(H22="In-Progress",0.8,0))) +  (IF(J22="Completed",1,IF(J22="In-Progress",0.8,0))) + (IF(L22="Completed",1,IF(L22="In-Progress",0.8,0)))</f>
        <v>0</v>
      </c>
      <c r="N22" s="113"/>
      <c r="O22" s="18">
        <v>0.2</v>
      </c>
      <c r="P22" s="114"/>
      <c r="Q22" s="50">
        <f t="shared" si="1"/>
        <v>0</v>
      </c>
      <c r="R22" s="115"/>
      <c r="S22" s="51"/>
      <c r="T22" s="34" t="str">
        <f t="shared" si="2"/>
        <v>NO</v>
      </c>
      <c r="U22" s="34" t="str">
        <f t="shared" si="3"/>
        <v>NO</v>
      </c>
    </row>
    <row r="23" spans="1:23" ht="409.5">
      <c r="A23" s="112"/>
      <c r="B23" s="75" t="s">
        <v>30</v>
      </c>
      <c r="C23" s="13" t="s">
        <v>109</v>
      </c>
      <c r="D23" s="22" t="s">
        <v>49</v>
      </c>
      <c r="E23" s="13" t="s">
        <v>110</v>
      </c>
      <c r="F23" s="22" t="s">
        <v>49</v>
      </c>
      <c r="G23" s="13" t="s">
        <v>311</v>
      </c>
      <c r="H23" s="22" t="s">
        <v>49</v>
      </c>
      <c r="I23" s="13" t="s">
        <v>111</v>
      </c>
      <c r="J23" s="22" t="s">
        <v>49</v>
      </c>
      <c r="K23" s="13" t="s">
        <v>112</v>
      </c>
      <c r="L23" s="22" t="s">
        <v>49</v>
      </c>
      <c r="M23" s="37">
        <f t="shared" si="0"/>
        <v>0</v>
      </c>
      <c r="N23" s="113"/>
      <c r="O23" s="7">
        <v>0.1</v>
      </c>
      <c r="P23" s="114"/>
      <c r="Q23" s="39">
        <f t="shared" si="1"/>
        <v>0</v>
      </c>
      <c r="R23" s="115"/>
      <c r="S23" s="40"/>
      <c r="T23" s="34" t="str">
        <f t="shared" si="2"/>
        <v>NO</v>
      </c>
      <c r="U23" s="34" t="str">
        <f t="shared" si="3"/>
        <v>NO</v>
      </c>
    </row>
    <row r="24" spans="1:23" ht="409.5">
      <c r="A24" s="112"/>
      <c r="B24" s="6" t="s">
        <v>57</v>
      </c>
      <c r="C24" s="13" t="s">
        <v>312</v>
      </c>
      <c r="D24" s="22" t="s">
        <v>49</v>
      </c>
      <c r="E24" s="13" t="s">
        <v>313</v>
      </c>
      <c r="F24" s="22" t="s">
        <v>49</v>
      </c>
      <c r="G24" s="13" t="s">
        <v>314</v>
      </c>
      <c r="H24" s="22" t="s">
        <v>49</v>
      </c>
      <c r="I24" s="13" t="s">
        <v>123</v>
      </c>
      <c r="J24" s="22" t="s">
        <v>49</v>
      </c>
      <c r="K24" s="13" t="s">
        <v>122</v>
      </c>
      <c r="L24" s="21" t="s">
        <v>49</v>
      </c>
      <c r="M24" s="37">
        <f t="shared" si="0"/>
        <v>0</v>
      </c>
      <c r="N24" s="113"/>
      <c r="O24" s="7">
        <v>0.1</v>
      </c>
      <c r="P24" s="114"/>
      <c r="Q24" s="39">
        <f t="shared" si="1"/>
        <v>0</v>
      </c>
      <c r="R24" s="115"/>
      <c r="S24" s="40"/>
      <c r="T24" s="34" t="str">
        <f t="shared" si="2"/>
        <v>NO</v>
      </c>
      <c r="U24" s="34" t="str">
        <f t="shared" si="3"/>
        <v>NO</v>
      </c>
    </row>
    <row r="25" spans="1:23" ht="360">
      <c r="A25" s="112"/>
      <c r="B25" s="6" t="s">
        <v>75</v>
      </c>
      <c r="C25" s="13" t="s">
        <v>404</v>
      </c>
      <c r="D25" s="22" t="s">
        <v>49</v>
      </c>
      <c r="E25" s="13" t="s">
        <v>315</v>
      </c>
      <c r="F25" s="22" t="s">
        <v>49</v>
      </c>
      <c r="G25" s="13" t="s">
        <v>73</v>
      </c>
      <c r="H25" s="22" t="s">
        <v>49</v>
      </c>
      <c r="I25" s="13" t="s">
        <v>60</v>
      </c>
      <c r="J25" s="22" t="s">
        <v>49</v>
      </c>
      <c r="K25" s="13" t="s">
        <v>61</v>
      </c>
      <c r="L25" s="21" t="s">
        <v>49</v>
      </c>
      <c r="M25" s="37">
        <f t="shared" si="0"/>
        <v>0</v>
      </c>
      <c r="N25" s="113"/>
      <c r="O25" s="7">
        <v>0.1</v>
      </c>
      <c r="P25" s="114"/>
      <c r="Q25" s="39">
        <f t="shared" si="1"/>
        <v>0</v>
      </c>
      <c r="R25" s="115"/>
      <c r="S25" s="40"/>
      <c r="T25" s="34" t="str">
        <f t="shared" si="2"/>
        <v>NO</v>
      </c>
      <c r="U25" s="34" t="str">
        <f t="shared" si="3"/>
        <v>NO</v>
      </c>
    </row>
    <row r="26" spans="1:23" ht="315">
      <c r="A26" s="112"/>
      <c r="B26" s="6" t="s">
        <v>55</v>
      </c>
      <c r="C26" s="13" t="s">
        <v>106</v>
      </c>
      <c r="D26" s="22" t="s">
        <v>49</v>
      </c>
      <c r="E26" s="13" t="s">
        <v>316</v>
      </c>
      <c r="F26" s="22" t="s">
        <v>49</v>
      </c>
      <c r="G26" s="25" t="s">
        <v>317</v>
      </c>
      <c r="H26" s="22" t="s">
        <v>49</v>
      </c>
      <c r="I26" s="25" t="s">
        <v>107</v>
      </c>
      <c r="J26" s="22" t="s">
        <v>49</v>
      </c>
      <c r="K26" s="13" t="s">
        <v>108</v>
      </c>
      <c r="L26" s="21" t="s">
        <v>49</v>
      </c>
      <c r="M26" s="37">
        <f t="shared" si="0"/>
        <v>0</v>
      </c>
      <c r="N26" s="113"/>
      <c r="O26" s="7">
        <v>0.05</v>
      </c>
      <c r="P26" s="114"/>
      <c r="Q26" s="39">
        <f t="shared" si="1"/>
        <v>0</v>
      </c>
      <c r="R26" s="115"/>
      <c r="S26" s="40"/>
      <c r="T26" s="34" t="str">
        <f t="shared" si="2"/>
        <v>NO</v>
      </c>
      <c r="U26" s="34" t="str">
        <f t="shared" si="3"/>
        <v>NO</v>
      </c>
    </row>
    <row r="27" spans="1:23" ht="250.5">
      <c r="A27" s="112"/>
      <c r="B27" s="6" t="s">
        <v>31</v>
      </c>
      <c r="C27" s="13" t="s">
        <v>97</v>
      </c>
      <c r="D27" s="22" t="s">
        <v>49</v>
      </c>
      <c r="E27" s="13" t="s">
        <v>294</v>
      </c>
      <c r="F27" s="22" t="s">
        <v>49</v>
      </c>
      <c r="G27" s="13" t="s">
        <v>117</v>
      </c>
      <c r="H27" s="22" t="s">
        <v>49</v>
      </c>
      <c r="I27" s="13" t="s">
        <v>295</v>
      </c>
      <c r="J27" s="22" t="s">
        <v>49</v>
      </c>
      <c r="K27" s="13" t="s">
        <v>141</v>
      </c>
      <c r="L27" s="21" t="s">
        <v>49</v>
      </c>
      <c r="M27" s="37">
        <f t="shared" si="0"/>
        <v>0</v>
      </c>
      <c r="N27" s="113"/>
      <c r="O27" s="7">
        <v>0.05</v>
      </c>
      <c r="P27" s="114"/>
      <c r="Q27" s="39">
        <f t="shared" si="1"/>
        <v>0</v>
      </c>
      <c r="R27" s="115"/>
      <c r="S27" s="40"/>
      <c r="T27" s="34" t="str">
        <f t="shared" si="2"/>
        <v>NO</v>
      </c>
      <c r="U27" s="34" t="str">
        <f t="shared" si="3"/>
        <v>NO</v>
      </c>
    </row>
    <row r="28" spans="1:23" ht="409.5">
      <c r="A28" s="95" t="s">
        <v>42</v>
      </c>
      <c r="B28" s="9" t="s">
        <v>32</v>
      </c>
      <c r="C28" s="23" t="s">
        <v>64</v>
      </c>
      <c r="D28" s="22" t="s">
        <v>49</v>
      </c>
      <c r="E28" s="23" t="s">
        <v>269</v>
      </c>
      <c r="F28" s="22" t="s">
        <v>49</v>
      </c>
      <c r="G28" s="24" t="s">
        <v>270</v>
      </c>
      <c r="H28" s="22" t="s">
        <v>49</v>
      </c>
      <c r="I28" s="24" t="s">
        <v>52</v>
      </c>
      <c r="J28" s="21" t="s">
        <v>49</v>
      </c>
      <c r="K28" s="24" t="s">
        <v>53</v>
      </c>
      <c r="L28" s="21" t="s">
        <v>49</v>
      </c>
      <c r="M28" s="37">
        <f t="shared" si="0"/>
        <v>0</v>
      </c>
      <c r="N28" s="97">
        <f>SUM(M28:M32)</f>
        <v>0</v>
      </c>
      <c r="O28" s="7">
        <v>0.3</v>
      </c>
      <c r="P28" s="98">
        <f>SUM(O28:O32)</f>
        <v>1.2</v>
      </c>
      <c r="Q28" s="39">
        <f>M28*O28</f>
        <v>0</v>
      </c>
      <c r="R28" s="97">
        <f>SUM(Q28:Q32)</f>
        <v>0</v>
      </c>
      <c r="S28" s="40"/>
      <c r="T28" s="34" t="str">
        <f t="shared" si="2"/>
        <v>NO</v>
      </c>
      <c r="U28" s="34" t="str">
        <f t="shared" si="3"/>
        <v>NO</v>
      </c>
    </row>
    <row r="29" spans="1:23" ht="285">
      <c r="A29" s="96"/>
      <c r="B29" s="6" t="s">
        <v>33</v>
      </c>
      <c r="C29" s="11" t="s">
        <v>273</v>
      </c>
      <c r="D29" s="22" t="s">
        <v>49</v>
      </c>
      <c r="E29" s="11" t="s">
        <v>272</v>
      </c>
      <c r="F29" s="22" t="s">
        <v>49</v>
      </c>
      <c r="G29" s="11" t="s">
        <v>271</v>
      </c>
      <c r="H29" s="22" t="s">
        <v>49</v>
      </c>
      <c r="I29" s="11" t="s">
        <v>54</v>
      </c>
      <c r="J29" s="21" t="s">
        <v>49</v>
      </c>
      <c r="K29" s="11" t="s">
        <v>47</v>
      </c>
      <c r="L29" s="21" t="s">
        <v>49</v>
      </c>
      <c r="M29" s="37">
        <f t="shared" si="0"/>
        <v>0</v>
      </c>
      <c r="N29" s="97"/>
      <c r="O29" s="7">
        <v>0.25</v>
      </c>
      <c r="P29" s="98"/>
      <c r="Q29" s="39">
        <f>M29*O29</f>
        <v>0</v>
      </c>
      <c r="R29" s="97"/>
      <c r="S29" s="40"/>
      <c r="T29" s="34" t="str">
        <f t="shared" si="2"/>
        <v>NO</v>
      </c>
      <c r="U29" s="34" t="str">
        <f t="shared" si="3"/>
        <v>NO</v>
      </c>
    </row>
    <row r="30" spans="1:23" ht="195.75" thickBot="1">
      <c r="A30" s="96"/>
      <c r="B30" s="6" t="s">
        <v>34</v>
      </c>
      <c r="C30" s="11" t="s">
        <v>231</v>
      </c>
      <c r="D30" s="22" t="s">
        <v>49</v>
      </c>
      <c r="E30" s="11" t="s">
        <v>274</v>
      </c>
      <c r="F30" s="22" t="s">
        <v>49</v>
      </c>
      <c r="G30" s="11" t="s">
        <v>275</v>
      </c>
      <c r="H30" s="22" t="s">
        <v>49</v>
      </c>
      <c r="I30" s="11" t="s">
        <v>232</v>
      </c>
      <c r="J30" s="21" t="s">
        <v>49</v>
      </c>
      <c r="K30" s="11" t="s">
        <v>46</v>
      </c>
      <c r="L30" s="21" t="s">
        <v>49</v>
      </c>
      <c r="M30" s="37">
        <f t="shared" si="0"/>
        <v>0</v>
      </c>
      <c r="N30" s="97"/>
      <c r="O30" s="7">
        <v>0.25</v>
      </c>
      <c r="P30" s="98"/>
      <c r="Q30" s="39">
        <f>M30*O30</f>
        <v>0</v>
      </c>
      <c r="R30" s="97"/>
      <c r="S30" s="40"/>
      <c r="T30" s="34" t="str">
        <f t="shared" si="2"/>
        <v>NO</v>
      </c>
      <c r="U30" s="34" t="str">
        <f t="shared" si="3"/>
        <v>NO</v>
      </c>
    </row>
    <row r="31" spans="1:23" ht="225">
      <c r="A31" s="96"/>
      <c r="B31" s="6" t="s">
        <v>35</v>
      </c>
      <c r="C31" s="11" t="s">
        <v>51</v>
      </c>
      <c r="D31" s="22" t="s">
        <v>49</v>
      </c>
      <c r="E31" s="11" t="s">
        <v>278</v>
      </c>
      <c r="F31" s="22" t="s">
        <v>49</v>
      </c>
      <c r="G31" s="11" t="s">
        <v>43</v>
      </c>
      <c r="H31" s="22" t="s">
        <v>49</v>
      </c>
      <c r="I31" s="11" t="s">
        <v>45</v>
      </c>
      <c r="J31" s="21" t="s">
        <v>49</v>
      </c>
      <c r="K31" s="11" t="s">
        <v>44</v>
      </c>
      <c r="L31" s="21" t="s">
        <v>49</v>
      </c>
      <c r="M31" s="49">
        <f t="shared" ref="M31" si="19">IF(D31="Completed",1,IF(D31="In-Progress",0.8,0)) +  (IF(F31="Completed",1,IF(F31="In-Progress",0.8,0)))  + (IF(H31="Completed",1,IF(H31="In-Progress",0.8,0))) +  (IF(J31="Completed",1,IF(J31="In-Progress",0.8,0))) + (IF(L31="Completed",1,IF(L31="In-Progress",0.8,0)))</f>
        <v>0</v>
      </c>
      <c r="N31" s="97"/>
      <c r="O31" s="7">
        <v>0.2</v>
      </c>
      <c r="P31" s="98"/>
      <c r="Q31" s="39">
        <f>M31*O31</f>
        <v>0</v>
      </c>
      <c r="R31" s="97"/>
      <c r="S31" s="40"/>
      <c r="T31" s="34" t="str">
        <f t="shared" si="2"/>
        <v>NO</v>
      </c>
      <c r="U31" s="34" t="str">
        <f t="shared" si="3"/>
        <v>NO</v>
      </c>
      <c r="V31" s="34">
        <f t="shared" ref="V31" si="20">COUNTIF($C31:$L31,"Not Started")</f>
        <v>5</v>
      </c>
      <c r="W31" s="34">
        <f t="shared" ref="W31" si="21">COUNTIF($C31:$L31,"In-Progress")</f>
        <v>0</v>
      </c>
    </row>
    <row r="32" spans="1:23" ht="120">
      <c r="A32" s="96"/>
      <c r="B32" s="75" t="s">
        <v>27</v>
      </c>
      <c r="C32" s="11" t="s">
        <v>407</v>
      </c>
      <c r="D32" s="22" t="s">
        <v>49</v>
      </c>
      <c r="E32" s="11" t="s">
        <v>276</v>
      </c>
      <c r="F32" s="22" t="s">
        <v>49</v>
      </c>
      <c r="G32" s="11" t="s">
        <v>277</v>
      </c>
      <c r="H32" s="22" t="s">
        <v>49</v>
      </c>
      <c r="I32" s="11" t="s">
        <v>66</v>
      </c>
      <c r="J32" s="21" t="s">
        <v>49</v>
      </c>
      <c r="K32" s="11" t="s">
        <v>67</v>
      </c>
      <c r="L32" s="21" t="s">
        <v>49</v>
      </c>
      <c r="M32" s="37">
        <f t="shared" si="0"/>
        <v>0</v>
      </c>
      <c r="N32" s="97"/>
      <c r="O32" s="7">
        <v>0.2</v>
      </c>
      <c r="P32" s="98"/>
      <c r="Q32" s="39"/>
      <c r="R32" s="97"/>
      <c r="S32" s="40"/>
      <c r="T32" s="34" t="str">
        <f t="shared" si="2"/>
        <v>NO</v>
      </c>
      <c r="U32" s="34" t="str">
        <f t="shared" si="3"/>
        <v>NO</v>
      </c>
    </row>
    <row r="33" spans="1:21" s="42" customFormat="1" ht="45">
      <c r="A33" s="101" t="s">
        <v>22</v>
      </c>
      <c r="B33" s="10" t="s">
        <v>69</v>
      </c>
      <c r="C33" s="13" t="s">
        <v>70</v>
      </c>
      <c r="D33" s="22" t="s">
        <v>49</v>
      </c>
      <c r="E33" s="13" t="s">
        <v>85</v>
      </c>
      <c r="F33" s="22" t="s">
        <v>49</v>
      </c>
      <c r="G33" s="13" t="s">
        <v>86</v>
      </c>
      <c r="H33" s="22" t="s">
        <v>49</v>
      </c>
      <c r="I33" s="13" t="s">
        <v>76</v>
      </c>
      <c r="J33" s="21" t="s">
        <v>49</v>
      </c>
      <c r="K33" s="13" t="s">
        <v>77</v>
      </c>
      <c r="L33" s="21" t="s">
        <v>49</v>
      </c>
      <c r="M33" s="37">
        <f t="shared" si="0"/>
        <v>0</v>
      </c>
      <c r="N33" s="100">
        <f>SUM(M33:M38)</f>
        <v>0</v>
      </c>
      <c r="O33" s="7">
        <v>0.15</v>
      </c>
      <c r="P33" s="103">
        <f>SUM(O33:O38)</f>
        <v>1</v>
      </c>
      <c r="Q33" s="39"/>
      <c r="R33" s="100">
        <f>SUM(Q33:Q38)</f>
        <v>0</v>
      </c>
      <c r="S33" s="40"/>
      <c r="T33" s="34" t="str">
        <f t="shared" si="2"/>
        <v>NO</v>
      </c>
      <c r="U33" s="34" t="str">
        <f t="shared" si="3"/>
        <v>NO</v>
      </c>
    </row>
    <row r="34" spans="1:21" s="42" customFormat="1" ht="409.5">
      <c r="A34" s="101"/>
      <c r="B34" s="74" t="s">
        <v>71</v>
      </c>
      <c r="C34" s="43" t="s">
        <v>423</v>
      </c>
      <c r="D34" s="22" t="s">
        <v>49</v>
      </c>
      <c r="E34" s="13" t="s">
        <v>424</v>
      </c>
      <c r="F34" s="22" t="s">
        <v>49</v>
      </c>
      <c r="G34" s="13" t="s">
        <v>425</v>
      </c>
      <c r="H34" s="22" t="s">
        <v>49</v>
      </c>
      <c r="I34" s="13" t="s">
        <v>426</v>
      </c>
      <c r="J34" s="21" t="s">
        <v>49</v>
      </c>
      <c r="K34" s="13" t="s">
        <v>427</v>
      </c>
      <c r="L34" s="21" t="s">
        <v>49</v>
      </c>
      <c r="M34" s="37">
        <f t="shared" si="0"/>
        <v>0</v>
      </c>
      <c r="N34" s="100"/>
      <c r="O34" s="7">
        <v>0.2</v>
      </c>
      <c r="P34" s="103"/>
      <c r="Q34" s="39">
        <f t="shared" ref="Q34:Q38" si="22">M34*O34</f>
        <v>0</v>
      </c>
      <c r="R34" s="100"/>
      <c r="S34" s="40"/>
      <c r="T34" s="34" t="str">
        <f t="shared" si="2"/>
        <v>NO</v>
      </c>
      <c r="U34" s="34" t="str">
        <f t="shared" si="3"/>
        <v>NO</v>
      </c>
    </row>
    <row r="35" spans="1:21" s="42" customFormat="1" ht="291" customHeight="1">
      <c r="A35" s="101"/>
      <c r="B35" s="74" t="s">
        <v>72</v>
      </c>
      <c r="C35" s="13" t="s">
        <v>428</v>
      </c>
      <c r="D35" s="22" t="s">
        <v>49</v>
      </c>
      <c r="E35" s="13" t="s">
        <v>429</v>
      </c>
      <c r="F35" s="22" t="s">
        <v>49</v>
      </c>
      <c r="G35" s="13" t="s">
        <v>430</v>
      </c>
      <c r="H35" s="22" t="s">
        <v>49</v>
      </c>
      <c r="I35" s="13" t="s">
        <v>431</v>
      </c>
      <c r="J35" s="21" t="s">
        <v>49</v>
      </c>
      <c r="K35" s="13" t="s">
        <v>406</v>
      </c>
      <c r="L35" s="21" t="s">
        <v>49</v>
      </c>
      <c r="M35" s="37">
        <f t="shared" si="0"/>
        <v>0</v>
      </c>
      <c r="N35" s="100"/>
      <c r="O35" s="7">
        <v>0.2</v>
      </c>
      <c r="P35" s="103"/>
      <c r="Q35" s="39">
        <f t="shared" si="22"/>
        <v>0</v>
      </c>
      <c r="R35" s="100"/>
      <c r="S35" s="40"/>
      <c r="T35" s="34" t="str">
        <f t="shared" si="2"/>
        <v>NO</v>
      </c>
      <c r="U35" s="34" t="str">
        <f t="shared" si="3"/>
        <v>NO</v>
      </c>
    </row>
    <row r="36" spans="1:21" ht="281.10000000000002" customHeight="1">
      <c r="A36" s="101"/>
      <c r="B36" s="10" t="s">
        <v>23</v>
      </c>
      <c r="C36" s="13" t="s">
        <v>78</v>
      </c>
      <c r="D36" s="22" t="s">
        <v>49</v>
      </c>
      <c r="E36" s="13" t="s">
        <v>132</v>
      </c>
      <c r="F36" s="22" t="s">
        <v>49</v>
      </c>
      <c r="G36" s="13" t="s">
        <v>349</v>
      </c>
      <c r="H36" s="22" t="s">
        <v>49</v>
      </c>
      <c r="I36" s="13" t="s">
        <v>133</v>
      </c>
      <c r="J36" s="21" t="s">
        <v>49</v>
      </c>
      <c r="K36" s="12" t="s">
        <v>134</v>
      </c>
      <c r="L36" s="21" t="s">
        <v>49</v>
      </c>
      <c r="M36" s="37">
        <f t="shared" si="0"/>
        <v>0</v>
      </c>
      <c r="N36" s="100"/>
      <c r="O36" s="7">
        <v>0.15</v>
      </c>
      <c r="P36" s="103"/>
      <c r="Q36" s="39">
        <f t="shared" si="22"/>
        <v>0</v>
      </c>
      <c r="R36" s="100"/>
      <c r="S36" s="40"/>
      <c r="T36" s="34" t="str">
        <f t="shared" si="2"/>
        <v>NO</v>
      </c>
      <c r="U36" s="34" t="str">
        <f t="shared" si="3"/>
        <v>NO</v>
      </c>
    </row>
    <row r="37" spans="1:21" ht="240">
      <c r="A37" s="101"/>
      <c r="B37" s="74" t="s">
        <v>24</v>
      </c>
      <c r="C37" s="13" t="s">
        <v>432</v>
      </c>
      <c r="D37" s="22" t="s">
        <v>49</v>
      </c>
      <c r="E37" s="43" t="s">
        <v>433</v>
      </c>
      <c r="F37" s="22" t="s">
        <v>49</v>
      </c>
      <c r="G37" s="13" t="s">
        <v>434</v>
      </c>
      <c r="H37" s="22" t="s">
        <v>49</v>
      </c>
      <c r="I37" s="13" t="s">
        <v>405</v>
      </c>
      <c r="J37" s="21" t="s">
        <v>49</v>
      </c>
      <c r="K37" s="13" t="s">
        <v>124</v>
      </c>
      <c r="L37" s="21" t="s">
        <v>49</v>
      </c>
      <c r="M37" s="37">
        <f t="shared" si="0"/>
        <v>0</v>
      </c>
      <c r="N37" s="100"/>
      <c r="O37" s="7">
        <v>0.15</v>
      </c>
      <c r="P37" s="103"/>
      <c r="Q37" s="39">
        <f t="shared" si="22"/>
        <v>0</v>
      </c>
      <c r="R37" s="100"/>
      <c r="S37" s="40"/>
      <c r="T37" s="34" t="str">
        <f t="shared" si="2"/>
        <v>NO</v>
      </c>
      <c r="U37" s="34" t="str">
        <f t="shared" si="3"/>
        <v>NO</v>
      </c>
    </row>
    <row r="38" spans="1:21" ht="333" customHeight="1">
      <c r="A38" s="102"/>
      <c r="B38" s="6" t="s">
        <v>65</v>
      </c>
      <c r="C38" s="13" t="s">
        <v>408</v>
      </c>
      <c r="D38" s="22" t="s">
        <v>49</v>
      </c>
      <c r="E38" s="14" t="s">
        <v>409</v>
      </c>
      <c r="F38" s="22" t="s">
        <v>49</v>
      </c>
      <c r="G38" s="14" t="s">
        <v>410</v>
      </c>
      <c r="H38" s="22" t="s">
        <v>49</v>
      </c>
      <c r="I38" s="14" t="s">
        <v>411</v>
      </c>
      <c r="J38" s="21" t="s">
        <v>49</v>
      </c>
      <c r="K38" s="14" t="s">
        <v>135</v>
      </c>
      <c r="L38" s="21" t="s">
        <v>49</v>
      </c>
      <c r="M38" s="37">
        <f t="shared" si="0"/>
        <v>0</v>
      </c>
      <c r="N38" s="100"/>
      <c r="O38" s="7">
        <v>0.15</v>
      </c>
      <c r="P38" s="103"/>
      <c r="Q38" s="39">
        <f t="shared" si="22"/>
        <v>0</v>
      </c>
      <c r="R38" s="100"/>
      <c r="S38" s="40"/>
      <c r="T38" s="34" t="str">
        <f t="shared" si="2"/>
        <v>NO</v>
      </c>
      <c r="U38" s="34" t="str">
        <f t="shared" si="3"/>
        <v>NO</v>
      </c>
    </row>
    <row r="39" spans="1:21" ht="409.5">
      <c r="A39" s="90" t="s">
        <v>63</v>
      </c>
      <c r="B39" s="10" t="s">
        <v>26</v>
      </c>
      <c r="C39" s="13" t="s">
        <v>412</v>
      </c>
      <c r="D39" s="22" t="s">
        <v>49</v>
      </c>
      <c r="E39" s="20" t="s">
        <v>255</v>
      </c>
      <c r="F39" s="22" t="s">
        <v>49</v>
      </c>
      <c r="G39" s="20" t="s">
        <v>256</v>
      </c>
      <c r="H39" s="22" t="s">
        <v>49</v>
      </c>
      <c r="I39" s="20" t="s">
        <v>257</v>
      </c>
      <c r="J39" s="21" t="s">
        <v>49</v>
      </c>
      <c r="K39" s="20" t="s">
        <v>258</v>
      </c>
      <c r="L39" s="21" t="s">
        <v>49</v>
      </c>
      <c r="M39" s="50">
        <f t="shared" ref="M39:M43" si="23">IF(D39="Completed",1,IF(D39="In-Progress",0.8,0)) +  (IF(F39="Completed",1,IF(F39="In-Progress",0.8,0)))  + (IF(H39="Completed",1,IF(H39="In-Progress",0.8,0))) +  (IF(J39="Completed",1,IF(J39="In-Progress",0.8,0))) + (IF(L39="Completed",1,IF(L39="In-Progress",0.8,0)))</f>
        <v>0</v>
      </c>
      <c r="N39" s="92"/>
      <c r="O39" s="7">
        <v>0.15</v>
      </c>
      <c r="P39" s="104"/>
      <c r="Q39" s="39">
        <f t="shared" ref="Q39:Q44" si="24">M39*O39</f>
        <v>0</v>
      </c>
      <c r="R39" s="92"/>
      <c r="S39" s="39"/>
    </row>
    <row r="40" spans="1:21" ht="255">
      <c r="A40" s="90"/>
      <c r="B40" s="10" t="s">
        <v>68</v>
      </c>
      <c r="C40" s="20" t="s">
        <v>259</v>
      </c>
      <c r="D40" s="22" t="s">
        <v>49</v>
      </c>
      <c r="E40" s="20" t="s">
        <v>260</v>
      </c>
      <c r="F40" s="22" t="s">
        <v>49</v>
      </c>
      <c r="G40" s="20" t="s">
        <v>261</v>
      </c>
      <c r="H40" s="22" t="s">
        <v>49</v>
      </c>
      <c r="I40" s="20" t="s">
        <v>262</v>
      </c>
      <c r="J40" s="21" t="s">
        <v>49</v>
      </c>
      <c r="K40" s="20" t="s">
        <v>263</v>
      </c>
      <c r="L40" s="21" t="s">
        <v>49</v>
      </c>
      <c r="M40" s="50">
        <f t="shared" si="23"/>
        <v>0</v>
      </c>
      <c r="N40" s="92"/>
      <c r="O40" s="7">
        <v>0.15</v>
      </c>
      <c r="P40" s="104"/>
      <c r="Q40" s="39">
        <f t="shared" si="24"/>
        <v>0</v>
      </c>
      <c r="R40" s="92"/>
      <c r="S40" s="39"/>
    </row>
    <row r="41" spans="1:21" ht="375">
      <c r="A41" s="90"/>
      <c r="B41" s="74" t="s">
        <v>95</v>
      </c>
      <c r="C41" s="13" t="s">
        <v>418</v>
      </c>
      <c r="D41" s="22" t="s">
        <v>49</v>
      </c>
      <c r="E41" s="13" t="s">
        <v>419</v>
      </c>
      <c r="F41" s="22" t="s">
        <v>49</v>
      </c>
      <c r="G41" s="13" t="s">
        <v>420</v>
      </c>
      <c r="H41" s="22" t="s">
        <v>49</v>
      </c>
      <c r="I41" s="20" t="s">
        <v>421</v>
      </c>
      <c r="J41" s="21" t="s">
        <v>49</v>
      </c>
      <c r="K41" s="20" t="s">
        <v>422</v>
      </c>
      <c r="L41" s="21" t="s">
        <v>49</v>
      </c>
      <c r="M41" s="50">
        <f t="shared" si="23"/>
        <v>0</v>
      </c>
      <c r="N41" s="92"/>
      <c r="O41" s="7">
        <v>0.3</v>
      </c>
      <c r="P41" s="104"/>
      <c r="Q41" s="39">
        <f t="shared" si="24"/>
        <v>0</v>
      </c>
      <c r="R41" s="92"/>
      <c r="S41" s="39"/>
    </row>
    <row r="42" spans="1:21" ht="409.5">
      <c r="A42" s="90"/>
      <c r="B42" s="74" t="s">
        <v>96</v>
      </c>
      <c r="C42" s="25" t="s">
        <v>264</v>
      </c>
      <c r="D42" s="22" t="s">
        <v>49</v>
      </c>
      <c r="E42" s="25" t="s">
        <v>265</v>
      </c>
      <c r="F42" s="22" t="s">
        <v>49</v>
      </c>
      <c r="G42" s="13" t="s">
        <v>266</v>
      </c>
      <c r="H42" s="22" t="s">
        <v>49</v>
      </c>
      <c r="I42" s="20" t="s">
        <v>267</v>
      </c>
      <c r="J42" s="21" t="s">
        <v>49</v>
      </c>
      <c r="K42" s="20" t="s">
        <v>268</v>
      </c>
      <c r="L42" s="21" t="s">
        <v>49</v>
      </c>
      <c r="M42" s="50">
        <f t="shared" si="23"/>
        <v>0</v>
      </c>
      <c r="N42" s="92"/>
      <c r="O42" s="7">
        <v>0.25</v>
      </c>
      <c r="P42" s="104"/>
      <c r="Q42" s="39">
        <f t="shared" si="24"/>
        <v>0</v>
      </c>
      <c r="R42" s="92"/>
      <c r="S42" s="39"/>
    </row>
    <row r="43" spans="1:21" ht="330">
      <c r="A43" s="90"/>
      <c r="B43" s="10" t="s">
        <v>28</v>
      </c>
      <c r="C43" s="13" t="s">
        <v>233</v>
      </c>
      <c r="D43" s="22" t="s">
        <v>49</v>
      </c>
      <c r="E43" s="13" t="s">
        <v>251</v>
      </c>
      <c r="F43" s="22" t="s">
        <v>49</v>
      </c>
      <c r="G43" s="13" t="s">
        <v>252</v>
      </c>
      <c r="H43" s="22" t="s">
        <v>49</v>
      </c>
      <c r="I43" s="20" t="s">
        <v>253</v>
      </c>
      <c r="J43" s="21" t="s">
        <v>49</v>
      </c>
      <c r="K43" s="13" t="s">
        <v>254</v>
      </c>
      <c r="L43" s="21" t="s">
        <v>49</v>
      </c>
      <c r="M43" s="50">
        <f t="shared" si="23"/>
        <v>0</v>
      </c>
      <c r="N43" s="92"/>
      <c r="O43" s="7">
        <v>0.15</v>
      </c>
      <c r="P43" s="104"/>
      <c r="Q43" s="39">
        <f t="shared" si="24"/>
        <v>0</v>
      </c>
      <c r="R43" s="92"/>
      <c r="S43" s="39"/>
    </row>
    <row r="44" spans="1:21" ht="210">
      <c r="A44" s="99"/>
      <c r="B44" s="75" t="s">
        <v>142</v>
      </c>
      <c r="C44" s="13" t="s">
        <v>226</v>
      </c>
      <c r="D44" s="22" t="s">
        <v>49</v>
      </c>
      <c r="E44" s="13" t="s">
        <v>227</v>
      </c>
      <c r="F44" s="22" t="s">
        <v>49</v>
      </c>
      <c r="G44" s="13" t="s">
        <v>245</v>
      </c>
      <c r="H44" s="22" t="s">
        <v>49</v>
      </c>
      <c r="I44" s="13" t="s">
        <v>246</v>
      </c>
      <c r="J44" s="21" t="s">
        <v>49</v>
      </c>
      <c r="K44" s="13" t="s">
        <v>247</v>
      </c>
      <c r="L44" s="21" t="s">
        <v>49</v>
      </c>
      <c r="M44" s="37">
        <f t="shared" si="0"/>
        <v>0</v>
      </c>
      <c r="N44" s="106"/>
      <c r="O44" s="7">
        <v>0</v>
      </c>
      <c r="P44" s="105"/>
      <c r="Q44" s="39">
        <f t="shared" si="24"/>
        <v>0</v>
      </c>
      <c r="R44" s="106"/>
      <c r="S44" s="39"/>
      <c r="T44" s="34" t="str">
        <f t="shared" ref="T44:T46" si="25">IF(I44 = "","YES","NO")</f>
        <v>NO</v>
      </c>
      <c r="U44" s="34" t="str">
        <f t="shared" ref="U44:U46" si="26">IF(K44 = "","YES","NO")</f>
        <v>NO</v>
      </c>
    </row>
    <row r="45" spans="1:21" ht="111.95" customHeight="1">
      <c r="A45" s="89" t="s">
        <v>79</v>
      </c>
      <c r="B45" s="6" t="s">
        <v>80</v>
      </c>
      <c r="C45" s="13" t="s">
        <v>83</v>
      </c>
      <c r="D45" s="22" t="s">
        <v>49</v>
      </c>
      <c r="E45" s="13" t="s">
        <v>241</v>
      </c>
      <c r="F45" s="22" t="s">
        <v>49</v>
      </c>
      <c r="G45" s="13" t="s">
        <v>125</v>
      </c>
      <c r="H45" s="22" t="s">
        <v>49</v>
      </c>
      <c r="I45" s="20" t="s">
        <v>244</v>
      </c>
      <c r="J45" s="21" t="s">
        <v>49</v>
      </c>
      <c r="K45" s="20" t="s">
        <v>127</v>
      </c>
      <c r="L45" s="21" t="s">
        <v>49</v>
      </c>
      <c r="M45" s="37">
        <f t="shared" si="0"/>
        <v>0</v>
      </c>
      <c r="N45" s="91">
        <f>SUM(M45:M49)</f>
        <v>0</v>
      </c>
      <c r="O45" s="7">
        <v>0.35</v>
      </c>
      <c r="P45" s="93">
        <f>SUM(O45:O49)</f>
        <v>2</v>
      </c>
      <c r="Q45" s="39">
        <f t="shared" ref="Q45:Q46" si="27">M45*O45</f>
        <v>0</v>
      </c>
      <c r="R45" s="94">
        <f>SUM(Q45:Q49)</f>
        <v>0</v>
      </c>
      <c r="S45" s="39"/>
      <c r="T45" s="34" t="str">
        <f t="shared" si="25"/>
        <v>NO</v>
      </c>
      <c r="U45" s="34" t="str">
        <f t="shared" si="26"/>
        <v>NO</v>
      </c>
    </row>
    <row r="46" spans="1:21" ht="105">
      <c r="A46" s="90"/>
      <c r="B46" s="6" t="s">
        <v>81</v>
      </c>
      <c r="C46" s="13" t="s">
        <v>413</v>
      </c>
      <c r="D46" s="22" t="s">
        <v>49</v>
      </c>
      <c r="E46" s="13" t="s">
        <v>414</v>
      </c>
      <c r="F46" s="22" t="s">
        <v>49</v>
      </c>
      <c r="G46" s="13" t="s">
        <v>415</v>
      </c>
      <c r="H46" s="22" t="s">
        <v>49</v>
      </c>
      <c r="I46" s="20" t="s">
        <v>128</v>
      </c>
      <c r="J46" s="21" t="s">
        <v>49</v>
      </c>
      <c r="K46" s="20" t="s">
        <v>129</v>
      </c>
      <c r="L46" s="21" t="s">
        <v>49</v>
      </c>
      <c r="M46" s="37">
        <f t="shared" si="0"/>
        <v>0</v>
      </c>
      <c r="N46" s="92"/>
      <c r="O46" s="7">
        <v>0.35</v>
      </c>
      <c r="P46" s="93"/>
      <c r="Q46" s="39">
        <f t="shared" si="27"/>
        <v>0</v>
      </c>
      <c r="R46" s="94"/>
      <c r="S46" s="39"/>
      <c r="T46" s="34" t="str">
        <f t="shared" si="25"/>
        <v>NO</v>
      </c>
      <c r="U46" s="34" t="str">
        <f t="shared" si="26"/>
        <v>NO</v>
      </c>
    </row>
    <row r="47" spans="1:21" ht="90">
      <c r="A47" s="90"/>
      <c r="B47" s="6" t="s">
        <v>82</v>
      </c>
      <c r="C47" s="13" t="s">
        <v>84</v>
      </c>
      <c r="D47" s="22" t="s">
        <v>49</v>
      </c>
      <c r="E47" s="13" t="s">
        <v>242</v>
      </c>
      <c r="F47" s="22" t="s">
        <v>49</v>
      </c>
      <c r="G47" s="13" t="s">
        <v>243</v>
      </c>
      <c r="H47" s="22" t="s">
        <v>49</v>
      </c>
      <c r="I47" s="20" t="s">
        <v>130</v>
      </c>
      <c r="J47" s="21" t="s">
        <v>49</v>
      </c>
      <c r="K47" s="20" t="s">
        <v>131</v>
      </c>
      <c r="L47" s="21" t="s">
        <v>49</v>
      </c>
      <c r="M47" s="37">
        <f t="shared" ref="M47:M71" si="28" xml:space="preserve"> IF(D47="Completed",1,IF(D47="In-Progress",0.8,0)) +  (IF(F47="Completed",1,IF(F47="In-Progress",0.8,0)))  + (IF(H47="Completed",1,IF(H47="In-Progress",0.8,0))) +  (IF(J47="Completed",1,IF(J47="In-Progress",0.8,0))) + (IF(L47="Completed",1,IF(L47="In-Progress",0.8,0)))</f>
        <v>0</v>
      </c>
      <c r="N47" s="92"/>
      <c r="O47" s="7">
        <v>0.3</v>
      </c>
      <c r="P47" s="93"/>
      <c r="Q47" s="39">
        <f t="shared" ref="Q47:Q71" si="29">M47*O47</f>
        <v>0</v>
      </c>
      <c r="R47" s="94"/>
      <c r="S47" s="39"/>
      <c r="T47" s="34" t="str">
        <f t="shared" ref="T47" si="30">IF(I47 = "","YES","NO")</f>
        <v>NO</v>
      </c>
      <c r="U47" s="34" t="str">
        <f t="shared" ref="U47" si="31">IF(K47 = "","YES","NO")</f>
        <v>NO</v>
      </c>
    </row>
    <row r="48" spans="1:21" s="52" customFormat="1" ht="210" hidden="1">
      <c r="A48" s="90"/>
      <c r="B48" s="16" t="s">
        <v>249</v>
      </c>
      <c r="C48" s="58" t="s">
        <v>248</v>
      </c>
      <c r="D48" s="22" t="s">
        <v>49</v>
      </c>
      <c r="E48" s="58" t="s">
        <v>237</v>
      </c>
      <c r="F48" s="22" t="s">
        <v>49</v>
      </c>
      <c r="G48" s="61" t="s">
        <v>238</v>
      </c>
      <c r="H48" s="22" t="s">
        <v>49</v>
      </c>
      <c r="I48" s="58" t="s">
        <v>239</v>
      </c>
      <c r="J48" s="21" t="s">
        <v>49</v>
      </c>
      <c r="K48" s="31" t="s">
        <v>240</v>
      </c>
      <c r="L48" s="21" t="s">
        <v>49</v>
      </c>
      <c r="M48" s="59">
        <f t="shared" si="28"/>
        <v>0</v>
      </c>
      <c r="N48" s="92"/>
      <c r="O48" s="17">
        <v>0.5</v>
      </c>
      <c r="P48" s="93"/>
      <c r="Q48" s="59">
        <f t="shared" si="29"/>
        <v>0</v>
      </c>
      <c r="R48" s="94"/>
      <c r="S48" s="60"/>
    </row>
    <row r="49" spans="1:21" s="52" customFormat="1" ht="86.25" hidden="1" customHeight="1" thickBot="1">
      <c r="A49" s="90"/>
      <c r="B49" s="29" t="s">
        <v>250</v>
      </c>
      <c r="C49" s="33" t="s">
        <v>183</v>
      </c>
      <c r="D49" s="22" t="s">
        <v>49</v>
      </c>
      <c r="E49" s="33" t="s">
        <v>184</v>
      </c>
      <c r="F49" s="22" t="s">
        <v>49</v>
      </c>
      <c r="G49" s="62" t="s">
        <v>185</v>
      </c>
      <c r="H49" s="22" t="s">
        <v>49</v>
      </c>
      <c r="I49" s="33" t="s">
        <v>186</v>
      </c>
      <c r="J49" s="21" t="s">
        <v>49</v>
      </c>
      <c r="K49" s="33" t="s">
        <v>187</v>
      </c>
      <c r="L49" s="21" t="s">
        <v>49</v>
      </c>
      <c r="M49" s="56">
        <f t="shared" si="28"/>
        <v>0</v>
      </c>
      <c r="N49" s="92"/>
      <c r="O49" s="30">
        <v>0.5</v>
      </c>
      <c r="P49" s="93"/>
      <c r="Q49" s="56">
        <f t="shared" si="29"/>
        <v>0</v>
      </c>
      <c r="R49" s="94"/>
      <c r="S49" s="57"/>
    </row>
    <row r="50" spans="1:21" ht="170.25" hidden="1" customHeight="1">
      <c r="A50" s="86" t="s">
        <v>296</v>
      </c>
      <c r="B50" s="6" t="s">
        <v>171</v>
      </c>
      <c r="C50" s="13" t="s">
        <v>190</v>
      </c>
      <c r="D50" s="21" t="s">
        <v>48</v>
      </c>
      <c r="E50" s="13" t="s">
        <v>279</v>
      </c>
      <c r="F50" s="21" t="s">
        <v>48</v>
      </c>
      <c r="G50" s="13" t="s">
        <v>281</v>
      </c>
      <c r="H50" s="21" t="s">
        <v>50</v>
      </c>
      <c r="I50" s="11" t="s">
        <v>282</v>
      </c>
      <c r="J50" s="21" t="s">
        <v>49</v>
      </c>
      <c r="K50" s="11" t="s">
        <v>228</v>
      </c>
      <c r="L50" s="21" t="s">
        <v>49</v>
      </c>
      <c r="M50" s="50">
        <f t="shared" ref="M50:M58" si="32">IF(D50="Completed",1,IF(D50="In-Progress",0.8,0)) +  (IF(F50="Completed",1,IF(F50="In-Progress",0.8,0)))  + (IF(H50="Completed",1,IF(H50="In-Progress",0.8,0))) +  (IF(J50="Completed",1,IF(J50="In-Progress",0.8,0))) + (IF(L50="Completed",1,IF(L50="In-Progress",0.8,0)))</f>
        <v>2.8</v>
      </c>
      <c r="N50" s="87">
        <f>SUM(M50:M58)</f>
        <v>19.600000000000001</v>
      </c>
      <c r="O50" s="7">
        <v>0.15</v>
      </c>
      <c r="P50" s="88">
        <f>SUM(O50:O58)</f>
        <v>1</v>
      </c>
      <c r="Q50" s="39">
        <f t="shared" ref="Q50:Q58" si="33">M50*O50</f>
        <v>0.42</v>
      </c>
      <c r="R50" s="87">
        <f>SUM(Q50:Q58)</f>
        <v>2.2399999999999998</v>
      </c>
      <c r="S50" s="39"/>
    </row>
    <row r="51" spans="1:21" ht="170.25" hidden="1" customHeight="1">
      <c r="A51" s="86"/>
      <c r="B51" s="6" t="s">
        <v>216</v>
      </c>
      <c r="C51" s="13" t="s">
        <v>191</v>
      </c>
      <c r="D51" s="21" t="s">
        <v>48</v>
      </c>
      <c r="E51" s="13" t="s">
        <v>280</v>
      </c>
      <c r="F51" s="21" t="s">
        <v>48</v>
      </c>
      <c r="G51" s="13" t="s">
        <v>283</v>
      </c>
      <c r="H51" s="21" t="s">
        <v>50</v>
      </c>
      <c r="I51" s="11" t="s">
        <v>284</v>
      </c>
      <c r="J51" s="21" t="s">
        <v>49</v>
      </c>
      <c r="K51" s="11" t="s">
        <v>221</v>
      </c>
      <c r="L51" s="21" t="s">
        <v>49</v>
      </c>
      <c r="M51" s="50"/>
      <c r="N51" s="87"/>
      <c r="O51" s="7">
        <v>0.1</v>
      </c>
      <c r="P51" s="88"/>
      <c r="Q51" s="39"/>
      <c r="R51" s="87"/>
      <c r="S51" s="39"/>
    </row>
    <row r="52" spans="1:21" ht="285" hidden="1">
      <c r="A52" s="86"/>
      <c r="B52" s="6" t="s">
        <v>154</v>
      </c>
      <c r="C52" s="13" t="s">
        <v>192</v>
      </c>
      <c r="D52" s="21" t="s">
        <v>48</v>
      </c>
      <c r="E52" s="25" t="s">
        <v>193</v>
      </c>
      <c r="F52" s="21" t="s">
        <v>48</v>
      </c>
      <c r="G52" s="63" t="s">
        <v>194</v>
      </c>
      <c r="H52" s="21" t="s">
        <v>50</v>
      </c>
      <c r="I52" s="25" t="s">
        <v>285</v>
      </c>
      <c r="J52" s="21" t="s">
        <v>49</v>
      </c>
      <c r="K52" s="13" t="s">
        <v>217</v>
      </c>
      <c r="L52" s="21" t="s">
        <v>49</v>
      </c>
      <c r="M52" s="50">
        <f t="shared" si="32"/>
        <v>2.8</v>
      </c>
      <c r="N52" s="87"/>
      <c r="O52" s="7">
        <v>0.15</v>
      </c>
      <c r="P52" s="88"/>
      <c r="Q52" s="39">
        <f t="shared" si="33"/>
        <v>0.42</v>
      </c>
      <c r="R52" s="87"/>
      <c r="S52" s="39"/>
    </row>
    <row r="53" spans="1:21" ht="150" hidden="1">
      <c r="A53" s="86"/>
      <c r="B53" s="6" t="s">
        <v>222</v>
      </c>
      <c r="C53" s="13" t="s">
        <v>195</v>
      </c>
      <c r="D53" s="21" t="s">
        <v>48</v>
      </c>
      <c r="E53" s="13" t="s">
        <v>196</v>
      </c>
      <c r="F53" s="21" t="s">
        <v>48</v>
      </c>
      <c r="G53" s="13" t="s">
        <v>197</v>
      </c>
      <c r="H53" s="21" t="s">
        <v>50</v>
      </c>
      <c r="I53" s="64" t="s">
        <v>286</v>
      </c>
      <c r="J53" s="21" t="s">
        <v>49</v>
      </c>
      <c r="K53" s="13" t="s">
        <v>287</v>
      </c>
      <c r="L53" s="21" t="s">
        <v>49</v>
      </c>
      <c r="M53" s="50">
        <f t="shared" si="32"/>
        <v>2.8</v>
      </c>
      <c r="N53" s="87"/>
      <c r="O53" s="7">
        <v>0.15</v>
      </c>
      <c r="P53" s="88"/>
      <c r="Q53" s="39">
        <f t="shared" si="33"/>
        <v>0.42</v>
      </c>
      <c r="R53" s="87"/>
      <c r="S53" s="39"/>
    </row>
    <row r="54" spans="1:21" ht="270" hidden="1">
      <c r="A54" s="86"/>
      <c r="B54" s="6" t="s">
        <v>223</v>
      </c>
      <c r="C54" s="13" t="s">
        <v>288</v>
      </c>
      <c r="D54" s="21" t="s">
        <v>48</v>
      </c>
      <c r="E54" s="11" t="s">
        <v>212</v>
      </c>
      <c r="F54" s="21" t="s">
        <v>48</v>
      </c>
      <c r="G54" s="13" t="s">
        <v>289</v>
      </c>
      <c r="H54" s="21" t="s">
        <v>50</v>
      </c>
      <c r="I54" s="13" t="s">
        <v>290</v>
      </c>
      <c r="J54" s="21" t="s">
        <v>49</v>
      </c>
      <c r="K54" s="11" t="s">
        <v>218</v>
      </c>
      <c r="L54" s="21" t="s">
        <v>49</v>
      </c>
      <c r="M54" s="50">
        <f t="shared" si="32"/>
        <v>2.8</v>
      </c>
      <c r="N54" s="87"/>
      <c r="O54" s="7">
        <v>0.1</v>
      </c>
      <c r="P54" s="88"/>
      <c r="Q54" s="39">
        <f t="shared" si="33"/>
        <v>0.27999999999999997</v>
      </c>
      <c r="R54" s="87"/>
      <c r="S54" s="39"/>
    </row>
    <row r="55" spans="1:21" ht="180" hidden="1">
      <c r="A55" s="86"/>
      <c r="B55" s="6" t="s">
        <v>172</v>
      </c>
      <c r="C55" s="13" t="s">
        <v>198</v>
      </c>
      <c r="D55" s="21" t="s">
        <v>48</v>
      </c>
      <c r="E55" s="13" t="s">
        <v>293</v>
      </c>
      <c r="F55" s="21" t="s">
        <v>48</v>
      </c>
      <c r="G55" s="13" t="s">
        <v>292</v>
      </c>
      <c r="H55" s="21" t="s">
        <v>50</v>
      </c>
      <c r="I55" s="11" t="s">
        <v>291</v>
      </c>
      <c r="J55" s="21" t="s">
        <v>49</v>
      </c>
      <c r="K55" s="11" t="s">
        <v>230</v>
      </c>
      <c r="L55" s="21" t="s">
        <v>49</v>
      </c>
      <c r="M55" s="50">
        <f t="shared" si="32"/>
        <v>2.8</v>
      </c>
      <c r="N55" s="87"/>
      <c r="O55" s="7">
        <v>0.1</v>
      </c>
      <c r="P55" s="88"/>
      <c r="Q55" s="39">
        <f t="shared" si="33"/>
        <v>0.27999999999999997</v>
      </c>
      <c r="R55" s="87"/>
      <c r="S55" s="39"/>
    </row>
    <row r="56" spans="1:21" ht="187.5" hidden="1" customHeight="1">
      <c r="A56" s="86"/>
      <c r="B56" s="6" t="s">
        <v>156</v>
      </c>
      <c r="C56" s="13" t="s">
        <v>199</v>
      </c>
      <c r="D56" s="21" t="s">
        <v>48</v>
      </c>
      <c r="E56" s="11" t="s">
        <v>200</v>
      </c>
      <c r="F56" s="21" t="s">
        <v>48</v>
      </c>
      <c r="G56" s="11" t="s">
        <v>211</v>
      </c>
      <c r="H56" s="21" t="s">
        <v>50</v>
      </c>
      <c r="I56" s="11" t="s">
        <v>220</v>
      </c>
      <c r="J56" s="21" t="s">
        <v>49</v>
      </c>
      <c r="K56" s="11" t="s">
        <v>219</v>
      </c>
      <c r="L56" s="21" t="s">
        <v>49</v>
      </c>
      <c r="M56" s="50"/>
      <c r="N56" s="87"/>
      <c r="O56" s="7">
        <v>0.1</v>
      </c>
      <c r="P56" s="88"/>
      <c r="Q56" s="39"/>
      <c r="R56" s="87"/>
      <c r="S56" s="39"/>
    </row>
    <row r="57" spans="1:21" ht="270" hidden="1">
      <c r="A57" s="86"/>
      <c r="B57" s="6" t="s">
        <v>173</v>
      </c>
      <c r="C57" s="13" t="s">
        <v>136</v>
      </c>
      <c r="D57" s="21" t="s">
        <v>48</v>
      </c>
      <c r="E57" s="13" t="s">
        <v>137</v>
      </c>
      <c r="F57" s="21" t="s">
        <v>48</v>
      </c>
      <c r="G57" s="13" t="s">
        <v>210</v>
      </c>
      <c r="H57" s="21" t="s">
        <v>50</v>
      </c>
      <c r="I57" s="11" t="s">
        <v>224</v>
      </c>
      <c r="J57" s="21" t="s">
        <v>49</v>
      </c>
      <c r="K57" s="65" t="s">
        <v>225</v>
      </c>
      <c r="L57" s="21" t="s">
        <v>49</v>
      </c>
      <c r="M57" s="50">
        <f t="shared" si="32"/>
        <v>2.8</v>
      </c>
      <c r="N57" s="87"/>
      <c r="O57" s="7">
        <v>0.05</v>
      </c>
      <c r="P57" s="88"/>
      <c r="Q57" s="39">
        <f t="shared" si="33"/>
        <v>0.13999999999999999</v>
      </c>
      <c r="R57" s="87"/>
      <c r="S57" s="39"/>
    </row>
    <row r="58" spans="1:21" ht="150" hidden="1">
      <c r="A58" s="86"/>
      <c r="B58" s="6" t="s">
        <v>201</v>
      </c>
      <c r="C58" s="13" t="s">
        <v>202</v>
      </c>
      <c r="D58" s="21" t="s">
        <v>48</v>
      </c>
      <c r="E58" s="13" t="s">
        <v>213</v>
      </c>
      <c r="F58" s="21" t="s">
        <v>48</v>
      </c>
      <c r="G58" s="13" t="s">
        <v>214</v>
      </c>
      <c r="H58" s="21" t="s">
        <v>50</v>
      </c>
      <c r="I58" s="11" t="s">
        <v>229</v>
      </c>
      <c r="J58" s="21" t="s">
        <v>49</v>
      </c>
      <c r="K58" s="11" t="s">
        <v>215</v>
      </c>
      <c r="L58" s="21" t="s">
        <v>49</v>
      </c>
      <c r="M58" s="50">
        <f t="shared" si="32"/>
        <v>2.8</v>
      </c>
      <c r="N58" s="87"/>
      <c r="O58" s="7">
        <v>0.1</v>
      </c>
      <c r="P58" s="88"/>
      <c r="Q58" s="39">
        <f t="shared" si="33"/>
        <v>0.27999999999999997</v>
      </c>
      <c r="R58" s="87"/>
      <c r="S58" s="39"/>
    </row>
    <row r="59" spans="1:21" ht="285" hidden="1">
      <c r="A59" s="78" t="s">
        <v>297</v>
      </c>
      <c r="B59" s="26" t="s">
        <v>146</v>
      </c>
      <c r="C59" s="32" t="s">
        <v>318</v>
      </c>
      <c r="D59" s="21" t="s">
        <v>48</v>
      </c>
      <c r="E59" s="32" t="s">
        <v>319</v>
      </c>
      <c r="F59" s="21" t="s">
        <v>48</v>
      </c>
      <c r="G59" s="13" t="s">
        <v>320</v>
      </c>
      <c r="H59" s="27" t="s">
        <v>50</v>
      </c>
      <c r="I59" s="32" t="s">
        <v>321</v>
      </c>
      <c r="J59" s="21" t="s">
        <v>49</v>
      </c>
      <c r="K59" s="32" t="s">
        <v>234</v>
      </c>
      <c r="L59" s="27" t="s">
        <v>49</v>
      </c>
      <c r="M59" s="53">
        <f t="shared" si="28"/>
        <v>2.8</v>
      </c>
      <c r="N59" s="80">
        <f>SUM(M59:M71)</f>
        <v>36.4</v>
      </c>
      <c r="O59" s="28">
        <v>0.05</v>
      </c>
      <c r="P59" s="82">
        <v>1</v>
      </c>
      <c r="Q59" s="53">
        <f t="shared" si="29"/>
        <v>0.13999999999999999</v>
      </c>
      <c r="R59" s="84">
        <f>SUM(Q59:Q71)</f>
        <v>2.7999999999999994</v>
      </c>
      <c r="S59" s="54"/>
      <c r="T59" s="55"/>
      <c r="U59" s="55"/>
    </row>
    <row r="60" spans="1:21" ht="345" hidden="1">
      <c r="A60" s="79"/>
      <c r="B60" s="10" t="s">
        <v>147</v>
      </c>
      <c r="C60" s="13" t="s">
        <v>326</v>
      </c>
      <c r="D60" s="21" t="s">
        <v>48</v>
      </c>
      <c r="E60" s="13" t="s">
        <v>325</v>
      </c>
      <c r="F60" s="21" t="s">
        <v>48</v>
      </c>
      <c r="G60" s="13" t="s">
        <v>324</v>
      </c>
      <c r="H60" s="27" t="s">
        <v>50</v>
      </c>
      <c r="I60" s="13" t="s">
        <v>323</v>
      </c>
      <c r="J60" s="21" t="s">
        <v>49</v>
      </c>
      <c r="K60" s="13" t="s">
        <v>322</v>
      </c>
      <c r="L60" s="21" t="s">
        <v>49</v>
      </c>
      <c r="M60" s="50">
        <f t="shared" si="28"/>
        <v>2.8</v>
      </c>
      <c r="N60" s="81"/>
      <c r="O60" s="18">
        <v>0.05</v>
      </c>
      <c r="P60" s="83"/>
      <c r="Q60" s="50">
        <f t="shared" si="29"/>
        <v>0.13999999999999999</v>
      </c>
      <c r="R60" s="85"/>
      <c r="S60" s="51"/>
      <c r="T60" s="55"/>
      <c r="U60" s="55"/>
    </row>
    <row r="61" spans="1:21" ht="405" hidden="1">
      <c r="A61" s="79"/>
      <c r="B61" s="10" t="s">
        <v>188</v>
      </c>
      <c r="C61" s="13" t="s">
        <v>327</v>
      </c>
      <c r="D61" s="21" t="s">
        <v>48</v>
      </c>
      <c r="E61" s="13" t="s">
        <v>328</v>
      </c>
      <c r="F61" s="21" t="s">
        <v>48</v>
      </c>
      <c r="G61" s="13" t="s">
        <v>329</v>
      </c>
      <c r="H61" s="27" t="s">
        <v>50</v>
      </c>
      <c r="I61" s="13" t="s">
        <v>330</v>
      </c>
      <c r="J61" s="21" t="s">
        <v>49</v>
      </c>
      <c r="K61" s="13" t="s">
        <v>331</v>
      </c>
      <c r="L61" s="21" t="s">
        <v>49</v>
      </c>
      <c r="M61" s="50">
        <f t="shared" si="28"/>
        <v>2.8</v>
      </c>
      <c r="N61" s="81"/>
      <c r="O61" s="18">
        <v>0.1</v>
      </c>
      <c r="P61" s="83"/>
      <c r="Q61" s="50">
        <f t="shared" si="29"/>
        <v>0.27999999999999997</v>
      </c>
      <c r="R61" s="85"/>
      <c r="S61" s="51"/>
      <c r="T61" s="55"/>
      <c r="U61" s="55"/>
    </row>
    <row r="62" spans="1:21" ht="240" hidden="1">
      <c r="A62" s="79"/>
      <c r="B62" s="10" t="s">
        <v>148</v>
      </c>
      <c r="C62" s="13" t="s">
        <v>189</v>
      </c>
      <c r="D62" s="21" t="s">
        <v>48</v>
      </c>
      <c r="E62" s="13" t="s">
        <v>332</v>
      </c>
      <c r="F62" s="21" t="s">
        <v>48</v>
      </c>
      <c r="G62" s="13" t="s">
        <v>333</v>
      </c>
      <c r="H62" s="27" t="s">
        <v>50</v>
      </c>
      <c r="I62" s="13" t="s">
        <v>334</v>
      </c>
      <c r="J62" s="21" t="s">
        <v>49</v>
      </c>
      <c r="K62" s="13" t="s">
        <v>335</v>
      </c>
      <c r="L62" s="21" t="s">
        <v>49</v>
      </c>
      <c r="M62" s="50">
        <f t="shared" si="28"/>
        <v>2.8</v>
      </c>
      <c r="N62" s="81"/>
      <c r="O62" s="18">
        <v>0.1</v>
      </c>
      <c r="P62" s="83"/>
      <c r="Q62" s="50">
        <f t="shared" si="29"/>
        <v>0.27999999999999997</v>
      </c>
      <c r="R62" s="85"/>
      <c r="S62" s="51"/>
      <c r="T62" s="55"/>
      <c r="U62" s="55"/>
    </row>
    <row r="63" spans="1:21" ht="240" hidden="1">
      <c r="A63" s="79"/>
      <c r="B63" s="10" t="s">
        <v>149</v>
      </c>
      <c r="C63" s="13" t="s">
        <v>336</v>
      </c>
      <c r="D63" s="21" t="s">
        <v>48</v>
      </c>
      <c r="E63" s="13" t="s">
        <v>337</v>
      </c>
      <c r="F63" s="21" t="s">
        <v>48</v>
      </c>
      <c r="G63" s="13" t="s">
        <v>175</v>
      </c>
      <c r="H63" s="27" t="s">
        <v>50</v>
      </c>
      <c r="I63" s="13" t="s">
        <v>174</v>
      </c>
      <c r="J63" s="21" t="s">
        <v>49</v>
      </c>
      <c r="K63" s="13" t="s">
        <v>338</v>
      </c>
      <c r="L63" s="21" t="s">
        <v>49</v>
      </c>
      <c r="M63" s="50">
        <f t="shared" si="28"/>
        <v>2.8</v>
      </c>
      <c r="N63" s="81"/>
      <c r="O63" s="18">
        <v>0.05</v>
      </c>
      <c r="P63" s="83"/>
      <c r="Q63" s="50">
        <f t="shared" si="29"/>
        <v>0.13999999999999999</v>
      </c>
      <c r="R63" s="85"/>
      <c r="S63" s="51"/>
      <c r="T63" s="55"/>
      <c r="U63" s="55"/>
    </row>
    <row r="64" spans="1:21" ht="135" hidden="1">
      <c r="A64" s="79"/>
      <c r="B64" s="10" t="s">
        <v>150</v>
      </c>
      <c r="C64" s="13" t="s">
        <v>176</v>
      </c>
      <c r="D64" s="21" t="s">
        <v>48</v>
      </c>
      <c r="E64" s="13" t="s">
        <v>177</v>
      </c>
      <c r="F64" s="21" t="s">
        <v>48</v>
      </c>
      <c r="G64" s="13" t="s">
        <v>179</v>
      </c>
      <c r="H64" s="27" t="s">
        <v>50</v>
      </c>
      <c r="I64" s="13" t="s">
        <v>180</v>
      </c>
      <c r="J64" s="21" t="s">
        <v>49</v>
      </c>
      <c r="K64" s="13" t="s">
        <v>178</v>
      </c>
      <c r="L64" s="21" t="s">
        <v>49</v>
      </c>
      <c r="M64" s="50">
        <f t="shared" si="28"/>
        <v>2.8</v>
      </c>
      <c r="N64" s="81"/>
      <c r="O64" s="18">
        <v>0.05</v>
      </c>
      <c r="P64" s="83"/>
      <c r="Q64" s="50">
        <f t="shared" si="29"/>
        <v>0.13999999999999999</v>
      </c>
      <c r="R64" s="85"/>
      <c r="S64" s="51"/>
      <c r="T64" s="55"/>
      <c r="U64" s="55"/>
    </row>
    <row r="65" spans="1:21" ht="90" hidden="1">
      <c r="A65" s="79"/>
      <c r="B65" s="10" t="s">
        <v>151</v>
      </c>
      <c r="C65" s="13" t="s">
        <v>158</v>
      </c>
      <c r="D65" s="21" t="s">
        <v>48</v>
      </c>
      <c r="E65" s="13" t="s">
        <v>159</v>
      </c>
      <c r="F65" s="21" t="s">
        <v>48</v>
      </c>
      <c r="G65" s="13" t="s">
        <v>181</v>
      </c>
      <c r="H65" s="27" t="s">
        <v>50</v>
      </c>
      <c r="I65" s="13" t="s">
        <v>182</v>
      </c>
      <c r="J65" s="21" t="s">
        <v>49</v>
      </c>
      <c r="K65" s="13" t="s">
        <v>160</v>
      </c>
      <c r="L65" s="21" t="s">
        <v>49</v>
      </c>
      <c r="M65" s="50">
        <f t="shared" si="28"/>
        <v>2.8</v>
      </c>
      <c r="N65" s="81"/>
      <c r="O65" s="18">
        <v>0.1</v>
      </c>
      <c r="P65" s="83"/>
      <c r="Q65" s="50">
        <f t="shared" si="29"/>
        <v>0.27999999999999997</v>
      </c>
      <c r="R65" s="85"/>
      <c r="S65" s="51"/>
      <c r="T65" s="55"/>
      <c r="U65" s="55"/>
    </row>
    <row r="66" spans="1:21" ht="300" hidden="1">
      <c r="A66" s="79"/>
      <c r="B66" s="10" t="s">
        <v>152</v>
      </c>
      <c r="C66" s="13" t="s">
        <v>339</v>
      </c>
      <c r="D66" s="21" t="s">
        <v>48</v>
      </c>
      <c r="E66" s="13" t="s">
        <v>340</v>
      </c>
      <c r="F66" s="21" t="s">
        <v>48</v>
      </c>
      <c r="G66" s="13" t="s">
        <v>341</v>
      </c>
      <c r="H66" s="27" t="s">
        <v>50</v>
      </c>
      <c r="I66" s="13" t="s">
        <v>342</v>
      </c>
      <c r="J66" s="21" t="s">
        <v>49</v>
      </c>
      <c r="K66" s="13" t="s">
        <v>343</v>
      </c>
      <c r="L66" s="21" t="s">
        <v>49</v>
      </c>
      <c r="M66" s="50">
        <f t="shared" si="28"/>
        <v>2.8</v>
      </c>
      <c r="N66" s="81"/>
      <c r="O66" s="18">
        <v>0.1</v>
      </c>
      <c r="P66" s="83"/>
      <c r="Q66" s="50">
        <f t="shared" si="29"/>
        <v>0.27999999999999997</v>
      </c>
      <c r="R66" s="85"/>
      <c r="S66" s="51"/>
      <c r="T66" s="55"/>
      <c r="U66" s="55"/>
    </row>
    <row r="67" spans="1:21" ht="120" hidden="1">
      <c r="A67" s="79"/>
      <c r="B67" s="10" t="s">
        <v>153</v>
      </c>
      <c r="C67" s="13" t="s">
        <v>161</v>
      </c>
      <c r="D67" s="21" t="s">
        <v>48</v>
      </c>
      <c r="E67" s="13" t="s">
        <v>203</v>
      </c>
      <c r="F67" s="21" t="s">
        <v>48</v>
      </c>
      <c r="G67" s="66" t="s">
        <v>204</v>
      </c>
      <c r="H67" s="27" t="s">
        <v>50</v>
      </c>
      <c r="I67" s="13" t="s">
        <v>205</v>
      </c>
      <c r="J67" s="21" t="s">
        <v>49</v>
      </c>
      <c r="K67" s="13" t="s">
        <v>206</v>
      </c>
      <c r="L67" s="21" t="s">
        <v>49</v>
      </c>
      <c r="M67" s="50">
        <f t="shared" si="28"/>
        <v>2.8</v>
      </c>
      <c r="N67" s="81"/>
      <c r="O67" s="18">
        <v>0.05</v>
      </c>
      <c r="P67" s="83"/>
      <c r="Q67" s="50">
        <f t="shared" si="29"/>
        <v>0.13999999999999999</v>
      </c>
      <c r="R67" s="85"/>
      <c r="S67" s="51"/>
      <c r="T67" s="55"/>
      <c r="U67" s="55"/>
    </row>
    <row r="68" spans="1:21" ht="300" hidden="1">
      <c r="A68" s="79"/>
      <c r="B68" s="10" t="s">
        <v>154</v>
      </c>
      <c r="C68" s="13" t="s">
        <v>344</v>
      </c>
      <c r="D68" s="21" t="s">
        <v>48</v>
      </c>
      <c r="E68" s="13" t="s">
        <v>345</v>
      </c>
      <c r="F68" s="21" t="s">
        <v>48</v>
      </c>
      <c r="G68" s="66" t="s">
        <v>235</v>
      </c>
      <c r="H68" s="27" t="s">
        <v>50</v>
      </c>
      <c r="I68" s="13" t="s">
        <v>207</v>
      </c>
      <c r="J68" s="21" t="s">
        <v>49</v>
      </c>
      <c r="K68" s="13" t="s">
        <v>170</v>
      </c>
      <c r="L68" s="21" t="s">
        <v>49</v>
      </c>
      <c r="M68" s="50">
        <f t="shared" si="28"/>
        <v>2.8</v>
      </c>
      <c r="N68" s="81"/>
      <c r="O68" s="18">
        <v>0.1</v>
      </c>
      <c r="P68" s="83"/>
      <c r="Q68" s="50">
        <f t="shared" si="29"/>
        <v>0.27999999999999997</v>
      </c>
      <c r="R68" s="85"/>
      <c r="S68" s="51"/>
      <c r="T68" s="55"/>
      <c r="U68" s="55"/>
    </row>
    <row r="69" spans="1:21" ht="120" hidden="1">
      <c r="A69" s="79"/>
      <c r="B69" s="10" t="s">
        <v>25</v>
      </c>
      <c r="C69" s="13" t="s">
        <v>162</v>
      </c>
      <c r="D69" s="21" t="s">
        <v>48</v>
      </c>
      <c r="E69" s="13" t="s">
        <v>346</v>
      </c>
      <c r="F69" s="21" t="s">
        <v>48</v>
      </c>
      <c r="G69" s="66" t="s">
        <v>168</v>
      </c>
      <c r="H69" s="27" t="s">
        <v>50</v>
      </c>
      <c r="I69" s="13" t="s">
        <v>169</v>
      </c>
      <c r="J69" s="21" t="s">
        <v>49</v>
      </c>
      <c r="K69" s="13" t="s">
        <v>236</v>
      </c>
      <c r="L69" s="21" t="s">
        <v>49</v>
      </c>
      <c r="M69" s="50">
        <f t="shared" si="28"/>
        <v>2.8</v>
      </c>
      <c r="N69" s="81"/>
      <c r="O69" s="18">
        <v>0.1</v>
      </c>
      <c r="P69" s="83"/>
      <c r="Q69" s="50">
        <f t="shared" si="29"/>
        <v>0.27999999999999997</v>
      </c>
      <c r="R69" s="85"/>
      <c r="S69" s="51"/>
      <c r="T69" s="55"/>
      <c r="U69" s="55"/>
    </row>
    <row r="70" spans="1:21" ht="90" hidden="1">
      <c r="A70" s="79"/>
      <c r="B70" s="10" t="s">
        <v>155</v>
      </c>
      <c r="C70" s="13" t="s">
        <v>167</v>
      </c>
      <c r="D70" s="21" t="s">
        <v>48</v>
      </c>
      <c r="E70" s="13" t="s">
        <v>347</v>
      </c>
      <c r="F70" s="21" t="s">
        <v>48</v>
      </c>
      <c r="G70" s="66" t="s">
        <v>163</v>
      </c>
      <c r="H70" s="27" t="s">
        <v>50</v>
      </c>
      <c r="I70" s="13" t="s">
        <v>164</v>
      </c>
      <c r="J70" s="21" t="s">
        <v>49</v>
      </c>
      <c r="K70" s="13" t="s">
        <v>165</v>
      </c>
      <c r="L70" s="21" t="s">
        <v>49</v>
      </c>
      <c r="M70" s="50">
        <f t="shared" si="28"/>
        <v>2.8</v>
      </c>
      <c r="N70" s="81"/>
      <c r="O70" s="18">
        <v>0.05</v>
      </c>
      <c r="P70" s="83"/>
      <c r="Q70" s="50">
        <f t="shared" si="29"/>
        <v>0.13999999999999999</v>
      </c>
      <c r="R70" s="85"/>
      <c r="S70" s="51"/>
      <c r="T70" s="55"/>
      <c r="U70" s="55"/>
    </row>
    <row r="71" spans="1:21" ht="195" hidden="1">
      <c r="A71" s="79"/>
      <c r="B71" s="10" t="s">
        <v>157</v>
      </c>
      <c r="C71" s="13" t="s">
        <v>208</v>
      </c>
      <c r="D71" s="21" t="s">
        <v>48</v>
      </c>
      <c r="E71" s="13" t="s">
        <v>348</v>
      </c>
      <c r="F71" s="21" t="s">
        <v>48</v>
      </c>
      <c r="G71" s="66" t="s">
        <v>209</v>
      </c>
      <c r="H71" s="27" t="s">
        <v>50</v>
      </c>
      <c r="I71" s="13"/>
      <c r="J71" s="21" t="s">
        <v>49</v>
      </c>
      <c r="K71" s="13" t="s">
        <v>166</v>
      </c>
      <c r="L71" s="21" t="s">
        <v>49</v>
      </c>
      <c r="M71" s="50">
        <f t="shared" si="28"/>
        <v>2.8</v>
      </c>
      <c r="N71" s="81"/>
      <c r="O71" s="18">
        <v>0.1</v>
      </c>
      <c r="P71" s="83"/>
      <c r="Q71" s="50">
        <f t="shared" si="29"/>
        <v>0.27999999999999997</v>
      </c>
      <c r="R71" s="85"/>
      <c r="S71" s="51"/>
      <c r="T71" s="42"/>
      <c r="U71" s="42"/>
    </row>
  </sheetData>
  <autoFilter ref="A1:U49"/>
  <mergeCells count="32">
    <mergeCell ref="A3:A16"/>
    <mergeCell ref="N3:N16"/>
    <mergeCell ref="P3:P16"/>
    <mergeCell ref="R3:R16"/>
    <mergeCell ref="A17:A27"/>
    <mergeCell ref="N17:N27"/>
    <mergeCell ref="P17:P27"/>
    <mergeCell ref="R17:R27"/>
    <mergeCell ref="A45:A49"/>
    <mergeCell ref="N45:N49"/>
    <mergeCell ref="P45:P49"/>
    <mergeCell ref="R45:R49"/>
    <mergeCell ref="A28:A32"/>
    <mergeCell ref="N28:N32"/>
    <mergeCell ref="P28:P32"/>
    <mergeCell ref="R28:R32"/>
    <mergeCell ref="A39:A44"/>
    <mergeCell ref="R33:R38"/>
    <mergeCell ref="A33:A38"/>
    <mergeCell ref="N33:N38"/>
    <mergeCell ref="P33:P38"/>
    <mergeCell ref="P39:P44"/>
    <mergeCell ref="R39:R44"/>
    <mergeCell ref="N39:N44"/>
    <mergeCell ref="A59:A71"/>
    <mergeCell ref="N59:N71"/>
    <mergeCell ref="P59:P71"/>
    <mergeCell ref="R59:R71"/>
    <mergeCell ref="A50:A58"/>
    <mergeCell ref="N50:N58"/>
    <mergeCell ref="P50:P58"/>
    <mergeCell ref="R50:R58"/>
  </mergeCells>
  <phoneticPr fontId="11" type="noConversion"/>
  <conditionalFormatting sqref="H50:H51 L32:L44 J32:J44 L50:L58 J50:J59">
    <cfRule type="containsText" dxfId="125" priority="1777" stopIfTrue="1" operator="containsText" text="Completed">
      <formula>NOT(ISERROR(SEARCH("Completed",H32)))</formula>
    </cfRule>
    <cfRule type="containsText" dxfId="124" priority="1778" stopIfTrue="1" operator="containsText" text="In-Progress">
      <formula>NOT(ISERROR(SEARCH("In-Progress",H32)))</formula>
    </cfRule>
    <cfRule type="containsText" dxfId="123" priority="1779" stopIfTrue="1" operator="containsText" text="Not Started">
      <formula>NOT(ISERROR(SEARCH("Not Started",H32)))</formula>
    </cfRule>
  </conditionalFormatting>
  <conditionalFormatting sqref="L28:L30 J28:J30">
    <cfRule type="containsText" dxfId="122" priority="1324" stopIfTrue="1" operator="containsText" text="Completed">
      <formula>NOT(ISERROR(SEARCH("Completed",J28)))</formula>
    </cfRule>
    <cfRule type="containsText" dxfId="121" priority="1325" stopIfTrue="1" operator="containsText" text="In-Progress">
      <formula>NOT(ISERROR(SEARCH("In-Progress",J28)))</formula>
    </cfRule>
    <cfRule type="containsText" dxfId="120" priority="1326" stopIfTrue="1" operator="containsText" text="Not Started">
      <formula>NOT(ISERROR(SEARCH("Not Started",J28)))</formula>
    </cfRule>
  </conditionalFormatting>
  <conditionalFormatting sqref="J45">
    <cfRule type="containsText" dxfId="119" priority="1099" stopIfTrue="1" operator="containsText" text="Completed">
      <formula>NOT(ISERROR(SEARCH("Completed",J45)))</formula>
    </cfRule>
    <cfRule type="containsText" dxfId="118" priority="1100" stopIfTrue="1" operator="containsText" text="In-Progress">
      <formula>NOT(ISERROR(SEARCH("In-Progress",J45)))</formula>
    </cfRule>
    <cfRule type="containsText" dxfId="117" priority="1101" stopIfTrue="1" operator="containsText" text="Not Started">
      <formula>NOT(ISERROR(SEARCH("Not Started",J45)))</formula>
    </cfRule>
  </conditionalFormatting>
  <conditionalFormatting sqref="L45">
    <cfRule type="containsText" dxfId="116" priority="1096" stopIfTrue="1" operator="containsText" text="Completed">
      <formula>NOT(ISERROR(SEARCH("Completed",L45)))</formula>
    </cfRule>
    <cfRule type="containsText" dxfId="115" priority="1097" stopIfTrue="1" operator="containsText" text="In-Progress">
      <formula>NOT(ISERROR(SEARCH("In-Progress",L45)))</formula>
    </cfRule>
    <cfRule type="containsText" dxfId="114" priority="1098" stopIfTrue="1" operator="containsText" text="Not Started">
      <formula>NOT(ISERROR(SEARCH("Not Started",L45)))</formula>
    </cfRule>
  </conditionalFormatting>
  <conditionalFormatting sqref="L46">
    <cfRule type="containsText" dxfId="113" priority="1093" stopIfTrue="1" operator="containsText" text="Completed">
      <formula>NOT(ISERROR(SEARCH("Completed",L46)))</formula>
    </cfRule>
    <cfRule type="containsText" dxfId="112" priority="1094" stopIfTrue="1" operator="containsText" text="In-Progress">
      <formula>NOT(ISERROR(SEARCH("In-Progress",L46)))</formula>
    </cfRule>
    <cfRule type="containsText" dxfId="111" priority="1095" stopIfTrue="1" operator="containsText" text="Not Started">
      <formula>NOT(ISERROR(SEARCH("Not Started",L46)))</formula>
    </cfRule>
  </conditionalFormatting>
  <conditionalFormatting sqref="J46">
    <cfRule type="containsText" dxfId="110" priority="1090" stopIfTrue="1" operator="containsText" text="Completed">
      <formula>NOT(ISERROR(SEARCH("Completed",J46)))</formula>
    </cfRule>
    <cfRule type="containsText" dxfId="109" priority="1091" stopIfTrue="1" operator="containsText" text="In-Progress">
      <formula>NOT(ISERROR(SEARCH("In-Progress",J46)))</formula>
    </cfRule>
    <cfRule type="containsText" dxfId="108" priority="1092" stopIfTrue="1" operator="containsText" text="Not Started">
      <formula>NOT(ISERROR(SEARCH("Not Started",J46)))</formula>
    </cfRule>
  </conditionalFormatting>
  <conditionalFormatting sqref="L3:L5 J3:J5 J12:J13 L12:L13 J15:J27 L15:L23 D3:D5 F3:F5 H3:H5 H7:H49 F7:F49 D7:D49 J7:J9 L7:L9">
    <cfRule type="containsText" dxfId="107" priority="964" stopIfTrue="1" operator="containsText" text="Completed">
      <formula>NOT(ISERROR(SEARCH("Completed",D3)))</formula>
    </cfRule>
    <cfRule type="containsText" dxfId="106" priority="965" stopIfTrue="1" operator="containsText" text="In-Progress">
      <formula>NOT(ISERROR(SEARCH("In-Progress",D3)))</formula>
    </cfRule>
    <cfRule type="containsText" dxfId="105" priority="966" stopIfTrue="1" operator="containsText" text="Not Started">
      <formula>NOT(ISERROR(SEARCH("Not Started",D3)))</formula>
    </cfRule>
  </conditionalFormatting>
  <conditionalFormatting sqref="L24:L27">
    <cfRule type="containsText" dxfId="104" priority="949" stopIfTrue="1" operator="containsText" text="Completed">
      <formula>NOT(ISERROR(SEARCH("Completed",L24)))</formula>
    </cfRule>
    <cfRule type="containsText" dxfId="103" priority="950" stopIfTrue="1" operator="containsText" text="In-Progress">
      <formula>NOT(ISERROR(SEARCH("In-Progress",L24)))</formula>
    </cfRule>
    <cfRule type="containsText" dxfId="102" priority="951" stopIfTrue="1" operator="containsText" text="Not Started">
      <formula>NOT(ISERROR(SEARCH("Not Started",L24)))</formula>
    </cfRule>
  </conditionalFormatting>
  <conditionalFormatting sqref="E19 G19 I19">
    <cfRule type="containsText" dxfId="101" priority="928" stopIfTrue="1" operator="containsText" text="Completed">
      <formula>NOT(ISERROR(SEARCH("Completed",E19)))</formula>
    </cfRule>
    <cfRule type="containsText" dxfId="100" priority="929" stopIfTrue="1" operator="containsText" text="In-Progress">
      <formula>NOT(ISERROR(SEARCH("In-Progress",E19)))</formula>
    </cfRule>
    <cfRule type="containsText" dxfId="99" priority="930" stopIfTrue="1" operator="containsText" text="Not Started">
      <formula>NOT(ISERROR(SEARCH("Not Started",E19)))</formula>
    </cfRule>
  </conditionalFormatting>
  <conditionalFormatting sqref="G26 I26">
    <cfRule type="containsText" dxfId="98" priority="922" stopIfTrue="1" operator="containsText" text="Completed">
      <formula>NOT(ISERROR(SEARCH("Completed",G26)))</formula>
    </cfRule>
    <cfRule type="containsText" dxfId="97" priority="923" stopIfTrue="1" operator="containsText" text="In-Progress">
      <formula>NOT(ISERROR(SEARCH("In-Progress",G26)))</formula>
    </cfRule>
    <cfRule type="containsText" dxfId="96" priority="924" stopIfTrue="1" operator="containsText" text="Not Started">
      <formula>NOT(ISERROR(SEARCH("Not Started",G26)))</formula>
    </cfRule>
  </conditionalFormatting>
  <conditionalFormatting sqref="J47:J49">
    <cfRule type="containsText" dxfId="95" priority="280" stopIfTrue="1" operator="containsText" text="Completed">
      <formula>NOT(ISERROR(SEARCH("Completed",J47)))</formula>
    </cfRule>
    <cfRule type="containsText" dxfId="94" priority="281" stopIfTrue="1" operator="containsText" text="In-Progress">
      <formula>NOT(ISERROR(SEARCH("In-Progress",J47)))</formula>
    </cfRule>
    <cfRule type="containsText" dxfId="93" priority="282" stopIfTrue="1" operator="containsText" text="Not Started">
      <formula>NOT(ISERROR(SEARCH("Not Started",J47)))</formula>
    </cfRule>
  </conditionalFormatting>
  <conditionalFormatting sqref="L47:L49">
    <cfRule type="containsText" dxfId="92" priority="277" stopIfTrue="1" operator="containsText" text="Completed">
      <formula>NOT(ISERROR(SEARCH("Completed",L47)))</formula>
    </cfRule>
    <cfRule type="containsText" dxfId="91" priority="278" stopIfTrue="1" operator="containsText" text="In-Progress">
      <formula>NOT(ISERROR(SEARCH("In-Progress",L47)))</formula>
    </cfRule>
    <cfRule type="containsText" dxfId="90" priority="279" stopIfTrue="1" operator="containsText" text="Not Started">
      <formula>NOT(ISERROR(SEARCH("Not Started",L47)))</formula>
    </cfRule>
  </conditionalFormatting>
  <conditionalFormatting sqref="F58:F71">
    <cfRule type="containsText" dxfId="89" priority="121" stopIfTrue="1" operator="containsText" text="Completed">
      <formula>NOT(ISERROR(SEARCH("Completed",F58)))</formula>
    </cfRule>
    <cfRule type="containsText" dxfId="88" priority="122" stopIfTrue="1" operator="containsText" text="In-Progress">
      <formula>NOT(ISERROR(SEARCH("In-Progress",F58)))</formula>
    </cfRule>
    <cfRule type="containsText" dxfId="87" priority="123" stopIfTrue="1" operator="containsText" text="Not Started">
      <formula>NOT(ISERROR(SEARCH("Not Started",F58)))</formula>
    </cfRule>
  </conditionalFormatting>
  <conditionalFormatting sqref="F57">
    <cfRule type="containsText" dxfId="86" priority="127" stopIfTrue="1" operator="containsText" text="Completed">
      <formula>NOT(ISERROR(SEARCH("Completed",F57)))</formula>
    </cfRule>
    <cfRule type="containsText" dxfId="85" priority="128" stopIfTrue="1" operator="containsText" text="In-Progress">
      <formula>NOT(ISERROR(SEARCH("In-Progress",F57)))</formula>
    </cfRule>
    <cfRule type="containsText" dxfId="84" priority="129" stopIfTrue="1" operator="containsText" text="Not Started">
      <formula>NOT(ISERROR(SEARCH("Not Started",F57)))</formula>
    </cfRule>
  </conditionalFormatting>
  <conditionalFormatting sqref="D58:D62">
    <cfRule type="containsText" dxfId="83" priority="124" stopIfTrue="1" operator="containsText" text="Completed">
      <formula>NOT(ISERROR(SEARCH("Completed",D58)))</formula>
    </cfRule>
    <cfRule type="containsText" dxfId="82" priority="125" stopIfTrue="1" operator="containsText" text="In-Progress">
      <formula>NOT(ISERROR(SEARCH("In-Progress",D58)))</formula>
    </cfRule>
    <cfRule type="containsText" dxfId="81" priority="126" stopIfTrue="1" operator="containsText" text="Not Started">
      <formula>NOT(ISERROR(SEARCH("Not Started",D58)))</formula>
    </cfRule>
  </conditionalFormatting>
  <conditionalFormatting sqref="F56">
    <cfRule type="containsText" dxfId="80" priority="118" stopIfTrue="1" operator="containsText" text="Completed">
      <formula>NOT(ISERROR(SEARCH("Completed",F56)))</formula>
    </cfRule>
    <cfRule type="containsText" dxfId="79" priority="119" stopIfTrue="1" operator="containsText" text="In-Progress">
      <formula>NOT(ISERROR(SEARCH("In-Progress",F56)))</formula>
    </cfRule>
    <cfRule type="containsText" dxfId="78" priority="120" stopIfTrue="1" operator="containsText" text="Not Started">
      <formula>NOT(ISERROR(SEARCH("Not Started",F56)))</formula>
    </cfRule>
  </conditionalFormatting>
  <conditionalFormatting sqref="D56:D57">
    <cfRule type="containsText" dxfId="77" priority="115" stopIfTrue="1" operator="containsText" text="Completed">
      <formula>NOT(ISERROR(SEARCH("Completed",D56)))</formula>
    </cfRule>
    <cfRule type="containsText" dxfId="76" priority="116" stopIfTrue="1" operator="containsText" text="In-Progress">
      <formula>NOT(ISERROR(SEARCH("In-Progress",D56)))</formula>
    </cfRule>
    <cfRule type="containsText" dxfId="75" priority="117" stopIfTrue="1" operator="containsText" text="Not Started">
      <formula>NOT(ISERROR(SEARCH("Not Started",D56)))</formula>
    </cfRule>
  </conditionalFormatting>
  <conditionalFormatting sqref="D55">
    <cfRule type="containsText" dxfId="74" priority="112" stopIfTrue="1" operator="containsText" text="Completed">
      <formula>NOT(ISERROR(SEARCH("Completed",D55)))</formula>
    </cfRule>
    <cfRule type="containsText" dxfId="73" priority="113" stopIfTrue="1" operator="containsText" text="In-Progress">
      <formula>NOT(ISERROR(SEARCH("In-Progress",D55)))</formula>
    </cfRule>
    <cfRule type="containsText" dxfId="72" priority="114" stopIfTrue="1" operator="containsText" text="Not Started">
      <formula>NOT(ISERROR(SEARCH("Not Started",D55)))</formula>
    </cfRule>
  </conditionalFormatting>
  <conditionalFormatting sqref="F55">
    <cfRule type="containsText" dxfId="71" priority="109" stopIfTrue="1" operator="containsText" text="Completed">
      <formula>NOT(ISERROR(SEARCH("Completed",F55)))</formula>
    </cfRule>
    <cfRule type="containsText" dxfId="70" priority="110" stopIfTrue="1" operator="containsText" text="In-Progress">
      <formula>NOT(ISERROR(SEARCH("In-Progress",F55)))</formula>
    </cfRule>
    <cfRule type="containsText" dxfId="69" priority="111" stopIfTrue="1" operator="containsText" text="Not Started">
      <formula>NOT(ISERROR(SEARCH("Not Started",F55)))</formula>
    </cfRule>
  </conditionalFormatting>
  <conditionalFormatting sqref="F54">
    <cfRule type="containsText" dxfId="68" priority="106" stopIfTrue="1" operator="containsText" text="Completed">
      <formula>NOT(ISERROR(SEARCH("Completed",F54)))</formula>
    </cfRule>
    <cfRule type="containsText" dxfId="67" priority="107" stopIfTrue="1" operator="containsText" text="In-Progress">
      <formula>NOT(ISERROR(SEARCH("In-Progress",F54)))</formula>
    </cfRule>
    <cfRule type="containsText" dxfId="66" priority="108" stopIfTrue="1" operator="containsText" text="Not Started">
      <formula>NOT(ISERROR(SEARCH("Not Started",F54)))</formula>
    </cfRule>
  </conditionalFormatting>
  <conditionalFormatting sqref="D54">
    <cfRule type="containsText" dxfId="65" priority="103" stopIfTrue="1" operator="containsText" text="Completed">
      <formula>NOT(ISERROR(SEARCH("Completed",D54)))</formula>
    </cfRule>
    <cfRule type="containsText" dxfId="64" priority="104" stopIfTrue="1" operator="containsText" text="In-Progress">
      <formula>NOT(ISERROR(SEARCH("In-Progress",D54)))</formula>
    </cfRule>
    <cfRule type="containsText" dxfId="63" priority="105" stopIfTrue="1" operator="containsText" text="Not Started">
      <formula>NOT(ISERROR(SEARCH("Not Started",D54)))</formula>
    </cfRule>
  </conditionalFormatting>
  <conditionalFormatting sqref="D53">
    <cfRule type="containsText" dxfId="62" priority="100" stopIfTrue="1" operator="containsText" text="Completed">
      <formula>NOT(ISERROR(SEARCH("Completed",D53)))</formula>
    </cfRule>
    <cfRule type="containsText" dxfId="61" priority="101" stopIfTrue="1" operator="containsText" text="In-Progress">
      <formula>NOT(ISERROR(SEARCH("In-Progress",D53)))</formula>
    </cfRule>
    <cfRule type="containsText" dxfId="60" priority="102" stopIfTrue="1" operator="containsText" text="Not Started">
      <formula>NOT(ISERROR(SEARCH("Not Started",D53)))</formula>
    </cfRule>
  </conditionalFormatting>
  <conditionalFormatting sqref="F53">
    <cfRule type="containsText" dxfId="59" priority="97" stopIfTrue="1" operator="containsText" text="Completed">
      <formula>NOT(ISERROR(SEARCH("Completed",F53)))</formula>
    </cfRule>
    <cfRule type="containsText" dxfId="58" priority="98" stopIfTrue="1" operator="containsText" text="In-Progress">
      <formula>NOT(ISERROR(SEARCH("In-Progress",F53)))</formula>
    </cfRule>
    <cfRule type="containsText" dxfId="57" priority="99" stopIfTrue="1" operator="containsText" text="Not Started">
      <formula>NOT(ISERROR(SEARCH("Not Started",F53)))</formula>
    </cfRule>
  </conditionalFormatting>
  <conditionalFormatting sqref="F52">
    <cfRule type="containsText" dxfId="56" priority="94" stopIfTrue="1" operator="containsText" text="Completed">
      <formula>NOT(ISERROR(SEARCH("Completed",F52)))</formula>
    </cfRule>
    <cfRule type="containsText" dxfId="55" priority="95" stopIfTrue="1" operator="containsText" text="In-Progress">
      <formula>NOT(ISERROR(SEARCH("In-Progress",F52)))</formula>
    </cfRule>
    <cfRule type="containsText" dxfId="54" priority="96" stopIfTrue="1" operator="containsText" text="Not Started">
      <formula>NOT(ISERROR(SEARCH("Not Started",F52)))</formula>
    </cfRule>
  </conditionalFormatting>
  <conditionalFormatting sqref="D52">
    <cfRule type="containsText" dxfId="53" priority="91" stopIfTrue="1" operator="containsText" text="Completed">
      <formula>NOT(ISERROR(SEARCH("Completed",D52)))</formula>
    </cfRule>
    <cfRule type="containsText" dxfId="52" priority="92" stopIfTrue="1" operator="containsText" text="In-Progress">
      <formula>NOT(ISERROR(SEARCH("In-Progress",D52)))</formula>
    </cfRule>
    <cfRule type="containsText" dxfId="51" priority="93" stopIfTrue="1" operator="containsText" text="Not Started">
      <formula>NOT(ISERROR(SEARCH("Not Started",D52)))</formula>
    </cfRule>
  </conditionalFormatting>
  <conditionalFormatting sqref="D51">
    <cfRule type="containsText" dxfId="50" priority="88" stopIfTrue="1" operator="containsText" text="Completed">
      <formula>NOT(ISERROR(SEARCH("Completed",D51)))</formula>
    </cfRule>
    <cfRule type="containsText" dxfId="49" priority="89" stopIfTrue="1" operator="containsText" text="In-Progress">
      <formula>NOT(ISERROR(SEARCH("In-Progress",D51)))</formula>
    </cfRule>
    <cfRule type="containsText" dxfId="48" priority="90" stopIfTrue="1" operator="containsText" text="Not Started">
      <formula>NOT(ISERROR(SEARCH("Not Started",D51)))</formula>
    </cfRule>
  </conditionalFormatting>
  <conditionalFormatting sqref="F51">
    <cfRule type="containsText" dxfId="47" priority="85" stopIfTrue="1" operator="containsText" text="Completed">
      <formula>NOT(ISERROR(SEARCH("Completed",F51)))</formula>
    </cfRule>
    <cfRule type="containsText" dxfId="46" priority="86" stopIfTrue="1" operator="containsText" text="In-Progress">
      <formula>NOT(ISERROR(SEARCH("In-Progress",F51)))</formula>
    </cfRule>
    <cfRule type="containsText" dxfId="45" priority="87" stopIfTrue="1" operator="containsText" text="Not Started">
      <formula>NOT(ISERROR(SEARCH("Not Started",F51)))</formula>
    </cfRule>
  </conditionalFormatting>
  <conditionalFormatting sqref="F50">
    <cfRule type="containsText" dxfId="44" priority="82" stopIfTrue="1" operator="containsText" text="Completed">
      <formula>NOT(ISERROR(SEARCH("Completed",F50)))</formula>
    </cfRule>
    <cfRule type="containsText" dxfId="43" priority="83" stopIfTrue="1" operator="containsText" text="In-Progress">
      <formula>NOT(ISERROR(SEARCH("In-Progress",F50)))</formula>
    </cfRule>
    <cfRule type="containsText" dxfId="42" priority="84" stopIfTrue="1" operator="containsText" text="Not Started">
      <formula>NOT(ISERROR(SEARCH("Not Started",F50)))</formula>
    </cfRule>
  </conditionalFormatting>
  <conditionalFormatting sqref="D50">
    <cfRule type="containsText" dxfId="41" priority="79" stopIfTrue="1" operator="containsText" text="Completed">
      <formula>NOT(ISERROR(SEARCH("Completed",D50)))</formula>
    </cfRule>
    <cfRule type="containsText" dxfId="40" priority="80" stopIfTrue="1" operator="containsText" text="In-Progress">
      <formula>NOT(ISERROR(SEARCH("In-Progress",D50)))</formula>
    </cfRule>
    <cfRule type="containsText" dxfId="39" priority="81" stopIfTrue="1" operator="containsText" text="Not Started">
      <formula>NOT(ISERROR(SEARCH("Not Started",D50)))</formula>
    </cfRule>
  </conditionalFormatting>
  <conditionalFormatting sqref="H52">
    <cfRule type="containsText" dxfId="38" priority="76" stopIfTrue="1" operator="containsText" text="Completed">
      <formula>NOT(ISERROR(SEARCH("Completed",H52)))</formula>
    </cfRule>
    <cfRule type="containsText" dxfId="37" priority="77" stopIfTrue="1" operator="containsText" text="In-Progress">
      <formula>NOT(ISERROR(SEARCH("In-Progress",H52)))</formula>
    </cfRule>
    <cfRule type="containsText" dxfId="36" priority="78" stopIfTrue="1" operator="containsText" text="Not Started">
      <formula>NOT(ISERROR(SEARCH("Not Started",H52)))</formula>
    </cfRule>
  </conditionalFormatting>
  <conditionalFormatting sqref="H53">
    <cfRule type="containsText" dxfId="35" priority="73" stopIfTrue="1" operator="containsText" text="Completed">
      <formula>NOT(ISERROR(SEARCH("Completed",H53)))</formula>
    </cfRule>
    <cfRule type="containsText" dxfId="34" priority="74" stopIfTrue="1" operator="containsText" text="In-Progress">
      <formula>NOT(ISERROR(SEARCH("In-Progress",H53)))</formula>
    </cfRule>
    <cfRule type="containsText" dxfId="33" priority="75" stopIfTrue="1" operator="containsText" text="Not Started">
      <formula>NOT(ISERROR(SEARCH("Not Started",H53)))</formula>
    </cfRule>
  </conditionalFormatting>
  <conditionalFormatting sqref="H54">
    <cfRule type="containsText" dxfId="32" priority="70" stopIfTrue="1" operator="containsText" text="Completed">
      <formula>NOT(ISERROR(SEARCH("Completed",H54)))</formula>
    </cfRule>
    <cfRule type="containsText" dxfId="31" priority="71" stopIfTrue="1" operator="containsText" text="In-Progress">
      <formula>NOT(ISERROR(SEARCH("In-Progress",H54)))</formula>
    </cfRule>
    <cfRule type="containsText" dxfId="30" priority="72" stopIfTrue="1" operator="containsText" text="Not Started">
      <formula>NOT(ISERROR(SEARCH("Not Started",H54)))</formula>
    </cfRule>
  </conditionalFormatting>
  <conditionalFormatting sqref="H55">
    <cfRule type="containsText" dxfId="29" priority="67" stopIfTrue="1" operator="containsText" text="Completed">
      <formula>NOT(ISERROR(SEARCH("Completed",H55)))</formula>
    </cfRule>
    <cfRule type="containsText" dxfId="28" priority="68" stopIfTrue="1" operator="containsText" text="In-Progress">
      <formula>NOT(ISERROR(SEARCH("In-Progress",H55)))</formula>
    </cfRule>
    <cfRule type="containsText" dxfId="27" priority="69" stopIfTrue="1" operator="containsText" text="Not Started">
      <formula>NOT(ISERROR(SEARCH("Not Started",H55)))</formula>
    </cfRule>
  </conditionalFormatting>
  <conditionalFormatting sqref="H56">
    <cfRule type="containsText" dxfId="26" priority="64" stopIfTrue="1" operator="containsText" text="Completed">
      <formula>NOT(ISERROR(SEARCH("Completed",H56)))</formula>
    </cfRule>
    <cfRule type="containsText" dxfId="25" priority="65" stopIfTrue="1" operator="containsText" text="In-Progress">
      <formula>NOT(ISERROR(SEARCH("In-Progress",H56)))</formula>
    </cfRule>
    <cfRule type="containsText" dxfId="24" priority="66" stopIfTrue="1" operator="containsText" text="Not Started">
      <formula>NOT(ISERROR(SEARCH("Not Started",H56)))</formula>
    </cfRule>
  </conditionalFormatting>
  <conditionalFormatting sqref="H57">
    <cfRule type="containsText" dxfId="23" priority="61" stopIfTrue="1" operator="containsText" text="Completed">
      <formula>NOT(ISERROR(SEARCH("Completed",H57)))</formula>
    </cfRule>
    <cfRule type="containsText" dxfId="22" priority="62" stopIfTrue="1" operator="containsText" text="In-Progress">
      <formula>NOT(ISERROR(SEARCH("In-Progress",H57)))</formula>
    </cfRule>
    <cfRule type="containsText" dxfId="21" priority="63" stopIfTrue="1" operator="containsText" text="Not Started">
      <formula>NOT(ISERROR(SEARCH("Not Started",H57)))</formula>
    </cfRule>
  </conditionalFormatting>
  <conditionalFormatting sqref="H58">
    <cfRule type="containsText" dxfId="20" priority="58" stopIfTrue="1" operator="containsText" text="Completed">
      <formula>NOT(ISERROR(SEARCH("Completed",H58)))</formula>
    </cfRule>
    <cfRule type="containsText" dxfId="19" priority="59" stopIfTrue="1" operator="containsText" text="In-Progress">
      <formula>NOT(ISERROR(SEARCH("In-Progress",H58)))</formula>
    </cfRule>
    <cfRule type="containsText" dxfId="18" priority="60" stopIfTrue="1" operator="containsText" text="Not Started">
      <formula>NOT(ISERROR(SEARCH("Not Started",H58)))</formula>
    </cfRule>
  </conditionalFormatting>
  <conditionalFormatting sqref="J60:J71 L59:L71 D63:D71 H59:H71">
    <cfRule type="containsText" dxfId="17" priority="22" stopIfTrue="1" operator="containsText" text="Completed">
      <formula>NOT(ISERROR(SEARCH("Completed",D59)))</formula>
    </cfRule>
    <cfRule type="containsText" dxfId="16" priority="23" stopIfTrue="1" operator="containsText" text="In-Progress">
      <formula>NOT(ISERROR(SEARCH("In-Progress",D59)))</formula>
    </cfRule>
    <cfRule type="containsText" dxfId="15" priority="24" stopIfTrue="1" operator="containsText" text="Not Started">
      <formula>NOT(ISERROR(SEARCH("Not Started",D59)))</formula>
    </cfRule>
  </conditionalFormatting>
  <conditionalFormatting sqref="J10:J11 L10:L11">
    <cfRule type="containsText" dxfId="14" priority="19" stopIfTrue="1" operator="containsText" text="Completed">
      <formula>NOT(ISERROR(SEARCH("Completed",J10)))</formula>
    </cfRule>
    <cfRule type="containsText" dxfId="13" priority="20" stopIfTrue="1" operator="containsText" text="In-Progress">
      <formula>NOT(ISERROR(SEARCH("In-Progress",J10)))</formula>
    </cfRule>
    <cfRule type="containsText" dxfId="12" priority="21" stopIfTrue="1" operator="containsText" text="Not Started">
      <formula>NOT(ISERROR(SEARCH("Not Started",J10)))</formula>
    </cfRule>
  </conditionalFormatting>
  <conditionalFormatting sqref="L14 J14">
    <cfRule type="containsText" dxfId="11" priority="16" stopIfTrue="1" operator="containsText" text="Completed">
      <formula>NOT(ISERROR(SEARCH("Completed",J14)))</formula>
    </cfRule>
    <cfRule type="containsText" dxfId="10" priority="17" stopIfTrue="1" operator="containsText" text="In-Progress">
      <formula>NOT(ISERROR(SEARCH("In-Progress",J14)))</formula>
    </cfRule>
    <cfRule type="containsText" dxfId="9" priority="18" stopIfTrue="1" operator="containsText" text="Not Started">
      <formula>NOT(ISERROR(SEARCH("Not Started",J14)))</formula>
    </cfRule>
  </conditionalFormatting>
  <conditionalFormatting sqref="L31">
    <cfRule type="containsText" dxfId="8" priority="7" stopIfTrue="1" operator="containsText" text="Completed">
      <formula>NOT(ISERROR(SEARCH("Completed",L31)))</formula>
    </cfRule>
    <cfRule type="containsText" dxfId="7" priority="8" stopIfTrue="1" operator="containsText" text="In-Progress">
      <formula>NOT(ISERROR(SEARCH("In-Progress",L31)))</formula>
    </cfRule>
    <cfRule type="containsText" dxfId="6" priority="9" stopIfTrue="1" operator="containsText" text="Not Started">
      <formula>NOT(ISERROR(SEARCH("Not Started",L31)))</formula>
    </cfRule>
  </conditionalFormatting>
  <conditionalFormatting sqref="J31">
    <cfRule type="containsText" dxfId="5" priority="4" stopIfTrue="1" operator="containsText" text="Completed">
      <formula>NOT(ISERROR(SEARCH("Completed",J31)))</formula>
    </cfRule>
    <cfRule type="containsText" dxfId="4" priority="5" stopIfTrue="1" operator="containsText" text="In-Progress">
      <formula>NOT(ISERROR(SEARCH("In-Progress",J31)))</formula>
    </cfRule>
    <cfRule type="containsText" dxfId="3" priority="6" stopIfTrue="1" operator="containsText" text="Not Started">
      <formula>NOT(ISERROR(SEARCH("Not Started",J31)))</formula>
    </cfRule>
  </conditionalFormatting>
  <conditionalFormatting sqref="L6 J6 D6 F6 H6">
    <cfRule type="containsText" dxfId="2" priority="1" stopIfTrue="1" operator="containsText" text="Completed">
      <formula>NOT(ISERROR(SEARCH("Completed",D6)))</formula>
    </cfRule>
    <cfRule type="containsText" dxfId="1" priority="2" stopIfTrue="1" operator="containsText" text="In-Progress">
      <formula>NOT(ISERROR(SEARCH("In-Progress",D6)))</formula>
    </cfRule>
    <cfRule type="containsText" dxfId="0" priority="3" stopIfTrue="1" operator="containsText" text="Not Started">
      <formula>NOT(ISERROR(SEARCH("Not Started",D6)))</formula>
    </cfRule>
  </conditionalFormatting>
  <dataValidations disablePrompts="1" count="1">
    <dataValidation type="list" allowBlank="1" showInputMessage="1" showErrorMessage="1" sqref="J3:J71 F3:F71 L3:L71 H3:H71 D3:D71">
      <formula1>" , Not Started, In-Progress, Completed"</formula1>
    </dataValidation>
  </dataValidations>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5</vt:i4>
      </vt:variant>
    </vt:vector>
  </HeadingPairs>
  <TitlesOfParts>
    <vt:vector size="6" baseType="lpstr">
      <vt:lpstr>Technical KPIs</vt:lpstr>
      <vt:lpstr>Chart2</vt:lpstr>
      <vt:lpstr>Chart7</vt:lpstr>
      <vt:lpstr>Chart10</vt:lpstr>
      <vt:lpstr>Chart11</vt:lpstr>
      <vt:lpstr>Chart12</vt:lpstr>
    </vt:vector>
  </TitlesOfParts>
  <Company>Sapient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Shivdas Nair</dc:creator>
  <cp:lastModifiedBy>Cognizant Technology Solutions</cp:lastModifiedBy>
  <cp:lastPrinted>2017-01-31T20:54:46Z</cp:lastPrinted>
  <dcterms:created xsi:type="dcterms:W3CDTF">2016-01-29T14:50:05Z</dcterms:created>
  <dcterms:modified xsi:type="dcterms:W3CDTF">2019-05-06T01:17:36Z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VersionGuid">
    <vt:lpwstr>b9443c0a-e067-41d6-8799-0ab9570d3107</vt:lpwstr>
  </property>
  <property fmtid="{D5CDD505-2E9C-101B-9397-08002B2CF9AE}" pid="3" name="Offisync_ServerID">
    <vt:lpwstr>2a760b3e-54a5-418b-9dd9-555cd32dea45</vt:lpwstr>
  </property>
  <property fmtid="{D5CDD505-2E9C-101B-9397-08002B2CF9AE}" pid="4" name="Jive_LatestUserAccountName">
    <vt:lpwstr>asha31</vt:lpwstr>
  </property>
  <property fmtid="{D5CDD505-2E9C-101B-9397-08002B2CF9AE}" pid="5" name="Offisync_UniqueId">
    <vt:lpwstr>132688</vt:lpwstr>
  </property>
  <property fmtid="{D5CDD505-2E9C-101B-9397-08002B2CF9AE}" pid="6" name="Offisync_ProviderInitializationData">
    <vt:lpwstr>https://vox.publicis.sapient.com</vt:lpwstr>
  </property>
  <property fmtid="{D5CDD505-2E9C-101B-9397-08002B2CF9AE}" pid="7" name="Offisync_UpdateToken">
    <vt:lpwstr>5</vt:lpwstr>
  </property>
  <property fmtid="{D5CDD505-2E9C-101B-9397-08002B2CF9AE}" pid="8" name="Jive_ModifiedButNotPublished">
    <vt:lpwstr>True</vt:lpwstr>
  </property>
</Properties>
</file>