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22020" windowHeight="928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10" i="2" l="1"/>
  <c r="L30" i="2"/>
  <c r="T27" i="2"/>
  <c r="D27" i="2"/>
  <c r="AP21" i="1"/>
  <c r="AQ17" i="1"/>
  <c r="AP19" i="1"/>
  <c r="C19" i="1"/>
  <c r="AO9" i="1"/>
</calcChain>
</file>

<file path=xl/sharedStrings.xml><?xml version="1.0" encoding="utf-8"?>
<sst xmlns="http://schemas.openxmlformats.org/spreadsheetml/2006/main" count="65" uniqueCount="55">
  <si>
    <t>Diffi H</t>
  </si>
  <si>
    <t>Ritesh</t>
  </si>
  <si>
    <t>Manthan</t>
  </si>
  <si>
    <t>a</t>
  </si>
  <si>
    <t>b</t>
  </si>
  <si>
    <t>p</t>
  </si>
  <si>
    <t>g</t>
  </si>
  <si>
    <t>A=g^a mod p</t>
  </si>
  <si>
    <t>B=g^b mod p</t>
  </si>
  <si>
    <t>A=5^3 mod 23</t>
  </si>
  <si>
    <t>A=</t>
  </si>
  <si>
    <t>B=5^4 mod 23</t>
  </si>
  <si>
    <t>B=</t>
  </si>
  <si>
    <t>A=10</t>
  </si>
  <si>
    <t>B=4</t>
  </si>
  <si>
    <t>S=A^b mod p</t>
  </si>
  <si>
    <t>S=B^a mod p</t>
  </si>
  <si>
    <t>S=4^3 mod 23</t>
  </si>
  <si>
    <t>S=10^4 mod 23</t>
  </si>
  <si>
    <t>S=18</t>
  </si>
  <si>
    <t>pr</t>
  </si>
  <si>
    <t>unique prime no</t>
  </si>
  <si>
    <t>RSA</t>
  </si>
  <si>
    <t>Rivest shamir Adelman</t>
  </si>
  <si>
    <t>Private key</t>
  </si>
  <si>
    <t>public key</t>
  </si>
  <si>
    <t>ct=E(pt)</t>
  </si>
  <si>
    <t>pt=D(ct)</t>
  </si>
  <si>
    <t>C=P^e Mod n</t>
  </si>
  <si>
    <t>P=C^d Mod n</t>
  </si>
  <si>
    <t>d</t>
  </si>
  <si>
    <t>e</t>
  </si>
  <si>
    <t>Rd(CT)</t>
  </si>
  <si>
    <t>q</t>
  </si>
  <si>
    <t>N=(p-1)*(q-1)</t>
  </si>
  <si>
    <t>p,q</t>
  </si>
  <si>
    <t>N=10*12</t>
  </si>
  <si>
    <t>N=120</t>
  </si>
  <si>
    <t>e*d=1 mod N</t>
  </si>
  <si>
    <t>e*d mod N =1</t>
  </si>
  <si>
    <t>e=7</t>
  </si>
  <si>
    <t>7*d mod 120 =1</t>
  </si>
  <si>
    <t>7*103 mod 120=1</t>
  </si>
  <si>
    <t>721 mod 120=1</t>
  </si>
  <si>
    <t>d=103</t>
  </si>
  <si>
    <t>Re(8)</t>
  </si>
  <si>
    <t>n=p*q</t>
  </si>
  <si>
    <t>ct=8^7 mod 143</t>
  </si>
  <si>
    <t>ct=2097152 mod 143</t>
  </si>
  <si>
    <t>ct=57</t>
  </si>
  <si>
    <t>p=57^103 mod 143</t>
  </si>
  <si>
    <t>p=8</t>
  </si>
  <si>
    <t>e=11</t>
  </si>
  <si>
    <t>8^11 mod 143</t>
  </si>
  <si>
    <t>d=121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</si>
</sst>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4" fillId="2" borderId="0" xfId="1" applyFont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Q21"/>
  <sheetViews>
    <sheetView workbookViewId="0">
      <selection activeCell="M18" sqref="M18"/>
    </sheetView>
  </sheetViews>
  <sheetFormatPr defaultColWidth="4" defaultRowHeight="21" x14ac:dyDescent="0.4"/>
  <cols>
    <col min="1" max="2" width="4" style="1"/>
    <col min="3" max="3" width="4.33203125" style="1" bestFit="1" customWidth="1"/>
    <col min="4" max="13" width="4" style="1"/>
    <col min="14" max="14" width="7.44140625" style="1" bestFit="1" customWidth="1"/>
    <col min="15" max="22" width="4" style="1"/>
    <col min="23" max="23" width="4.33203125" style="1" bestFit="1" customWidth="1"/>
    <col min="24" max="40" width="4" style="1"/>
    <col min="41" max="41" width="5.88671875" style="1" bestFit="1" customWidth="1"/>
    <col min="42" max="42" width="9" style="1" bestFit="1" customWidth="1"/>
    <col min="43" max="43" width="5.88671875" style="1" bestFit="1" customWidth="1"/>
    <col min="44" max="16384" width="4" style="1"/>
  </cols>
  <sheetData>
    <row r="3" spans="11:41" x14ac:dyDescent="0.4">
      <c r="O3" s="1" t="s">
        <v>0</v>
      </c>
    </row>
    <row r="5" spans="11:41" x14ac:dyDescent="0.4">
      <c r="W5" s="1" t="s">
        <v>21</v>
      </c>
    </row>
    <row r="6" spans="11:41" x14ac:dyDescent="0.4">
      <c r="P6" s="1" t="s">
        <v>1</v>
      </c>
      <c r="W6" s="1" t="s">
        <v>5</v>
      </c>
      <c r="Z6" s="1" t="s">
        <v>6</v>
      </c>
      <c r="AH6" s="1" t="s">
        <v>2</v>
      </c>
    </row>
    <row r="7" spans="11:41" x14ac:dyDescent="0.4">
      <c r="W7" s="1">
        <v>23</v>
      </c>
      <c r="Z7" s="1">
        <v>5</v>
      </c>
    </row>
    <row r="8" spans="11:41" x14ac:dyDescent="0.4">
      <c r="K8" s="1" t="s">
        <v>20</v>
      </c>
      <c r="N8" s="1" t="s">
        <v>3</v>
      </c>
      <c r="O8" s="1">
        <v>3</v>
      </c>
      <c r="AD8" s="1" t="s">
        <v>20</v>
      </c>
      <c r="AF8" s="1" t="s">
        <v>4</v>
      </c>
      <c r="AG8" s="1">
        <v>4</v>
      </c>
      <c r="AO8" s="1">
        <v>625</v>
      </c>
    </row>
    <row r="9" spans="11:41" x14ac:dyDescent="0.4">
      <c r="AO9" s="1">
        <f>27*23</f>
        <v>621</v>
      </c>
    </row>
    <row r="11" spans="11:41" x14ac:dyDescent="0.4">
      <c r="M11" s="2" t="s">
        <v>7</v>
      </c>
      <c r="N11" s="2"/>
      <c r="O11" s="2"/>
      <c r="P11" s="2"/>
      <c r="AE11" s="2" t="s">
        <v>8</v>
      </c>
      <c r="AF11" s="2"/>
      <c r="AG11" s="2"/>
      <c r="AH11" s="2"/>
    </row>
    <row r="12" spans="11:41" x14ac:dyDescent="0.4">
      <c r="M12" s="1" t="s">
        <v>9</v>
      </c>
      <c r="AE12" s="1" t="s">
        <v>11</v>
      </c>
    </row>
    <row r="13" spans="11:41" x14ac:dyDescent="0.4">
      <c r="M13" s="3" t="s">
        <v>10</v>
      </c>
      <c r="N13" s="3">
        <v>10</v>
      </c>
      <c r="AE13" s="3" t="s">
        <v>12</v>
      </c>
      <c r="AF13" s="3">
        <v>4</v>
      </c>
      <c r="AG13" s="3"/>
    </row>
    <row r="14" spans="11:41" x14ac:dyDescent="0.4">
      <c r="M14" s="3"/>
      <c r="N14" s="3"/>
      <c r="AE14" s="3"/>
      <c r="AF14" s="3"/>
      <c r="AG14" s="3"/>
    </row>
    <row r="15" spans="11:41" x14ac:dyDescent="0.4">
      <c r="M15" s="3" t="s">
        <v>14</v>
      </c>
      <c r="N15" s="3"/>
      <c r="AE15" s="3" t="s">
        <v>13</v>
      </c>
      <c r="AF15" s="3"/>
      <c r="AG15" s="3"/>
    </row>
    <row r="16" spans="11:41" x14ac:dyDescent="0.4">
      <c r="M16" s="2" t="s">
        <v>16</v>
      </c>
      <c r="N16" s="2"/>
      <c r="O16" s="2"/>
      <c r="P16" s="2"/>
      <c r="AE16" s="2" t="s">
        <v>15</v>
      </c>
      <c r="AF16" s="2"/>
      <c r="AG16" s="2"/>
      <c r="AH16" s="2"/>
      <c r="AI16" s="2"/>
    </row>
    <row r="17" spans="3:43" x14ac:dyDescent="0.4">
      <c r="C17" s="1">
        <v>64</v>
      </c>
      <c r="M17" s="1" t="s">
        <v>17</v>
      </c>
      <c r="AE17" s="1" t="s">
        <v>18</v>
      </c>
      <c r="AP17" s="1">
        <v>10000</v>
      </c>
      <c r="AQ17" s="1">
        <f>AP17/AP18</f>
        <v>434.78260869565219</v>
      </c>
    </row>
    <row r="18" spans="3:43" x14ac:dyDescent="0.4">
      <c r="C18" s="1">
        <v>46</v>
      </c>
      <c r="M18" s="1" t="s">
        <v>19</v>
      </c>
      <c r="AE18" s="1" t="s">
        <v>19</v>
      </c>
      <c r="AP18" s="1">
        <v>23</v>
      </c>
    </row>
    <row r="19" spans="3:43" x14ac:dyDescent="0.4">
      <c r="C19" s="1">
        <f>C17-C18</f>
        <v>18</v>
      </c>
      <c r="AP19" s="1">
        <f>435*23</f>
        <v>10005</v>
      </c>
    </row>
    <row r="20" spans="3:43" x14ac:dyDescent="0.4">
      <c r="AP20" s="1">
        <v>23</v>
      </c>
    </row>
    <row r="21" spans="3:43" x14ac:dyDescent="0.4">
      <c r="AP21" s="1">
        <f>AP19-AP20</f>
        <v>9982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4" zoomScale="80" zoomScaleNormal="80" workbookViewId="0">
      <selection activeCell="N9" sqref="N9"/>
    </sheetView>
  </sheetViews>
  <sheetFormatPr defaultRowHeight="25.8" x14ac:dyDescent="0.5"/>
  <cols>
    <col min="1" max="3" width="8.88671875" style="4"/>
    <col min="4" max="4" width="15.21875" style="4" bestFit="1" customWidth="1"/>
    <col min="5" max="11" width="8.88671875" style="4"/>
    <col min="12" max="12" width="23" style="4" bestFit="1" customWidth="1"/>
    <col min="13" max="16" width="8.88671875" style="4"/>
    <col min="17" max="17" width="9.33203125" style="4" bestFit="1" customWidth="1"/>
    <col min="18" max="19" width="8.88671875" style="4"/>
    <col min="20" max="20" width="21.33203125" style="4" bestFit="1" customWidth="1"/>
    <col min="21" max="16384" width="8.88671875" style="4"/>
  </cols>
  <sheetData>
    <row r="1" spans="1:20" x14ac:dyDescent="0.5">
      <c r="A1" s="4" t="s">
        <v>22</v>
      </c>
    </row>
    <row r="2" spans="1:20" x14ac:dyDescent="0.5">
      <c r="C2" s="4" t="s">
        <v>23</v>
      </c>
    </row>
    <row r="5" spans="1:20" x14ac:dyDescent="0.5">
      <c r="G5" s="5" t="s">
        <v>1</v>
      </c>
      <c r="O5" s="5" t="s">
        <v>2</v>
      </c>
    </row>
    <row r="6" spans="1:20" x14ac:dyDescent="0.5">
      <c r="F6" s="5" t="s">
        <v>24</v>
      </c>
      <c r="H6" s="4" t="s">
        <v>25</v>
      </c>
      <c r="N6" s="5" t="s">
        <v>24</v>
      </c>
      <c r="P6" s="4" t="s">
        <v>25</v>
      </c>
    </row>
    <row r="7" spans="1:20" x14ac:dyDescent="0.5">
      <c r="F7" s="4" t="s">
        <v>30</v>
      </c>
      <c r="H7" s="4" t="s">
        <v>31</v>
      </c>
      <c r="N7" s="4" t="s">
        <v>30</v>
      </c>
      <c r="P7" s="4" t="s">
        <v>31</v>
      </c>
    </row>
    <row r="8" spans="1:20" x14ac:dyDescent="0.5">
      <c r="F8" s="4" t="s">
        <v>26</v>
      </c>
      <c r="H8" s="8" t="s">
        <v>28</v>
      </c>
      <c r="I8" s="8"/>
      <c r="J8" s="8"/>
    </row>
    <row r="9" spans="1:20" x14ac:dyDescent="0.5">
      <c r="H9" s="8"/>
      <c r="I9" s="8"/>
      <c r="J9" s="8"/>
      <c r="N9" s="4" t="s">
        <v>45</v>
      </c>
    </row>
    <row r="10" spans="1:20" x14ac:dyDescent="0.5">
      <c r="F10" s="4" t="s">
        <v>27</v>
      </c>
      <c r="H10" s="8" t="s">
        <v>29</v>
      </c>
      <c r="I10" s="8"/>
      <c r="J10" s="8"/>
      <c r="T10" s="4">
        <f>121*11</f>
        <v>1331</v>
      </c>
    </row>
    <row r="11" spans="1:20" x14ac:dyDescent="0.5">
      <c r="N11" s="4" t="s">
        <v>32</v>
      </c>
    </row>
    <row r="13" spans="1:20" x14ac:dyDescent="0.5">
      <c r="C13" s="4" t="s">
        <v>35</v>
      </c>
      <c r="H13" s="4" t="s">
        <v>5</v>
      </c>
      <c r="I13" s="4">
        <v>11</v>
      </c>
      <c r="L13" s="4" t="s">
        <v>33</v>
      </c>
      <c r="M13" s="4">
        <v>13</v>
      </c>
    </row>
    <row r="15" spans="1:20" x14ac:dyDescent="0.5">
      <c r="C15" s="6" t="s">
        <v>34</v>
      </c>
      <c r="D15" s="6"/>
      <c r="I15" s="4" t="s">
        <v>36</v>
      </c>
    </row>
    <row r="16" spans="1:20" x14ac:dyDescent="0.5">
      <c r="C16" s="6"/>
      <c r="D16" s="6"/>
      <c r="I16" s="4" t="s">
        <v>37</v>
      </c>
    </row>
    <row r="17" spans="3:23" x14ac:dyDescent="0.5">
      <c r="C17" s="6" t="s">
        <v>46</v>
      </c>
      <c r="D17" s="6"/>
    </row>
    <row r="18" spans="3:23" x14ac:dyDescent="0.5">
      <c r="G18" s="6" t="s">
        <v>38</v>
      </c>
      <c r="H18" s="6"/>
      <c r="I18" s="6"/>
      <c r="J18" s="6"/>
      <c r="K18" s="6" t="s">
        <v>39</v>
      </c>
      <c r="L18" s="6"/>
    </row>
    <row r="19" spans="3:23" x14ac:dyDescent="0.5">
      <c r="Q19" s="4">
        <v>121</v>
      </c>
    </row>
    <row r="20" spans="3:23" x14ac:dyDescent="0.5">
      <c r="G20" s="7" t="s">
        <v>40</v>
      </c>
      <c r="J20" s="4" t="s">
        <v>41</v>
      </c>
      <c r="Q20" s="4">
        <v>241</v>
      </c>
      <c r="S20" s="4" t="s">
        <v>52</v>
      </c>
      <c r="U20" s="4" t="s">
        <v>54</v>
      </c>
      <c r="W20" s="4">
        <v>121</v>
      </c>
    </row>
    <row r="21" spans="3:23" x14ac:dyDescent="0.5">
      <c r="G21" s="7" t="s">
        <v>44</v>
      </c>
      <c r="J21" s="4" t="s">
        <v>42</v>
      </c>
      <c r="Q21" s="4">
        <v>361</v>
      </c>
    </row>
    <row r="22" spans="3:23" x14ac:dyDescent="0.5">
      <c r="J22" s="4" t="s">
        <v>43</v>
      </c>
      <c r="Q22" s="4">
        <v>481</v>
      </c>
    </row>
    <row r="23" spans="3:23" x14ac:dyDescent="0.5">
      <c r="Q23" s="4">
        <v>601</v>
      </c>
    </row>
    <row r="24" spans="3:23" x14ac:dyDescent="0.5">
      <c r="Q24" s="4">
        <v>721</v>
      </c>
    </row>
    <row r="25" spans="3:23" x14ac:dyDescent="0.5">
      <c r="Q25" s="4">
        <v>841</v>
      </c>
    </row>
    <row r="26" spans="3:23" x14ac:dyDescent="0.5">
      <c r="G26" s="4" t="s">
        <v>47</v>
      </c>
      <c r="L26" s="4" t="s">
        <v>53</v>
      </c>
      <c r="Q26" s="4">
        <v>961</v>
      </c>
    </row>
    <row r="27" spans="3:23" x14ac:dyDescent="0.5">
      <c r="D27" s="4">
        <f>8^7</f>
        <v>2097152</v>
      </c>
      <c r="G27" s="4" t="s">
        <v>48</v>
      </c>
      <c r="Q27" s="4">
        <v>1081</v>
      </c>
      <c r="T27" s="4">
        <f>8^11</f>
        <v>8589934592</v>
      </c>
    </row>
    <row r="28" spans="3:23" x14ac:dyDescent="0.5">
      <c r="G28" s="4" t="s">
        <v>49</v>
      </c>
      <c r="L28" s="4">
        <v>96</v>
      </c>
      <c r="Q28" s="4">
        <v>1201</v>
      </c>
    </row>
    <row r="30" spans="3:23" x14ac:dyDescent="0.5">
      <c r="G30" s="4" t="s">
        <v>29</v>
      </c>
      <c r="L30" s="4">
        <f>96^11</f>
        <v>6.38239330551841E+21</v>
      </c>
    </row>
    <row r="31" spans="3:23" x14ac:dyDescent="0.5">
      <c r="G31" s="4" t="s">
        <v>50</v>
      </c>
    </row>
    <row r="32" spans="3:23" x14ac:dyDescent="0.5">
      <c r="G32" s="4" t="s">
        <v>51</v>
      </c>
      <c r="L32" s="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Dhanare</dc:creator>
  <cp:lastModifiedBy>Ritesh Dhanare</cp:lastModifiedBy>
  <dcterms:created xsi:type="dcterms:W3CDTF">2020-08-06T08:31:31Z</dcterms:created>
  <dcterms:modified xsi:type="dcterms:W3CDTF">2020-08-06T09:34:22Z</dcterms:modified>
</cp:coreProperties>
</file>