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teshkumar/My Drive/Northwestern MS/422/Project/final_code_420_project/"/>
    </mc:Choice>
  </mc:AlternateContent>
  <xr:revisionPtr revIDLastSave="0" documentId="13_ncr:40009_{58814199-D287-5B45-8CB2-1F527C7D6ED3}" xr6:coauthVersionLast="47" xr6:coauthVersionMax="47" xr10:uidLastSave="{00000000-0000-0000-0000-000000000000}"/>
  <bookViews>
    <workbookView xWindow="0" yWindow="0" windowWidth="33600" windowHeight="21000"/>
  </bookViews>
  <sheets>
    <sheet name="df_combin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V17" i="1"/>
  <c r="V19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F4" i="1"/>
  <c r="T5" i="1"/>
  <c r="U4" i="1"/>
  <c r="U23" i="1"/>
  <c r="T23" i="1"/>
  <c r="S23" i="1"/>
  <c r="V23" i="1" s="1"/>
  <c r="U22" i="1"/>
  <c r="T22" i="1"/>
  <c r="S22" i="1"/>
  <c r="V22" i="1" s="1"/>
  <c r="U21" i="1"/>
  <c r="T21" i="1"/>
  <c r="S21" i="1"/>
  <c r="V21" i="1" s="1"/>
  <c r="U20" i="1"/>
  <c r="T20" i="1"/>
  <c r="S20" i="1"/>
  <c r="V20" i="1" s="1"/>
  <c r="U19" i="1"/>
  <c r="T19" i="1"/>
  <c r="S19" i="1"/>
  <c r="U18" i="1"/>
  <c r="T18" i="1"/>
  <c r="S18" i="1"/>
  <c r="V18" i="1" s="1"/>
  <c r="U17" i="1"/>
  <c r="T17" i="1"/>
  <c r="S17" i="1"/>
  <c r="U16" i="1"/>
  <c r="T16" i="1"/>
  <c r="S16" i="1"/>
  <c r="V16" i="1" s="1"/>
  <c r="U15" i="1"/>
  <c r="T15" i="1"/>
  <c r="S15" i="1"/>
  <c r="V15" i="1" s="1"/>
  <c r="U14" i="1"/>
  <c r="T14" i="1"/>
  <c r="S14" i="1"/>
  <c r="V14" i="1" s="1"/>
  <c r="U13" i="1"/>
  <c r="T13" i="1"/>
  <c r="S13" i="1"/>
  <c r="V13" i="1" s="1"/>
  <c r="U12" i="1"/>
  <c r="T12" i="1"/>
  <c r="S12" i="1"/>
  <c r="V12" i="1" s="1"/>
  <c r="U11" i="1"/>
  <c r="T11" i="1"/>
  <c r="S11" i="1"/>
  <c r="V11" i="1" s="1"/>
  <c r="U10" i="1"/>
  <c r="T10" i="1"/>
  <c r="S10" i="1"/>
  <c r="V10" i="1" s="1"/>
  <c r="U9" i="1"/>
  <c r="T9" i="1"/>
  <c r="S9" i="1"/>
  <c r="V9" i="1" s="1"/>
  <c r="U8" i="1"/>
  <c r="T8" i="1"/>
  <c r="S8" i="1"/>
  <c r="V8" i="1" s="1"/>
  <c r="U7" i="1"/>
  <c r="T7" i="1"/>
  <c r="S7" i="1"/>
  <c r="V7" i="1" s="1"/>
  <c r="U6" i="1"/>
  <c r="T6" i="1"/>
  <c r="S6" i="1"/>
  <c r="V6" i="1" s="1"/>
  <c r="U5" i="1"/>
  <c r="S5" i="1"/>
  <c r="V5" i="1" s="1"/>
  <c r="T4" i="1"/>
  <c r="S4" i="1"/>
  <c r="V4" i="1" s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K4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5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<sst xmlns="http://schemas.openxmlformats.org/spreadsheetml/2006/main" count="25" uniqueCount="13">
  <si>
    <t>date</t>
  </si>
  <si>
    <t>op_nxt_actual</t>
  </si>
  <si>
    <t>hi_nxt_actual</t>
  </si>
  <si>
    <t>lo_nxt_actual</t>
  </si>
  <si>
    <t>cl_nxt_actual</t>
  </si>
  <si>
    <t>op_nxt_predicted</t>
  </si>
  <si>
    <t>hi_nxt_predicted</t>
  </si>
  <si>
    <t>lo_nxt_predicted</t>
  </si>
  <si>
    <t>cl_nxt_predicted</t>
  </si>
  <si>
    <t>Pred - Actual</t>
  </si>
  <si>
    <t>Actual Movement</t>
  </si>
  <si>
    <t>Predicted Movement</t>
  </si>
  <si>
    <t>Difference within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</si>
</sst>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3"/>
  <sheetViews>
    <sheetView tabSelected="1" zoomScale="181" workbookViewId="0">
      <selection activeCell="G4" sqref="G4:G23"/>
    </sheetView>
  </sheetViews>
  <sheetFormatPr baseColWidth="10" defaultRowHeight="16" x14ac:dyDescent="0.2"/>
  <cols>
    <col min="2" max="2" width="12.5" bestFit="1" customWidth="1"/>
    <col min="3" max="3" width="15.1640625" bestFit="1" customWidth="1"/>
    <col min="4" max="4" width="16.33203125" bestFit="1" customWidth="1"/>
    <col min="5" max="5" width="16.33203125" customWidth="1"/>
    <col min="6" max="6" width="18" bestFit="1" customWidth="1"/>
    <col min="7" max="7" width="18" style="3" customWidth="1"/>
    <col min="8" max="8" width="12.5" style="3" customWidth="1"/>
    <col min="9" max="9" width="12" bestFit="1" customWidth="1"/>
    <col min="10" max="10" width="14.6640625" bestFit="1" customWidth="1"/>
    <col min="11" max="13" width="12" customWidth="1"/>
    <col min="14" max="14" width="18.5" bestFit="1" customWidth="1"/>
    <col min="17" max="17" width="12" bestFit="1" customWidth="1"/>
    <col min="18" max="18" width="14.6640625" bestFit="1" customWidth="1"/>
    <col min="19" max="21" width="14.6640625" customWidth="1"/>
    <col min="22" max="22" width="18.5" bestFit="1" customWidth="1"/>
    <col min="25" max="25" width="12" bestFit="1" customWidth="1"/>
    <col min="26" max="26" width="14.6640625" bestFit="1" customWidth="1"/>
    <col min="27" max="27" width="12.83203125" bestFit="1" customWidth="1"/>
    <col min="28" max="28" width="15.1640625" bestFit="1" customWidth="1"/>
    <col min="29" max="29" width="18" bestFit="1" customWidth="1"/>
    <col min="30" max="30" width="18.5" bestFit="1" customWidth="1"/>
  </cols>
  <sheetData>
    <row r="2" spans="1:30" x14ac:dyDescent="0.2">
      <c r="A2" t="s">
        <v>0</v>
      </c>
      <c r="B2" t="s">
        <v>1</v>
      </c>
      <c r="C2" t="s">
        <v>5</v>
      </c>
      <c r="D2" t="s">
        <v>9</v>
      </c>
      <c r="E2" t="s">
        <v>10</v>
      </c>
      <c r="F2" t="s">
        <v>11</v>
      </c>
      <c r="G2" s="3" t="s">
        <v>12</v>
      </c>
      <c r="I2" t="s">
        <v>2</v>
      </c>
      <c r="J2" t="s">
        <v>6</v>
      </c>
      <c r="K2" s="3" t="s">
        <v>9</v>
      </c>
      <c r="L2" s="3" t="s">
        <v>10</v>
      </c>
      <c r="M2" s="3" t="s">
        <v>11</v>
      </c>
      <c r="N2" s="3" t="s">
        <v>12</v>
      </c>
      <c r="O2" s="3"/>
      <c r="P2" s="3"/>
      <c r="Q2" t="s">
        <v>3</v>
      </c>
      <c r="R2" t="s">
        <v>7</v>
      </c>
      <c r="S2" s="3" t="s">
        <v>9</v>
      </c>
      <c r="T2" s="3" t="s">
        <v>10</v>
      </c>
      <c r="U2" s="3" t="s">
        <v>11</v>
      </c>
      <c r="V2" s="3" t="s">
        <v>12</v>
      </c>
      <c r="Y2" t="s">
        <v>4</v>
      </c>
      <c r="Z2" t="s">
        <v>8</v>
      </c>
      <c r="AA2" s="3" t="s">
        <v>9</v>
      </c>
      <c r="AB2" s="3" t="s">
        <v>10</v>
      </c>
      <c r="AC2" s="3" t="s">
        <v>11</v>
      </c>
      <c r="AD2" s="3" t="s">
        <v>12</v>
      </c>
    </row>
    <row r="3" spans="1:30" x14ac:dyDescent="0.2">
      <c r="B3">
        <v>45973.85</v>
      </c>
      <c r="I3">
        <v>46181.2</v>
      </c>
      <c r="K3" s="3"/>
      <c r="L3" s="3"/>
      <c r="M3" s="3"/>
      <c r="N3" s="3"/>
      <c r="O3" s="3"/>
      <c r="P3" s="3"/>
      <c r="Q3">
        <v>44893.75</v>
      </c>
      <c r="S3" s="3"/>
      <c r="T3" s="3"/>
      <c r="U3" s="3"/>
      <c r="V3" s="3"/>
      <c r="Y3">
        <v>45012</v>
      </c>
      <c r="AA3" s="3"/>
      <c r="AB3" s="3"/>
      <c r="AC3" s="3"/>
      <c r="AD3" s="3"/>
    </row>
    <row r="4" spans="1:30" x14ac:dyDescent="0.2">
      <c r="A4" s="1">
        <v>45330</v>
      </c>
      <c r="B4">
        <v>44986.75</v>
      </c>
      <c r="C4">
        <v>44939.335597209298</v>
      </c>
      <c r="D4">
        <f>ABS(C4-B4)</f>
        <v>47.414402790702297</v>
      </c>
      <c r="E4">
        <f>B4-B3</f>
        <v>-987.09999999999854</v>
      </c>
      <c r="F4" s="3">
        <f>C4-B3</f>
        <v>-1034.5144027907008</v>
      </c>
      <c r="G4" s="3">
        <f>IF(ABS(D4)&lt;=200,1,0)</f>
        <v>1</v>
      </c>
      <c r="I4">
        <v>45718.15</v>
      </c>
      <c r="J4">
        <v>45283.019629079499</v>
      </c>
      <c r="K4" s="3">
        <f>ABS(J4-I4)</f>
        <v>435.13037092050217</v>
      </c>
      <c r="L4" s="3">
        <f>I4-I3</f>
        <v>-463.04999999999563</v>
      </c>
      <c r="M4" s="3">
        <f>J4-I3</f>
        <v>-898.18037092049781</v>
      </c>
      <c r="N4" s="3">
        <f>IF(ABS(K4)&lt;=200,1,0)</f>
        <v>0</v>
      </c>
      <c r="O4" s="3"/>
      <c r="P4" s="3"/>
      <c r="Q4">
        <v>44859.15</v>
      </c>
      <c r="R4">
        <v>44544.588612984</v>
      </c>
      <c r="S4" s="3">
        <f>ABS(R4-Q4)</f>
        <v>314.56138701600139</v>
      </c>
      <c r="T4" s="3">
        <f>Q4-Q3</f>
        <v>-34.599999999998545</v>
      </c>
      <c r="U4" s="3">
        <f>R4-Q3</f>
        <v>-349.16138701599994</v>
      </c>
      <c r="V4" s="3">
        <f>IF(ABS(S4)&lt;=200,1,0)</f>
        <v>0</v>
      </c>
      <c r="Y4">
        <v>45634.55</v>
      </c>
      <c r="Z4">
        <v>44959.969441294801</v>
      </c>
      <c r="AA4" s="3">
        <f>ABS(Z4-Y4)</f>
        <v>674.58055870520184</v>
      </c>
      <c r="AB4" s="2">
        <f>Y4-Y3</f>
        <v>622.55000000000291</v>
      </c>
      <c r="AC4" s="2">
        <f>Z4-Y3</f>
        <v>-52.030558705198928</v>
      </c>
      <c r="AD4" s="3">
        <f>IF(ABS(AA4)&lt;=200,1,0)</f>
        <v>0</v>
      </c>
    </row>
    <row r="5" spans="1:30" x14ac:dyDescent="0.2">
      <c r="A5" s="1">
        <v>45331</v>
      </c>
      <c r="B5">
        <v>45664.3</v>
      </c>
      <c r="C5">
        <v>45836.169153167197</v>
      </c>
      <c r="D5">
        <f t="shared" ref="D5:D23" si="0">C5-B5</f>
        <v>171.86915316719387</v>
      </c>
      <c r="E5">
        <f t="shared" ref="E5:F5" si="1">B5-B4</f>
        <v>677.55000000000291</v>
      </c>
      <c r="F5">
        <f t="shared" si="1"/>
        <v>896.83355595789908</v>
      </c>
      <c r="G5" s="3">
        <f t="shared" ref="G5:G23" si="2">IF(ABS(D5)&lt;=200,1,0)</f>
        <v>1</v>
      </c>
      <c r="I5">
        <v>45748.5</v>
      </c>
      <c r="J5">
        <v>46013.856287847797</v>
      </c>
      <c r="K5" s="3">
        <f t="shared" ref="K5:K23" si="3">J5-I5</f>
        <v>265.35628784779692</v>
      </c>
      <c r="L5" s="3">
        <f t="shared" ref="L5:L23" si="4">I5-I4</f>
        <v>30.349999999998545</v>
      </c>
      <c r="M5" s="3">
        <f t="shared" ref="M5:M23" si="5">J5-J4</f>
        <v>730.83665876829764</v>
      </c>
      <c r="N5" s="3">
        <f t="shared" ref="N5:N23" si="6">IF(ABS(K5)&lt;=200,1,0)</f>
        <v>0</v>
      </c>
      <c r="O5" s="3"/>
      <c r="P5" s="3"/>
      <c r="Q5">
        <v>44633.85</v>
      </c>
      <c r="R5">
        <v>45459.719685406999</v>
      </c>
      <c r="S5" s="3">
        <f t="shared" ref="S5:S23" si="7">R5-Q5</f>
        <v>825.86968540700036</v>
      </c>
      <c r="T5" s="2">
        <f>Q5-Q4</f>
        <v>-225.30000000000291</v>
      </c>
      <c r="U5" s="2">
        <f t="shared" ref="U5:U23" si="8">R5-R4</f>
        <v>915.13107242299884</v>
      </c>
      <c r="V5" s="3">
        <f t="shared" ref="V5:V23" si="9">IF(ABS(S5)&lt;=200,1,0)</f>
        <v>0</v>
      </c>
      <c r="Y5">
        <v>44882.25</v>
      </c>
      <c r="Z5">
        <v>45734.864884711998</v>
      </c>
      <c r="AA5" s="3">
        <f t="shared" ref="AA5:AA23" si="10">Z5-Y5</f>
        <v>852.61488471199846</v>
      </c>
      <c r="AB5" s="2">
        <f>Y5-Y4</f>
        <v>-752.30000000000291</v>
      </c>
      <c r="AC5" s="2">
        <f t="shared" ref="AC5:AC23" si="11">Z5-Z4</f>
        <v>774.89544341719738</v>
      </c>
      <c r="AD5" s="3">
        <f t="shared" ref="AD5:AD23" si="12">IF(ABS(AA5)&lt;=200,1,0)</f>
        <v>0</v>
      </c>
    </row>
    <row r="6" spans="1:30" x14ac:dyDescent="0.2">
      <c r="A6" s="1">
        <v>45334</v>
      </c>
      <c r="B6">
        <v>45056.800000000003</v>
      </c>
      <c r="C6">
        <v>44792.502610387397</v>
      </c>
      <c r="D6">
        <f t="shared" si="0"/>
        <v>-264.29738961260591</v>
      </c>
      <c r="E6">
        <f t="shared" ref="E6:E23" si="13">B6-B5</f>
        <v>-607.5</v>
      </c>
      <c r="F6">
        <f t="shared" ref="F6:F23" si="14">C6-C5</f>
        <v>-1043.6665427797998</v>
      </c>
      <c r="G6" s="3">
        <f t="shared" si="2"/>
        <v>0</v>
      </c>
      <c r="I6">
        <v>45750.400000000001</v>
      </c>
      <c r="J6">
        <v>45063.916389099802</v>
      </c>
      <c r="K6" s="3">
        <f t="shared" si="3"/>
        <v>-686.48361090019898</v>
      </c>
      <c r="L6" s="3">
        <f t="shared" si="4"/>
        <v>1.9000000000014552</v>
      </c>
      <c r="M6" s="2">
        <f t="shared" si="5"/>
        <v>-949.93989874799445</v>
      </c>
      <c r="N6" s="3">
        <f t="shared" si="6"/>
        <v>0</v>
      </c>
      <c r="O6" s="3"/>
      <c r="P6" s="3"/>
      <c r="Q6">
        <v>44819.55</v>
      </c>
      <c r="R6">
        <v>44409.889487451299</v>
      </c>
      <c r="S6" s="3">
        <f t="shared" si="7"/>
        <v>-409.66051254870399</v>
      </c>
      <c r="T6" s="2">
        <f t="shared" ref="T6:T23" si="15">Q6-Q5</f>
        <v>185.70000000000437</v>
      </c>
      <c r="U6" s="2">
        <f t="shared" si="8"/>
        <v>-1049.8301979557</v>
      </c>
      <c r="V6" s="3">
        <f t="shared" si="9"/>
        <v>0</v>
      </c>
      <c r="Y6">
        <v>45502.400000000001</v>
      </c>
      <c r="Z6">
        <v>44776.340900548799</v>
      </c>
      <c r="AA6" s="3">
        <f t="shared" si="10"/>
        <v>-726.0590994512022</v>
      </c>
      <c r="AB6" s="2">
        <f t="shared" ref="AB6:AB23" si="16">Y6-Y5</f>
        <v>620.15000000000146</v>
      </c>
      <c r="AC6" s="2">
        <f t="shared" si="11"/>
        <v>-958.5239841631992</v>
      </c>
      <c r="AD6" s="3">
        <f t="shared" si="12"/>
        <v>0</v>
      </c>
    </row>
    <row r="7" spans="1:30" x14ac:dyDescent="0.2">
      <c r="A7" s="1">
        <v>45335</v>
      </c>
      <c r="B7">
        <v>45014.65</v>
      </c>
      <c r="C7">
        <v>45658.737607389899</v>
      </c>
      <c r="D7">
        <f t="shared" si="0"/>
        <v>644.08760738989804</v>
      </c>
      <c r="E7" s="2">
        <f t="shared" si="13"/>
        <v>-42.150000000001455</v>
      </c>
      <c r="F7" s="2">
        <f t="shared" si="14"/>
        <v>866.2349970025025</v>
      </c>
      <c r="G7" s="3">
        <f t="shared" si="2"/>
        <v>0</v>
      </c>
      <c r="I7">
        <v>46170.45</v>
      </c>
      <c r="J7">
        <v>45809.468074460601</v>
      </c>
      <c r="K7" s="3">
        <f t="shared" si="3"/>
        <v>-360.98192553939589</v>
      </c>
      <c r="L7" s="3">
        <f t="shared" si="4"/>
        <v>420.04999999999563</v>
      </c>
      <c r="M7" s="3">
        <f t="shared" si="5"/>
        <v>745.55168536079873</v>
      </c>
      <c r="N7" s="3">
        <f t="shared" si="6"/>
        <v>0</v>
      </c>
      <c r="O7" s="3"/>
      <c r="P7" s="3"/>
      <c r="Q7">
        <v>44860.75</v>
      </c>
      <c r="R7">
        <v>45313.276311292902</v>
      </c>
      <c r="S7" s="3">
        <f t="shared" si="7"/>
        <v>452.52631129290239</v>
      </c>
      <c r="T7" s="3">
        <f t="shared" si="15"/>
        <v>41.19999999999709</v>
      </c>
      <c r="U7" s="3">
        <f t="shared" si="8"/>
        <v>903.38682384160347</v>
      </c>
      <c r="V7" s="3">
        <f t="shared" si="9"/>
        <v>0</v>
      </c>
      <c r="Y7">
        <v>45908.3</v>
      </c>
      <c r="Z7">
        <v>45594.779202657599</v>
      </c>
      <c r="AA7" s="3">
        <f t="shared" si="10"/>
        <v>-313.52079734240397</v>
      </c>
      <c r="AB7" s="3">
        <f t="shared" si="16"/>
        <v>405.90000000000146</v>
      </c>
      <c r="AC7" s="3">
        <f t="shared" si="11"/>
        <v>818.43830210879969</v>
      </c>
      <c r="AD7" s="3">
        <f t="shared" si="12"/>
        <v>0</v>
      </c>
    </row>
    <row r="8" spans="1:30" x14ac:dyDescent="0.2">
      <c r="A8" s="1">
        <v>45336</v>
      </c>
      <c r="B8">
        <v>46027.1</v>
      </c>
      <c r="C8">
        <v>46005.1561988717</v>
      </c>
      <c r="D8">
        <f t="shared" si="0"/>
        <v>-21.943801128298219</v>
      </c>
      <c r="E8">
        <f t="shared" si="13"/>
        <v>1012.4499999999971</v>
      </c>
      <c r="F8">
        <f t="shared" si="14"/>
        <v>346.41859148180083</v>
      </c>
      <c r="G8" s="3">
        <f t="shared" si="2"/>
        <v>1</v>
      </c>
      <c r="I8">
        <v>46297.7</v>
      </c>
      <c r="J8">
        <v>46145.807177361203</v>
      </c>
      <c r="K8" s="3">
        <f t="shared" si="3"/>
        <v>-151.89282263879431</v>
      </c>
      <c r="L8" s="3">
        <f t="shared" si="4"/>
        <v>127.25</v>
      </c>
      <c r="M8" s="3">
        <f t="shared" si="5"/>
        <v>336.33910290060157</v>
      </c>
      <c r="N8" s="3">
        <f t="shared" si="6"/>
        <v>1</v>
      </c>
      <c r="O8" s="3"/>
      <c r="P8" s="3"/>
      <c r="Q8">
        <v>45590.2</v>
      </c>
      <c r="R8">
        <v>45663.386168031197</v>
      </c>
      <c r="S8" s="3">
        <f t="shared" si="7"/>
        <v>73.186168031199486</v>
      </c>
      <c r="T8" s="3">
        <f t="shared" si="15"/>
        <v>729.44999999999709</v>
      </c>
      <c r="U8" s="3">
        <f t="shared" si="8"/>
        <v>350.10985673829418</v>
      </c>
      <c r="V8" s="3">
        <f t="shared" si="9"/>
        <v>1</v>
      </c>
      <c r="Y8">
        <v>46218.9</v>
      </c>
      <c r="Z8">
        <v>45912.663760748903</v>
      </c>
      <c r="AA8" s="3">
        <f t="shared" si="10"/>
        <v>-306.2362392510986</v>
      </c>
      <c r="AB8" s="3">
        <f t="shared" si="16"/>
        <v>310.59999999999854</v>
      </c>
      <c r="AC8" s="3">
        <f t="shared" si="11"/>
        <v>317.88455809130392</v>
      </c>
      <c r="AD8" s="3">
        <f t="shared" si="12"/>
        <v>0</v>
      </c>
    </row>
    <row r="9" spans="1:30" x14ac:dyDescent="0.2">
      <c r="A9" s="1">
        <v>45337</v>
      </c>
      <c r="B9">
        <v>46454.3</v>
      </c>
      <c r="C9">
        <v>46234.9748254183</v>
      </c>
      <c r="D9">
        <f t="shared" si="0"/>
        <v>-219.32517458170332</v>
      </c>
      <c r="E9">
        <f t="shared" si="13"/>
        <v>427.20000000000437</v>
      </c>
      <c r="F9">
        <f t="shared" si="14"/>
        <v>229.81862654659926</v>
      </c>
      <c r="G9" s="3">
        <f t="shared" si="2"/>
        <v>0</v>
      </c>
      <c r="I9">
        <v>46693.4</v>
      </c>
      <c r="J9">
        <v>46378.657350459602</v>
      </c>
      <c r="K9" s="3">
        <f t="shared" si="3"/>
        <v>-314.74264954039973</v>
      </c>
      <c r="L9" s="3">
        <f t="shared" si="4"/>
        <v>395.70000000000437</v>
      </c>
      <c r="M9" s="3">
        <f t="shared" si="5"/>
        <v>232.85017309839895</v>
      </c>
      <c r="N9" s="3">
        <f t="shared" si="6"/>
        <v>0</v>
      </c>
      <c r="O9" s="3"/>
      <c r="P9" s="3"/>
      <c r="Q9">
        <v>46264.4</v>
      </c>
      <c r="R9">
        <v>45928.385942802197</v>
      </c>
      <c r="S9" s="3">
        <f t="shared" si="7"/>
        <v>-336.0140571978045</v>
      </c>
      <c r="T9" s="3">
        <f t="shared" si="15"/>
        <v>674.20000000000437</v>
      </c>
      <c r="U9" s="3">
        <f t="shared" si="8"/>
        <v>264.99977477100038</v>
      </c>
      <c r="V9" s="3">
        <f t="shared" si="9"/>
        <v>0</v>
      </c>
      <c r="Y9">
        <v>46384.85</v>
      </c>
      <c r="Z9">
        <v>46172.225669447602</v>
      </c>
      <c r="AA9" s="3">
        <f t="shared" si="10"/>
        <v>-212.62433055239671</v>
      </c>
      <c r="AB9" s="3">
        <f t="shared" si="16"/>
        <v>165.94999999999709</v>
      </c>
      <c r="AC9" s="3">
        <f t="shared" si="11"/>
        <v>259.56190869869897</v>
      </c>
      <c r="AD9" s="3">
        <f t="shared" si="12"/>
        <v>0</v>
      </c>
    </row>
    <row r="10" spans="1:30" x14ac:dyDescent="0.2">
      <c r="A10" s="1">
        <v>45338</v>
      </c>
      <c r="B10">
        <v>46554.9</v>
      </c>
      <c r="C10">
        <v>46398.787535707597</v>
      </c>
      <c r="D10">
        <f t="shared" si="0"/>
        <v>-156.11246429240418</v>
      </c>
      <c r="E10">
        <f t="shared" si="13"/>
        <v>100.59999999999854</v>
      </c>
      <c r="F10">
        <f t="shared" si="14"/>
        <v>163.81271028929768</v>
      </c>
      <c r="G10" s="3">
        <f t="shared" si="2"/>
        <v>1</v>
      </c>
      <c r="I10">
        <v>46717.4</v>
      </c>
      <c r="J10">
        <v>46555.172122552503</v>
      </c>
      <c r="K10" s="3">
        <f t="shared" si="3"/>
        <v>-162.22787744749803</v>
      </c>
      <c r="L10" s="3">
        <f t="shared" si="4"/>
        <v>24</v>
      </c>
      <c r="M10" s="3">
        <f t="shared" si="5"/>
        <v>176.51477209290169</v>
      </c>
      <c r="N10" s="3">
        <f t="shared" si="6"/>
        <v>1</v>
      </c>
      <c r="O10" s="3"/>
      <c r="P10" s="3"/>
      <c r="Q10">
        <v>46317.7</v>
      </c>
      <c r="R10">
        <v>46101.497953238701</v>
      </c>
      <c r="S10" s="3">
        <f t="shared" si="7"/>
        <v>-216.20204676129651</v>
      </c>
      <c r="T10" s="3">
        <f t="shared" si="15"/>
        <v>53.299999999995634</v>
      </c>
      <c r="U10" s="3">
        <f t="shared" si="8"/>
        <v>173.11201043650362</v>
      </c>
      <c r="V10" s="3">
        <f t="shared" si="9"/>
        <v>0</v>
      </c>
      <c r="Y10">
        <v>46535.5</v>
      </c>
      <c r="Z10">
        <v>46365.965353741798</v>
      </c>
      <c r="AA10" s="3">
        <f t="shared" si="10"/>
        <v>-169.53464625820197</v>
      </c>
      <c r="AB10" s="3">
        <f t="shared" si="16"/>
        <v>150.65000000000146</v>
      </c>
      <c r="AC10" s="3">
        <f t="shared" si="11"/>
        <v>193.73968429419619</v>
      </c>
      <c r="AD10" s="3">
        <f t="shared" si="12"/>
        <v>1</v>
      </c>
    </row>
    <row r="11" spans="1:30" x14ac:dyDescent="0.2">
      <c r="A11" s="1">
        <v>45341</v>
      </c>
      <c r="B11">
        <v>46444.9</v>
      </c>
      <c r="C11">
        <v>46534.128090735998</v>
      </c>
      <c r="D11">
        <f t="shared" si="0"/>
        <v>89.228090735996375</v>
      </c>
      <c r="E11" s="2">
        <f t="shared" si="13"/>
        <v>-110</v>
      </c>
      <c r="F11" s="2">
        <f t="shared" si="14"/>
        <v>135.34055502840056</v>
      </c>
      <c r="G11" s="3">
        <f t="shared" si="2"/>
        <v>1</v>
      </c>
      <c r="I11">
        <v>47136.75</v>
      </c>
      <c r="J11">
        <v>46629.842204121604</v>
      </c>
      <c r="K11" s="3">
        <f t="shared" si="3"/>
        <v>-506.90779587839643</v>
      </c>
      <c r="L11" s="3">
        <f t="shared" si="4"/>
        <v>419.34999999999854</v>
      </c>
      <c r="M11" s="3">
        <f t="shared" si="5"/>
        <v>74.670081569100148</v>
      </c>
      <c r="N11" s="3">
        <f t="shared" si="6"/>
        <v>0</v>
      </c>
      <c r="O11" s="3"/>
      <c r="P11" s="3"/>
      <c r="Q11">
        <v>46367.8</v>
      </c>
      <c r="R11">
        <v>46230.667454323899</v>
      </c>
      <c r="S11" s="3">
        <f t="shared" si="7"/>
        <v>-137.1325456761042</v>
      </c>
      <c r="T11" s="3">
        <f t="shared" si="15"/>
        <v>50.100000000005821</v>
      </c>
      <c r="U11" s="3">
        <f t="shared" si="8"/>
        <v>129.16950108519814</v>
      </c>
      <c r="V11" s="3">
        <f t="shared" si="9"/>
        <v>1</v>
      </c>
      <c r="Y11">
        <v>47094.2</v>
      </c>
      <c r="Z11">
        <v>46444.705493191599</v>
      </c>
      <c r="AA11" s="3">
        <f t="shared" si="10"/>
        <v>-649.494506808398</v>
      </c>
      <c r="AB11" s="3">
        <f t="shared" si="16"/>
        <v>558.69999999999709</v>
      </c>
      <c r="AC11" s="3">
        <f t="shared" si="11"/>
        <v>78.740139449801063</v>
      </c>
      <c r="AD11" s="3">
        <f t="shared" si="12"/>
        <v>0</v>
      </c>
    </row>
    <row r="12" spans="1:30" x14ac:dyDescent="0.2">
      <c r="A12" s="1">
        <v>45342</v>
      </c>
      <c r="B12">
        <v>47363.4</v>
      </c>
      <c r="C12">
        <v>47185.631319647902</v>
      </c>
      <c r="D12">
        <f t="shared" si="0"/>
        <v>-177.76868035209918</v>
      </c>
      <c r="E12">
        <f t="shared" si="13"/>
        <v>918.5</v>
      </c>
      <c r="F12">
        <f t="shared" si="14"/>
        <v>651.50322891190444</v>
      </c>
      <c r="G12" s="3">
        <f t="shared" si="2"/>
        <v>1</v>
      </c>
      <c r="I12">
        <v>47363.4</v>
      </c>
      <c r="J12">
        <v>47262.016174824901</v>
      </c>
      <c r="K12" s="3">
        <f t="shared" si="3"/>
        <v>-101.38382517510036</v>
      </c>
      <c r="L12" s="3">
        <f t="shared" si="4"/>
        <v>226.65000000000146</v>
      </c>
      <c r="M12" s="3">
        <f t="shared" si="5"/>
        <v>632.17397070329753</v>
      </c>
      <c r="N12" s="3">
        <f t="shared" si="6"/>
        <v>1</v>
      </c>
      <c r="O12" s="3"/>
      <c r="P12" s="3"/>
      <c r="Q12">
        <v>46886.95</v>
      </c>
      <c r="R12">
        <v>46881.885349167802</v>
      </c>
      <c r="S12" s="3">
        <f t="shared" si="7"/>
        <v>-5.0646508321951842</v>
      </c>
      <c r="T12" s="3">
        <f t="shared" si="15"/>
        <v>519.14999999999418</v>
      </c>
      <c r="U12" s="3">
        <f t="shared" si="8"/>
        <v>651.2178948439032</v>
      </c>
      <c r="V12" s="3">
        <f t="shared" si="9"/>
        <v>1</v>
      </c>
      <c r="Y12">
        <v>47019.7</v>
      </c>
      <c r="Z12">
        <v>47074.044723618397</v>
      </c>
      <c r="AA12" s="3">
        <f t="shared" si="10"/>
        <v>54.344723618400167</v>
      </c>
      <c r="AB12" s="2">
        <f t="shared" si="16"/>
        <v>-74.5</v>
      </c>
      <c r="AC12" s="2">
        <f t="shared" si="11"/>
        <v>629.33923042679817</v>
      </c>
      <c r="AD12" s="3">
        <f t="shared" si="12"/>
        <v>1</v>
      </c>
    </row>
    <row r="13" spans="1:30" x14ac:dyDescent="0.2">
      <c r="A13" s="1">
        <v>45343</v>
      </c>
      <c r="B13">
        <v>46934.55</v>
      </c>
      <c r="C13">
        <v>46969.537617735899</v>
      </c>
      <c r="D13">
        <f t="shared" si="0"/>
        <v>34.987617735896492</v>
      </c>
      <c r="E13">
        <f t="shared" si="13"/>
        <v>-428.84999999999854</v>
      </c>
      <c r="F13">
        <f t="shared" si="14"/>
        <v>-216.09370191200287</v>
      </c>
      <c r="G13" s="3">
        <f t="shared" si="2"/>
        <v>1</v>
      </c>
      <c r="I13">
        <v>47024.05</v>
      </c>
      <c r="J13">
        <v>47090.615284485597</v>
      </c>
      <c r="K13" s="3">
        <f t="shared" si="3"/>
        <v>66.56528448559402</v>
      </c>
      <c r="L13" s="3">
        <f t="shared" si="4"/>
        <v>-339.34999999999854</v>
      </c>
      <c r="M13" s="3">
        <f t="shared" si="5"/>
        <v>-171.40089033930417</v>
      </c>
      <c r="N13" s="3">
        <f t="shared" si="6"/>
        <v>1</v>
      </c>
      <c r="O13" s="3"/>
      <c r="P13" s="3"/>
      <c r="Q13">
        <v>46426.85</v>
      </c>
      <c r="R13">
        <v>46688.359445159098</v>
      </c>
      <c r="S13" s="3">
        <f t="shared" si="7"/>
        <v>261.50944515909941</v>
      </c>
      <c r="T13" s="3">
        <f t="shared" si="15"/>
        <v>-460.09999999999854</v>
      </c>
      <c r="U13" s="3">
        <f t="shared" si="8"/>
        <v>-193.52590400870395</v>
      </c>
      <c r="V13" s="3">
        <f t="shared" si="9"/>
        <v>0</v>
      </c>
      <c r="Y13">
        <v>46919.8</v>
      </c>
      <c r="Z13">
        <v>46925.848066807601</v>
      </c>
      <c r="AA13" s="3">
        <f t="shared" si="10"/>
        <v>6.0480668075979338</v>
      </c>
      <c r="AB13" s="3">
        <f t="shared" si="16"/>
        <v>-99.899999999994179</v>
      </c>
      <c r="AC13" s="3">
        <f t="shared" si="11"/>
        <v>-148.19665681079641</v>
      </c>
      <c r="AD13" s="3">
        <f t="shared" si="12"/>
        <v>1</v>
      </c>
    </row>
    <row r="14" spans="1:30" x14ac:dyDescent="0.2">
      <c r="A14" s="1">
        <v>45344</v>
      </c>
      <c r="B14">
        <v>47060.7</v>
      </c>
      <c r="C14">
        <v>46944.5712153899</v>
      </c>
      <c r="D14">
        <f t="shared" si="0"/>
        <v>-116.12878461009677</v>
      </c>
      <c r="E14" s="2">
        <f t="shared" si="13"/>
        <v>126.14999999999418</v>
      </c>
      <c r="F14" s="2">
        <f t="shared" si="14"/>
        <v>-24.966402345999086</v>
      </c>
      <c r="G14" s="3">
        <f t="shared" si="2"/>
        <v>1</v>
      </c>
      <c r="I14">
        <v>47245.35</v>
      </c>
      <c r="J14">
        <v>47043.978437322803</v>
      </c>
      <c r="K14" s="3">
        <f t="shared" si="3"/>
        <v>-201.37156267719547</v>
      </c>
      <c r="L14" s="3">
        <f t="shared" si="4"/>
        <v>221.29999999999563</v>
      </c>
      <c r="M14" s="2">
        <f t="shared" si="5"/>
        <v>-46.636847162793856</v>
      </c>
      <c r="N14" s="3">
        <f t="shared" si="6"/>
        <v>0</v>
      </c>
      <c r="O14" s="3"/>
      <c r="P14" s="3"/>
      <c r="Q14">
        <v>46723.15</v>
      </c>
      <c r="R14">
        <v>46641.484292247202</v>
      </c>
      <c r="S14" s="3">
        <f t="shared" si="7"/>
        <v>-81.66570775279979</v>
      </c>
      <c r="T14" s="2">
        <f t="shared" si="15"/>
        <v>296.30000000000291</v>
      </c>
      <c r="U14" s="2">
        <f t="shared" si="8"/>
        <v>-46.875152911896294</v>
      </c>
      <c r="V14" s="3">
        <f t="shared" si="9"/>
        <v>1</v>
      </c>
      <c r="Y14">
        <v>46811.75</v>
      </c>
      <c r="Z14">
        <v>46835.795387923099</v>
      </c>
      <c r="AA14" s="3">
        <f t="shared" si="10"/>
        <v>24.045387923099042</v>
      </c>
      <c r="AB14" s="2">
        <f t="shared" si="16"/>
        <v>-108.05000000000291</v>
      </c>
      <c r="AC14" s="2">
        <f t="shared" si="11"/>
        <v>-90.052678884501802</v>
      </c>
      <c r="AD14" s="3">
        <f t="shared" si="12"/>
        <v>1</v>
      </c>
    </row>
    <row r="15" spans="1:30" x14ac:dyDescent="0.2">
      <c r="A15" s="1">
        <v>45345</v>
      </c>
      <c r="B15">
        <v>46615.85</v>
      </c>
      <c r="C15">
        <v>46850.876358666603</v>
      </c>
      <c r="D15">
        <f t="shared" si="0"/>
        <v>235.02635866660421</v>
      </c>
      <c r="E15">
        <f t="shared" si="13"/>
        <v>-444.84999999999854</v>
      </c>
      <c r="F15">
        <f t="shared" si="14"/>
        <v>-93.694856723297562</v>
      </c>
      <c r="G15" s="3">
        <f t="shared" si="2"/>
        <v>0</v>
      </c>
      <c r="I15">
        <v>46893.15</v>
      </c>
      <c r="J15">
        <v>46965.245662629801</v>
      </c>
      <c r="K15" s="3">
        <f t="shared" si="3"/>
        <v>72.095662629799335</v>
      </c>
      <c r="L15" s="3">
        <f t="shared" si="4"/>
        <v>-352.19999999999709</v>
      </c>
      <c r="M15" s="3">
        <f t="shared" si="5"/>
        <v>-78.732774693002284</v>
      </c>
      <c r="N15" s="3">
        <f t="shared" si="6"/>
        <v>1</v>
      </c>
      <c r="O15" s="3"/>
      <c r="P15" s="3"/>
      <c r="Q15">
        <v>46513.55</v>
      </c>
      <c r="R15">
        <v>46557.74318243</v>
      </c>
      <c r="S15" s="3">
        <f t="shared" si="7"/>
        <v>44.19318242999725</v>
      </c>
      <c r="T15" s="3">
        <f t="shared" si="15"/>
        <v>-209.59999999999854</v>
      </c>
      <c r="U15" s="3">
        <f t="shared" si="8"/>
        <v>-83.741109817201504</v>
      </c>
      <c r="V15" s="3">
        <f t="shared" si="9"/>
        <v>1</v>
      </c>
      <c r="Y15">
        <v>46576.5</v>
      </c>
      <c r="Z15">
        <v>46799.215557630203</v>
      </c>
      <c r="AA15" s="3">
        <f t="shared" si="10"/>
        <v>222.71555763020297</v>
      </c>
      <c r="AB15" s="3">
        <f t="shared" si="16"/>
        <v>-235.25</v>
      </c>
      <c r="AC15" s="3">
        <f t="shared" si="11"/>
        <v>-36.579830292896077</v>
      </c>
      <c r="AD15" s="3">
        <f t="shared" si="12"/>
        <v>0</v>
      </c>
    </row>
    <row r="16" spans="1:30" x14ac:dyDescent="0.2">
      <c r="A16" s="1">
        <v>45348</v>
      </c>
      <c r="B16">
        <v>46480.2</v>
      </c>
      <c r="C16">
        <v>46645.037230881702</v>
      </c>
      <c r="D16">
        <f t="shared" si="0"/>
        <v>164.83723088170518</v>
      </c>
      <c r="E16">
        <f t="shared" si="13"/>
        <v>-135.65000000000146</v>
      </c>
      <c r="F16">
        <f t="shared" si="14"/>
        <v>-205.83912778490048</v>
      </c>
      <c r="G16" s="3">
        <f t="shared" si="2"/>
        <v>1</v>
      </c>
      <c r="I16">
        <v>46722.25</v>
      </c>
      <c r="J16">
        <v>46758.611741311099</v>
      </c>
      <c r="K16" s="3">
        <f t="shared" si="3"/>
        <v>36.36174131109874</v>
      </c>
      <c r="L16" s="3">
        <f t="shared" si="4"/>
        <v>-170.90000000000146</v>
      </c>
      <c r="M16" s="3">
        <f t="shared" si="5"/>
        <v>-206.63392131870205</v>
      </c>
      <c r="N16" s="3">
        <f t="shared" si="6"/>
        <v>1</v>
      </c>
      <c r="O16" s="3"/>
      <c r="P16" s="3"/>
      <c r="Q16">
        <v>46324.9</v>
      </c>
      <c r="R16">
        <v>46321.500728453902</v>
      </c>
      <c r="S16" s="3">
        <f t="shared" si="7"/>
        <v>-3.3992715460990439</v>
      </c>
      <c r="T16" s="3">
        <f t="shared" si="15"/>
        <v>-188.65000000000146</v>
      </c>
      <c r="U16" s="3">
        <f t="shared" si="8"/>
        <v>-236.24245397609775</v>
      </c>
      <c r="V16" s="3">
        <f t="shared" si="9"/>
        <v>1</v>
      </c>
      <c r="Y16">
        <v>46588.05</v>
      </c>
      <c r="Z16">
        <v>46556.1916190255</v>
      </c>
      <c r="AA16" s="3">
        <f t="shared" si="10"/>
        <v>-31.858380974503234</v>
      </c>
      <c r="AB16" s="2">
        <f t="shared" si="16"/>
        <v>11.55000000000291</v>
      </c>
      <c r="AC16" s="2">
        <f t="shared" si="11"/>
        <v>-243.02393860470329</v>
      </c>
      <c r="AD16" s="3">
        <f t="shared" si="12"/>
        <v>1</v>
      </c>
    </row>
    <row r="17" spans="1:30" x14ac:dyDescent="0.2">
      <c r="A17" s="1">
        <v>45349</v>
      </c>
      <c r="B17">
        <v>46640.9</v>
      </c>
      <c r="C17">
        <v>46669.775522791497</v>
      </c>
      <c r="D17">
        <f t="shared" si="0"/>
        <v>28.875522791495314</v>
      </c>
      <c r="E17">
        <f t="shared" si="13"/>
        <v>160.70000000000437</v>
      </c>
      <c r="F17">
        <f t="shared" si="14"/>
        <v>24.738291909794498</v>
      </c>
      <c r="G17" s="3">
        <f t="shared" si="2"/>
        <v>1</v>
      </c>
      <c r="I17">
        <v>46754.55</v>
      </c>
      <c r="J17">
        <v>46763.295822139597</v>
      </c>
      <c r="K17" s="3">
        <f t="shared" si="3"/>
        <v>8.7458221395936562</v>
      </c>
      <c r="L17" s="3">
        <f t="shared" si="4"/>
        <v>32.30000000000291</v>
      </c>
      <c r="M17" s="3">
        <f t="shared" si="5"/>
        <v>4.6840808284978266</v>
      </c>
      <c r="N17" s="3">
        <f t="shared" si="6"/>
        <v>1</v>
      </c>
      <c r="O17" s="3"/>
      <c r="P17" s="3"/>
      <c r="Q17">
        <v>45852.55</v>
      </c>
      <c r="R17">
        <v>46353.894089392903</v>
      </c>
      <c r="S17" s="3">
        <f t="shared" si="7"/>
        <v>501.34408939290006</v>
      </c>
      <c r="T17" s="2">
        <f t="shared" si="15"/>
        <v>-472.34999999999854</v>
      </c>
      <c r="U17" s="2">
        <f t="shared" si="8"/>
        <v>32.393360939000559</v>
      </c>
      <c r="V17" s="3">
        <f t="shared" si="9"/>
        <v>0</v>
      </c>
      <c r="Y17">
        <v>45963.15</v>
      </c>
      <c r="Z17">
        <v>46567.832379914202</v>
      </c>
      <c r="AA17" s="3">
        <f t="shared" si="10"/>
        <v>604.68237991420028</v>
      </c>
      <c r="AB17" s="2">
        <f t="shared" si="16"/>
        <v>-624.90000000000146</v>
      </c>
      <c r="AC17" s="2">
        <f t="shared" si="11"/>
        <v>11.640760888702061</v>
      </c>
      <c r="AD17" s="3">
        <f t="shared" si="12"/>
        <v>0</v>
      </c>
    </row>
    <row r="18" spans="1:30" x14ac:dyDescent="0.2">
      <c r="A18" s="1">
        <v>45350</v>
      </c>
      <c r="B18">
        <v>45881.45</v>
      </c>
      <c r="C18">
        <v>45915.809752843597</v>
      </c>
      <c r="D18">
        <f t="shared" si="0"/>
        <v>34.35975284360029</v>
      </c>
      <c r="E18">
        <f t="shared" si="13"/>
        <v>-759.45000000000437</v>
      </c>
      <c r="F18">
        <f t="shared" si="14"/>
        <v>-753.96576994789939</v>
      </c>
      <c r="G18" s="3">
        <f t="shared" si="2"/>
        <v>1</v>
      </c>
      <c r="I18">
        <v>46329.65</v>
      </c>
      <c r="J18">
        <v>46090.586908147401</v>
      </c>
      <c r="K18" s="3">
        <f t="shared" si="3"/>
        <v>-239.06309185260034</v>
      </c>
      <c r="L18" s="3">
        <f t="shared" si="4"/>
        <v>-424.90000000000146</v>
      </c>
      <c r="M18" s="3">
        <f t="shared" si="5"/>
        <v>-672.70891399219545</v>
      </c>
      <c r="N18" s="3">
        <f t="shared" si="6"/>
        <v>0</v>
      </c>
      <c r="O18" s="3"/>
      <c r="P18" s="3"/>
      <c r="Q18">
        <v>45661.75</v>
      </c>
      <c r="R18">
        <v>45564.782160889001</v>
      </c>
      <c r="S18" s="3">
        <f t="shared" si="7"/>
        <v>-96.967839110999194</v>
      </c>
      <c r="T18" s="3">
        <f t="shared" si="15"/>
        <v>-190.80000000000291</v>
      </c>
      <c r="U18" s="3">
        <f t="shared" si="8"/>
        <v>-789.11192850390216</v>
      </c>
      <c r="V18" s="3">
        <f t="shared" si="9"/>
        <v>1</v>
      </c>
      <c r="Y18">
        <v>46120.9</v>
      </c>
      <c r="Z18">
        <v>45855.637672958597</v>
      </c>
      <c r="AA18" s="3">
        <f t="shared" si="10"/>
        <v>-265.26232704140421</v>
      </c>
      <c r="AB18" s="2">
        <f t="shared" si="16"/>
        <v>157.75</v>
      </c>
      <c r="AC18" s="2">
        <f t="shared" si="11"/>
        <v>-712.19470695560449</v>
      </c>
      <c r="AD18" s="3">
        <f t="shared" si="12"/>
        <v>0</v>
      </c>
    </row>
    <row r="19" spans="1:30" x14ac:dyDescent="0.2">
      <c r="A19" s="1">
        <v>45351</v>
      </c>
      <c r="B19">
        <v>46218</v>
      </c>
      <c r="C19">
        <v>46319.034052349904</v>
      </c>
      <c r="D19">
        <f t="shared" si="0"/>
        <v>101.0340523499035</v>
      </c>
      <c r="E19">
        <f t="shared" si="13"/>
        <v>336.55000000000291</v>
      </c>
      <c r="F19">
        <f t="shared" si="14"/>
        <v>403.22429950630612</v>
      </c>
      <c r="G19" s="3">
        <f t="shared" si="2"/>
        <v>1</v>
      </c>
      <c r="I19">
        <v>47342.25</v>
      </c>
      <c r="J19">
        <v>46488.813607547301</v>
      </c>
      <c r="K19" s="3">
        <f t="shared" si="3"/>
        <v>-853.43639245269878</v>
      </c>
      <c r="L19" s="3">
        <f t="shared" si="4"/>
        <v>1012.5999999999985</v>
      </c>
      <c r="M19" s="3">
        <f t="shared" si="5"/>
        <v>398.2266993999001</v>
      </c>
      <c r="N19" s="3">
        <f t="shared" si="6"/>
        <v>0</v>
      </c>
      <c r="O19" s="3"/>
      <c r="P19" s="3"/>
      <c r="Q19">
        <v>46218</v>
      </c>
      <c r="R19">
        <v>45963.050900110902</v>
      </c>
      <c r="S19" s="3">
        <f t="shared" si="7"/>
        <v>-254.94909988909785</v>
      </c>
      <c r="T19" s="3">
        <f t="shared" si="15"/>
        <v>556.25</v>
      </c>
      <c r="U19" s="3">
        <f t="shared" si="8"/>
        <v>398.26873922190134</v>
      </c>
      <c r="V19" s="3">
        <f t="shared" si="9"/>
        <v>0</v>
      </c>
      <c r="Y19">
        <v>47286.898399999998</v>
      </c>
      <c r="Z19">
        <v>46240.625043935601</v>
      </c>
      <c r="AA19" s="3">
        <f t="shared" si="10"/>
        <v>-1046.2733560643974</v>
      </c>
      <c r="AB19" s="3">
        <f t="shared" si="16"/>
        <v>1165.9983999999968</v>
      </c>
      <c r="AC19" s="3">
        <f t="shared" si="11"/>
        <v>384.98737097700359</v>
      </c>
      <c r="AD19" s="3">
        <f t="shared" si="12"/>
        <v>0</v>
      </c>
    </row>
    <row r="20" spans="1:30" x14ac:dyDescent="0.2">
      <c r="A20" s="1">
        <v>45352</v>
      </c>
      <c r="B20">
        <v>47342.1</v>
      </c>
      <c r="C20">
        <v>47389.449459309901</v>
      </c>
      <c r="D20">
        <f t="shared" si="0"/>
        <v>47.349459309902159</v>
      </c>
      <c r="E20">
        <f t="shared" si="13"/>
        <v>1124.0999999999985</v>
      </c>
      <c r="F20">
        <f t="shared" si="14"/>
        <v>1070.4154069599972</v>
      </c>
      <c r="G20" s="3">
        <f t="shared" si="2"/>
        <v>1</v>
      </c>
      <c r="I20">
        <v>47392.95</v>
      </c>
      <c r="J20">
        <v>47441.219725861498</v>
      </c>
      <c r="K20" s="3">
        <f t="shared" si="3"/>
        <v>48.269725861500774</v>
      </c>
      <c r="L20" s="3">
        <f t="shared" si="4"/>
        <v>50.69999999999709</v>
      </c>
      <c r="M20" s="3">
        <f t="shared" si="5"/>
        <v>952.40611831419665</v>
      </c>
      <c r="N20" s="3">
        <f t="shared" si="6"/>
        <v>1</v>
      </c>
      <c r="O20" s="3"/>
      <c r="P20" s="3"/>
      <c r="Q20">
        <v>47240.35</v>
      </c>
      <c r="R20">
        <v>47083.342763160297</v>
      </c>
      <c r="S20" s="3">
        <f t="shared" si="7"/>
        <v>-157.00723683970136</v>
      </c>
      <c r="T20" s="3">
        <f t="shared" si="15"/>
        <v>1022.3499999999985</v>
      </c>
      <c r="U20" s="3">
        <f t="shared" si="8"/>
        <v>1120.291863049395</v>
      </c>
      <c r="V20" s="3">
        <f t="shared" si="9"/>
        <v>1</v>
      </c>
      <c r="Y20">
        <v>47297.5</v>
      </c>
      <c r="Z20">
        <v>47278.759649047199</v>
      </c>
      <c r="AA20" s="3">
        <f t="shared" si="10"/>
        <v>-18.740350952801236</v>
      </c>
      <c r="AB20" s="3">
        <f t="shared" si="16"/>
        <v>10.601600000001781</v>
      </c>
      <c r="AC20" s="3">
        <f t="shared" si="11"/>
        <v>1038.1346051115979</v>
      </c>
      <c r="AD20" s="3">
        <f t="shared" si="12"/>
        <v>1</v>
      </c>
    </row>
    <row r="21" spans="1:30" x14ac:dyDescent="0.2">
      <c r="A21" s="1">
        <v>45353</v>
      </c>
      <c r="B21">
        <v>47318.5</v>
      </c>
      <c r="C21">
        <v>47159.931003879901</v>
      </c>
      <c r="D21">
        <f t="shared" si="0"/>
        <v>-158.56899612009875</v>
      </c>
      <c r="E21">
        <f t="shared" si="13"/>
        <v>-23.599999999998545</v>
      </c>
      <c r="F21">
        <f t="shared" si="14"/>
        <v>-229.51845542999945</v>
      </c>
      <c r="G21" s="3">
        <f t="shared" si="2"/>
        <v>1</v>
      </c>
      <c r="I21">
        <v>47529.601600000002</v>
      </c>
      <c r="J21">
        <v>47282.262944788599</v>
      </c>
      <c r="K21" s="3">
        <f t="shared" si="3"/>
        <v>-247.33865521140251</v>
      </c>
      <c r="L21" s="3">
        <f t="shared" si="4"/>
        <v>136.65160000000469</v>
      </c>
      <c r="M21" s="2">
        <f t="shared" si="5"/>
        <v>-158.95678107289859</v>
      </c>
      <c r="N21" s="3">
        <f t="shared" si="6"/>
        <v>0</v>
      </c>
      <c r="O21" s="3"/>
      <c r="P21" s="3"/>
      <c r="Q21">
        <v>47191.648399999998</v>
      </c>
      <c r="R21">
        <v>46890.409115908202</v>
      </c>
      <c r="S21" s="3">
        <f t="shared" si="7"/>
        <v>-301.23928409179643</v>
      </c>
      <c r="T21" s="2">
        <f t="shared" si="15"/>
        <v>-48.701600000000326</v>
      </c>
      <c r="U21" s="2">
        <f t="shared" si="8"/>
        <v>-192.9336472520954</v>
      </c>
      <c r="V21" s="3">
        <f t="shared" si="9"/>
        <v>0</v>
      </c>
      <c r="Y21">
        <v>47456.101600000002</v>
      </c>
      <c r="Z21">
        <v>47098.450395648302</v>
      </c>
      <c r="AA21" s="3">
        <f t="shared" si="10"/>
        <v>-357.65120435169956</v>
      </c>
      <c r="AB21" s="2">
        <f t="shared" si="16"/>
        <v>158.60160000000178</v>
      </c>
      <c r="AC21" s="2">
        <f t="shared" si="11"/>
        <v>-180.30925339889654</v>
      </c>
      <c r="AD21" s="3">
        <f t="shared" si="12"/>
        <v>0</v>
      </c>
    </row>
    <row r="22" spans="1:30" x14ac:dyDescent="0.2">
      <c r="A22" s="1">
        <v>45355</v>
      </c>
      <c r="B22">
        <v>47265.699200000003</v>
      </c>
      <c r="C22">
        <v>47376.917956899299</v>
      </c>
      <c r="D22">
        <f t="shared" si="0"/>
        <v>111.21875689929584</v>
      </c>
      <c r="E22" s="2">
        <f t="shared" si="13"/>
        <v>-52.800799999997253</v>
      </c>
      <c r="F22" s="2">
        <f t="shared" si="14"/>
        <v>216.98695301939733</v>
      </c>
      <c r="G22" s="3">
        <f t="shared" si="2"/>
        <v>1</v>
      </c>
      <c r="I22">
        <v>47737.851600000002</v>
      </c>
      <c r="J22">
        <v>47508.771861541602</v>
      </c>
      <c r="K22" s="3">
        <f t="shared" si="3"/>
        <v>-229.07973845840024</v>
      </c>
      <c r="L22" s="3">
        <f t="shared" si="4"/>
        <v>208.25</v>
      </c>
      <c r="M22" s="3">
        <f t="shared" si="5"/>
        <v>226.50891675300227</v>
      </c>
      <c r="N22" s="3">
        <f t="shared" si="6"/>
        <v>0</v>
      </c>
      <c r="O22" s="3"/>
      <c r="P22" s="3"/>
      <c r="Q22">
        <v>47196.75</v>
      </c>
      <c r="R22">
        <v>47121.1615624119</v>
      </c>
      <c r="S22" s="3">
        <f t="shared" si="7"/>
        <v>-75.588437588099623</v>
      </c>
      <c r="T22" s="3">
        <f t="shared" si="15"/>
        <v>5.1016000000017812</v>
      </c>
      <c r="U22" s="3">
        <f t="shared" si="8"/>
        <v>230.75244650369859</v>
      </c>
      <c r="V22" s="3">
        <f t="shared" si="9"/>
        <v>1</v>
      </c>
      <c r="Y22">
        <v>47581</v>
      </c>
      <c r="Z22">
        <v>47332.420505157803</v>
      </c>
      <c r="AA22" s="3">
        <f t="shared" si="10"/>
        <v>-248.57949484219716</v>
      </c>
      <c r="AB22" s="3">
        <f t="shared" si="16"/>
        <v>124.89839999999822</v>
      </c>
      <c r="AC22" s="3">
        <f t="shared" si="11"/>
        <v>233.97010950950062</v>
      </c>
      <c r="AD22" s="3">
        <f t="shared" si="12"/>
        <v>0</v>
      </c>
    </row>
    <row r="23" spans="1:30" x14ac:dyDescent="0.2">
      <c r="A23" s="1">
        <v>45356</v>
      </c>
      <c r="B23">
        <v>47451.648399999998</v>
      </c>
      <c r="C23">
        <v>47492.209791836503</v>
      </c>
      <c r="D23">
        <f t="shared" si="0"/>
        <v>40.561391836505209</v>
      </c>
      <c r="E23">
        <f t="shared" si="13"/>
        <v>185.94919999999547</v>
      </c>
      <c r="F23">
        <f t="shared" si="14"/>
        <v>115.29183493720484</v>
      </c>
      <c r="G23" s="3">
        <f t="shared" si="2"/>
        <v>1</v>
      </c>
      <c r="I23">
        <v>48161.25</v>
      </c>
      <c r="J23">
        <v>47600.190338843</v>
      </c>
      <c r="K23" s="3">
        <f t="shared" si="3"/>
        <v>-561.05966115699994</v>
      </c>
      <c r="L23" s="3">
        <f t="shared" si="4"/>
        <v>423.39839999999822</v>
      </c>
      <c r="M23" s="3">
        <f t="shared" si="5"/>
        <v>91.418477301398525</v>
      </c>
      <c r="N23" s="3">
        <f t="shared" si="6"/>
        <v>0</v>
      </c>
      <c r="O23" s="3"/>
      <c r="P23" s="3"/>
      <c r="Q23">
        <v>47442.25</v>
      </c>
      <c r="R23">
        <v>47250.802375814397</v>
      </c>
      <c r="S23" s="3">
        <f t="shared" si="7"/>
        <v>-191.44762418560276</v>
      </c>
      <c r="T23" s="3">
        <f t="shared" si="15"/>
        <v>245.5</v>
      </c>
      <c r="U23" s="3">
        <f t="shared" si="8"/>
        <v>129.64081340249686</v>
      </c>
      <c r="V23" s="3">
        <f t="shared" si="9"/>
        <v>1</v>
      </c>
      <c r="Y23">
        <v>47965.398399999998</v>
      </c>
      <c r="Z23">
        <v>47439.533911319202</v>
      </c>
      <c r="AA23" s="3">
        <f t="shared" si="10"/>
        <v>-525.86448868079606</v>
      </c>
      <c r="AB23" s="3">
        <f t="shared" si="16"/>
        <v>384.39839999999822</v>
      </c>
      <c r="AC23" s="3">
        <f t="shared" si="11"/>
        <v>107.11340616139933</v>
      </c>
      <c r="AD23" s="3">
        <f t="shared" si="12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5"/>
  <sheetViews>
    <sheetView topLeftCell="C1" zoomScale="214" workbookViewId="0">
      <selection activeCell="I5" sqref="I5"/>
    </sheetView>
  </sheetViews>
  <sheetFormatPr baseColWidth="10" defaultRowHeight="16" x14ac:dyDescent="0.2"/>
  <sheetData>
    <row r="5" spans="6:7" x14ac:dyDescent="0.2">
      <c r="F5">
        <v>45973.85</v>
      </c>
      <c r="G5">
        <v>46181.2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2024-03-09T04:39:03Z</dcterms:created>
  <dcterms:modified xsi:type="dcterms:W3CDTF">2024-03-09T06:16:14Z</dcterms:modified>
</cp:coreProperties>
</file>