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  <c r="E27"/>
  <c r="E24"/>
  <c r="E22"/>
  <c r="E23"/>
  <c r="E25"/>
  <c r="E26"/>
</calcChain>
</file>

<file path=xl/sharedStrings.xml><?xml version="1.0" encoding="utf-8"?>
<sst xmlns="http://schemas.openxmlformats.org/spreadsheetml/2006/main" count="124" uniqueCount="94">
  <si>
    <t>OrderID</t>
  </si>
  <si>
    <t>Date</t>
  </si>
  <si>
    <t>CustomerName</t>
  </si>
  <si>
    <t>Email</t>
  </si>
  <si>
    <t>Product</t>
  </si>
  <si>
    <t>Category</t>
  </si>
  <si>
    <t>Qty</t>
  </si>
  <si>
    <t>Price (₹)</t>
  </si>
  <si>
    <t>PaymentMode</t>
  </si>
  <si>
    <t>Status</t>
  </si>
  <si>
    <t>City</t>
  </si>
  <si>
    <t>Ramesh Patil</t>
  </si>
  <si>
    <t>[ramesh12@gmail.com](mailto:ramesh12@gmail.com)</t>
  </si>
  <si>
    <t>T-shirt</t>
  </si>
  <si>
    <t>Fashion</t>
  </si>
  <si>
    <t>UPI</t>
  </si>
  <si>
    <t>Delivered</t>
  </si>
  <si>
    <t>Pune</t>
  </si>
  <si>
    <t>Neha Sharma</t>
  </si>
  <si>
    <t>[nehaxsharma@outlook.com](mailto:nehaxsharma@outlook.com)</t>
  </si>
  <si>
    <t>Bluetooth Earbuds</t>
  </si>
  <si>
    <t>Electronics</t>
  </si>
  <si>
    <t>COD</t>
  </si>
  <si>
    <t>Returned</t>
  </si>
  <si>
    <t>Delhi</t>
  </si>
  <si>
    <t>Aman Verma</t>
  </si>
  <si>
    <t>[amanv@gmail.com](mailto:amanv@gmail.com)</t>
  </si>
  <si>
    <t>Jeans</t>
  </si>
  <si>
    <t>Credit Card</t>
  </si>
  <si>
    <t>Mumbai</t>
  </si>
  <si>
    <t>Priya Singh</t>
  </si>
  <si>
    <t>[priya_s@hotmail.com](mailto:priya_s@hotmail.com)</t>
  </si>
  <si>
    <t>Mixer Grinder</t>
  </si>
  <si>
    <t>Home &amp; Kitchen</t>
  </si>
  <si>
    <t>Debit Card</t>
  </si>
  <si>
    <t>Shipped</t>
  </si>
  <si>
    <t>Jaipur</t>
  </si>
  <si>
    <t>Karan Yadav</t>
  </si>
  <si>
    <t>[karan@rediffmail.com](mailto:karan@rediffmail.com)</t>
  </si>
  <si>
    <t>Shoes</t>
  </si>
  <si>
    <t>Lucknow</t>
  </si>
  <si>
    <t>Meena Rathi</t>
  </si>
  <si>
    <t>[meena.rathi@gmail.com](mailto:meena.rathi@gmail.com)</t>
  </si>
  <si>
    <t>Saree</t>
  </si>
  <si>
    <t>Cancelled</t>
  </si>
  <si>
    <t>Nagpur</t>
  </si>
  <si>
    <t>Arjun Nair</t>
  </si>
  <si>
    <t>[arjun.nair@gmail.com](mailto:arjun.nair@gmail.com)</t>
  </si>
  <si>
    <t>Laptop Bag</t>
  </si>
  <si>
    <t>Accessories</t>
  </si>
  <si>
    <t>Kochi</t>
  </si>
  <si>
    <t>Shweta More</t>
  </si>
  <si>
    <t>[shwetamore@yahoo.com](mailto:shwetamore@yahoo.com)</t>
  </si>
  <si>
    <t>Smartwatch</t>
  </si>
  <si>
    <t>Pending</t>
  </si>
  <si>
    <t>Bhopal</t>
  </si>
  <si>
    <t>Deepak Jha</t>
  </si>
  <si>
    <t>[deepak.jha@ymail.com](mailto:deepak.jha@ymail.com)</t>
  </si>
  <si>
    <t>Washing Powder</t>
  </si>
  <si>
    <t>Grocery</t>
  </si>
  <si>
    <t>Patna</t>
  </si>
  <si>
    <t>Sunita Chauhan</t>
  </si>
  <si>
    <t>[sunita.chauhan@gmail.com](mailto:sunita.chauhan@gmail.com)</t>
  </si>
  <si>
    <t>Bedsheet</t>
  </si>
  <si>
    <t>Home &amp; Living</t>
  </si>
  <si>
    <t>Indore</t>
  </si>
  <si>
    <t>Rohit Shetty</t>
  </si>
  <si>
    <t>[rohit_s@yahoo.com](mailto:rohit_s@yahoo.com)</t>
  </si>
  <si>
    <t>Mobile Cover</t>
  </si>
  <si>
    <t>Bengaluru</t>
  </si>
  <si>
    <t>Anjali Gupta</t>
  </si>
  <si>
    <t>[anjaligupta@gmail.com](mailto:anjaligupta@gmail.com)</t>
  </si>
  <si>
    <t>Hair Dryer</t>
  </si>
  <si>
    <t>Hyderabad</t>
  </si>
  <si>
    <t>Sanjay Mehta</t>
  </si>
  <si>
    <t>[sanjay.mehta@outlook.com](mailto:sanjay.mehta@outlook.com)</t>
  </si>
  <si>
    <t>Kurta</t>
  </si>
  <si>
    <t>Ahmedabad</t>
  </si>
  <si>
    <t>Kavita Deshmukh</t>
  </si>
  <si>
    <t>[kavita.d@gmail.com](mailto:kavita.d@gmail.com)</t>
  </si>
  <si>
    <t>Pressure Cooker</t>
  </si>
  <si>
    <t>Nashik</t>
  </si>
  <si>
    <t>Vivek Choudhary</t>
  </si>
  <si>
    <t>[vivekc@gmail.com](mailto:vivekc@gmail.com)</t>
  </si>
  <si>
    <t>Power Bank</t>
  </si>
  <si>
    <t>Chandigarh</t>
  </si>
  <si>
    <t>order ID</t>
  </si>
  <si>
    <t>customer name</t>
  </si>
  <si>
    <t>product</t>
  </si>
  <si>
    <t>QTY</t>
  </si>
  <si>
    <t>price</t>
  </si>
  <si>
    <t>category</t>
  </si>
  <si>
    <t xml:space="preserve">status </t>
  </si>
  <si>
    <t>city</t>
  </si>
</sst>
</file>

<file path=xl/styles.xml><?xml version="1.0" encoding="utf-8"?>
<styleSheet xmlns="http://schemas.openxmlformats.org/spreadsheetml/2006/main">
  <numFmts count="1">
    <numFmt numFmtId="164" formatCode="[$₹-4009]\ #,##0.0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u/>
      <sz val="9.5500000000000007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64" fontId="4" fillId="0" borderId="1" xfId="0" applyNumberFormat="1" applyFont="1" applyBorder="1" applyAlignment="1">
      <alignment horizontal="left" vertical="center" indent="1"/>
    </xf>
    <xf numFmtId="0" fontId="3" fillId="3" borderId="10" xfId="0" applyFont="1" applyFill="1" applyBorder="1" applyAlignment="1">
      <alignment horizontal="left" vertical="center" indent="1"/>
    </xf>
    <xf numFmtId="0" fontId="5" fillId="0" borderId="1" xfId="1" applyNumberFormat="1" applyBorder="1" applyAlignment="1" applyProtection="1">
      <alignment horizontal="center" vertical="center"/>
    </xf>
    <xf numFmtId="0" fontId="5" fillId="0" borderId="8" xfId="1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₹-4009]\ #,##0.00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[$₹-4009]\ #,##0.00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6" totalsRowShown="0" headerRowDxfId="26" dataDxfId="24" headerRowBorderDxfId="25" tableBorderDxfId="23" totalsRowBorderDxfId="22">
  <tableColumns count="11">
    <tableColumn id="1" name="OrderID" dataDxfId="21" totalsRowDxfId="20"/>
    <tableColumn id="2" name="Date" dataDxfId="19" totalsRowDxfId="18"/>
    <tableColumn id="3" name="CustomerName" dataDxfId="17" totalsRowDxfId="16"/>
    <tableColumn id="4" name="Email" dataDxfId="15" totalsRowDxfId="14" dataCellStyle="Hyperlink"/>
    <tableColumn id="5" name="Product" dataDxfId="13" totalsRowDxfId="12"/>
    <tableColumn id="6" name="Category" dataDxfId="11" totalsRowDxfId="10"/>
    <tableColumn id="7" name="Qty" dataDxfId="9" totalsRowDxfId="8"/>
    <tableColumn id="8" name="Price (₹)" dataDxfId="7" totalsRowDxfId="6"/>
    <tableColumn id="9" name="PaymentMode" dataDxfId="5" totalsRowDxfId="4"/>
    <tableColumn id="10" name="Status" dataDxfId="3" totalsRowDxfId="2"/>
    <tableColumn id="11" name="City" dataDxfId="1" totalsRowDxfId="0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mesh12@gmail.com](mailto:ramesh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showGridLines="0" tabSelected="1" zoomScale="87" zoomScaleNormal="87" workbookViewId="0">
      <pane ySplit="1" topLeftCell="A2" activePane="bottomLeft" state="frozen"/>
      <selection activeCell="C1" sqref="C1"/>
      <selection pane="bottomLeft" activeCell="F22" sqref="F22"/>
    </sheetView>
  </sheetViews>
  <sheetFormatPr defaultRowHeight="15"/>
  <cols>
    <col min="1" max="1" width="11.140625" bestFit="1" customWidth="1"/>
    <col min="2" max="2" width="8.7109375" bestFit="1" customWidth="1"/>
    <col min="3" max="3" width="20.85546875" bestFit="1" customWidth="1"/>
    <col min="4" max="4" width="61.5703125" bestFit="1" customWidth="1"/>
    <col min="5" max="5" width="17.5703125" bestFit="1" customWidth="1"/>
    <col min="6" max="6" width="15.42578125" bestFit="1" customWidth="1"/>
    <col min="7" max="7" width="8.85546875" bestFit="1" customWidth="1"/>
    <col min="8" max="8" width="11.7109375" bestFit="1" customWidth="1"/>
    <col min="9" max="9" width="19.85546875" bestFit="1" customWidth="1"/>
    <col min="10" max="10" width="9.7109375" bestFit="1" customWidth="1"/>
    <col min="11" max="11" width="11.7109375" bestFit="1" customWidth="1"/>
  </cols>
  <sheetData>
    <row r="1" spans="1:1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 spans="1:11">
      <c r="A2" s="3">
        <v>1001</v>
      </c>
      <c r="B2" s="2">
        <v>45870</v>
      </c>
      <c r="C2" s="1" t="s">
        <v>11</v>
      </c>
      <c r="D2" s="18" t="s">
        <v>12</v>
      </c>
      <c r="E2" s="1" t="s">
        <v>13</v>
      </c>
      <c r="F2" s="1" t="s">
        <v>14</v>
      </c>
      <c r="G2" s="1">
        <v>2</v>
      </c>
      <c r="H2" s="12">
        <v>499</v>
      </c>
      <c r="I2" s="1" t="s">
        <v>15</v>
      </c>
      <c r="J2" s="1" t="s">
        <v>16</v>
      </c>
      <c r="K2" s="4" t="s">
        <v>17</v>
      </c>
    </row>
    <row r="3" spans="1:11">
      <c r="A3" s="3">
        <v>1002</v>
      </c>
      <c r="B3" s="2">
        <v>45870</v>
      </c>
      <c r="C3" s="1" t="s">
        <v>18</v>
      </c>
      <c r="D3" s="18" t="s">
        <v>19</v>
      </c>
      <c r="E3" s="1" t="s">
        <v>20</v>
      </c>
      <c r="F3" s="1" t="s">
        <v>21</v>
      </c>
      <c r="G3" s="1">
        <v>1</v>
      </c>
      <c r="H3" s="12">
        <v>1499</v>
      </c>
      <c r="I3" s="1" t="s">
        <v>22</v>
      </c>
      <c r="J3" s="1" t="s">
        <v>23</v>
      </c>
      <c r="K3" s="4" t="s">
        <v>24</v>
      </c>
    </row>
    <row r="4" spans="1:11">
      <c r="A4" s="3">
        <v>1003</v>
      </c>
      <c r="B4" s="2">
        <v>45871</v>
      </c>
      <c r="C4" s="1" t="s">
        <v>25</v>
      </c>
      <c r="D4" s="18" t="s">
        <v>26</v>
      </c>
      <c r="E4" s="1" t="s">
        <v>27</v>
      </c>
      <c r="F4" s="1" t="s">
        <v>14</v>
      </c>
      <c r="G4" s="1">
        <v>1</v>
      </c>
      <c r="H4" s="12">
        <v>1299</v>
      </c>
      <c r="I4" s="1" t="s">
        <v>28</v>
      </c>
      <c r="J4" s="1" t="s">
        <v>16</v>
      </c>
      <c r="K4" s="4" t="s">
        <v>29</v>
      </c>
    </row>
    <row r="5" spans="1:11">
      <c r="A5" s="3">
        <v>1004</v>
      </c>
      <c r="B5" s="2">
        <v>45871</v>
      </c>
      <c r="C5" s="1" t="s">
        <v>30</v>
      </c>
      <c r="D5" s="18" t="s">
        <v>31</v>
      </c>
      <c r="E5" s="1" t="s">
        <v>32</v>
      </c>
      <c r="F5" s="1" t="s">
        <v>33</v>
      </c>
      <c r="G5" s="1">
        <v>1</v>
      </c>
      <c r="H5" s="12">
        <v>2499</v>
      </c>
      <c r="I5" s="1" t="s">
        <v>34</v>
      </c>
      <c r="J5" s="1" t="s">
        <v>35</v>
      </c>
      <c r="K5" s="4" t="s">
        <v>36</v>
      </c>
    </row>
    <row r="6" spans="1:11">
      <c r="A6" s="3">
        <v>1005</v>
      </c>
      <c r="B6" s="2">
        <v>45872</v>
      </c>
      <c r="C6" s="1" t="s">
        <v>37</v>
      </c>
      <c r="D6" s="18" t="s">
        <v>38</v>
      </c>
      <c r="E6" s="1" t="s">
        <v>39</v>
      </c>
      <c r="F6" s="1" t="s">
        <v>14</v>
      </c>
      <c r="G6" s="1">
        <v>1</v>
      </c>
      <c r="H6" s="12">
        <v>1999</v>
      </c>
      <c r="I6" s="1" t="s">
        <v>22</v>
      </c>
      <c r="J6" s="1" t="s">
        <v>16</v>
      </c>
      <c r="K6" s="4" t="s">
        <v>40</v>
      </c>
    </row>
    <row r="7" spans="1:11">
      <c r="A7" s="3">
        <v>1006</v>
      </c>
      <c r="B7" s="2">
        <v>45872</v>
      </c>
      <c r="C7" s="1" t="s">
        <v>41</v>
      </c>
      <c r="D7" s="18" t="s">
        <v>42</v>
      </c>
      <c r="E7" s="1" t="s">
        <v>43</v>
      </c>
      <c r="F7" s="1" t="s">
        <v>14</v>
      </c>
      <c r="G7" s="1">
        <v>1</v>
      </c>
      <c r="H7" s="12">
        <v>1599</v>
      </c>
      <c r="I7" s="1" t="s">
        <v>15</v>
      </c>
      <c r="J7" s="1" t="s">
        <v>44</v>
      </c>
      <c r="K7" s="4" t="s">
        <v>45</v>
      </c>
    </row>
    <row r="8" spans="1:11">
      <c r="A8" s="3">
        <v>1007</v>
      </c>
      <c r="B8" s="2">
        <v>45873</v>
      </c>
      <c r="C8" s="1" t="s">
        <v>46</v>
      </c>
      <c r="D8" s="18" t="s">
        <v>47</v>
      </c>
      <c r="E8" s="1" t="s">
        <v>48</v>
      </c>
      <c r="F8" s="1" t="s">
        <v>49</v>
      </c>
      <c r="G8" s="1">
        <v>1</v>
      </c>
      <c r="H8" s="12">
        <v>899</v>
      </c>
      <c r="I8" s="1" t="s">
        <v>28</v>
      </c>
      <c r="J8" s="1" t="s">
        <v>16</v>
      </c>
      <c r="K8" s="4" t="s">
        <v>50</v>
      </c>
    </row>
    <row r="9" spans="1:11">
      <c r="A9" s="3">
        <v>1008</v>
      </c>
      <c r="B9" s="2">
        <v>45873</v>
      </c>
      <c r="C9" s="1" t="s">
        <v>51</v>
      </c>
      <c r="D9" s="18" t="s">
        <v>52</v>
      </c>
      <c r="E9" s="1" t="s">
        <v>53</v>
      </c>
      <c r="F9" s="1" t="s">
        <v>21</v>
      </c>
      <c r="G9" s="1">
        <v>1</v>
      </c>
      <c r="H9" s="12">
        <v>2299</v>
      </c>
      <c r="I9" s="1" t="s">
        <v>34</v>
      </c>
      <c r="J9" s="1" t="s">
        <v>54</v>
      </c>
      <c r="K9" s="4" t="s">
        <v>55</v>
      </c>
    </row>
    <row r="10" spans="1:11">
      <c r="A10" s="3">
        <v>1009</v>
      </c>
      <c r="B10" s="2">
        <v>45874</v>
      </c>
      <c r="C10" s="1" t="s">
        <v>56</v>
      </c>
      <c r="D10" s="18" t="s">
        <v>57</v>
      </c>
      <c r="E10" s="1" t="s">
        <v>58</v>
      </c>
      <c r="F10" s="1" t="s">
        <v>59</v>
      </c>
      <c r="G10" s="1">
        <v>3</v>
      </c>
      <c r="H10" s="12">
        <v>399</v>
      </c>
      <c r="I10" s="1" t="s">
        <v>15</v>
      </c>
      <c r="J10" s="1" t="s">
        <v>16</v>
      </c>
      <c r="K10" s="4" t="s">
        <v>60</v>
      </c>
    </row>
    <row r="11" spans="1:11">
      <c r="A11" s="3">
        <v>1010</v>
      </c>
      <c r="B11" s="2">
        <v>45874</v>
      </c>
      <c r="C11" s="1" t="s">
        <v>61</v>
      </c>
      <c r="D11" s="18" t="s">
        <v>62</v>
      </c>
      <c r="E11" s="1" t="s">
        <v>63</v>
      </c>
      <c r="F11" s="1" t="s">
        <v>64</v>
      </c>
      <c r="G11" s="1">
        <v>2</v>
      </c>
      <c r="H11" s="12">
        <v>1099</v>
      </c>
      <c r="I11" s="1" t="s">
        <v>28</v>
      </c>
      <c r="J11" s="1" t="s">
        <v>16</v>
      </c>
      <c r="K11" s="4" t="s">
        <v>65</v>
      </c>
    </row>
    <row r="12" spans="1:11">
      <c r="A12" s="3">
        <v>1011</v>
      </c>
      <c r="B12" s="2">
        <v>45875</v>
      </c>
      <c r="C12" s="1" t="s">
        <v>66</v>
      </c>
      <c r="D12" s="18" t="s">
        <v>67</v>
      </c>
      <c r="E12" s="1" t="s">
        <v>68</v>
      </c>
      <c r="F12" s="1" t="s">
        <v>49</v>
      </c>
      <c r="G12" s="1">
        <v>1</v>
      </c>
      <c r="H12" s="12">
        <v>299</v>
      </c>
      <c r="I12" s="1" t="s">
        <v>15</v>
      </c>
      <c r="J12" s="1" t="s">
        <v>16</v>
      </c>
      <c r="K12" s="4" t="s">
        <v>69</v>
      </c>
    </row>
    <row r="13" spans="1:11">
      <c r="A13" s="3">
        <v>1012</v>
      </c>
      <c r="B13" s="2">
        <v>45875</v>
      </c>
      <c r="C13" s="1" t="s">
        <v>70</v>
      </c>
      <c r="D13" s="18" t="s">
        <v>71</v>
      </c>
      <c r="E13" s="1" t="s">
        <v>72</v>
      </c>
      <c r="F13" s="1" t="s">
        <v>21</v>
      </c>
      <c r="G13" s="1">
        <v>1</v>
      </c>
      <c r="H13" s="12">
        <v>1199</v>
      </c>
      <c r="I13" s="1" t="s">
        <v>34</v>
      </c>
      <c r="J13" s="1" t="s">
        <v>23</v>
      </c>
      <c r="K13" s="4" t="s">
        <v>73</v>
      </c>
    </row>
    <row r="14" spans="1:11">
      <c r="A14" s="3">
        <v>1013</v>
      </c>
      <c r="B14" s="2">
        <v>45876</v>
      </c>
      <c r="C14" s="1" t="s">
        <v>74</v>
      </c>
      <c r="D14" s="18" t="s">
        <v>75</v>
      </c>
      <c r="E14" s="1" t="s">
        <v>76</v>
      </c>
      <c r="F14" s="1" t="s">
        <v>14</v>
      </c>
      <c r="G14" s="1">
        <v>2</v>
      </c>
      <c r="H14" s="12">
        <v>999</v>
      </c>
      <c r="I14" s="1" t="s">
        <v>22</v>
      </c>
      <c r="J14" s="1" t="s">
        <v>16</v>
      </c>
      <c r="K14" s="4" t="s">
        <v>77</v>
      </c>
    </row>
    <row r="15" spans="1:11">
      <c r="A15" s="3">
        <v>1014</v>
      </c>
      <c r="B15" s="2">
        <v>45876</v>
      </c>
      <c r="C15" s="1" t="s">
        <v>78</v>
      </c>
      <c r="D15" s="18" t="s">
        <v>79</v>
      </c>
      <c r="E15" s="1" t="s">
        <v>80</v>
      </c>
      <c r="F15" s="1" t="s">
        <v>33</v>
      </c>
      <c r="G15" s="1">
        <v>1</v>
      </c>
      <c r="H15" s="12">
        <v>1899</v>
      </c>
      <c r="I15" s="1" t="s">
        <v>15</v>
      </c>
      <c r="J15" s="1" t="s">
        <v>16</v>
      </c>
      <c r="K15" s="4" t="s">
        <v>81</v>
      </c>
    </row>
    <row r="16" spans="1:11">
      <c r="A16" s="8">
        <v>1015</v>
      </c>
      <c r="B16" s="9">
        <v>45877</v>
      </c>
      <c r="C16" s="10" t="s">
        <v>82</v>
      </c>
      <c r="D16" s="19" t="s">
        <v>83</v>
      </c>
      <c r="E16" s="10" t="s">
        <v>84</v>
      </c>
      <c r="F16" s="10" t="s">
        <v>21</v>
      </c>
      <c r="G16" s="10">
        <v>1</v>
      </c>
      <c r="H16" s="13">
        <v>1399</v>
      </c>
      <c r="I16" s="10" t="s">
        <v>28</v>
      </c>
      <c r="J16" s="10" t="s">
        <v>35</v>
      </c>
      <c r="K16" s="11" t="s">
        <v>85</v>
      </c>
    </row>
    <row r="19" spans="4:5" ht="15.75" customHeight="1"/>
    <row r="20" spans="4:5" ht="15.75" customHeight="1"/>
    <row r="21" spans="4:5" ht="15.75" customHeight="1">
      <c r="D21" s="14" t="s">
        <v>86</v>
      </c>
      <c r="E21" s="15">
        <v>1007</v>
      </c>
    </row>
    <row r="22" spans="4:5" ht="15.75" customHeight="1">
      <c r="D22" s="14" t="s">
        <v>87</v>
      </c>
      <c r="E22" s="15" t="str">
        <f>VLOOKUP($E$21,Table1[],3,TRUE)</f>
        <v>Arjun Nair</v>
      </c>
    </row>
    <row r="23" spans="4:5" ht="15.75" customHeight="1">
      <c r="D23" s="14" t="s">
        <v>88</v>
      </c>
      <c r="E23" s="15" t="str">
        <f>VLOOKUP($E$21,Table1[],5,TRUE)</f>
        <v>Laptop Bag</v>
      </c>
    </row>
    <row r="24" spans="4:5">
      <c r="D24" s="14" t="s">
        <v>91</v>
      </c>
      <c r="E24" s="15" t="str">
        <f>VLOOKUP($E$21,Table1[],6,TRUE)</f>
        <v>Accessories</v>
      </c>
    </row>
    <row r="25" spans="4:5">
      <c r="D25" s="14" t="s">
        <v>89</v>
      </c>
      <c r="E25" s="15">
        <f>VLOOKUP($E$21,Table1[],7,TRUE)</f>
        <v>1</v>
      </c>
    </row>
    <row r="26" spans="4:5">
      <c r="D26" s="14" t="s">
        <v>90</v>
      </c>
      <c r="E26" s="16">
        <f>VLOOKUP($E$21,Table1[],8,TRUE)</f>
        <v>899</v>
      </c>
    </row>
    <row r="27" spans="4:5">
      <c r="D27" s="17" t="s">
        <v>92</v>
      </c>
      <c r="E27" s="16" t="str">
        <f>VLOOKUP($E$21,Table1[],10,TRUE)</f>
        <v>Delivered</v>
      </c>
    </row>
    <row r="28" spans="4:5">
      <c r="D28" s="17" t="s">
        <v>93</v>
      </c>
      <c r="E28" s="16" t="str">
        <f>VLOOKUP($E$21,Table1[],11,TRUE)</f>
        <v>Kochi</v>
      </c>
    </row>
  </sheetData>
  <conditionalFormatting sqref="J1">
    <cfRule type="containsText" dxfId="29" priority="1" operator="containsText" text="Shipped">
      <formula>NOT(ISERROR(SEARCH("Shipped",J1)))</formula>
    </cfRule>
    <cfRule type="containsText" dxfId="28" priority="2" operator="containsText" text="Cancelled">
      <formula>NOT(ISERROR(SEARCH("Cancelled",J1)))</formula>
    </cfRule>
    <cfRule type="containsText" dxfId="27" priority="3" operator="containsText" text="Delivered">
      <formula>NOT(ISERROR(SEARCH("Delivered",J1)))</formula>
    </cfRule>
  </conditionalFormatting>
  <hyperlinks>
    <hyperlink ref="D2:D16" r:id="rId1" display="[ramesh12@gmail.com](mailto:ramesh12@gmail.com)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2025-10-01T12:48:31Z</dcterms:created>
  <dcterms:modified xsi:type="dcterms:W3CDTF">2025-10-01T19:21:30Z</dcterms:modified>
</cp:coreProperties>
</file>