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vrit\Desktop\GW ClassRoom\Fall 24\Sports\FinalProj\"/>
    </mc:Choice>
  </mc:AlternateContent>
  <xr:revisionPtr revIDLastSave="0" documentId="13_ncr:1_{5A485C8E-26D9-47BF-B573-4F936995838A}" xr6:coauthVersionLast="47" xr6:coauthVersionMax="47" xr10:uidLastSave="{00000000-0000-0000-0000-000000000000}"/>
  <bookViews>
    <workbookView xWindow="-108" yWindow="-108" windowWidth="23256" windowHeight="12456" activeTab="1" xr2:uid="{449F0F4B-3F3D-D540-8015-D42B012144CC}"/>
  </bookViews>
  <sheets>
    <sheet name="TIER 1" sheetId="3" r:id="rId1"/>
    <sheet name="Final Picks" sheetId="9" r:id="rId2"/>
    <sheet name="TIER 2" sheetId="4" r:id="rId3"/>
    <sheet name="DC UNITED" sheetId="5" r:id="rId4"/>
    <sheet name="OTHER MLS CLUBS" sheetId="6" r:id="rId5"/>
    <sheet name="2017" sheetId="1" r:id="rId6"/>
    <sheet name="2018" sheetId="2" r:id="rId7"/>
    <sheet name="2017 TEAM stats Per 90" sheetId="8" r:id="rId8"/>
    <sheet name="2018 Team Stats - Per 90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9" l="1"/>
  <c r="J10" i="9" s="1"/>
  <c r="H10" i="9"/>
  <c r="F10" i="9"/>
  <c r="E10" i="9"/>
  <c r="G10" i="9" s="1"/>
  <c r="D10" i="9"/>
  <c r="I9" i="9"/>
  <c r="H9" i="9"/>
  <c r="F9" i="9"/>
  <c r="E9" i="9"/>
  <c r="D9" i="9"/>
  <c r="I8" i="9"/>
  <c r="H8" i="9"/>
  <c r="F8" i="9"/>
  <c r="G8" i="9" s="1"/>
  <c r="E8" i="9"/>
  <c r="D8" i="9"/>
  <c r="I7" i="9"/>
  <c r="H7" i="9"/>
  <c r="F7" i="9"/>
  <c r="E7" i="9"/>
  <c r="D7" i="9"/>
  <c r="I6" i="9"/>
  <c r="H6" i="9"/>
  <c r="F6" i="9"/>
  <c r="E6" i="9"/>
  <c r="D6" i="9"/>
  <c r="I5" i="9"/>
  <c r="H5" i="9"/>
  <c r="F5" i="9"/>
  <c r="E5" i="9"/>
  <c r="D5" i="9"/>
  <c r="I4" i="9"/>
  <c r="H4" i="9"/>
  <c r="F4" i="9"/>
  <c r="E4" i="9"/>
  <c r="D4" i="9"/>
  <c r="I3" i="9"/>
  <c r="J3" i="9" s="1"/>
  <c r="H3" i="9"/>
  <c r="F3" i="9"/>
  <c r="E3" i="9"/>
  <c r="D3" i="9"/>
  <c r="I2" i="9"/>
  <c r="H2" i="9"/>
  <c r="F2" i="9"/>
  <c r="E2" i="9"/>
  <c r="D2" i="9"/>
  <c r="F2" i="3"/>
  <c r="I39" i="3"/>
  <c r="J39" i="3" s="1"/>
  <c r="H39" i="3"/>
  <c r="F39" i="3"/>
  <c r="G39" i="3" s="1"/>
  <c r="E39" i="3"/>
  <c r="D39" i="3"/>
  <c r="I38" i="3"/>
  <c r="J38" i="3" s="1"/>
  <c r="H38" i="3"/>
  <c r="F38" i="3"/>
  <c r="G38" i="3" s="1"/>
  <c r="E38" i="3"/>
  <c r="D38" i="3"/>
  <c r="I37" i="3"/>
  <c r="J37" i="3" s="1"/>
  <c r="H37" i="3"/>
  <c r="G37" i="3"/>
  <c r="F37" i="3"/>
  <c r="E37" i="3"/>
  <c r="D37" i="3"/>
  <c r="I24" i="3"/>
  <c r="J24" i="3" s="1"/>
  <c r="H24" i="3"/>
  <c r="F24" i="3"/>
  <c r="G24" i="3" s="1"/>
  <c r="E24" i="3"/>
  <c r="D24" i="3"/>
  <c r="J23" i="3"/>
  <c r="I23" i="3"/>
  <c r="H23" i="3"/>
  <c r="F23" i="3"/>
  <c r="G23" i="3" s="1"/>
  <c r="E23" i="3"/>
  <c r="D23" i="3"/>
  <c r="I22" i="3"/>
  <c r="H22" i="3"/>
  <c r="J22" i="3" s="1"/>
  <c r="F22" i="3"/>
  <c r="G22" i="3" s="1"/>
  <c r="E22" i="3"/>
  <c r="D22" i="3"/>
  <c r="I21" i="3"/>
  <c r="J21" i="3" s="1"/>
  <c r="H21" i="3"/>
  <c r="F21" i="3"/>
  <c r="G21" i="3" s="1"/>
  <c r="E21" i="3"/>
  <c r="D21" i="3"/>
  <c r="I7" i="3"/>
  <c r="H7" i="3"/>
  <c r="F7" i="3"/>
  <c r="E7" i="3"/>
  <c r="G7" i="3" s="1"/>
  <c r="D7" i="3"/>
  <c r="I6" i="3"/>
  <c r="H6" i="3"/>
  <c r="F6" i="3"/>
  <c r="E6" i="3"/>
  <c r="D6" i="3"/>
  <c r="D9" i="3"/>
  <c r="E9" i="3"/>
  <c r="G9" i="3" s="1"/>
  <c r="F9" i="3"/>
  <c r="H9" i="3"/>
  <c r="J9" i="3" s="1"/>
  <c r="I9" i="3"/>
  <c r="D10" i="3"/>
  <c r="E10" i="3"/>
  <c r="F10" i="3"/>
  <c r="G10" i="3" s="1"/>
  <c r="H10" i="3"/>
  <c r="I10" i="3"/>
  <c r="D11" i="3"/>
  <c r="E11" i="3"/>
  <c r="F11" i="3"/>
  <c r="H11" i="3"/>
  <c r="I11" i="3"/>
  <c r="D12" i="3"/>
  <c r="E12" i="3"/>
  <c r="F12" i="3"/>
  <c r="G12" i="3" s="1"/>
  <c r="H12" i="3"/>
  <c r="I12" i="3"/>
  <c r="D13" i="3"/>
  <c r="E13" i="3"/>
  <c r="F13" i="3"/>
  <c r="G13" i="3" s="1"/>
  <c r="H13" i="3"/>
  <c r="I13" i="3"/>
  <c r="J13" i="3" s="1"/>
  <c r="D14" i="3"/>
  <c r="E14" i="3"/>
  <c r="F14" i="3"/>
  <c r="H14" i="3"/>
  <c r="I14" i="3"/>
  <c r="J14" i="3"/>
  <c r="D15" i="3"/>
  <c r="E15" i="3"/>
  <c r="F15" i="3"/>
  <c r="H15" i="3"/>
  <c r="I15" i="3"/>
  <c r="J15" i="3" s="1"/>
  <c r="D16" i="3"/>
  <c r="E16" i="3"/>
  <c r="F16" i="3"/>
  <c r="H16" i="3"/>
  <c r="I16" i="3"/>
  <c r="J16" i="3"/>
  <c r="I2" i="3"/>
  <c r="I3" i="3"/>
  <c r="I4" i="3"/>
  <c r="I5" i="3"/>
  <c r="I17" i="3"/>
  <c r="I18" i="3"/>
  <c r="I19" i="3"/>
  <c r="I20" i="3"/>
  <c r="I26" i="3"/>
  <c r="I27" i="3"/>
  <c r="I28" i="3"/>
  <c r="I29" i="3"/>
  <c r="I30" i="3"/>
  <c r="I31" i="3"/>
  <c r="I32" i="3"/>
  <c r="I33" i="3"/>
  <c r="I34" i="3"/>
  <c r="I35" i="3"/>
  <c r="I36" i="3"/>
  <c r="I24" i="4"/>
  <c r="H24" i="4"/>
  <c r="F24" i="4"/>
  <c r="E24" i="4"/>
  <c r="D24" i="4"/>
  <c r="I23" i="4"/>
  <c r="H23" i="4"/>
  <c r="F23" i="4"/>
  <c r="E23" i="4"/>
  <c r="D23" i="4"/>
  <c r="I22" i="4"/>
  <c r="H22" i="4"/>
  <c r="F22" i="4"/>
  <c r="E22" i="4"/>
  <c r="D22" i="4"/>
  <c r="I13" i="4"/>
  <c r="H13" i="4"/>
  <c r="F13" i="4"/>
  <c r="E13" i="4"/>
  <c r="D13" i="4"/>
  <c r="I12" i="4"/>
  <c r="H12" i="4"/>
  <c r="F12" i="4"/>
  <c r="E12" i="4"/>
  <c r="D12" i="4"/>
  <c r="I11" i="4"/>
  <c r="H11" i="4"/>
  <c r="F11" i="4"/>
  <c r="E11" i="4"/>
  <c r="D11" i="4"/>
  <c r="I4" i="4"/>
  <c r="H4" i="4"/>
  <c r="F4" i="4"/>
  <c r="E4" i="4"/>
  <c r="D4" i="4"/>
  <c r="I3" i="4"/>
  <c r="H3" i="4"/>
  <c r="F3" i="4"/>
  <c r="E3" i="4"/>
  <c r="D3" i="4"/>
  <c r="I2" i="4"/>
  <c r="H2" i="4"/>
  <c r="F2" i="4"/>
  <c r="E2" i="4"/>
  <c r="D2" i="4"/>
  <c r="F50" i="1"/>
  <c r="F49" i="1"/>
  <c r="F41" i="1"/>
  <c r="F40" i="1"/>
  <c r="F35" i="1"/>
  <c r="F36" i="1"/>
  <c r="F34" i="1"/>
  <c r="F19" i="1"/>
  <c r="F20" i="1"/>
  <c r="F21" i="1"/>
  <c r="F22" i="1"/>
  <c r="F23" i="1"/>
  <c r="F24" i="1"/>
  <c r="F25" i="1"/>
  <c r="F26" i="1"/>
  <c r="F18" i="1"/>
  <c r="F55" i="2"/>
  <c r="F54" i="2"/>
  <c r="F46" i="2"/>
  <c r="F45" i="2"/>
  <c r="F39" i="2"/>
  <c r="F38" i="2"/>
  <c r="F37" i="2"/>
  <c r="F19" i="2"/>
  <c r="F20" i="2"/>
  <c r="F21" i="2"/>
  <c r="F22" i="2"/>
  <c r="F23" i="2"/>
  <c r="F24" i="2"/>
  <c r="F25" i="2"/>
  <c r="F26" i="2"/>
  <c r="F27" i="2"/>
  <c r="F18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9" i="2"/>
  <c r="J29" i="2"/>
  <c r="I30" i="2"/>
  <c r="J30" i="2"/>
  <c r="I32" i="2"/>
  <c r="J32" i="2"/>
  <c r="I33" i="2"/>
  <c r="J33" i="2"/>
  <c r="I34" i="2"/>
  <c r="J34" i="2"/>
  <c r="I35" i="2"/>
  <c r="J35" i="2"/>
  <c r="I37" i="2"/>
  <c r="J37" i="2"/>
  <c r="I38" i="2"/>
  <c r="J38" i="2"/>
  <c r="I39" i="2"/>
  <c r="J39" i="2"/>
  <c r="I41" i="2"/>
  <c r="J41" i="2"/>
  <c r="I43" i="2"/>
  <c r="J43" i="2"/>
  <c r="I45" i="2"/>
  <c r="J45" i="2"/>
  <c r="I46" i="2"/>
  <c r="J46" i="2"/>
  <c r="I48" i="2"/>
  <c r="J48" i="2"/>
  <c r="I49" i="2"/>
  <c r="J49" i="2"/>
  <c r="I51" i="2"/>
  <c r="J51" i="2"/>
  <c r="I52" i="2"/>
  <c r="J52" i="2"/>
  <c r="I54" i="2"/>
  <c r="J54" i="2"/>
  <c r="I55" i="2"/>
  <c r="J55" i="2"/>
  <c r="J2" i="2"/>
  <c r="I2" i="2"/>
  <c r="H2" i="2"/>
  <c r="I3" i="1"/>
  <c r="J3" i="1"/>
  <c r="I4" i="1"/>
  <c r="J4" i="1"/>
  <c r="I5" i="1"/>
  <c r="J5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8" i="1"/>
  <c r="J28" i="1"/>
  <c r="I29" i="1"/>
  <c r="J29" i="1"/>
  <c r="I31" i="1"/>
  <c r="J31" i="1"/>
  <c r="I32" i="1"/>
  <c r="J32" i="1"/>
  <c r="I34" i="1"/>
  <c r="J34" i="1"/>
  <c r="I35" i="1"/>
  <c r="J35" i="1"/>
  <c r="I36" i="1"/>
  <c r="J36" i="1"/>
  <c r="I38" i="1"/>
  <c r="J38" i="1"/>
  <c r="I40" i="1"/>
  <c r="J40" i="1"/>
  <c r="I41" i="1"/>
  <c r="J41" i="1"/>
  <c r="I43" i="1"/>
  <c r="J43" i="1"/>
  <c r="I44" i="1"/>
  <c r="J44" i="1"/>
  <c r="I46" i="1"/>
  <c r="J46" i="1"/>
  <c r="I47" i="1"/>
  <c r="J47" i="1"/>
  <c r="I49" i="1"/>
  <c r="J49" i="1"/>
  <c r="I50" i="1"/>
  <c r="J50" i="1"/>
  <c r="I2" i="1"/>
  <c r="J2" i="1"/>
  <c r="F38" i="1"/>
  <c r="F32" i="1"/>
  <c r="F31" i="1"/>
  <c r="F13" i="1"/>
  <c r="F14" i="1"/>
  <c r="F15" i="1"/>
  <c r="H3" i="2"/>
  <c r="H4" i="2"/>
  <c r="H6" i="2"/>
  <c r="H7" i="2"/>
  <c r="H8" i="2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9" i="2"/>
  <c r="H30" i="2"/>
  <c r="H32" i="2"/>
  <c r="H33" i="2"/>
  <c r="H34" i="2"/>
  <c r="H35" i="2"/>
  <c r="H37" i="2"/>
  <c r="H38" i="2"/>
  <c r="H39" i="2"/>
  <c r="H41" i="2"/>
  <c r="H43" i="2"/>
  <c r="H45" i="2"/>
  <c r="H46" i="2"/>
  <c r="H48" i="2"/>
  <c r="H49" i="2"/>
  <c r="H51" i="2"/>
  <c r="H52" i="2"/>
  <c r="H54" i="2"/>
  <c r="H55" i="2"/>
  <c r="H3" i="1"/>
  <c r="H4" i="1"/>
  <c r="H5" i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H14" i="1"/>
  <c r="H15" i="1"/>
  <c r="H16" i="1"/>
  <c r="F16" i="1" s="1"/>
  <c r="H18" i="1"/>
  <c r="H19" i="1"/>
  <c r="H20" i="1"/>
  <c r="H21" i="1"/>
  <c r="H22" i="1"/>
  <c r="H23" i="1"/>
  <c r="H24" i="1"/>
  <c r="H25" i="1"/>
  <c r="H26" i="1"/>
  <c r="H28" i="1"/>
  <c r="H29" i="1"/>
  <c r="H31" i="1"/>
  <c r="H32" i="1"/>
  <c r="H34" i="1"/>
  <c r="H35" i="1"/>
  <c r="H36" i="1"/>
  <c r="H38" i="1"/>
  <c r="H40" i="1"/>
  <c r="H41" i="1"/>
  <c r="H43" i="1"/>
  <c r="H44" i="1"/>
  <c r="H46" i="1"/>
  <c r="F46" i="1" s="1"/>
  <c r="H5" i="6" s="1"/>
  <c r="H47" i="1"/>
  <c r="F47" i="1" s="1"/>
  <c r="H49" i="1"/>
  <c r="H50" i="1"/>
  <c r="H2" i="1"/>
  <c r="E2" i="1"/>
  <c r="G19" i="2"/>
  <c r="G20" i="2"/>
  <c r="F33" i="3" s="1"/>
  <c r="G21" i="2"/>
  <c r="F31" i="3" s="1"/>
  <c r="G22" i="2"/>
  <c r="F36" i="3" s="1"/>
  <c r="G23" i="2"/>
  <c r="G24" i="2"/>
  <c r="F34" i="3" s="1"/>
  <c r="G25" i="2"/>
  <c r="G26" i="2"/>
  <c r="F32" i="3" s="1"/>
  <c r="G27" i="2"/>
  <c r="F30" i="3" s="1"/>
  <c r="G18" i="2"/>
  <c r="F26" i="3" s="1"/>
  <c r="G39" i="2"/>
  <c r="F28" i="4" s="1"/>
  <c r="G38" i="2"/>
  <c r="F27" i="4" s="1"/>
  <c r="G37" i="2"/>
  <c r="G46" i="2"/>
  <c r="G45" i="2"/>
  <c r="F6" i="5" s="1"/>
  <c r="G55" i="2"/>
  <c r="F9" i="6" s="1"/>
  <c r="G54" i="2"/>
  <c r="F8" i="6" s="1"/>
  <c r="G50" i="1"/>
  <c r="E9" i="6" s="1"/>
  <c r="G49" i="1"/>
  <c r="E8" i="6" s="1"/>
  <c r="G41" i="1"/>
  <c r="E7" i="5" s="1"/>
  <c r="G40" i="1"/>
  <c r="E6" i="5" s="1"/>
  <c r="G36" i="1"/>
  <c r="E28" i="4" s="1"/>
  <c r="G35" i="1"/>
  <c r="G34" i="1"/>
  <c r="G19" i="1"/>
  <c r="E33" i="3" s="1"/>
  <c r="G20" i="1"/>
  <c r="G21" i="1"/>
  <c r="E36" i="3" s="1"/>
  <c r="G22" i="1"/>
  <c r="E28" i="3" s="1"/>
  <c r="G23" i="1"/>
  <c r="E34" i="3" s="1"/>
  <c r="G24" i="1"/>
  <c r="E27" i="3" s="1"/>
  <c r="G25" i="1"/>
  <c r="E32" i="3" s="1"/>
  <c r="G26" i="1"/>
  <c r="G18" i="1"/>
  <c r="G52" i="2"/>
  <c r="G33" i="2"/>
  <c r="F16" i="4" s="1"/>
  <c r="G34" i="2"/>
  <c r="F17" i="4" s="1"/>
  <c r="G35" i="2"/>
  <c r="G7" i="2"/>
  <c r="G8" i="2"/>
  <c r="G9" i="2"/>
  <c r="F20" i="3" s="1"/>
  <c r="G10" i="2"/>
  <c r="F18" i="3" s="1"/>
  <c r="G11" i="2"/>
  <c r="G12" i="2"/>
  <c r="G13" i="2"/>
  <c r="F19" i="3" s="1"/>
  <c r="G14" i="2"/>
  <c r="G15" i="2"/>
  <c r="G16" i="2"/>
  <c r="G51" i="2"/>
  <c r="G43" i="2"/>
  <c r="F4" i="5" s="1"/>
  <c r="G32" i="2"/>
  <c r="F15" i="4" s="1"/>
  <c r="G6" i="2"/>
  <c r="F17" i="3" s="1"/>
  <c r="G47" i="1"/>
  <c r="E6" i="6" s="1"/>
  <c r="G46" i="1"/>
  <c r="E5" i="6" s="1"/>
  <c r="G38" i="1"/>
  <c r="E4" i="5" s="1"/>
  <c r="G32" i="1"/>
  <c r="E17" i="4" s="1"/>
  <c r="G31" i="1"/>
  <c r="G8" i="1"/>
  <c r="G9" i="1"/>
  <c r="G10" i="1"/>
  <c r="E20" i="3" s="1"/>
  <c r="G11" i="1"/>
  <c r="E18" i="3" s="1"/>
  <c r="G12" i="1"/>
  <c r="E19" i="3" s="1"/>
  <c r="G13" i="1"/>
  <c r="G14" i="1"/>
  <c r="G15" i="1"/>
  <c r="G16" i="1"/>
  <c r="G7" i="1"/>
  <c r="E17" i="3" s="1"/>
  <c r="G49" i="2"/>
  <c r="F3" i="6" s="1"/>
  <c r="G48" i="2"/>
  <c r="F2" i="6" s="1"/>
  <c r="G41" i="2"/>
  <c r="F2" i="5" s="1"/>
  <c r="G30" i="2"/>
  <c r="G29" i="2"/>
  <c r="F6" i="4" s="1"/>
  <c r="G3" i="2"/>
  <c r="F3" i="3" s="1"/>
  <c r="G4" i="2"/>
  <c r="F4" i="3" s="1"/>
  <c r="G2" i="2"/>
  <c r="F5" i="3" s="1"/>
  <c r="G3" i="1"/>
  <c r="G4" i="1"/>
  <c r="E3" i="3" s="1"/>
  <c r="G5" i="1"/>
  <c r="E4" i="3" s="1"/>
  <c r="G29" i="1"/>
  <c r="E7" i="4" s="1"/>
  <c r="G44" i="1"/>
  <c r="G43" i="1"/>
  <c r="E2" i="6" s="1"/>
  <c r="G28" i="1"/>
  <c r="E6" i="4" s="1"/>
  <c r="G2" i="1"/>
  <c r="E5" i="3" s="1"/>
  <c r="E2" i="3"/>
  <c r="E26" i="3"/>
  <c r="H26" i="3"/>
  <c r="E29" i="3"/>
  <c r="F29" i="3"/>
  <c r="E31" i="3"/>
  <c r="F28" i="3"/>
  <c r="E35" i="3"/>
  <c r="F35" i="3"/>
  <c r="H35" i="3"/>
  <c r="F27" i="3"/>
  <c r="E30" i="3"/>
  <c r="F7" i="4"/>
  <c r="E15" i="4"/>
  <c r="E16" i="4"/>
  <c r="H16" i="4"/>
  <c r="E18" i="4"/>
  <c r="F18" i="4"/>
  <c r="H18" i="4"/>
  <c r="E26" i="4"/>
  <c r="F26" i="4"/>
  <c r="E27" i="4"/>
  <c r="F7" i="5"/>
  <c r="E3" i="6"/>
  <c r="F5" i="6"/>
  <c r="F6" i="6"/>
  <c r="E2" i="5"/>
  <c r="H2" i="5"/>
  <c r="H26" i="4"/>
  <c r="F6" i="2"/>
  <c r="E3" i="2"/>
  <c r="F3" i="2" s="1"/>
  <c r="E4" i="2"/>
  <c r="F4" i="2" s="1"/>
  <c r="E6" i="2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E19" i="2"/>
  <c r="E20" i="2"/>
  <c r="E21" i="2"/>
  <c r="E22" i="2"/>
  <c r="E23" i="2"/>
  <c r="E24" i="2"/>
  <c r="E25" i="2"/>
  <c r="E26" i="2"/>
  <c r="E27" i="2"/>
  <c r="E29" i="2"/>
  <c r="F29" i="2" s="1"/>
  <c r="I6" i="4" s="1"/>
  <c r="E30" i="2"/>
  <c r="F30" i="2" s="1"/>
  <c r="I7" i="4" s="1"/>
  <c r="E32" i="2"/>
  <c r="F32" i="2" s="1"/>
  <c r="I15" i="4" s="1"/>
  <c r="E33" i="2"/>
  <c r="F33" i="2" s="1"/>
  <c r="I16" i="4" s="1"/>
  <c r="E34" i="2"/>
  <c r="F34" i="2" s="1"/>
  <c r="I17" i="4" s="1"/>
  <c r="E35" i="2"/>
  <c r="F35" i="2" s="1"/>
  <c r="I18" i="4" s="1"/>
  <c r="E37" i="2"/>
  <c r="I26" i="4" s="1"/>
  <c r="E38" i="2"/>
  <c r="I27" i="4" s="1"/>
  <c r="E39" i="2"/>
  <c r="I28" i="4" s="1"/>
  <c r="E41" i="2"/>
  <c r="F41" i="2" s="1"/>
  <c r="I2" i="5" s="1"/>
  <c r="E43" i="2"/>
  <c r="F43" i="2" s="1"/>
  <c r="I4" i="5" s="1"/>
  <c r="E45" i="2"/>
  <c r="I6" i="5" s="1"/>
  <c r="E46" i="2"/>
  <c r="I7" i="5" s="1"/>
  <c r="E48" i="2"/>
  <c r="F48" i="2" s="1"/>
  <c r="I2" i="6" s="1"/>
  <c r="E49" i="2"/>
  <c r="F49" i="2" s="1"/>
  <c r="I3" i="6" s="1"/>
  <c r="E51" i="2"/>
  <c r="F51" i="2" s="1"/>
  <c r="I5" i="6" s="1"/>
  <c r="E52" i="2"/>
  <c r="F52" i="2" s="1"/>
  <c r="I6" i="6" s="1"/>
  <c r="E54" i="2"/>
  <c r="I8" i="6" s="1"/>
  <c r="E55" i="2"/>
  <c r="I9" i="6" s="1"/>
  <c r="E2" i="2"/>
  <c r="F2" i="2" s="1"/>
  <c r="E7" i="1"/>
  <c r="E8" i="1"/>
  <c r="E9" i="1"/>
  <c r="E10" i="1"/>
  <c r="E11" i="1"/>
  <c r="E12" i="1"/>
  <c r="E13" i="1"/>
  <c r="E14" i="1"/>
  <c r="E15" i="1"/>
  <c r="E16" i="1"/>
  <c r="E18" i="1"/>
  <c r="H29" i="3" s="1"/>
  <c r="E19" i="1"/>
  <c r="H33" i="3" s="1"/>
  <c r="E20" i="1"/>
  <c r="H31" i="3" s="1"/>
  <c r="E21" i="1"/>
  <c r="H36" i="3" s="1"/>
  <c r="E22" i="1"/>
  <c r="H28" i="3" s="1"/>
  <c r="E23" i="1"/>
  <c r="H34" i="3" s="1"/>
  <c r="E24" i="1"/>
  <c r="H27" i="3" s="1"/>
  <c r="E25" i="1"/>
  <c r="H32" i="3" s="1"/>
  <c r="E26" i="1"/>
  <c r="H30" i="3" s="1"/>
  <c r="E28" i="1"/>
  <c r="F28" i="1" s="1"/>
  <c r="H6" i="4" s="1"/>
  <c r="E29" i="1"/>
  <c r="F29" i="1" s="1"/>
  <c r="H7" i="4" s="1"/>
  <c r="E31" i="1"/>
  <c r="H15" i="4" s="1"/>
  <c r="E32" i="1"/>
  <c r="E34" i="1"/>
  <c r="E35" i="1"/>
  <c r="H27" i="4" s="1"/>
  <c r="E36" i="1"/>
  <c r="H28" i="4" s="1"/>
  <c r="E38" i="1"/>
  <c r="H4" i="5" s="1"/>
  <c r="E40" i="1"/>
  <c r="H6" i="5" s="1"/>
  <c r="E41" i="1"/>
  <c r="H7" i="5" s="1"/>
  <c r="E43" i="1"/>
  <c r="F43" i="1" s="1"/>
  <c r="H2" i="6" s="1"/>
  <c r="E44" i="1"/>
  <c r="F44" i="1" s="1"/>
  <c r="H3" i="6" s="1"/>
  <c r="E46" i="1"/>
  <c r="E47" i="1"/>
  <c r="E49" i="1"/>
  <c r="H8" i="6" s="1"/>
  <c r="E50" i="1"/>
  <c r="H9" i="6" s="1"/>
  <c r="E3" i="1"/>
  <c r="F3" i="1" s="1"/>
  <c r="H2" i="3" s="1"/>
  <c r="E4" i="1"/>
  <c r="F4" i="1" s="1"/>
  <c r="H3" i="3" s="1"/>
  <c r="E5" i="1"/>
  <c r="F5" i="1" s="1"/>
  <c r="H4" i="3" s="1"/>
  <c r="F2" i="1"/>
  <c r="H5" i="3" s="1"/>
  <c r="D3" i="6"/>
  <c r="D5" i="6"/>
  <c r="D6" i="6"/>
  <c r="D8" i="6"/>
  <c r="D9" i="6"/>
  <c r="D2" i="6"/>
  <c r="D7" i="4"/>
  <c r="D15" i="4"/>
  <c r="D16" i="4"/>
  <c r="D17" i="4"/>
  <c r="D18" i="4"/>
  <c r="D26" i="4"/>
  <c r="D27" i="4"/>
  <c r="D28" i="4"/>
  <c r="D6" i="4"/>
  <c r="D2" i="3"/>
  <c r="D3" i="3"/>
  <c r="D4" i="3"/>
  <c r="D17" i="3"/>
  <c r="D20" i="3"/>
  <c r="D18" i="3"/>
  <c r="D19" i="3"/>
  <c r="D29" i="3"/>
  <c r="D33" i="3"/>
  <c r="D31" i="3"/>
  <c r="D36" i="3"/>
  <c r="D28" i="3"/>
  <c r="D34" i="3"/>
  <c r="D27" i="3"/>
  <c r="D32" i="3"/>
  <c r="D30" i="3"/>
  <c r="D26" i="3"/>
  <c r="D35" i="3"/>
  <c r="D5" i="3"/>
  <c r="G7" i="9" l="1"/>
  <c r="G9" i="9"/>
  <c r="J9" i="9"/>
  <c r="G6" i="9"/>
  <c r="J6" i="9"/>
  <c r="J4" i="9"/>
  <c r="G5" i="9"/>
  <c r="J7" i="9"/>
  <c r="J8" i="9"/>
  <c r="G4" i="9"/>
  <c r="G3" i="9"/>
  <c r="J5" i="9"/>
  <c r="J2" i="9"/>
  <c r="G2" i="9"/>
  <c r="G16" i="3"/>
  <c r="G11" i="3"/>
  <c r="G14" i="3"/>
  <c r="J6" i="3"/>
  <c r="G6" i="3"/>
  <c r="J11" i="3"/>
  <c r="J7" i="3"/>
  <c r="J10" i="3"/>
  <c r="J12" i="3"/>
  <c r="G15" i="3"/>
  <c r="J24" i="4"/>
  <c r="J13" i="4"/>
  <c r="G12" i="4"/>
  <c r="J23" i="4"/>
  <c r="G11" i="4"/>
  <c r="G23" i="4"/>
  <c r="G22" i="4"/>
  <c r="J22" i="4"/>
  <c r="G24" i="4"/>
  <c r="J12" i="4"/>
  <c r="J11" i="4"/>
  <c r="G13" i="4"/>
  <c r="G3" i="4"/>
  <c r="J2" i="4"/>
  <c r="G2" i="4"/>
  <c r="J3" i="4"/>
  <c r="G4" i="4"/>
  <c r="J4" i="4"/>
  <c r="H18" i="3"/>
  <c r="J18" i="3" s="1"/>
  <c r="H20" i="3"/>
  <c r="J20" i="3" s="1"/>
  <c r="H6" i="6"/>
  <c r="J6" i="6" s="1"/>
  <c r="H17" i="3"/>
  <c r="J17" i="3" s="1"/>
  <c r="H17" i="4"/>
  <c r="J17" i="4" s="1"/>
  <c r="J16" i="4"/>
  <c r="H19" i="3"/>
  <c r="J19" i="3" s="1"/>
  <c r="J15" i="4"/>
  <c r="J18" i="4"/>
  <c r="J9" i="6"/>
  <c r="J26" i="4"/>
  <c r="J7" i="4"/>
  <c r="J6" i="5"/>
  <c r="J6" i="4"/>
  <c r="J8" i="6"/>
  <c r="J28" i="4"/>
  <c r="J5" i="6"/>
  <c r="J27" i="4"/>
  <c r="J3" i="6"/>
  <c r="J7" i="5"/>
  <c r="J4" i="5"/>
  <c r="G6" i="5"/>
  <c r="G27" i="4"/>
  <c r="G16" i="4"/>
  <c r="G26" i="4"/>
  <c r="G5" i="6"/>
  <c r="G8" i="6"/>
  <c r="G18" i="4"/>
  <c r="G32" i="3"/>
  <c r="G28" i="4"/>
  <c r="J2" i="3"/>
  <c r="J34" i="3"/>
  <c r="G3" i="6"/>
  <c r="G9" i="6"/>
  <c r="G6" i="6"/>
  <c r="G7" i="5"/>
  <c r="G4" i="5"/>
  <c r="G17" i="4"/>
  <c r="G15" i="4"/>
  <c r="G7" i="4"/>
  <c r="J35" i="3"/>
  <c r="J28" i="3"/>
  <c r="J31" i="3"/>
  <c r="J29" i="3"/>
  <c r="G30" i="3"/>
  <c r="G34" i="3"/>
  <c r="G33" i="3"/>
  <c r="J3" i="3"/>
  <c r="G36" i="3"/>
  <c r="G26" i="3"/>
  <c r="J30" i="3"/>
  <c r="J27" i="3"/>
  <c r="G28" i="3"/>
  <c r="G31" i="3"/>
  <c r="G29" i="3"/>
  <c r="G20" i="3"/>
  <c r="G4" i="3"/>
  <c r="G2" i="3"/>
  <c r="G27" i="3"/>
  <c r="J36" i="3"/>
  <c r="J33" i="3"/>
  <c r="J26" i="3"/>
  <c r="J32" i="3"/>
  <c r="G35" i="3"/>
  <c r="G3" i="3"/>
  <c r="J4" i="3"/>
  <c r="G19" i="3"/>
  <c r="G18" i="3"/>
  <c r="G17" i="3"/>
  <c r="J5" i="3"/>
  <c r="J2" i="6"/>
  <c r="G2" i="6"/>
  <c r="G2" i="5"/>
  <c r="J2" i="5"/>
  <c r="G6" i="4"/>
  <c r="G5" i="3"/>
</calcChain>
</file>

<file path=xl/sharedStrings.xml><?xml version="1.0" encoding="utf-8"?>
<sst xmlns="http://schemas.openxmlformats.org/spreadsheetml/2006/main" count="1592" uniqueCount="403">
  <si>
    <t>Player ID</t>
  </si>
  <si>
    <t>Player Surname</t>
  </si>
  <si>
    <t>Player Forename</t>
  </si>
  <si>
    <t>Team</t>
  </si>
  <si>
    <t>Team Id</t>
  </si>
  <si>
    <t>Position Id</t>
  </si>
  <si>
    <t>Appearances</t>
  </si>
  <si>
    <t>Time Played</t>
  </si>
  <si>
    <t>Starts</t>
  </si>
  <si>
    <t>Substitute On</t>
  </si>
  <si>
    <t>Substitute Off</t>
  </si>
  <si>
    <t>Goals</t>
  </si>
  <si>
    <t>First Goal</t>
  </si>
  <si>
    <t>Winning Goal</t>
  </si>
  <si>
    <t>Shots On Target inc goals</t>
  </si>
  <si>
    <t>Shots Off Target inc woodwork</t>
  </si>
  <si>
    <t>Blocked Shots</t>
  </si>
  <si>
    <t>Penalties Taken</t>
  </si>
  <si>
    <t>Penalty Goals</t>
  </si>
  <si>
    <t>Penalties Saved</t>
  </si>
  <si>
    <t>Penalties Off Target</t>
  </si>
  <si>
    <t>Penalties Not Scored</t>
  </si>
  <si>
    <t>Direct Free-kick Goals</t>
  </si>
  <si>
    <t>Direct Free-kick On Target</t>
  </si>
  <si>
    <t>Direct Free-kick Off Target</t>
  </si>
  <si>
    <t>Blocked Direct Free-kick</t>
  </si>
  <si>
    <t>Goals from Inside Box</t>
  </si>
  <si>
    <t>Shots On from Inside Box</t>
  </si>
  <si>
    <t>Shots Off from Inside Box</t>
  </si>
  <si>
    <t>Blocked Shots from Inside Box</t>
  </si>
  <si>
    <t>Goals from Outside Box</t>
  </si>
  <si>
    <t>Shots On Target Outside Box</t>
  </si>
  <si>
    <t>Shots Off Target Outside Box</t>
  </si>
  <si>
    <t>Blocked Shots Outside Box</t>
  </si>
  <si>
    <t>Headed Goals</t>
  </si>
  <si>
    <t>Headed Shots On Target</t>
  </si>
  <si>
    <t>Headed Shots Off Target</t>
  </si>
  <si>
    <t>Headed Blocked Shots</t>
  </si>
  <si>
    <t>Left Foot Goals</t>
  </si>
  <si>
    <t>Left Foot Shots On Target</t>
  </si>
  <si>
    <t>Left Foot Shots Off Target</t>
  </si>
  <si>
    <t>Left Foot Blocked Shots</t>
  </si>
  <si>
    <t>Right Foot Goals</t>
  </si>
  <si>
    <t>Right Foot Shots On Target</t>
  </si>
  <si>
    <t>Right Foot Shots Off Target</t>
  </si>
  <si>
    <t>Right Foot Blocked Shots</t>
  </si>
  <si>
    <t>Other Goals</t>
  </si>
  <si>
    <t>Other Shots On Target</t>
  </si>
  <si>
    <t>Other Shots Off Target</t>
  </si>
  <si>
    <t>Other Blocked Shots</t>
  </si>
  <si>
    <t>Shots Cleared off Line</t>
  </si>
  <si>
    <t>Shots Cleared off Line Inside Area</t>
  </si>
  <si>
    <t>Shots Cleared off Line Outside Area</t>
  </si>
  <si>
    <t>Goals Open Play</t>
  </si>
  <si>
    <t>Goals from Corners</t>
  </si>
  <si>
    <t>Goals from Throws</t>
  </si>
  <si>
    <t>Goals from Direct Free Kick</t>
  </si>
  <si>
    <t>Goals from Set Play</t>
  </si>
  <si>
    <t>Goals from penalties</t>
  </si>
  <si>
    <t>Attempts Open Play on target</t>
  </si>
  <si>
    <t>Attempts from Corners on target</t>
  </si>
  <si>
    <t>Attempts from Throws on target</t>
  </si>
  <si>
    <t>Attempts from Direct Free Kick on target</t>
  </si>
  <si>
    <t>Attempts from Set Play on target</t>
  </si>
  <si>
    <t>Attempts from Penalties on target</t>
  </si>
  <si>
    <t>Attempts Open Play off target</t>
  </si>
  <si>
    <t>Attempts from Corners off target</t>
  </si>
  <si>
    <t>Attempts from Throws off target</t>
  </si>
  <si>
    <t>Attempts from Direct Free Kick off target</t>
  </si>
  <si>
    <t>Attempts from Set Play off target</t>
  </si>
  <si>
    <t>Attempts from Penalties off target</t>
  </si>
  <si>
    <t>Goals as a substitute</t>
  </si>
  <si>
    <t>Total Successful Passes All</t>
  </si>
  <si>
    <t>Total Unsuccessful Passes All</t>
  </si>
  <si>
    <t>Assists</t>
  </si>
  <si>
    <t>Key Passes</t>
  </si>
  <si>
    <t>Total Successful Passes Excl Crosses Corners</t>
  </si>
  <si>
    <t>Total Unsuccessful Passes Excl Crosses Corners</t>
  </si>
  <si>
    <t>Successful Passes Own Half</t>
  </si>
  <si>
    <t>Unsuccessful Passes Own Half</t>
  </si>
  <si>
    <t>Successful Passes Opposition Half</t>
  </si>
  <si>
    <t>Unsuccessful Passes Opposition Half</t>
  </si>
  <si>
    <t>Successful Passes Defensive third</t>
  </si>
  <si>
    <t>Unsuccessful Passes Defensive third</t>
  </si>
  <si>
    <t>Successful Passes Middle third</t>
  </si>
  <si>
    <t>Unsuccessful Passes Middle third</t>
  </si>
  <si>
    <t>Successful Passes Final third</t>
  </si>
  <si>
    <t>Unsuccessful Passes Final third</t>
  </si>
  <si>
    <t>Successful Short Passes</t>
  </si>
  <si>
    <t>Unsuccessful Short Passes</t>
  </si>
  <si>
    <t>Successful Long Passes</t>
  </si>
  <si>
    <t>Unsuccessful Long Passes</t>
  </si>
  <si>
    <t>Successful Flick-Ons</t>
  </si>
  <si>
    <t>Unsuccessful Flick-Ons</t>
  </si>
  <si>
    <t>Successful Crosses Corners</t>
  </si>
  <si>
    <t>Unsuccessful Crosses Corners</t>
  </si>
  <si>
    <t>Corners Taken incl short corners</t>
  </si>
  <si>
    <t>Corners Conceded</t>
  </si>
  <si>
    <t>Successful Corners into Box</t>
  </si>
  <si>
    <t>Unsuccessful Corners into Box</t>
  </si>
  <si>
    <t>Short Corners</t>
  </si>
  <si>
    <t>Throw Ins to Own Player</t>
  </si>
  <si>
    <t>Throw Ins to Opposition Player</t>
  </si>
  <si>
    <t>Successful Dribbles</t>
  </si>
  <si>
    <t>Unsuccessful Dribbles</t>
  </si>
  <si>
    <t>Successful Crosses Corners Left</t>
  </si>
  <si>
    <t>Unsuccessful Crosses Corners Left</t>
  </si>
  <si>
    <t>Successful Crosses Left</t>
  </si>
  <si>
    <t>Unsuccessful Crosses Left</t>
  </si>
  <si>
    <t>Successful Corners Left</t>
  </si>
  <si>
    <t>Unsuccessful Corners Left</t>
  </si>
  <si>
    <t>Successful Crosses Corners Right</t>
  </si>
  <si>
    <t>Unsuccessful Crosses Corners Right</t>
  </si>
  <si>
    <t>Successful Crosses Right</t>
  </si>
  <si>
    <t>Unsuccessful Crosses Right</t>
  </si>
  <si>
    <t>Successful Corners Right</t>
  </si>
  <si>
    <t>Unsuccessful Corners Right</t>
  </si>
  <si>
    <t>Successful Long Balls</t>
  </si>
  <si>
    <t>Unsuccessful Long Balls</t>
  </si>
  <si>
    <t>Successful Lay-Offs</t>
  </si>
  <si>
    <t>Unsuccessful Lay-Offs</t>
  </si>
  <si>
    <t>Through Ball</t>
  </si>
  <si>
    <t>Successful Crosses Corners in the air</t>
  </si>
  <si>
    <t>Unsuccessful Crosses Corners in the air</t>
  </si>
  <si>
    <t>Successful crosses in the air</t>
  </si>
  <si>
    <t>Unsuccessful crosses in the air</t>
  </si>
  <si>
    <t>Successful open play crosses</t>
  </si>
  <si>
    <t>Unsuccessful open play crosses</t>
  </si>
  <si>
    <t>Touches</t>
  </si>
  <si>
    <t>Goal Assist Corner</t>
  </si>
  <si>
    <t>Goal Assist Free Kick</t>
  </si>
  <si>
    <t>Goal Assist Throw In</t>
  </si>
  <si>
    <t>Goal Assist Goal Kick</t>
  </si>
  <si>
    <t>Goal Assist Set Piece</t>
  </si>
  <si>
    <t>Key Corner</t>
  </si>
  <si>
    <t>Key Free Kick</t>
  </si>
  <si>
    <t>Key Throw In</t>
  </si>
  <si>
    <t>Key Goal Kick</t>
  </si>
  <si>
    <t>Key Set Pieces</t>
  </si>
  <si>
    <t>Duels won</t>
  </si>
  <si>
    <t>Duels lost</t>
  </si>
  <si>
    <t>Aerial Duels won</t>
  </si>
  <si>
    <t>Aerial Duels lost</t>
  </si>
  <si>
    <t>Ground Duels won</t>
  </si>
  <si>
    <t>Ground Duels lost</t>
  </si>
  <si>
    <t>Tackles Won</t>
  </si>
  <si>
    <t>Tackles Lost</t>
  </si>
  <si>
    <t>Last Man Tackle</t>
  </si>
  <si>
    <t>Total Clearances</t>
  </si>
  <si>
    <t>Headed Clearances</t>
  </si>
  <si>
    <t>Other Clearances</t>
  </si>
  <si>
    <t>Clearances Off the Line</t>
  </si>
  <si>
    <t>Blocks</t>
  </si>
  <si>
    <t>Interceptions</t>
  </si>
  <si>
    <t>Recoveries</t>
  </si>
  <si>
    <t>Total Fouls Conceded</t>
  </si>
  <si>
    <t>Fouls Conceded exc handballs pens</t>
  </si>
  <si>
    <t>Total Fouls Won</t>
  </si>
  <si>
    <t>Fouls Won in Danger Area inc pens</t>
  </si>
  <si>
    <t>Fouls Won not in danger area</t>
  </si>
  <si>
    <t>Foul Won Penalty</t>
  </si>
  <si>
    <t>Handballs Conceded</t>
  </si>
  <si>
    <t>Penalties Conceded</t>
  </si>
  <si>
    <t>Offsides</t>
  </si>
  <si>
    <t>Yellow Cards</t>
  </si>
  <si>
    <t>Red Cards</t>
  </si>
  <si>
    <t>Goals Conceded</t>
  </si>
  <si>
    <t>Goals Conceded Inside Box</t>
  </si>
  <si>
    <t>Goals Conceded Outside Box</t>
  </si>
  <si>
    <t>Saves Made</t>
  </si>
  <si>
    <t>Saves Made from Inside Box</t>
  </si>
  <si>
    <t>Saves Made from Outside Box</t>
  </si>
  <si>
    <t>Saves from Penalty</t>
  </si>
  <si>
    <t>Catches</t>
  </si>
  <si>
    <t>Punches</t>
  </si>
  <si>
    <t>Drops</t>
  </si>
  <si>
    <t>Crosses not Claimed</t>
  </si>
  <si>
    <t>GK Distribution</t>
  </si>
  <si>
    <t>GK Successful Distribution</t>
  </si>
  <si>
    <t>GK Unsuccessful Distribution</t>
  </si>
  <si>
    <t>Clean Sheets</t>
  </si>
  <si>
    <t>Team Clean sheet</t>
  </si>
  <si>
    <t>Error leading to Goal</t>
  </si>
  <si>
    <t>Error leading to Attempt</t>
  </si>
  <si>
    <t>Challenge Lost</t>
  </si>
  <si>
    <t>Shots On Conceded</t>
  </si>
  <si>
    <t>Shots On Conceded Inside Box</t>
  </si>
  <si>
    <t>Shots On Conceded Outside Box</t>
  </si>
  <si>
    <t>Team Formation</t>
  </si>
  <si>
    <t>Position in Formation</t>
  </si>
  <si>
    <t>Turnovers</t>
  </si>
  <si>
    <t>Dispossessed</t>
  </si>
  <si>
    <t>Big Chances</t>
  </si>
  <si>
    <t>Big Chances Faced</t>
  </si>
  <si>
    <t>Pass Forward</t>
  </si>
  <si>
    <t>Pass Backward</t>
  </si>
  <si>
    <t>Pass Left</t>
  </si>
  <si>
    <t>Pass Right</t>
  </si>
  <si>
    <t>Unsuccessful Ball Touch</t>
  </si>
  <si>
    <t>Successful Ball Touch</t>
  </si>
  <si>
    <t>Take-Ons Overrun</t>
  </si>
  <si>
    <t>Touches open play final third</t>
  </si>
  <si>
    <t>Touches open play opp box</t>
  </si>
  <si>
    <t>Touches open play opp six yards</t>
  </si>
  <si>
    <t>Deflected Goals</t>
  </si>
  <si>
    <t>Deflected Shots</t>
  </si>
  <si>
    <t>Goal from pass from FK</t>
  </si>
  <si>
    <t>Goals from diving Headers</t>
  </si>
  <si>
    <t>Goals - Volleys</t>
  </si>
  <si>
    <t>Fast Break Goals</t>
  </si>
  <si>
    <t>Fast Break Attempts</t>
  </si>
  <si>
    <t>Big Chance Created</t>
  </si>
  <si>
    <t>Big Chances Scored</t>
  </si>
  <si>
    <t>Big Chances On Target</t>
  </si>
  <si>
    <t>Big Chances Off Target</t>
  </si>
  <si>
    <t>Big Chances Blocked</t>
  </si>
  <si>
    <t>Big Chances Fluffed</t>
  </si>
  <si>
    <t>Intentional Assist</t>
  </si>
  <si>
    <t>Intentional Chances Created</t>
  </si>
  <si>
    <t>Second Assists</t>
  </si>
  <si>
    <t>Attacking Ground Duels Won</t>
  </si>
  <si>
    <t>Attacking Ground Duels Lost</t>
  </si>
  <si>
    <t>Defensive Ground Duels Won</t>
  </si>
  <si>
    <t>Defensive Ground Duels Lost</t>
  </si>
  <si>
    <t>Attacking Aerial Duels Won</t>
  </si>
  <si>
    <t>Attacking Aerial Duels Lost</t>
  </si>
  <si>
    <t>Defensive Aerial Duels Won</t>
  </si>
  <si>
    <t>Defensive Aerial Duels Lost</t>
  </si>
  <si>
    <t>Crosses Blocked</t>
  </si>
  <si>
    <t>Straight Red card</t>
  </si>
  <si>
    <t>Red Card (2 Yellows)</t>
  </si>
  <si>
    <t>Times Tackled</t>
  </si>
  <si>
    <t>Goalkeeper Smother</t>
  </si>
  <si>
    <t>Saves Diving</t>
  </si>
  <si>
    <t>Saves Fingertip</t>
  </si>
  <si>
    <t>Saves Parried Safe</t>
  </si>
  <si>
    <t>Saves Parried Danger</t>
  </si>
  <si>
    <t>Saves Standing</t>
  </si>
  <si>
    <t>Saves Reaching</t>
  </si>
  <si>
    <t>Saves Stooping</t>
  </si>
  <si>
    <t>Saves Hands</t>
  </si>
  <si>
    <t>Saves Feet</t>
  </si>
  <si>
    <t>Saves Body</t>
  </si>
  <si>
    <t>GK - Pick up</t>
  </si>
  <si>
    <t>Saves Caught</t>
  </si>
  <si>
    <t>Saves Collected</t>
  </si>
  <si>
    <t>Keeper Sweeper Successful</t>
  </si>
  <si>
    <t>Keeper Sweeper Unsuccessful</t>
  </si>
  <si>
    <t>Total Shots Conceded</t>
  </si>
  <si>
    <t>Total Blocked Shots Conceded</t>
  </si>
  <si>
    <t>% successful passes forwards</t>
  </si>
  <si>
    <t>% successful passes backwards</t>
  </si>
  <si>
    <t>% successful passes left</t>
  </si>
  <si>
    <t>% successful passes right</t>
  </si>
  <si>
    <t>Passes Received</t>
  </si>
  <si>
    <t>Left Foot Shots</t>
  </si>
  <si>
    <t>Shooting Accuracy Left Foot</t>
  </si>
  <si>
    <t>Right Foot Shots</t>
  </si>
  <si>
    <t>Shooting Accuracy Right Foot</t>
  </si>
  <si>
    <t>GK Long Distribution</t>
  </si>
  <si>
    <t>GK Long Accuracy</t>
  </si>
  <si>
    <t>GK Short Distribution</t>
  </si>
  <si>
    <t>GK Short Accuracy</t>
  </si>
  <si>
    <t>Sub Position</t>
  </si>
  <si>
    <t>Barnes</t>
  </si>
  <si>
    <t>Giles</t>
  </si>
  <si>
    <t>Orlando City SC</t>
  </si>
  <si>
    <t>Salazar</t>
  </si>
  <si>
    <t>Michael</t>
  </si>
  <si>
    <t>Montreal Impact</t>
  </si>
  <si>
    <t>de Leeuw</t>
  </si>
  <si>
    <t>Chicago Fire</t>
  </si>
  <si>
    <t>Solignac</t>
  </si>
  <si>
    <t>Luis</t>
  </si>
  <si>
    <t>Vancouver Whitecaps FC</t>
  </si>
  <si>
    <t>Clark</t>
  </si>
  <si>
    <t>Ricardo</t>
  </si>
  <si>
    <t>Houston Dynamo</t>
  </si>
  <si>
    <t>Grella</t>
  </si>
  <si>
    <t>Mike</t>
  </si>
  <si>
    <t>New York Red Bulls</t>
  </si>
  <si>
    <t>Martínez</t>
  </si>
  <si>
    <t>Cristian</t>
  </si>
  <si>
    <t>Columbus Crew SC</t>
  </si>
  <si>
    <t>Lamah</t>
  </si>
  <si>
    <t>Roland</t>
  </si>
  <si>
    <t>FC Dallas</t>
  </si>
  <si>
    <t>Aguilar</t>
  </si>
  <si>
    <t>Abel</t>
  </si>
  <si>
    <t>Colorado Rapids</t>
  </si>
  <si>
    <t>Minnesota United FC</t>
  </si>
  <si>
    <t>Conner</t>
  </si>
  <si>
    <t>Drew</t>
  </si>
  <si>
    <t>Johnson</t>
  </si>
  <si>
    <t>Daniel</t>
  </si>
  <si>
    <t>Husidic</t>
  </si>
  <si>
    <t>Baggio</t>
  </si>
  <si>
    <t>LA Galaxy</t>
  </si>
  <si>
    <t>Carrasco</t>
  </si>
  <si>
    <t>Servando</t>
  </si>
  <si>
    <t>Hamilton</t>
  </si>
  <si>
    <t>Sam</t>
  </si>
  <si>
    <t>Fanni</t>
  </si>
  <si>
    <t>Rod</t>
  </si>
  <si>
    <t>Figueroa</t>
  </si>
  <si>
    <t>Maynor</t>
  </si>
  <si>
    <t>Thiesson</t>
  </si>
  <si>
    <t>Jerome</t>
  </si>
  <si>
    <t>Aja</t>
  </si>
  <si>
    <t>José</t>
  </si>
  <si>
    <t>Maund</t>
  </si>
  <si>
    <t>Aaron</t>
  </si>
  <si>
    <t>Campbell</t>
  </si>
  <si>
    <t>Jonathan</t>
  </si>
  <si>
    <t>Ciani</t>
  </si>
  <si>
    <t>Colvey</t>
  </si>
  <si>
    <t>Kip</t>
  </si>
  <si>
    <t>da Fonte</t>
  </si>
  <si>
    <t>Machado</t>
  </si>
  <si>
    <t>Adolfo</t>
  </si>
  <si>
    <t>Watts</t>
  </si>
  <si>
    <t>Jared</t>
  </si>
  <si>
    <t>Index</t>
  </si>
  <si>
    <t>Position</t>
  </si>
  <si>
    <t>2017 Index</t>
  </si>
  <si>
    <t>2018 Index</t>
  </si>
  <si>
    <t>Forward</t>
  </si>
  <si>
    <t>Player Pool</t>
  </si>
  <si>
    <t>Central Midfielders</t>
  </si>
  <si>
    <t>Central Defenders</t>
  </si>
  <si>
    <t xml:space="preserve">Maynor </t>
  </si>
  <si>
    <t>Bob</t>
  </si>
  <si>
    <t>Fernando</t>
  </si>
  <si>
    <t>Shea</t>
  </si>
  <si>
    <t>Brek</t>
  </si>
  <si>
    <t>Ureña</t>
  </si>
  <si>
    <t>Marco</t>
  </si>
  <si>
    <t>Los Angeles Football Club</t>
  </si>
  <si>
    <t>San Jose Earthquakes</t>
  </si>
  <si>
    <t>Ricketts</t>
  </si>
  <si>
    <t>Tosaint</t>
  </si>
  <si>
    <t>Toronto FC</t>
  </si>
  <si>
    <t>McNamara</t>
  </si>
  <si>
    <t>Thomas</t>
  </si>
  <si>
    <t>New York City FC</t>
  </si>
  <si>
    <t>Ofori</t>
  </si>
  <si>
    <t>Ebenezer</t>
  </si>
  <si>
    <t>Ibson</t>
  </si>
  <si>
    <t>Martinez</t>
  </si>
  <si>
    <t>Enzo</t>
  </si>
  <si>
    <t>Chanot</t>
  </si>
  <si>
    <t>Maxime</t>
  </si>
  <si>
    <t>Dielna</t>
  </si>
  <si>
    <t>Claude</t>
  </si>
  <si>
    <t>New England Revolution</t>
  </si>
  <si>
    <t>Kappelhof</t>
  </si>
  <si>
    <t>Johan</t>
  </si>
  <si>
    <t>Rooney</t>
  </si>
  <si>
    <t>Wayne</t>
  </si>
  <si>
    <t>D.C. United</t>
  </si>
  <si>
    <t>Canouse</t>
  </si>
  <si>
    <t>Russell</t>
  </si>
  <si>
    <t>Birnbaum</t>
  </si>
  <si>
    <t>Steve</t>
  </si>
  <si>
    <t>Brillant</t>
  </si>
  <si>
    <t>Frederic</t>
  </si>
  <si>
    <t>Nikolic</t>
  </si>
  <si>
    <t>Nemanja</t>
  </si>
  <si>
    <t>Manotas</t>
  </si>
  <si>
    <t>Mauro</t>
  </si>
  <si>
    <t>Ring</t>
  </si>
  <si>
    <t>Alexander</t>
  </si>
  <si>
    <t>Nagbe</t>
  </si>
  <si>
    <t>Darlington</t>
  </si>
  <si>
    <t>Atlanta United FC</t>
  </si>
  <si>
    <t>Portland Timbers</t>
  </si>
  <si>
    <t>Besler</t>
  </si>
  <si>
    <t>Matt</t>
  </si>
  <si>
    <t>Sporting Kansas City</t>
  </si>
  <si>
    <t>González Pirez</t>
  </si>
  <si>
    <t>Leandro</t>
  </si>
  <si>
    <t>OTHER MLS CLUBS</t>
  </si>
  <si>
    <t>DC UNITED</t>
  </si>
  <si>
    <t>TIER 2</t>
  </si>
  <si>
    <t>TIER 1</t>
  </si>
  <si>
    <t>index</t>
  </si>
  <si>
    <t>Philadelphia Union</t>
  </si>
  <si>
    <t>Real Salt Lake</t>
  </si>
  <si>
    <t>Seattle Sounders FC</t>
  </si>
  <si>
    <t>Team’s total goals in 2018</t>
  </si>
  <si>
    <t>Total Contribution to team goals (with Assists)</t>
  </si>
  <si>
    <t>Team’s total goals in 2017</t>
  </si>
  <si>
    <t>diff% Index</t>
  </si>
  <si>
    <t>2018 Total Contribution to team goals (with Assists)</t>
  </si>
  <si>
    <t>2017 Total Contribution to team goals (with Assists)</t>
  </si>
  <si>
    <t>diff% Total Contribution</t>
  </si>
  <si>
    <t>Team's total key passes in 2017</t>
  </si>
  <si>
    <t>Team’s Tackle Loss</t>
  </si>
  <si>
    <t>Team’s Tackle Win</t>
  </si>
  <si>
    <t>2017 Total Contribution to team goals</t>
  </si>
  <si>
    <t>2018 Total Contribution to team goals</t>
  </si>
  <si>
    <t>2017 Total Contribution 
to team goals</t>
  </si>
  <si>
    <t>2018 Total Contribution 
to team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</si>
</sst>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4" x14ac:knownFonts="1">
    <font>
      <sz val="12"/>
      <color theme="1"/>
      <name val="Aptos Narrow"/>
      <family val="2"/>
      <scheme val="minor"/>
    </font>
    <font>
      <b/>
      <u/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u/>
      <sz val="10"/>
      <color theme="1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6" fillId="0" borderId="0" xfId="0" applyFo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/>
    </xf>
    <xf numFmtId="0" fontId="7" fillId="0" borderId="0" xfId="2" applyAlignment="1">
      <alignment horizontal="center"/>
    </xf>
    <xf numFmtId="0" fontId="7" fillId="0" borderId="0" xfId="2" applyAlignment="1">
      <alignment horizontal="left"/>
    </xf>
    <xf numFmtId="10" fontId="7" fillId="0" borderId="0" xfId="2" applyNumberForma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/>
    <xf numFmtId="0" fontId="9" fillId="0" borderId="0" xfId="2" applyFont="1" applyAlignment="1">
      <alignment horizontal="center"/>
    </xf>
    <xf numFmtId="10" fontId="9" fillId="0" borderId="0" xfId="2" applyNumberFormat="1" applyFont="1" applyAlignment="1">
      <alignment horizontal="center"/>
    </xf>
    <xf numFmtId="9" fontId="3" fillId="0" borderId="0" xfId="1" applyFont="1"/>
    <xf numFmtId="0" fontId="10" fillId="0" borderId="0" xfId="0" applyFont="1" applyAlignment="1">
      <alignment horizontal="center"/>
    </xf>
    <xf numFmtId="9" fontId="10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1" fillId="0" borderId="0" xfId="0" applyFont="1"/>
    <xf numFmtId="9" fontId="11" fillId="0" borderId="0" xfId="1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0" fontId="12" fillId="0" borderId="1" xfId="0" applyNumberFormat="1" applyFont="1" applyBorder="1" applyAlignment="1">
      <alignment horizontal="center"/>
    </xf>
    <xf numFmtId="164" fontId="3" fillId="0" borderId="0" xfId="0" applyNumberFormat="1" applyFont="1"/>
    <xf numFmtId="0" fontId="12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9" fontId="10" fillId="0" borderId="3" xfId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9" fontId="10" fillId="0" borderId="0" xfId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/>
    <xf numFmtId="0" fontId="10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9" fontId="11" fillId="0" borderId="3" xfId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9" fontId="11" fillId="0" borderId="0" xfId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9" fontId="11" fillId="0" borderId="7" xfId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0" fillId="0" borderId="0" xfId="1" applyFont="1" applyFill="1" applyBorder="1" applyAlignment="1">
      <alignment horizontal="center"/>
    </xf>
    <xf numFmtId="9" fontId="11" fillId="0" borderId="0" xfId="1" applyFont="1" applyFill="1" applyBorder="1" applyAlignment="1">
      <alignment horizontal="center"/>
    </xf>
    <xf numFmtId="9" fontId="10" fillId="0" borderId="3" xfId="1" applyFont="1" applyFill="1" applyBorder="1" applyAlignment="1">
      <alignment horizontal="center"/>
    </xf>
    <xf numFmtId="9" fontId="11" fillId="0" borderId="7" xfId="1" applyFont="1" applyFill="1" applyBorder="1" applyAlignment="1">
      <alignment horizontal="center"/>
    </xf>
    <xf numFmtId="2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9" fontId="3" fillId="0" borderId="0" xfId="1" applyFont="1" applyBorder="1"/>
    <xf numFmtId="9" fontId="3" fillId="0" borderId="0" xfId="1" applyFont="1" applyFill="1" applyBorder="1"/>
    <xf numFmtId="0" fontId="4" fillId="0" borderId="12" xfId="0" applyFont="1" applyBorder="1" applyAlignment="1">
      <alignment horizontal="center" wrapText="1"/>
    </xf>
    <xf numFmtId="2" fontId="3" fillId="0" borderId="12" xfId="0" applyNumberFormat="1" applyFont="1" applyBorder="1"/>
    <xf numFmtId="9" fontId="3" fillId="0" borderId="12" xfId="1" applyFont="1" applyBorder="1"/>
    <xf numFmtId="164" fontId="3" fillId="0" borderId="13" xfId="0" applyNumberFormat="1" applyFont="1" applyBorder="1"/>
    <xf numFmtId="0" fontId="4" fillId="0" borderId="14" xfId="0" applyFont="1" applyBorder="1" applyAlignment="1">
      <alignment horizontal="center" wrapText="1"/>
    </xf>
    <xf numFmtId="2" fontId="3" fillId="0" borderId="14" xfId="0" applyNumberFormat="1" applyFont="1" applyBorder="1"/>
    <xf numFmtId="9" fontId="3" fillId="0" borderId="14" xfId="1" applyFont="1" applyBorder="1"/>
    <xf numFmtId="164" fontId="3" fillId="0" borderId="15" xfId="0" applyNumberFormat="1" applyFont="1" applyBorder="1"/>
    <xf numFmtId="164" fontId="3" fillId="0" borderId="17" xfId="0" applyNumberFormat="1" applyFont="1" applyBorder="1"/>
    <xf numFmtId="49" fontId="4" fillId="2" borderId="14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49" fontId="4" fillId="6" borderId="14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vertical="center"/>
    </xf>
    <xf numFmtId="49" fontId="4" fillId="0" borderId="14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4" fillId="0" borderId="0" xfId="0" applyFont="1" applyBorder="1" applyAlignment="1">
      <alignment horizontal="center" wrapText="1"/>
    </xf>
    <xf numFmtId="2" fontId="3" fillId="0" borderId="0" xfId="0" applyNumberFormat="1" applyFont="1" applyBorder="1"/>
    <xf numFmtId="0" fontId="3" fillId="0" borderId="0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10" fontId="3" fillId="0" borderId="0" xfId="1" applyNumberFormat="1" applyFont="1"/>
    <xf numFmtId="165" fontId="3" fillId="0" borderId="0" xfId="1" applyNumberFormat="1" applyFont="1"/>
    <xf numFmtId="0" fontId="6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/>
    <xf numFmtId="9" fontId="3" fillId="0" borderId="0" xfId="1" applyFont="1" applyBorder="1" applyAlignment="1"/>
    <xf numFmtId="164" fontId="3" fillId="0" borderId="17" xfId="0" applyNumberFormat="1" applyFont="1" applyBorder="1" applyAlignment="1"/>
  </cellXfs>
  <cellStyles count="3">
    <cellStyle name="Normal" xfId="0" builtinId="0"/>
    <cellStyle name="Normal 2" xfId="2" xr:uid="{81A883C2-9626-FD41-87E1-CF20B500F08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B258-EDAC-824A-A04E-670BFCADE86F}">
  <sheetPr codeName="Sheet1"/>
  <dimension ref="A1:J40"/>
  <sheetViews>
    <sheetView topLeftCell="A22" workbookViewId="0">
      <selection activeCell="A37" sqref="A37:J38"/>
    </sheetView>
  </sheetViews>
  <sheetFormatPr defaultColWidth="10.796875" defaultRowHeight="15.6" x14ac:dyDescent="0.3"/>
  <cols>
    <col min="1" max="1" width="17" style="2" bestFit="1" customWidth="1"/>
    <col min="2" max="2" width="10.296875" style="2" bestFit="1" customWidth="1"/>
    <col min="3" max="3" width="14.19921875" style="2" bestFit="1" customWidth="1"/>
    <col min="4" max="4" width="21.69921875" style="2" bestFit="1" customWidth="1"/>
    <col min="5" max="6" width="10.19921875" style="2" bestFit="1" customWidth="1"/>
    <col min="7" max="7" width="10.5" style="2" bestFit="1" customWidth="1"/>
    <col min="8" max="9" width="20.5" style="2" bestFit="1" customWidth="1"/>
    <col min="10" max="10" width="11.19921875" style="2" bestFit="1" customWidth="1"/>
    <col min="11" max="16384" width="10.796875" style="2"/>
  </cols>
  <sheetData>
    <row r="1" spans="1:10" s="6" customFormat="1" ht="46.8" x14ac:dyDescent="0.3">
      <c r="A1" s="82" t="s">
        <v>323</v>
      </c>
      <c r="B1" s="83" t="s">
        <v>327</v>
      </c>
      <c r="C1" s="83" t="s">
        <v>1</v>
      </c>
      <c r="D1" s="83" t="s">
        <v>3</v>
      </c>
      <c r="E1" s="83" t="s">
        <v>324</v>
      </c>
      <c r="F1" s="83" t="s">
        <v>325</v>
      </c>
      <c r="G1" s="83" t="s">
        <v>392</v>
      </c>
      <c r="H1" s="84" t="s">
        <v>401</v>
      </c>
      <c r="I1" s="84" t="s">
        <v>402</v>
      </c>
      <c r="J1" s="85" t="s">
        <v>395</v>
      </c>
    </row>
    <row r="2" spans="1:10" x14ac:dyDescent="0.3">
      <c r="A2" s="98" t="s">
        <v>326</v>
      </c>
      <c r="B2" s="3" t="s">
        <v>384</v>
      </c>
      <c r="C2" s="4" t="s">
        <v>267</v>
      </c>
      <c r="D2" s="5" t="str">
        <f>IFERROR(VLOOKUP(C2, '2018'!$B$2:$D$27, 3, FALSE),
         IFERROR(VLOOKUP(C2, '2017'!$B$2:$D$26, 3, FALSE), "Not Found"))</f>
        <v>Montreal Impact</v>
      </c>
      <c r="E2" s="56">
        <f>VLOOKUP(C2,'2017'!$B$2:$G$26,6,FALSE)</f>
        <v>0.69130434782608696</v>
      </c>
      <c r="F2" s="56" t="e">
        <f>VLOOKUP(C2,'2018'!$B$2:$G$27,6,FALSE)</f>
        <v>#N/A</v>
      </c>
      <c r="G2" s="58" t="e">
        <f>(F2-E2)/E2</f>
        <v>#N/A</v>
      </c>
      <c r="H2" s="58">
        <f>VLOOKUP(C2,'2017'!$B$2:$G$26,5,FALSE)</f>
        <v>0.26466403162055335</v>
      </c>
      <c r="I2" s="58" t="e">
        <f>VLOOKUP(C2,'2018'!$B$2:$G$27,5,FALSE)</f>
        <v>#N/A</v>
      </c>
      <c r="J2" s="68" t="e">
        <f>(I2-H2)/H2</f>
        <v>#N/A</v>
      </c>
    </row>
    <row r="3" spans="1:10" x14ac:dyDescent="0.3">
      <c r="A3" s="98" t="s">
        <v>326</v>
      </c>
      <c r="B3" s="3" t="s">
        <v>384</v>
      </c>
      <c r="C3" s="57" t="s">
        <v>270</v>
      </c>
      <c r="D3" s="5" t="str">
        <f>IFERROR(VLOOKUP(C3, '2018'!$B$2:$D$27, 3, FALSE),
         IFERROR(VLOOKUP(C3, '2017'!$B$2:$D$26, 3, FALSE), "Not Found"))</f>
        <v>Chicago Fire</v>
      </c>
      <c r="E3" s="56">
        <f>VLOOKUP(C3,'2017'!$B$2:$G$26,6,FALSE)</f>
        <v>0.43581544084056639</v>
      </c>
      <c r="F3" s="56">
        <f>VLOOKUP(C3,'2018'!$B$2:$G$27,6,FALSE)</f>
        <v>0.46587500000000004</v>
      </c>
      <c r="G3" s="58">
        <f>(F3-E3)/E3</f>
        <v>6.897313941299818E-2</v>
      </c>
      <c r="H3" s="58">
        <f>VLOOKUP(C3,'2017'!$B$2:$G$26,5,FALSE)</f>
        <v>0.16692558651126665</v>
      </c>
      <c r="I3" s="58">
        <f>VLOOKUP(C3,'2018'!$B$2:$G$27,5,FALSE)</f>
        <v>0.15674263566134483</v>
      </c>
      <c r="J3" s="68">
        <f>(I3-H3)/H3</f>
        <v>-6.1002935875468824E-2</v>
      </c>
    </row>
    <row r="4" spans="1:10" x14ac:dyDescent="0.3">
      <c r="A4" s="98" t="s">
        <v>326</v>
      </c>
      <c r="B4" s="3" t="s">
        <v>384</v>
      </c>
      <c r="C4" s="57" t="s">
        <v>272</v>
      </c>
      <c r="D4" s="5" t="str">
        <f>IFERROR(VLOOKUP(C4, '2018'!$B$2:$D$27, 3, FALSE),
         IFERROR(VLOOKUP(C4, '2017'!$B$2:$D$26, 3, FALSE), "Not Found"))</f>
        <v>Chicago Fire</v>
      </c>
      <c r="E4" s="56">
        <f>VLOOKUP(C4,'2017'!$B$2:$G$26,6,FALSE)</f>
        <v>0.59568044588945657</v>
      </c>
      <c r="F4" s="56">
        <f>VLOOKUP(C4,'2018'!$B$2:$G$27,6,FALSE)</f>
        <v>0.41025</v>
      </c>
      <c r="G4" s="58">
        <f>(F4-E4)/E4</f>
        <v>-0.31129181286549706</v>
      </c>
      <c r="H4" s="58">
        <f>VLOOKUP(C4,'2017'!$B$2:$G$26,5,FALSE)</f>
        <v>0.1612308887271271</v>
      </c>
      <c r="I4" s="58">
        <f>VLOOKUP(C4,'2018'!$B$2:$G$27,5,FALSE)</f>
        <v>0.10136744186203671</v>
      </c>
      <c r="J4" s="68">
        <f>(I4-H4)/H4</f>
        <v>-0.37129018724448898</v>
      </c>
    </row>
    <row r="5" spans="1:10" x14ac:dyDescent="0.3">
      <c r="A5" s="98" t="s">
        <v>326</v>
      </c>
      <c r="B5" s="79" t="s">
        <v>384</v>
      </c>
      <c r="C5" s="69" t="s">
        <v>264</v>
      </c>
      <c r="D5" s="64" t="str">
        <f>IFERROR(VLOOKUP(C5, '2018'!$B$2:$D$27, 3, FALSE),
         IFERROR(VLOOKUP(C5, '2017'!$B$2:$D$26, 3, FALSE), "Not Found"))</f>
        <v>Colorado Rapids</v>
      </c>
      <c r="E5" s="65">
        <f>VLOOKUP(C5,'2017'!$B$2:$G$26,6,FALSE)</f>
        <v>0.46747777257838086</v>
      </c>
      <c r="F5" s="65">
        <f>VLOOKUP(C5,'2018'!$B$2:$G$27,6,FALSE)</f>
        <v>0.22375</v>
      </c>
      <c r="G5" s="66">
        <f>(F5-E5)/E5</f>
        <v>-0.52136761761761752</v>
      </c>
      <c r="H5" s="66">
        <f>VLOOKUP(C5,'2017'!$B$2:$G$26,5,FALSE)</f>
        <v>0.17061145106911516</v>
      </c>
      <c r="I5" s="66">
        <f>VLOOKUP(C5,'2018'!$B$2:$G$27,5,FALSE)</f>
        <v>4.5433870961879494E-2</v>
      </c>
      <c r="J5" s="67">
        <f>(I5-H5)/H5</f>
        <v>-0.73369975651004748</v>
      </c>
    </row>
    <row r="6" spans="1:10" ht="31.2" x14ac:dyDescent="0.3">
      <c r="A6" s="98" t="s">
        <v>326</v>
      </c>
      <c r="B6" s="88" t="s">
        <v>383</v>
      </c>
      <c r="C6" s="72" t="s">
        <v>335</v>
      </c>
      <c r="D6" s="60" t="str">
        <f>IFERROR(VLOOKUP(C6, '2018'!$B$29:$D$39, 3, FALSE),
         IFERROR(VLOOKUP(C6, '2017'!$B$28:$D$36, 3, FALSE), "Not Found"))</f>
        <v>Los Angeles Football Club</v>
      </c>
      <c r="E6" s="61">
        <f>VLOOKUP(C6,'2017'!$B$28:$G$36,6,FALSE)</f>
        <v>0.7822763306908268</v>
      </c>
      <c r="F6" s="61">
        <f>VLOOKUP(C6,'2018'!$B$29:$G$39,6,FALSE)</f>
        <v>1.0064000000000002</v>
      </c>
      <c r="G6" s="62">
        <f>(F6-E6)/E6</f>
        <v>0.28650191820484988</v>
      </c>
      <c r="H6" s="62">
        <f>VLOOKUP(C6,'2017'!$B$28:$F$36,5,FALSE)</f>
        <v>0.30684480198124536</v>
      </c>
      <c r="I6" s="62">
        <f>VLOOKUP(C6,'2018'!$B$29:$F$39,5,FALSE)</f>
        <v>0.23421933962816557</v>
      </c>
      <c r="J6" s="63">
        <f>(I6-H6)/H6</f>
        <v>-0.23668467539338903</v>
      </c>
    </row>
    <row r="7" spans="1:10" x14ac:dyDescent="0.3">
      <c r="A7" s="98" t="s">
        <v>326</v>
      </c>
      <c r="B7" s="87" t="s">
        <v>383</v>
      </c>
      <c r="C7" s="76" t="s">
        <v>339</v>
      </c>
      <c r="D7" s="64" t="str">
        <f>IFERROR(VLOOKUP(C7, '2018'!$B$29:$D$39, 3, FALSE),
         IFERROR(VLOOKUP(C7, '2017'!$B$28:$D$36, 3, FALSE), "Not Found"))</f>
        <v>Toronto FC</v>
      </c>
      <c r="E7" s="65">
        <f>VLOOKUP(C7,'2017'!$B$28:$G$36,6,FALSE)</f>
        <v>0.96460618145563304</v>
      </c>
      <c r="F7" s="65">
        <f>VLOOKUP(C7,'2018'!$B$29:$G$39,6,FALSE)</f>
        <v>1.0782250000000002</v>
      </c>
      <c r="G7" s="66">
        <f t="shared" ref="G7" si="0">(F7-E7)/E7</f>
        <v>0.11778777777777807</v>
      </c>
      <c r="H7" s="66">
        <f>VLOOKUP(C7,'2017'!$B$28:$F$36,5,FALSE)</f>
        <v>0.2887603998118608</v>
      </c>
      <c r="I7" s="66">
        <f>VLOOKUP(C7,'2018'!$B$29:$F$39,5,FALSE)</f>
        <v>0.3338688524699629</v>
      </c>
      <c r="J7" s="67">
        <f t="shared" ref="J7" si="1">(I7-H7)/H7</f>
        <v>0.1562141231536322</v>
      </c>
    </row>
    <row r="8" spans="1:10" x14ac:dyDescent="0.3">
      <c r="A8" s="80"/>
      <c r="B8" s="103"/>
      <c r="C8" s="104"/>
      <c r="D8" s="101"/>
      <c r="E8" s="102"/>
      <c r="F8" s="102"/>
      <c r="G8" s="58"/>
      <c r="H8" s="58"/>
      <c r="I8" s="58"/>
      <c r="J8" s="68"/>
    </row>
    <row r="9" spans="1:10" x14ac:dyDescent="0.3">
      <c r="A9" s="99" t="s">
        <v>328</v>
      </c>
      <c r="B9" s="75" t="s">
        <v>384</v>
      </c>
      <c r="C9" s="70" t="s">
        <v>287</v>
      </c>
      <c r="D9" s="60" t="str">
        <f>IFERROR(VLOOKUP(C9, '2018'!$B$2:$D$27, 3, FALSE),
         IFERROR(VLOOKUP(C9, '2017'!$B$2:$D$26, 3, FALSE), "Not Found"))</f>
        <v>FC Dallas</v>
      </c>
      <c r="E9" s="61" t="e">
        <f>VLOOKUP(C9,'2017'!$B$2:$G$26,6,FALSE)</f>
        <v>#N/A</v>
      </c>
      <c r="F9" s="61">
        <f>VLOOKUP(C9,'2018'!$B$2:$G$27,6,FALSE)</f>
        <v>21.675574999999998</v>
      </c>
      <c r="G9" s="62" t="e">
        <f t="shared" ref="G9" si="2">(F9-E9)/E9</f>
        <v>#N/A</v>
      </c>
      <c r="H9" s="62" t="e">
        <f>VLOOKUP(C9,'2017'!$B$2:$G$26,5,FALSE)</f>
        <v>#N/A</v>
      </c>
      <c r="I9" s="62">
        <f>VLOOKUP(C9,'2018'!$B$2:$G$27,5,FALSE)</f>
        <v>0</v>
      </c>
      <c r="J9" s="63" t="e">
        <f t="shared" ref="J9" si="3">(I9-H9)/H9</f>
        <v>#N/A</v>
      </c>
    </row>
    <row r="10" spans="1:10" x14ac:dyDescent="0.3">
      <c r="A10" s="99" t="s">
        <v>328</v>
      </c>
      <c r="B10" s="3" t="s">
        <v>384</v>
      </c>
      <c r="C10" s="4" t="s">
        <v>300</v>
      </c>
      <c r="D10" s="5" t="str">
        <f>IFERROR(VLOOKUP(C10, '2018'!$B$2:$D$27, 3, FALSE),
         IFERROR(VLOOKUP(C10, '2017'!$B$2:$D$26, 3, FALSE), "Not Found"))</f>
        <v>Colorado Rapids</v>
      </c>
      <c r="E10" s="56">
        <f>VLOOKUP(C10,'2017'!$B$2:$G$26,6,FALSE)</f>
        <v>11.939516129032258</v>
      </c>
      <c r="F10" s="56" t="e">
        <f>VLOOKUP(C10,'2018'!$B$2:$G$27,6,FALSE)</f>
        <v>#N/A</v>
      </c>
      <c r="G10" s="58" t="e">
        <f t="shared" ref="G10:G20" si="4">(F10-E10)/E10</f>
        <v>#N/A</v>
      </c>
      <c r="H10" s="58">
        <f>VLOOKUP(C10,'2017'!$B$2:$G$26,5,FALSE)</f>
        <v>0</v>
      </c>
      <c r="I10" s="58" t="e">
        <f>VLOOKUP(C10,'2018'!$B$2:$G$27,5,FALSE)</f>
        <v>#N/A</v>
      </c>
      <c r="J10" s="68" t="e">
        <f t="shared" ref="J10:J20" si="5">(I10-H10)/H10</f>
        <v>#N/A</v>
      </c>
    </row>
    <row r="11" spans="1:10" x14ac:dyDescent="0.3">
      <c r="A11" s="99" t="s">
        <v>328</v>
      </c>
      <c r="B11" s="3" t="s">
        <v>384</v>
      </c>
      <c r="C11" s="3" t="s">
        <v>331</v>
      </c>
      <c r="D11" s="5" t="str">
        <f>IFERROR(VLOOKUP(C11, '2018'!$B$2:$D$27, 3, FALSE),
         IFERROR(VLOOKUP(C11, '2017'!$B$2:$D$26, 3, FALSE), "Not Found"))</f>
        <v>Minnesota United FC</v>
      </c>
      <c r="E11" s="56" t="e">
        <f>VLOOKUP(C11,'2017'!$B$2:$G$26,6,FALSE)</f>
        <v>#N/A</v>
      </c>
      <c r="F11" s="56">
        <f>VLOOKUP(C11,'2018'!$B$2:$G$27,6,FALSE)</f>
        <v>20.512985000000004</v>
      </c>
      <c r="G11" s="58" t="e">
        <f t="shared" si="4"/>
        <v>#N/A</v>
      </c>
      <c r="H11" s="58" t="e">
        <f>VLOOKUP(C11,'2017'!$B$2:$G$26,5,FALSE)</f>
        <v>#N/A</v>
      </c>
      <c r="I11" s="58">
        <f>VLOOKUP(C11,'2018'!$B$2:$G$27,5,FALSE)</f>
        <v>0</v>
      </c>
      <c r="J11" s="68" t="e">
        <f t="shared" si="5"/>
        <v>#N/A</v>
      </c>
    </row>
    <row r="12" spans="1:10" x14ac:dyDescent="0.3">
      <c r="A12" s="99" t="s">
        <v>328</v>
      </c>
      <c r="B12" s="3" t="s">
        <v>384</v>
      </c>
      <c r="C12" s="57" t="s">
        <v>275</v>
      </c>
      <c r="D12" s="5" t="str">
        <f>IFERROR(VLOOKUP(C12, '2018'!$B$2:$D$27, 3, FALSE),
         IFERROR(VLOOKUP(C12, '2017'!$B$2:$D$26, 3, FALSE), "Not Found"))</f>
        <v>Columbus Crew SC</v>
      </c>
      <c r="E12" s="56">
        <f>VLOOKUP(C12,'2017'!$B$2:$G$26,6,FALSE)</f>
        <v>13.012433392539965</v>
      </c>
      <c r="F12" s="56">
        <f>VLOOKUP(C12,'2018'!$B$2:$G$27,6,FALSE)</f>
        <v>17.530390000000004</v>
      </c>
      <c r="G12" s="58">
        <f t="shared" si="4"/>
        <v>0.3472030535080538</v>
      </c>
      <c r="H12" s="58">
        <f>VLOOKUP(C12,'2017'!$B$2:$G$26,5,FALSE)</f>
        <v>0.61100234135314058</v>
      </c>
      <c r="I12" s="58">
        <f>VLOOKUP(C12,'2018'!$B$2:$G$27,5,FALSE)</f>
        <v>0.1250044989805727</v>
      </c>
      <c r="J12" s="68">
        <f t="shared" si="5"/>
        <v>-0.79541076928815901</v>
      </c>
    </row>
    <row r="13" spans="1:10" x14ac:dyDescent="0.3">
      <c r="A13" s="99" t="s">
        <v>328</v>
      </c>
      <c r="B13" s="3" t="s">
        <v>384</v>
      </c>
      <c r="C13" s="57" t="s">
        <v>298</v>
      </c>
      <c r="D13" s="5" t="str">
        <f>IFERROR(VLOOKUP(C13, '2018'!$B$2:$D$27, 3, FALSE),
         IFERROR(VLOOKUP(C13, '2017'!$B$2:$D$26, 3, FALSE), "Not Found"))</f>
        <v>LA Galaxy</v>
      </c>
      <c r="E13" s="56">
        <f>VLOOKUP(C13,'2017'!$B$2:$G$26,6,FALSE)</f>
        <v>14.88295318127251</v>
      </c>
      <c r="F13" s="56">
        <f>VLOOKUP(C13,'2018'!$B$2:$G$27,6,FALSE)</f>
        <v>17.348175000000005</v>
      </c>
      <c r="G13" s="58">
        <f t="shared" si="4"/>
        <v>0.16564063520871164</v>
      </c>
      <c r="H13" s="58">
        <f>VLOOKUP(C13,'2017'!$B$2:$G$26,5,FALSE)</f>
        <v>0.64517785723915222</v>
      </c>
      <c r="I13" s="58">
        <f>VLOOKUP(C13,'2018'!$B$2:$G$27,5,FALSE)</f>
        <v>9.6119496860182119E-2</v>
      </c>
      <c r="J13" s="68">
        <f t="shared" si="5"/>
        <v>-0.85101860551833397</v>
      </c>
    </row>
    <row r="14" spans="1:10" x14ac:dyDescent="0.3">
      <c r="A14" s="99" t="s">
        <v>328</v>
      </c>
      <c r="B14" s="3" t="s">
        <v>384</v>
      </c>
      <c r="C14" s="4" t="s">
        <v>278</v>
      </c>
      <c r="D14" s="5" t="str">
        <f>IFERROR(VLOOKUP(C14, '2018'!$B$2:$D$27, 3, FALSE),
         IFERROR(VLOOKUP(C14, '2017'!$B$2:$D$26, 3, FALSE), "Not Found"))</f>
        <v>Columbus Crew SC</v>
      </c>
      <c r="E14" s="56">
        <f>VLOOKUP(C14,'2017'!$B$2:$G$26,6,FALSE)</f>
        <v>14.693370165745858</v>
      </c>
      <c r="F14" s="56">
        <f>VLOOKUP(C14,'2018'!$B$2:$G$27,6,FALSE)</f>
        <v>14.559375000000001</v>
      </c>
      <c r="G14" s="58">
        <f t="shared" si="4"/>
        <v>-9.1194303440496546E-3</v>
      </c>
      <c r="H14" s="58">
        <f>VLOOKUP(C14,'2017'!$B$2:$G$26,5,FALSE)</f>
        <v>0.66732533241692882</v>
      </c>
      <c r="I14" s="58">
        <f>VLOOKUP(C14,'2018'!$B$2:$G$27,5,FALSE)</f>
        <v>0.16717791411453198</v>
      </c>
      <c r="J14" s="68">
        <f t="shared" si="5"/>
        <v>-0.74948064160992578</v>
      </c>
    </row>
    <row r="15" spans="1:10" x14ac:dyDescent="0.3">
      <c r="A15" s="99" t="s">
        <v>328</v>
      </c>
      <c r="B15" s="3" t="s">
        <v>384</v>
      </c>
      <c r="C15" s="4" t="s">
        <v>295</v>
      </c>
      <c r="D15" s="5" t="str">
        <f>IFERROR(VLOOKUP(C15, '2018'!$B$2:$D$27, 3, FALSE),
         IFERROR(VLOOKUP(C15, '2017'!$B$2:$D$26, 3, FALSE), "Not Found"))</f>
        <v>LA Galaxy</v>
      </c>
      <c r="E15" s="56">
        <f>VLOOKUP(C15,'2017'!$B$2:$G$26,6,FALSE)</f>
        <v>16.242663656884872</v>
      </c>
      <c r="F15" s="56">
        <f>VLOOKUP(C15,'2018'!$B$2:$G$27,6,FALSE)</f>
        <v>14.417505000000002</v>
      </c>
      <c r="G15" s="58">
        <f t="shared" si="4"/>
        <v>-0.11236818636647872</v>
      </c>
      <c r="H15" s="58">
        <f>VLOOKUP(C15,'2017'!$B$2:$G$26,5,FALSE)</f>
        <v>0.22862028866543541</v>
      </c>
      <c r="I15" s="58">
        <f>VLOOKUP(C15,'2018'!$B$2:$G$27,5,FALSE)</f>
        <v>0</v>
      </c>
      <c r="J15" s="68">
        <f t="shared" si="5"/>
        <v>-1</v>
      </c>
    </row>
    <row r="16" spans="1:10" x14ac:dyDescent="0.3">
      <c r="A16" s="99" t="s">
        <v>328</v>
      </c>
      <c r="B16" s="3" t="s">
        <v>384</v>
      </c>
      <c r="C16" s="4" t="s">
        <v>293</v>
      </c>
      <c r="D16" s="5" t="str">
        <f>IFERROR(VLOOKUP(C16, '2018'!$B$2:$D$27, 3, FALSE),
         IFERROR(VLOOKUP(C16, '2017'!$B$2:$D$26, 3, FALSE), "Not Found"))</f>
        <v>Chicago Fire</v>
      </c>
      <c r="E16" s="56">
        <f>VLOOKUP(C16,'2017'!$B$2:$G$26,6,FALSE)</f>
        <v>16.847999999999999</v>
      </c>
      <c r="F16" s="56">
        <f>VLOOKUP(C16,'2018'!$B$2:$G$27,6,FALSE)</f>
        <v>14.137935000000002</v>
      </c>
      <c r="G16" s="58">
        <f t="shared" si="4"/>
        <v>-0.16085381054131034</v>
      </c>
      <c r="H16" s="58">
        <f>VLOOKUP(C16,'2017'!$B$2:$G$26,5,FALSE)</f>
        <v>1.0848323232323231</v>
      </c>
      <c r="I16" s="58">
        <f>VLOOKUP(C16,'2018'!$B$2:$G$27,5,FALSE)</f>
        <v>0.18178139535165552</v>
      </c>
      <c r="J16" s="68">
        <f t="shared" si="5"/>
        <v>-0.83243364761659489</v>
      </c>
    </row>
    <row r="17" spans="1:10" ht="31.2" x14ac:dyDescent="0.3">
      <c r="A17" s="99" t="s">
        <v>328</v>
      </c>
      <c r="B17" s="3" t="s">
        <v>384</v>
      </c>
      <c r="C17" s="4" t="s">
        <v>333</v>
      </c>
      <c r="D17" s="5" t="str">
        <f>IFERROR(VLOOKUP(C17, '2018'!$B$2:$D$27, 3, FALSE),
         IFERROR(VLOOKUP(C17, '2017'!$B$2:$D$26, 3, FALSE), "Not Found"))</f>
        <v>Vancouver Whitecaps FC</v>
      </c>
      <c r="E17" s="56">
        <f>VLOOKUP(C17,'2017'!$B$2:$G$26,6,FALSE)</f>
        <v>8.5652830188679232</v>
      </c>
      <c r="F17" s="56">
        <f>VLOOKUP(C17,'2018'!$B$2:$G$27,6,FALSE)</f>
        <v>11.183430000000001</v>
      </c>
      <c r="G17" s="58">
        <f t="shared" si="4"/>
        <v>0.30566964049696044</v>
      </c>
      <c r="H17" s="58">
        <f>VLOOKUP(C17,'2017'!$B$2:$G$26,5,FALSE)</f>
        <v>1.1813100922534883</v>
      </c>
      <c r="I17" s="58">
        <f>VLOOKUP(C17,'2018'!$B$2:$G$27,5,FALSE)</f>
        <v>0.14653774833078456</v>
      </c>
      <c r="J17" s="68">
        <f t="shared" si="5"/>
        <v>-0.87595319019814133</v>
      </c>
    </row>
    <row r="18" spans="1:10" x14ac:dyDescent="0.3">
      <c r="A18" s="99" t="s">
        <v>328</v>
      </c>
      <c r="B18" s="3" t="s">
        <v>384</v>
      </c>
      <c r="C18" s="4" t="s">
        <v>284</v>
      </c>
      <c r="D18" s="5" t="str">
        <f>IFERROR(VLOOKUP(C18, '2018'!$B$2:$D$27, 3, FALSE),
         IFERROR(VLOOKUP(C18, '2017'!$B$2:$D$26, 3, FALSE), "Not Found"))</f>
        <v>FC Dallas</v>
      </c>
      <c r="E18" s="56">
        <f>VLOOKUP(C18,'2017'!$B$2:$G$26,6,FALSE)</f>
        <v>9.3901251738525744</v>
      </c>
      <c r="F18" s="56">
        <f>VLOOKUP(C18,'2018'!$B$2:$G$27,6,FALSE)</f>
        <v>11.147630000000001</v>
      </c>
      <c r="G18" s="58">
        <f t="shared" si="4"/>
        <v>0.18716521809968151</v>
      </c>
      <c r="H18" s="58">
        <f>VLOOKUP(C18,'2017'!$B$2:$G$26,5,FALSE)</f>
        <v>1.2968242929995364</v>
      </c>
      <c r="I18" s="58">
        <f>VLOOKUP(C18,'2018'!$B$2:$G$27,5,FALSE)</f>
        <v>0.19125683058541612</v>
      </c>
      <c r="J18" s="68">
        <f t="shared" si="5"/>
        <v>-0.8525190871131495</v>
      </c>
    </row>
    <row r="19" spans="1:10" x14ac:dyDescent="0.3">
      <c r="A19" s="99" t="s">
        <v>328</v>
      </c>
      <c r="B19" s="3" t="s">
        <v>384</v>
      </c>
      <c r="C19" s="4" t="s">
        <v>291</v>
      </c>
      <c r="D19" s="5" t="str">
        <f>IFERROR(VLOOKUP(C19, '2018'!$B$2:$D$27, 3, FALSE),
         IFERROR(VLOOKUP(C19, '2017'!$B$2:$D$26, 3, FALSE), "Not Found"))</f>
        <v>Chicago Fire</v>
      </c>
      <c r="E19" s="56">
        <f>VLOOKUP(C19,'2017'!$B$2:$G$26,6,FALSE)</f>
        <v>13.418367346938776</v>
      </c>
      <c r="F19" s="56">
        <f>VLOOKUP(C19,'2018'!$B$2:$G$27,6,FALSE)</f>
        <v>10.95778</v>
      </c>
      <c r="G19" s="58">
        <f t="shared" si="4"/>
        <v>-0.18337457034220539</v>
      </c>
      <c r="H19" s="58">
        <f>VLOOKUP(C19,'2017'!$B$2:$G$26,5,FALSE)</f>
        <v>0.84560342655580756</v>
      </c>
      <c r="I19" s="58">
        <f>VLOOKUP(C19,'2018'!$B$2:$G$27,5,FALSE)</f>
        <v>5.1342635659710735E-2</v>
      </c>
      <c r="J19" s="68">
        <f t="shared" si="5"/>
        <v>-0.93928284341416124</v>
      </c>
    </row>
    <row r="20" spans="1:10" x14ac:dyDescent="0.3">
      <c r="A20" s="99" t="s">
        <v>328</v>
      </c>
      <c r="B20" s="79" t="s">
        <v>384</v>
      </c>
      <c r="C20" s="81" t="s">
        <v>281</v>
      </c>
      <c r="D20" s="64" t="str">
        <f>IFERROR(VLOOKUP(C20, '2018'!$B$2:$D$27, 3, FALSE),
         IFERROR(VLOOKUP(C20, '2017'!$B$2:$D$26, 3, FALSE), "Not Found"))</f>
        <v>Columbus Crew SC</v>
      </c>
      <c r="E20" s="65">
        <f>VLOOKUP(C20,'2017'!$B$2:$G$26,6,FALSE)</f>
        <v>10.613924050632914</v>
      </c>
      <c r="F20" s="65">
        <f>VLOOKUP(C20,'2018'!$B$2:$G$27,6,FALSE)</f>
        <v>10.942350000000001</v>
      </c>
      <c r="G20" s="66">
        <f t="shared" si="4"/>
        <v>3.0942933810375547E-2</v>
      </c>
      <c r="H20" s="66">
        <f>VLOOKUP(C20,'2017'!$B$2:$G$26,5,FALSE)</f>
        <v>0.61327561327561331</v>
      </c>
      <c r="I20" s="66">
        <f>VLOOKUP(C20,'2018'!$B$2:$G$27,5,FALSE)</f>
        <v>0.16697730061759455</v>
      </c>
      <c r="J20" s="67">
        <f t="shared" si="5"/>
        <v>-0.72772877805178116</v>
      </c>
    </row>
    <row r="21" spans="1:10" x14ac:dyDescent="0.3">
      <c r="A21" s="99" t="s">
        <v>328</v>
      </c>
      <c r="B21" s="88" t="s">
        <v>383</v>
      </c>
      <c r="C21" s="77" t="s">
        <v>342</v>
      </c>
      <c r="D21" s="60" t="str">
        <f>IFERROR(VLOOKUP(C21, '2018'!$B$29:$D$39, 3, FALSE),
         IFERROR(VLOOKUP(C21, '2017'!$B$28:$D$36, 3, FALSE), "Not Found"))</f>
        <v>New York City FC</v>
      </c>
      <c r="E21" s="61">
        <f>VLOOKUP(C21,'2017'!$B$28:$G$36,6,FALSE)</f>
        <v>12.699491740787803</v>
      </c>
      <c r="F21" s="61">
        <f>VLOOKUP(C21,'2018'!$B$29:$G$39,6,FALSE)</f>
        <v>13.974340000000002</v>
      </c>
      <c r="G21" s="62">
        <f>(F21-E21)/E21</f>
        <v>0.10038577017359551</v>
      </c>
      <c r="H21" s="62">
        <f>VLOOKUP(C21,'2017'!$B$28:$F$36,5,FALSE)</f>
        <v>0.49522768239709225</v>
      </c>
      <c r="I21" s="62">
        <f>VLOOKUP(C21,'2018'!$B$29:$F$39,5,FALSE)</f>
        <v>0</v>
      </c>
      <c r="J21" s="63">
        <f>(I21-H21)/H21</f>
        <v>-1</v>
      </c>
    </row>
    <row r="22" spans="1:10" x14ac:dyDescent="0.3">
      <c r="A22" s="99" t="s">
        <v>328</v>
      </c>
      <c r="B22" s="86" t="s">
        <v>383</v>
      </c>
      <c r="C22" s="78" t="s">
        <v>345</v>
      </c>
      <c r="D22" s="5" t="str">
        <f>IFERROR(VLOOKUP(C22, '2018'!$B$29:$D$39, 3, FALSE),
         IFERROR(VLOOKUP(C22, '2017'!$B$28:$D$36, 3, FALSE), "Not Found"))</f>
        <v>New York City FC</v>
      </c>
      <c r="E22" s="56" t="e">
        <f>VLOOKUP(C22,'2017'!$B$28:$G$36,6,FALSE)</f>
        <v>#N/A</v>
      </c>
      <c r="F22" s="56">
        <f>VLOOKUP(C22,'2018'!$B$29:$G$39,6,FALSE)</f>
        <v>21.341034999999998</v>
      </c>
      <c r="G22" s="58" t="e">
        <f>(F22-E22)/E22</f>
        <v>#N/A</v>
      </c>
      <c r="H22" s="58" t="e">
        <f>VLOOKUP(C22,'2017'!$B$28:$F$36,5,FALSE)</f>
        <v>#N/A</v>
      </c>
      <c r="I22" s="58">
        <f>VLOOKUP(C22,'2018'!$B$29:$F$39,5,FALSE)</f>
        <v>1.8636464087574082E-2</v>
      </c>
      <c r="J22" s="68" t="e">
        <f>(I22-H22)/H22</f>
        <v>#N/A</v>
      </c>
    </row>
    <row r="23" spans="1:10" x14ac:dyDescent="0.3">
      <c r="A23" s="99" t="s">
        <v>328</v>
      </c>
      <c r="B23" s="86" t="s">
        <v>383</v>
      </c>
      <c r="C23" s="3" t="s">
        <v>347</v>
      </c>
      <c r="D23" s="5" t="str">
        <f>IFERROR(VLOOKUP(C23, '2018'!$B$29:$D$39, 3, FALSE),
         IFERROR(VLOOKUP(C23, '2017'!$B$28:$D$36, 3, FALSE), "Not Found"))</f>
        <v>Minnesota United FC</v>
      </c>
      <c r="E23" s="56">
        <f>VLOOKUP(C23,'2017'!$B$28:$G$36,6,FALSE)</f>
        <v>24.426879699248119</v>
      </c>
      <c r="F23" s="56">
        <f>VLOOKUP(C23,'2018'!$B$29:$G$39,6,FALSE)</f>
        <v>18.673185000000004</v>
      </c>
      <c r="G23" s="58">
        <f>(F23-E23)/E23</f>
        <v>-0.2355476741233232</v>
      </c>
      <c r="H23" s="58">
        <f>VLOOKUP(C23,'2017'!$B$28:$F$36,5,FALSE)</f>
        <v>1.1489747095010252</v>
      </c>
      <c r="I23" s="58">
        <f>VLOOKUP(C23,'2018'!$B$29:$F$39,5,FALSE)</f>
        <v>9.371857142455492E-2</v>
      </c>
      <c r="J23" s="68">
        <f>(I23-H23)/H23</f>
        <v>-0.91843286832200599</v>
      </c>
    </row>
    <row r="24" spans="1:10" x14ac:dyDescent="0.3">
      <c r="A24" s="99" t="s">
        <v>328</v>
      </c>
      <c r="B24" s="87" t="s">
        <v>383</v>
      </c>
      <c r="C24" s="79" t="s">
        <v>348</v>
      </c>
      <c r="D24" s="64" t="str">
        <f>IFERROR(VLOOKUP(C24, '2018'!$B$29:$D$39, 3, FALSE),
         IFERROR(VLOOKUP(C24, '2017'!$B$28:$D$36, 3, FALSE), "Not Found"))</f>
        <v>Colorado Rapids</v>
      </c>
      <c r="E24" s="65" t="e">
        <f>VLOOKUP(C24,'2017'!$B$28:$G$36,6,FALSE)</f>
        <v>#N/A</v>
      </c>
      <c r="F24" s="65">
        <f>VLOOKUP(C24,'2018'!$B$29:$G$39,6,FALSE)</f>
        <v>13.151125</v>
      </c>
      <c r="G24" s="66" t="e">
        <f>(F24-E24)/E24</f>
        <v>#N/A</v>
      </c>
      <c r="H24" s="66" t="e">
        <f>VLOOKUP(C24,'2017'!$B$28:$F$36,5,FALSE)</f>
        <v>#N/A</v>
      </c>
      <c r="I24" s="66">
        <f>VLOOKUP(C24,'2018'!$B$29:$F$39,5,FALSE)</f>
        <v>0.17551129029993401</v>
      </c>
      <c r="J24" s="67" t="e">
        <f>(I24-H24)/H24</f>
        <v>#N/A</v>
      </c>
    </row>
    <row r="25" spans="1:10" x14ac:dyDescent="0.3">
      <c r="A25" s="80"/>
      <c r="B25" s="3"/>
      <c r="C25" s="4"/>
      <c r="D25" s="5"/>
      <c r="E25" s="56"/>
      <c r="F25" s="56"/>
      <c r="G25" s="16"/>
      <c r="H25" s="16"/>
      <c r="I25" s="16"/>
      <c r="J25" s="27"/>
    </row>
    <row r="26" spans="1:10" x14ac:dyDescent="0.3">
      <c r="A26" s="100" t="s">
        <v>329</v>
      </c>
      <c r="B26" s="75" t="s">
        <v>384</v>
      </c>
      <c r="C26" s="70" t="s">
        <v>302</v>
      </c>
      <c r="D26" s="60" t="str">
        <f>IFERROR(VLOOKUP(C26, '2018'!$B$2:$D$27, 3, FALSE),
         IFERROR(VLOOKUP(C26, '2017'!$B$2:$D$26, 3, FALSE), "Not Found"))</f>
        <v>Montreal Impact</v>
      </c>
      <c r="E26" s="61" t="e">
        <f>VLOOKUP(C26,'2017'!$B$2:$G$26,6,FALSE)</f>
        <v>#N/A</v>
      </c>
      <c r="F26" s="61">
        <f>VLOOKUP(C26,'2018'!$B$2:$G$27,6,FALSE)</f>
        <v>14.956084999999998</v>
      </c>
      <c r="G26" s="62" t="e">
        <f t="shared" ref="G26" si="6">(F26-E26)/E26</f>
        <v>#N/A</v>
      </c>
      <c r="H26" s="62" t="e">
        <f>VLOOKUP(C26,'2017'!$B$2:$G$26,5,FALSE)</f>
        <v>#N/A</v>
      </c>
      <c r="I26" s="62">
        <f>VLOOKUP(C26,'2018'!$B$2:$G$27,5,FALSE)</f>
        <v>7.3490999989711259E-2</v>
      </c>
      <c r="J26" s="63" t="e">
        <f t="shared" ref="J26" si="7">(I26-H26)/H26</f>
        <v>#N/A</v>
      </c>
    </row>
    <row r="27" spans="1:10" x14ac:dyDescent="0.3">
      <c r="A27" s="100" t="s">
        <v>329</v>
      </c>
      <c r="B27" s="3" t="s">
        <v>384</v>
      </c>
      <c r="C27" s="4" t="s">
        <v>317</v>
      </c>
      <c r="D27" s="5" t="str">
        <f>IFERROR(VLOOKUP(C27, '2018'!$B$2:$D$27, 3, FALSE),
         IFERROR(VLOOKUP(C27, '2017'!$B$2:$D$26, 3, FALSE), "Not Found"))</f>
        <v>Colorado Rapids</v>
      </c>
      <c r="E27" s="56">
        <f>VLOOKUP(C27,'2017'!$B$2:$G$26,6,FALSE)</f>
        <v>9.8205233033524131</v>
      </c>
      <c r="F27" s="56" t="e">
        <f>VLOOKUP(C27,'2018'!$B$2:$G$27,6,FALSE)</f>
        <v>#N/A</v>
      </c>
      <c r="G27" s="58" t="e">
        <f t="shared" ref="G27:G36" si="8">(F27-E27)/E27</f>
        <v>#N/A</v>
      </c>
      <c r="H27" s="58">
        <f>VLOOKUP(C27,'2017'!$B$2:$G$26,5,FALSE)</f>
        <v>0.14531517133724819</v>
      </c>
      <c r="I27" s="58" t="e">
        <f>VLOOKUP(C27,'2018'!$B$2:$G$27,5,FALSE)</f>
        <v>#N/A</v>
      </c>
      <c r="J27" s="68" t="e">
        <f t="shared" ref="J27:J36" si="9">(I27-H27)/H27</f>
        <v>#N/A</v>
      </c>
    </row>
    <row r="28" spans="1:10" x14ac:dyDescent="0.3">
      <c r="A28" s="100" t="s">
        <v>329</v>
      </c>
      <c r="B28" s="3" t="s">
        <v>384</v>
      </c>
      <c r="C28" s="57" t="s">
        <v>312</v>
      </c>
      <c r="D28" s="5" t="str">
        <f>IFERROR(VLOOKUP(C28, '2018'!$B$2:$D$27, 3, FALSE),
         IFERROR(VLOOKUP(C28, '2017'!$B$2:$D$26, 3, FALSE), "Not Found"))</f>
        <v>Chicago Fire</v>
      </c>
      <c r="E28" s="56">
        <f>VLOOKUP(C28,'2017'!$B$2:$G$26,6,FALSE)</f>
        <v>16.385530227948465</v>
      </c>
      <c r="F28" s="56">
        <f>VLOOKUP(C28,'2018'!$B$2:$G$27,6,FALSE)</f>
        <v>15.873135</v>
      </c>
      <c r="G28" s="58">
        <f t="shared" si="8"/>
        <v>-3.127120214117228E-2</v>
      </c>
      <c r="H28" s="58">
        <f>VLOOKUP(C28,'2017'!$B$2:$G$26,5,FALSE)</f>
        <v>0.13252046324118785</v>
      </c>
      <c r="I28" s="58">
        <f>VLOOKUP(C28,'2018'!$B$2:$G$27,5,FALSE)</f>
        <v>0.12179771432190557</v>
      </c>
      <c r="J28" s="68">
        <f t="shared" si="9"/>
        <v>-8.091391062953672E-2</v>
      </c>
    </row>
    <row r="29" spans="1:10" x14ac:dyDescent="0.3">
      <c r="A29" s="100" t="s">
        <v>329</v>
      </c>
      <c r="B29" s="3" t="s">
        <v>384</v>
      </c>
      <c r="C29" s="4" t="s">
        <v>304</v>
      </c>
      <c r="D29" s="5" t="str">
        <f>IFERROR(VLOOKUP(C29, '2018'!$B$2:$D$27, 3, FALSE),
         IFERROR(VLOOKUP(C29, '2017'!$B$2:$D$26, 3, FALSE), "Not Found"))</f>
        <v>FC Dallas</v>
      </c>
      <c r="E29" s="56">
        <f>VLOOKUP(C29,'2017'!$B$2:$G$26,6,FALSE)</f>
        <v>12.936774193548388</v>
      </c>
      <c r="F29" s="56">
        <f>VLOOKUP(C29,'2018'!$B$2:$G$27,6,FALSE)</f>
        <v>14.923875000000001</v>
      </c>
      <c r="G29" s="58">
        <f t="shared" si="8"/>
        <v>0.15360095002992219</v>
      </c>
      <c r="H29" s="58">
        <f>VLOOKUP(C29,'2017'!$B$2:$G$26,5,FALSE)</f>
        <v>7.8651246059727384E-2</v>
      </c>
      <c r="I29" s="58">
        <f>VLOOKUP(C29,'2018'!$B$2:$G$27,5,FALSE)</f>
        <v>-6.2087606834953513E-2</v>
      </c>
      <c r="J29" s="68">
        <f t="shared" si="9"/>
        <v>-1.7894039820781034</v>
      </c>
    </row>
    <row r="30" spans="1:10" x14ac:dyDescent="0.3">
      <c r="A30" s="100" t="s">
        <v>329</v>
      </c>
      <c r="B30" s="3" t="s">
        <v>384</v>
      </c>
      <c r="C30" s="57" t="s">
        <v>320</v>
      </c>
      <c r="D30" s="5" t="str">
        <f>IFERROR(VLOOKUP(C30, '2018'!$B$2:$D$27, 3, FALSE),
         IFERROR(VLOOKUP(C30, '2017'!$B$2:$D$26, 3, FALSE), "Not Found"))</f>
        <v>Houston Dynamo</v>
      </c>
      <c r="E30" s="56">
        <f>VLOOKUP(C30,'2017'!$B$2:$G$26,6,FALSE)</f>
        <v>15.381543624161075</v>
      </c>
      <c r="F30" s="56">
        <f>VLOOKUP(C30,'2018'!$B$2:$G$27,6,FALSE)</f>
        <v>14.299040000000002</v>
      </c>
      <c r="G30" s="58">
        <f t="shared" si="8"/>
        <v>-7.0376787311560524E-2</v>
      </c>
      <c r="H30" s="58">
        <f>VLOOKUP(C30,'2017'!$B$2:$G$26,5,FALSE)</f>
        <v>0.1107557962172056</v>
      </c>
      <c r="I30" s="58">
        <f>VLOOKUP(C30,'2018'!$B$2:$G$27,5,FALSE)</f>
        <v>0.14894479178613279</v>
      </c>
      <c r="J30" s="68">
        <f t="shared" si="9"/>
        <v>0.3448035847625881</v>
      </c>
    </row>
    <row r="31" spans="1:10" ht="31.2" x14ac:dyDescent="0.3">
      <c r="A31" s="100" t="s">
        <v>329</v>
      </c>
      <c r="B31" s="3" t="s">
        <v>384</v>
      </c>
      <c r="C31" s="4" t="s">
        <v>308</v>
      </c>
      <c r="D31" s="5" t="str">
        <f>IFERROR(VLOOKUP(C31, '2018'!$B$2:$D$27, 3, FALSE),
         IFERROR(VLOOKUP(C31, '2017'!$B$2:$D$26, 3, FALSE), "Not Found"))</f>
        <v>Vancouver Whitecaps FC</v>
      </c>
      <c r="E31" s="56">
        <f>VLOOKUP(C31,'2017'!$B$2:$G$26,6,FALSE)</f>
        <v>12.13058823529412</v>
      </c>
      <c r="F31" s="56">
        <f>VLOOKUP(C31,'2018'!$B$2:$G$27,6,FALSE)</f>
        <v>12.66071</v>
      </c>
      <c r="G31" s="58">
        <f t="shared" si="8"/>
        <v>4.3701241392687239E-2</v>
      </c>
      <c r="H31" s="58">
        <f>VLOOKUP(C31,'2017'!$B$2:$G$26,5,FALSE)</f>
        <v>0.10195208903960698</v>
      </c>
      <c r="I31" s="58">
        <f>VLOOKUP(C31,'2018'!$B$2:$G$27,5,FALSE)</f>
        <v>0.17829779738981719</v>
      </c>
      <c r="J31" s="68">
        <f t="shared" si="9"/>
        <v>0.74883907793739224</v>
      </c>
    </row>
    <row r="32" spans="1:10" x14ac:dyDescent="0.3">
      <c r="A32" s="100" t="s">
        <v>329</v>
      </c>
      <c r="B32" s="3" t="s">
        <v>384</v>
      </c>
      <c r="C32" s="4" t="s">
        <v>318</v>
      </c>
      <c r="D32" s="5" t="str">
        <f>IFERROR(VLOOKUP(C32, '2018'!$B$2:$D$27, 3, FALSE),
         IFERROR(VLOOKUP(C32, '2017'!$B$2:$D$26, 3, FALSE), "Not Found"))</f>
        <v>Houston Dynamo</v>
      </c>
      <c r="E32" s="56">
        <f>VLOOKUP(C32,'2017'!$B$2:$G$26,6,FALSE)</f>
        <v>9.0606060606060606</v>
      </c>
      <c r="F32" s="56">
        <f>VLOOKUP(C32,'2018'!$B$2:$G$27,6,FALSE)</f>
        <v>12.605844999999999</v>
      </c>
      <c r="G32" s="58">
        <f t="shared" si="8"/>
        <v>0.39128055183946475</v>
      </c>
      <c r="H32" s="58">
        <f>VLOOKUP(C32,'2017'!$B$2:$G$26,5,FALSE)</f>
        <v>0.10250809286621961</v>
      </c>
      <c r="I32" s="58">
        <f>VLOOKUP(C32,'2018'!$B$2:$G$27,5,FALSE)</f>
        <v>4.6980208371015388E-2</v>
      </c>
      <c r="J32" s="68">
        <f t="shared" si="9"/>
        <v>-0.5416926892559798</v>
      </c>
    </row>
    <row r="33" spans="1:10" x14ac:dyDescent="0.3">
      <c r="A33" s="100" t="s">
        <v>329</v>
      </c>
      <c r="B33" s="3" t="s">
        <v>384</v>
      </c>
      <c r="C33" s="4" t="s">
        <v>306</v>
      </c>
      <c r="D33" s="5" t="str">
        <f>IFERROR(VLOOKUP(C33, '2018'!$B$2:$D$27, 3, FALSE),
         IFERROR(VLOOKUP(C33, '2017'!$B$2:$D$26, 3, FALSE), "Not Found"))</f>
        <v>Minnesota United FC</v>
      </c>
      <c r="E33" s="56">
        <f>VLOOKUP(C33,'2017'!$B$2:$G$26,6,FALSE)</f>
        <v>14.287309644670051</v>
      </c>
      <c r="F33" s="56">
        <f>VLOOKUP(C33,'2018'!$B$2:$G$27,6,FALSE)</f>
        <v>12.055615000000001</v>
      </c>
      <c r="G33" s="58">
        <f t="shared" si="8"/>
        <v>-0.15620118134015484</v>
      </c>
      <c r="H33" s="58">
        <f>VLOOKUP(C33,'2017'!$B$2:$G$26,5,FALSE)</f>
        <v>0.1249455685186275</v>
      </c>
      <c r="I33" s="58">
        <f>VLOOKUP(C33,'2018'!$B$2:$G$27,5,FALSE)</f>
        <v>4.3400000017360003E-2</v>
      </c>
      <c r="J33" s="68">
        <f t="shared" si="9"/>
        <v>-0.65264874511423965</v>
      </c>
    </row>
    <row r="34" spans="1:10" x14ac:dyDescent="0.3">
      <c r="A34" s="100" t="s">
        <v>329</v>
      </c>
      <c r="B34" s="3" t="s">
        <v>384</v>
      </c>
      <c r="C34" s="4" t="s">
        <v>314</v>
      </c>
      <c r="D34" s="5" t="str">
        <f>IFERROR(VLOOKUP(C34, '2018'!$B$2:$D$27, 3, FALSE),
         IFERROR(VLOOKUP(C34, '2017'!$B$2:$D$26, 3, FALSE), "Not Found"))</f>
        <v>LA Galaxy</v>
      </c>
      <c r="E34" s="56">
        <f>VLOOKUP(C34,'2017'!$B$2:$G$26,6,FALSE)</f>
        <v>14.450000000000003</v>
      </c>
      <c r="F34" s="56">
        <f>VLOOKUP(C34,'2018'!$B$2:$G$27,6,FALSE)</f>
        <v>11.901660000000003</v>
      </c>
      <c r="G34" s="58">
        <f t="shared" si="8"/>
        <v>-0.17635570934256048</v>
      </c>
      <c r="H34" s="58">
        <f>VLOOKUP(C34,'2017'!$B$2:$G$26,5,FALSE)</f>
        <v>0.17312613312613312</v>
      </c>
      <c r="I34" s="58">
        <f>VLOOKUP(C34,'2018'!$B$2:$G$27,5,FALSE)</f>
        <v>8.7234741844651367E-2</v>
      </c>
      <c r="J34" s="68">
        <f t="shared" si="9"/>
        <v>-0.49612031257525141</v>
      </c>
    </row>
    <row r="35" spans="1:10" x14ac:dyDescent="0.3">
      <c r="A35" s="100" t="s">
        <v>329</v>
      </c>
      <c r="B35" s="3" t="s">
        <v>384</v>
      </c>
      <c r="C35" s="3" t="s">
        <v>315</v>
      </c>
      <c r="D35" s="5" t="str">
        <f>IFERROR(VLOOKUP(C35, '2018'!$B$2:$D$27, 3, FALSE),
         IFERROR(VLOOKUP(C35, '2017'!$B$2:$D$26, 3, FALSE), "Not Found"))</f>
        <v>Colorado Rapids</v>
      </c>
      <c r="E35" s="56" t="e">
        <f>VLOOKUP(C35,'2017'!$B$2:$G$26,6,FALSE)</f>
        <v>#N/A</v>
      </c>
      <c r="F35" s="56">
        <f>VLOOKUP(C35,'2018'!$B$2:$G$27,6,FALSE)</f>
        <v>9.7139600000000002</v>
      </c>
      <c r="G35" s="58" t="e">
        <f t="shared" si="8"/>
        <v>#N/A</v>
      </c>
      <c r="H35" s="58" t="e">
        <f>VLOOKUP(C35,'2017'!$B$2:$G$26,5,FALSE)</f>
        <v>#N/A</v>
      </c>
      <c r="I35" s="58">
        <f>VLOOKUP(C35,'2018'!$B$2:$G$27,5,FALSE)</f>
        <v>0.2335206349169282</v>
      </c>
      <c r="J35" s="68" t="e">
        <f t="shared" si="9"/>
        <v>#N/A</v>
      </c>
    </row>
    <row r="36" spans="1:10" ht="31.2" x14ac:dyDescent="0.3">
      <c r="A36" s="100" t="s">
        <v>329</v>
      </c>
      <c r="B36" s="79" t="s">
        <v>384</v>
      </c>
      <c r="C36" s="81" t="s">
        <v>310</v>
      </c>
      <c r="D36" s="64" t="str">
        <f>IFERROR(VLOOKUP(C36, '2018'!$B$2:$D$27, 3, FALSE),
         IFERROR(VLOOKUP(C36, '2017'!$B$2:$D$26, 3, FALSE), "Not Found"))</f>
        <v>Vancouver Whitecaps FC</v>
      </c>
      <c r="E36" s="65">
        <f>VLOOKUP(C36,'2017'!$B$2:$G$26,6,FALSE)</f>
        <v>7.125</v>
      </c>
      <c r="F36" s="65">
        <f>VLOOKUP(C36,'2018'!$B$2:$G$27,6,FALSE)</f>
        <v>8.81</v>
      </c>
      <c r="G36" s="66">
        <f t="shared" si="8"/>
        <v>0.2364912280701755</v>
      </c>
      <c r="H36" s="66">
        <f>VLOOKUP(C36,'2017'!$B$2:$G$26,5,FALSE)</f>
        <v>0.15900317731303648</v>
      </c>
      <c r="I36" s="66">
        <f>VLOOKUP(C36,'2018'!$B$2:$G$27,5,FALSE)</f>
        <v>0.11982378856842554</v>
      </c>
      <c r="J36" s="67">
        <f t="shared" si="9"/>
        <v>-0.24640632600364185</v>
      </c>
    </row>
    <row r="37" spans="1:10" x14ac:dyDescent="0.3">
      <c r="A37" s="100" t="s">
        <v>329</v>
      </c>
      <c r="B37" s="88" t="s">
        <v>383</v>
      </c>
      <c r="C37" s="73" t="s">
        <v>350</v>
      </c>
      <c r="D37" s="60" t="str">
        <f>IFERROR(VLOOKUP(C37, '2018'!$B$29:$D$39, 3, FALSE),
         IFERROR(VLOOKUP(C37, '2017'!$B$28:$D$36, 3, FALSE), "Not Found"))</f>
        <v>New York City FC</v>
      </c>
      <c r="E37" s="61">
        <f>VLOOKUP(C37,'2017'!$B$28:$G$36,6,FALSE)</f>
        <v>20.039473684210531</v>
      </c>
      <c r="F37" s="61">
        <f>VLOOKUP(C37,'2018'!$B$29:$G$39,6,FALSE)</f>
        <v>20.151040000000002</v>
      </c>
      <c r="G37" s="62">
        <f>(F37-E37)/E37</f>
        <v>5.5673276428100998E-3</v>
      </c>
      <c r="H37" s="62">
        <f>VLOOKUP(C37,'2017'!$B$28:$F$36,5,FALSE)</f>
        <v>8.1280767042539906E-2</v>
      </c>
      <c r="I37" s="62">
        <f>VLOOKUP(C37,'2018'!$B$29:$F$39,5,FALSE)</f>
        <v>9.3691139188323919E-2</v>
      </c>
      <c r="J37" s="63">
        <f>(I37-H37)/H37</f>
        <v>0.15268522428299425</v>
      </c>
    </row>
    <row r="38" spans="1:10" x14ac:dyDescent="0.3">
      <c r="A38" s="100" t="s">
        <v>329</v>
      </c>
      <c r="B38" s="86" t="s">
        <v>383</v>
      </c>
      <c r="C38" s="71" t="s">
        <v>352</v>
      </c>
      <c r="D38" s="5" t="str">
        <f>IFERROR(VLOOKUP(C38, '2018'!$B$29:$D$39, 3, FALSE),
         IFERROR(VLOOKUP(C38, '2017'!$B$28:$D$36, 3, FALSE), "Not Found"))</f>
        <v>New England Revolution</v>
      </c>
      <c r="E38" s="56">
        <f>VLOOKUP(C38,'2017'!$B$28:$G$36,6,FALSE)</f>
        <v>10.899999999999999</v>
      </c>
      <c r="F38" s="56">
        <f>VLOOKUP(C38,'2018'!$B$29:$G$39,6,FALSE)</f>
        <v>13.098565000000001</v>
      </c>
      <c r="G38" s="58">
        <f>(F38-E38)/E38</f>
        <v>0.20170321100917454</v>
      </c>
      <c r="H38" s="58">
        <f>VLOOKUP(C38,'2017'!$B$28:$F$36,5,FALSE)</f>
        <v>0.13050087167734228</v>
      </c>
      <c r="I38" s="58">
        <f>VLOOKUP(C38,'2018'!$B$29:$F$39,5,FALSE)</f>
        <v>0.20644799997109731</v>
      </c>
      <c r="J38" s="68">
        <f>(I38-H38)/H38</f>
        <v>0.58196644449648571</v>
      </c>
    </row>
    <row r="39" spans="1:10" x14ac:dyDescent="0.3">
      <c r="A39" s="100" t="s">
        <v>329</v>
      </c>
      <c r="B39" s="87" t="s">
        <v>383</v>
      </c>
      <c r="C39" s="79" t="s">
        <v>355</v>
      </c>
      <c r="D39" s="64" t="str">
        <f>IFERROR(VLOOKUP(C39, '2018'!$B$29:$D$39, 3, FALSE),
         IFERROR(VLOOKUP(C39, '2017'!$B$28:$D$36, 3, FALSE), "Not Found"))</f>
        <v>Chicago Fire</v>
      </c>
      <c r="E39" s="65">
        <f>VLOOKUP(C39,'2017'!$B$28:$G$36,6,FALSE)</f>
        <v>16.86445678583825</v>
      </c>
      <c r="F39" s="65">
        <f>VLOOKUP(C39,'2018'!$B$29:$G$39,6,FALSE)</f>
        <v>14.341600000000001</v>
      </c>
      <c r="G39" s="66">
        <f>(F39-E39)/E39</f>
        <v>-0.14959608944871508</v>
      </c>
      <c r="H39" s="66">
        <f>VLOOKUP(C39,'2017'!$B$28:$F$36,5,FALSE)</f>
        <v>8.4385565245879632E-2</v>
      </c>
      <c r="I39" s="66">
        <f>VLOOKUP(C39,'2018'!$B$29:$F$39,5,FALSE)</f>
        <v>9.399542859935861E-2</v>
      </c>
      <c r="J39" s="67">
        <f>(I39-H39)/H39</f>
        <v>0.11388041693479334</v>
      </c>
    </row>
    <row r="40" spans="1:10" x14ac:dyDescent="0.3">
      <c r="C40" s="3"/>
      <c r="D40" s="5"/>
    </row>
  </sheetData>
  <sortState xmlns:xlrd2="http://schemas.microsoft.com/office/spreadsheetml/2017/richdata2" ref="A27:J36">
    <sortCondition descending="1" ref="F26:F36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1B96-77AB-40DF-A402-89F570B400B2}">
  <dimension ref="A1:J10"/>
  <sheetViews>
    <sheetView tabSelected="1" workbookViewId="0">
      <selection activeCell="C5" sqref="C5"/>
    </sheetView>
  </sheetViews>
  <sheetFormatPr defaultRowHeight="15.6" x14ac:dyDescent="0.3"/>
  <cols>
    <col min="1" max="1" width="17.19921875" bestFit="1" customWidth="1"/>
    <col min="2" max="2" width="10.3984375" bestFit="1" customWidth="1"/>
    <col min="3" max="3" width="14.09765625" bestFit="1" customWidth="1"/>
    <col min="4" max="4" width="15" bestFit="1" customWidth="1"/>
    <col min="5" max="6" width="10" bestFit="1" customWidth="1"/>
    <col min="7" max="7" width="10.296875" bestFit="1" customWidth="1"/>
    <col min="8" max="8" width="8.296875" bestFit="1" customWidth="1"/>
    <col min="10" max="10" width="21.59765625" bestFit="1" customWidth="1"/>
  </cols>
  <sheetData>
    <row r="1" spans="1:10" x14ac:dyDescent="0.3">
      <c r="A1" s="82" t="s">
        <v>323</v>
      </c>
      <c r="B1" s="83" t="s">
        <v>327</v>
      </c>
      <c r="C1" s="83" t="s">
        <v>1</v>
      </c>
      <c r="D1" s="83" t="s">
        <v>3</v>
      </c>
      <c r="E1" s="83" t="s">
        <v>324</v>
      </c>
      <c r="F1" s="83" t="s">
        <v>325</v>
      </c>
      <c r="G1" s="83" t="s">
        <v>392</v>
      </c>
      <c r="H1" s="83" t="s">
        <v>401</v>
      </c>
      <c r="I1" s="83" t="s">
        <v>402</v>
      </c>
      <c r="J1" s="107" t="s">
        <v>395</v>
      </c>
    </row>
    <row r="2" spans="1:10" x14ac:dyDescent="0.3">
      <c r="A2" t="s">
        <v>326</v>
      </c>
      <c r="B2" s="3" t="s">
        <v>384</v>
      </c>
      <c r="C2" t="s">
        <v>270</v>
      </c>
      <c r="D2" s="108" t="str">
        <f>IFERROR(VLOOKUP(C2, '2018'!$B$2:$D$27, 3, FALSE),
         IFERROR(VLOOKUP(C2, '2017'!$B$2:$D$26, 3, FALSE), "Not Found"))</f>
        <v>Chicago Fire</v>
      </c>
      <c r="E2" s="109">
        <f>VLOOKUP(C2,'2017'!$B$2:$G$26,6,FALSE)</f>
        <v>0.43581544084056639</v>
      </c>
      <c r="F2" s="109">
        <f>VLOOKUP(C2,'2018'!$B$2:$G$27,6,FALSE)</f>
        <v>0.46587500000000004</v>
      </c>
      <c r="G2" s="110">
        <f>(F2-E2)/E2</f>
        <v>6.897313941299818E-2</v>
      </c>
      <c r="H2" s="110">
        <f>VLOOKUP(C2,'2017'!$B$2:$G$26,5,FALSE)</f>
        <v>0.16692558651126665</v>
      </c>
      <c r="I2" s="110">
        <f>VLOOKUP(C2,'2018'!$B$2:$G$27,5,FALSE)</f>
        <v>0.15674263566134483</v>
      </c>
      <c r="J2" s="111">
        <f>(I2-H2)/H2</f>
        <v>-6.1002935875468824E-2</v>
      </c>
    </row>
    <row r="3" spans="1:10" ht="31.2" x14ac:dyDescent="0.3">
      <c r="A3" t="s">
        <v>326</v>
      </c>
      <c r="B3" s="88" t="s">
        <v>383</v>
      </c>
      <c r="C3" t="s">
        <v>335</v>
      </c>
      <c r="D3" s="60" t="str">
        <f>IFERROR(VLOOKUP(C3, '2018'!$B$29:$D$39, 3, FALSE),
         IFERROR(VLOOKUP(C3, '2017'!$B$28:$D$36, 3, FALSE), "Not Found"))</f>
        <v>Los Angeles Football Club</v>
      </c>
      <c r="E3" s="61">
        <f>VLOOKUP(C3,'2017'!$B$28:$G$36,6,FALSE)</f>
        <v>0.7822763306908268</v>
      </c>
      <c r="F3" s="61">
        <f>VLOOKUP(C3,'2018'!$B$29:$G$39,6,FALSE)</f>
        <v>1.0064000000000002</v>
      </c>
      <c r="G3" s="62">
        <f>(F3-E3)/E3</f>
        <v>0.28650191820484988</v>
      </c>
      <c r="H3" s="62">
        <f>VLOOKUP(C3,'2017'!$B$28:$F$36,5,FALSE)</f>
        <v>0.30684480198124536</v>
      </c>
      <c r="I3" s="62">
        <f>VLOOKUP(C3,'2018'!$B$29:$F$39,5,FALSE)</f>
        <v>0.23421933962816557</v>
      </c>
      <c r="J3" s="63">
        <f>(I3-H3)/H3</f>
        <v>-0.23668467539338903</v>
      </c>
    </row>
    <row r="4" spans="1:10" x14ac:dyDescent="0.3">
      <c r="A4" t="s">
        <v>326</v>
      </c>
      <c r="B4" s="87" t="s">
        <v>383</v>
      </c>
      <c r="C4" t="s">
        <v>339</v>
      </c>
      <c r="D4" s="64" t="str">
        <f>IFERROR(VLOOKUP(C4, '2018'!$B$29:$D$39, 3, FALSE),
         IFERROR(VLOOKUP(C4, '2017'!$B$28:$D$36, 3, FALSE), "Not Found"))</f>
        <v>Toronto FC</v>
      </c>
      <c r="E4" s="65">
        <f>VLOOKUP(C4,'2017'!$B$28:$G$36,6,FALSE)</f>
        <v>0.96460618145563304</v>
      </c>
      <c r="F4" s="65">
        <f>VLOOKUP(C4,'2018'!$B$29:$G$39,6,FALSE)</f>
        <v>1.0782250000000002</v>
      </c>
      <c r="G4" s="66">
        <f t="shared" ref="G4:G6" si="0">(F4-E4)/E4</f>
        <v>0.11778777777777807</v>
      </c>
      <c r="H4" s="66">
        <f>VLOOKUP(C4,'2017'!$B$28:$F$36,5,FALSE)</f>
        <v>0.2887603998118608</v>
      </c>
      <c r="I4" s="66">
        <f>VLOOKUP(C4,'2018'!$B$29:$F$39,5,FALSE)</f>
        <v>0.3338688524699629</v>
      </c>
      <c r="J4" s="67">
        <f t="shared" ref="J4:J6" si="1">(I4-H4)/H4</f>
        <v>0.1562141231536322</v>
      </c>
    </row>
    <row r="5" spans="1:10" ht="31.2" x14ac:dyDescent="0.3">
      <c r="A5" t="s">
        <v>328</v>
      </c>
      <c r="B5" s="3" t="s">
        <v>384</v>
      </c>
      <c r="C5" t="s">
        <v>275</v>
      </c>
      <c r="D5" s="5" t="str">
        <f>IFERROR(VLOOKUP(C5, '2018'!$B$2:$D$27, 3, FALSE),
         IFERROR(VLOOKUP(C5, '2017'!$B$2:$D$26, 3, FALSE), "Not Found"))</f>
        <v>Columbus Crew SC</v>
      </c>
      <c r="E5" s="56">
        <f>VLOOKUP(C5,'2017'!$B$2:$G$26,6,FALSE)</f>
        <v>13.012433392539965</v>
      </c>
      <c r="F5" s="56">
        <f>VLOOKUP(C5,'2018'!$B$2:$G$27,6,FALSE)</f>
        <v>17.530390000000004</v>
      </c>
      <c r="G5" s="58">
        <f t="shared" si="0"/>
        <v>0.3472030535080538</v>
      </c>
      <c r="H5" s="58">
        <f>VLOOKUP(C5,'2017'!$B$2:$G$26,5,FALSE)</f>
        <v>0.61100234135314058</v>
      </c>
      <c r="I5" s="58">
        <f>VLOOKUP(C5,'2018'!$B$2:$G$27,5,FALSE)</f>
        <v>0.1250044989805727</v>
      </c>
      <c r="J5" s="68">
        <f t="shared" si="1"/>
        <v>-0.79541076928815901</v>
      </c>
    </row>
    <row r="6" spans="1:10" x14ac:dyDescent="0.3">
      <c r="A6" t="s">
        <v>328</v>
      </c>
      <c r="B6" s="3" t="s">
        <v>384</v>
      </c>
      <c r="C6" t="s">
        <v>298</v>
      </c>
      <c r="D6" s="5" t="str">
        <f>IFERROR(VLOOKUP(C6, '2018'!$B$2:$D$27, 3, FALSE),
         IFERROR(VLOOKUP(C6, '2017'!$B$2:$D$26, 3, FALSE), "Not Found"))</f>
        <v>LA Galaxy</v>
      </c>
      <c r="E6" s="56">
        <f>VLOOKUP(C6,'2017'!$B$2:$G$26,6,FALSE)</f>
        <v>14.88295318127251</v>
      </c>
      <c r="F6" s="56">
        <f>VLOOKUP(C6,'2018'!$B$2:$G$27,6,FALSE)</f>
        <v>17.348175000000005</v>
      </c>
      <c r="G6" s="58">
        <f t="shared" si="0"/>
        <v>0.16564063520871164</v>
      </c>
      <c r="H6" s="58">
        <f>VLOOKUP(C6,'2017'!$B$2:$G$26,5,FALSE)</f>
        <v>0.64517785723915222</v>
      </c>
      <c r="I6" s="58">
        <f>VLOOKUP(C6,'2018'!$B$2:$G$27,5,FALSE)</f>
        <v>9.6119496860182119E-2</v>
      </c>
      <c r="J6" s="68">
        <f t="shared" si="1"/>
        <v>-0.85101860551833397</v>
      </c>
    </row>
    <row r="7" spans="1:10" ht="31.2" x14ac:dyDescent="0.3">
      <c r="A7" t="s">
        <v>328</v>
      </c>
      <c r="B7" s="86" t="s">
        <v>383</v>
      </c>
      <c r="C7" t="s">
        <v>345</v>
      </c>
      <c r="D7" s="5" t="str">
        <f>IFERROR(VLOOKUP(C7, '2018'!$B$29:$D$39, 3, FALSE),
         IFERROR(VLOOKUP(C7, '2017'!$B$28:$D$36, 3, FALSE), "Not Found"))</f>
        <v>New York City FC</v>
      </c>
      <c r="E7" s="56" t="e">
        <f>VLOOKUP(C7,'2017'!$B$28:$G$36,6,FALSE)</f>
        <v>#N/A</v>
      </c>
      <c r="F7" s="56">
        <f>VLOOKUP(C7,'2018'!$B$29:$G$39,6,FALSE)</f>
        <v>21.341034999999998</v>
      </c>
      <c r="G7" s="58" t="e">
        <f>(F7-E7)/E7</f>
        <v>#N/A</v>
      </c>
      <c r="H7" s="58" t="e">
        <f>VLOOKUP(C7,'2017'!$B$28:$F$36,5,FALSE)</f>
        <v>#N/A</v>
      </c>
      <c r="I7" s="58">
        <f>VLOOKUP(C7,'2018'!$B$29:$F$39,5,FALSE)</f>
        <v>1.8636464087574082E-2</v>
      </c>
      <c r="J7" s="68" t="e">
        <f>(I7-H7)/H7</f>
        <v>#N/A</v>
      </c>
    </row>
    <row r="8" spans="1:10" s="2" customFormat="1" ht="31.2" x14ac:dyDescent="0.3">
      <c r="A8" t="s">
        <v>329</v>
      </c>
      <c r="B8" s="3" t="s">
        <v>384</v>
      </c>
      <c r="C8" t="s">
        <v>320</v>
      </c>
      <c r="D8" s="5" t="str">
        <f>IFERROR(VLOOKUP(C8, '2018'!$B$2:$D$27, 3, FALSE),
         IFERROR(VLOOKUP(C8, '2017'!$B$2:$D$26, 3, FALSE), "Not Found"))</f>
        <v>Houston Dynamo</v>
      </c>
      <c r="E8" s="56">
        <f>VLOOKUP(C8,'2017'!$B$2:$G$26,6,FALSE)</f>
        <v>15.381543624161075</v>
      </c>
      <c r="F8" s="56">
        <f>VLOOKUP(C8,'2018'!$B$2:$G$27,6,FALSE)</f>
        <v>14.299040000000002</v>
      </c>
      <c r="G8" s="58">
        <f t="shared" ref="G8" si="2">(F8-E8)/E8</f>
        <v>-7.0376787311560524E-2</v>
      </c>
      <c r="H8" s="58">
        <f>VLOOKUP(C8,'2017'!$B$2:$G$26,5,FALSE)</f>
        <v>0.1107557962172056</v>
      </c>
      <c r="I8" s="58">
        <f>VLOOKUP(C8,'2018'!$B$2:$G$27,5,FALSE)</f>
        <v>0.14894479178613279</v>
      </c>
      <c r="J8" s="68">
        <f t="shared" ref="J8" si="3">(I8-H8)/H8</f>
        <v>0.3448035847625881</v>
      </c>
    </row>
    <row r="9" spans="1:10" ht="31.2" x14ac:dyDescent="0.3">
      <c r="A9" t="s">
        <v>329</v>
      </c>
      <c r="B9" s="88" t="s">
        <v>383</v>
      </c>
      <c r="C9" t="s">
        <v>350</v>
      </c>
      <c r="D9" s="60" t="str">
        <f>IFERROR(VLOOKUP(C9, '2018'!$B$29:$D$39, 3, FALSE),
         IFERROR(VLOOKUP(C9, '2017'!$B$28:$D$36, 3, FALSE), "Not Found"))</f>
        <v>New York City FC</v>
      </c>
      <c r="E9" s="61">
        <f>VLOOKUP(C9,'2017'!$B$28:$G$36,6,FALSE)</f>
        <v>20.039473684210531</v>
      </c>
      <c r="F9" s="61">
        <f>VLOOKUP(C9,'2018'!$B$29:$G$39,6,FALSE)</f>
        <v>20.151040000000002</v>
      </c>
      <c r="G9" s="62">
        <f>(F9-E9)/E9</f>
        <v>5.5673276428100998E-3</v>
      </c>
      <c r="H9" s="62">
        <f>VLOOKUP(C9,'2017'!$B$28:$F$36,5,FALSE)</f>
        <v>8.1280767042539906E-2</v>
      </c>
      <c r="I9" s="62">
        <f>VLOOKUP(C9,'2018'!$B$29:$F$39,5,FALSE)</f>
        <v>9.3691139188323919E-2</v>
      </c>
      <c r="J9" s="63">
        <f>(I9-H9)/H9</f>
        <v>0.15268522428299425</v>
      </c>
    </row>
    <row r="10" spans="1:10" ht="31.2" x14ac:dyDescent="0.3">
      <c r="A10" t="s">
        <v>329</v>
      </c>
      <c r="B10" s="86" t="s">
        <v>383</v>
      </c>
      <c r="C10" t="s">
        <v>352</v>
      </c>
      <c r="D10" s="5" t="str">
        <f>IFERROR(VLOOKUP(C10, '2018'!$B$29:$D$39, 3, FALSE),
         IFERROR(VLOOKUP(C10, '2017'!$B$28:$D$36, 3, FALSE), "Not Found"))</f>
        <v>New England Revolution</v>
      </c>
      <c r="E10" s="56">
        <f>VLOOKUP(C10,'2017'!$B$28:$G$36,6,FALSE)</f>
        <v>10.899999999999999</v>
      </c>
      <c r="F10" s="56">
        <f>VLOOKUP(C10,'2018'!$B$29:$G$39,6,FALSE)</f>
        <v>13.098565000000001</v>
      </c>
      <c r="G10" s="58">
        <f>(F10-E10)/E10</f>
        <v>0.20170321100917454</v>
      </c>
      <c r="H10" s="58">
        <f>VLOOKUP(C10,'2017'!$B$28:$F$36,5,FALSE)</f>
        <v>0.13050087167734228</v>
      </c>
      <c r="I10" s="58">
        <f>VLOOKUP(C10,'2018'!$B$29:$F$39,5,FALSE)</f>
        <v>0.20644799997109731</v>
      </c>
      <c r="J10" s="68">
        <f>(I10-H10)/H10</f>
        <v>0.58196644449648571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5E3A-C894-024A-A898-12CB3EADC0C5}">
  <sheetPr codeName="Sheet2"/>
  <dimension ref="A1:J28"/>
  <sheetViews>
    <sheetView workbookViewId="0">
      <selection activeCell="C26" sqref="C26"/>
    </sheetView>
  </sheetViews>
  <sheetFormatPr defaultColWidth="11.19921875" defaultRowHeight="15.6" x14ac:dyDescent="0.3"/>
  <cols>
    <col min="1" max="1" width="17" bestFit="1" customWidth="1"/>
    <col min="2" max="2" width="10.296875" bestFit="1" customWidth="1"/>
    <col min="3" max="3" width="14.19921875" bestFit="1" customWidth="1"/>
    <col min="4" max="4" width="22.296875" customWidth="1"/>
    <col min="5" max="5" width="12.19921875" bestFit="1" customWidth="1"/>
    <col min="6" max="6" width="10.19921875" bestFit="1" customWidth="1"/>
    <col min="7" max="7" width="10.5" bestFit="1" customWidth="1"/>
    <col min="8" max="8" width="20.296875" customWidth="1"/>
    <col min="9" max="9" width="20.796875" customWidth="1"/>
  </cols>
  <sheetData>
    <row r="1" spans="1:10" ht="31.95" customHeight="1" x14ac:dyDescent="0.3">
      <c r="A1" s="82" t="s">
        <v>323</v>
      </c>
      <c r="B1" s="83" t="s">
        <v>327</v>
      </c>
      <c r="C1" s="83" t="s">
        <v>1</v>
      </c>
      <c r="D1" s="83" t="s">
        <v>3</v>
      </c>
      <c r="E1" s="83" t="s">
        <v>324</v>
      </c>
      <c r="F1" s="83" t="s">
        <v>325</v>
      </c>
      <c r="G1" s="83" t="s">
        <v>392</v>
      </c>
      <c r="H1" s="84" t="s">
        <v>399</v>
      </c>
      <c r="I1" s="84" t="s">
        <v>400</v>
      </c>
      <c r="J1" s="85" t="s">
        <v>395</v>
      </c>
    </row>
    <row r="2" spans="1:10" x14ac:dyDescent="0.3">
      <c r="A2" s="90" t="s">
        <v>326</v>
      </c>
      <c r="B2" s="86" t="s">
        <v>384</v>
      </c>
      <c r="C2" s="71" t="s">
        <v>270</v>
      </c>
      <c r="D2" s="5" t="str">
        <f>IFERROR(VLOOKUP(C2, '2018'!$B$2:$D$27, 3, FALSE),
         IFERROR(VLOOKUP(C2, '2017'!$B$2:$D$26, 3, FALSE), "Not Found"))</f>
        <v>Chicago Fire</v>
      </c>
      <c r="E2" s="56">
        <f>VLOOKUP(C2,'2017'!$B$2:$G$26,6,FALSE)</f>
        <v>0.43581544084056639</v>
      </c>
      <c r="F2" s="56">
        <f>VLOOKUP(C2,'2018'!$B$2:$G$27,6,FALSE)</f>
        <v>0.46587500000000004</v>
      </c>
      <c r="G2" s="58">
        <f>(F2-E2)/E2</f>
        <v>6.897313941299818E-2</v>
      </c>
      <c r="H2" s="58">
        <f>VLOOKUP(C2,'2017'!$B$2:$G$26,5,FALSE)</f>
        <v>0.16692558651126665</v>
      </c>
      <c r="I2" s="58">
        <f>VLOOKUP(C2,'2018'!$B$2:$G$27,5,FALSE)</f>
        <v>0.15674263566134483</v>
      </c>
      <c r="J2" s="68">
        <f>(I2-H2)/H2</f>
        <v>-6.1002935875468824E-2</v>
      </c>
    </row>
    <row r="3" spans="1:10" x14ac:dyDescent="0.3">
      <c r="A3" s="90"/>
      <c r="B3" s="86" t="s">
        <v>384</v>
      </c>
      <c r="C3" s="57" t="s">
        <v>272</v>
      </c>
      <c r="D3" s="5" t="str">
        <f>IFERROR(VLOOKUP(C3, '2018'!$B$2:$D$27, 3, FALSE),
         IFERROR(VLOOKUP(C3, '2017'!$B$2:$D$26, 3, FALSE), "Not Found"))</f>
        <v>Chicago Fire</v>
      </c>
      <c r="E3" s="56">
        <f>VLOOKUP(C3,'2017'!$B$2:$G$26,6,FALSE)</f>
        <v>0.59568044588945657</v>
      </c>
      <c r="F3" s="56">
        <f>VLOOKUP(C3,'2018'!$B$2:$G$27,6,FALSE)</f>
        <v>0.41025</v>
      </c>
      <c r="G3" s="58">
        <f>(F3-E3)/E3</f>
        <v>-0.31129181286549706</v>
      </c>
      <c r="H3" s="58">
        <f>VLOOKUP(C3,'2017'!$B$2:$G$26,5,FALSE)</f>
        <v>0.1612308887271271</v>
      </c>
      <c r="I3" s="58">
        <f>VLOOKUP(C3,'2018'!$B$2:$G$27,5,FALSE)</f>
        <v>0.10136744186203671</v>
      </c>
      <c r="J3" s="68">
        <f>(I3-H3)/H3</f>
        <v>-0.37129018724448898</v>
      </c>
    </row>
    <row r="4" spans="1:10" x14ac:dyDescent="0.3">
      <c r="A4" s="90"/>
      <c r="B4" s="87" t="s">
        <v>384</v>
      </c>
      <c r="C4" s="69" t="s">
        <v>264</v>
      </c>
      <c r="D4" s="64" t="str">
        <f>IFERROR(VLOOKUP(C4, '2018'!$B$2:$D$27, 3, FALSE),
         IFERROR(VLOOKUP(C4, '2017'!$B$2:$D$26, 3, FALSE), "Not Found"))</f>
        <v>Colorado Rapids</v>
      </c>
      <c r="E4" s="65">
        <f>VLOOKUP(C4,'2017'!$B$2:$G$26,6,FALSE)</f>
        <v>0.46747777257838086</v>
      </c>
      <c r="F4" s="65">
        <f>VLOOKUP(C4,'2018'!$B$2:$G$27,6,FALSE)</f>
        <v>0.22375</v>
      </c>
      <c r="G4" s="66">
        <f>(F4-E4)/E4</f>
        <v>-0.52136761761761752</v>
      </c>
      <c r="H4" s="66">
        <f>VLOOKUP(C4,'2017'!$B$2:$G$26,5,FALSE)</f>
        <v>0.17061145106911516</v>
      </c>
      <c r="I4" s="66">
        <f>VLOOKUP(C4,'2018'!$B$2:$G$27,5,FALSE)</f>
        <v>4.5433870961879494E-2</v>
      </c>
      <c r="J4" s="67">
        <f>(I4-H4)/H4</f>
        <v>-0.73369975651004748</v>
      </c>
    </row>
    <row r="5" spans="1:10" x14ac:dyDescent="0.3">
      <c r="A5" s="90"/>
      <c r="B5" s="86"/>
      <c r="C5" s="4"/>
      <c r="D5" s="5"/>
      <c r="E5" s="56"/>
      <c r="F5" s="56"/>
      <c r="G5" s="59"/>
      <c r="H5" s="59"/>
      <c r="I5" s="59"/>
      <c r="J5" s="27"/>
    </row>
    <row r="6" spans="1:10" ht="31.2" x14ac:dyDescent="0.3">
      <c r="A6" s="90"/>
      <c r="B6" s="88" t="s">
        <v>383</v>
      </c>
      <c r="C6" s="72" t="s">
        <v>335</v>
      </c>
      <c r="D6" s="60" t="str">
        <f>IFERROR(VLOOKUP(C6, '2018'!$B$29:$D$39, 3, FALSE),
         IFERROR(VLOOKUP(C6, '2017'!$B$28:$D$36, 3, FALSE), "Not Found"))</f>
        <v>Los Angeles Football Club</v>
      </c>
      <c r="E6" s="61">
        <f>VLOOKUP(C6,'2017'!$B$28:$G$36,6,FALSE)</f>
        <v>0.7822763306908268</v>
      </c>
      <c r="F6" s="61">
        <f>VLOOKUP(C6,'2018'!$B$29:$G$39,6,FALSE)</f>
        <v>1.0064000000000002</v>
      </c>
      <c r="G6" s="62">
        <f>(F6-E6)/E6</f>
        <v>0.28650191820484988</v>
      </c>
      <c r="H6" s="62">
        <f>VLOOKUP(C6,'2017'!$B$28:$F$36,5,FALSE)</f>
        <v>0.30684480198124536</v>
      </c>
      <c r="I6" s="62">
        <f>VLOOKUP(C6,'2018'!$B$29:$F$39,5,FALSE)</f>
        <v>0.23421933962816557</v>
      </c>
      <c r="J6" s="63">
        <f>(I6-H6)/H6</f>
        <v>-0.23668467539338903</v>
      </c>
    </row>
    <row r="7" spans="1:10" x14ac:dyDescent="0.3">
      <c r="A7" s="91"/>
      <c r="B7" s="87" t="s">
        <v>383</v>
      </c>
      <c r="C7" s="76" t="s">
        <v>339</v>
      </c>
      <c r="D7" s="64" t="str">
        <f>IFERROR(VLOOKUP(C7, '2018'!$B$29:$D$39, 3, FALSE),
         IFERROR(VLOOKUP(C7, '2017'!$B$28:$D$36, 3, FALSE), "Not Found"))</f>
        <v>Toronto FC</v>
      </c>
      <c r="E7" s="65">
        <f>VLOOKUP(C7,'2017'!$B$28:$G$36,6,FALSE)</f>
        <v>0.96460618145563304</v>
      </c>
      <c r="F7" s="65">
        <f>VLOOKUP(C7,'2018'!$B$29:$G$39,6,FALSE)</f>
        <v>1.0782250000000002</v>
      </c>
      <c r="G7" s="66">
        <f t="shared" ref="G7" si="0">(F7-E7)/E7</f>
        <v>0.11778777777777807</v>
      </c>
      <c r="H7" s="66">
        <f>VLOOKUP(C7,'2017'!$B$28:$F$36,5,FALSE)</f>
        <v>0.2887603998118608</v>
      </c>
      <c r="I7" s="66">
        <f>VLOOKUP(C7,'2018'!$B$29:$F$39,5,FALSE)</f>
        <v>0.3338688524699629</v>
      </c>
      <c r="J7" s="67">
        <f t="shared" ref="J7" si="1">(I7-H7)/H7</f>
        <v>0.1562141231536322</v>
      </c>
    </row>
    <row r="8" spans="1:10" x14ac:dyDescent="0.3">
      <c r="A8" s="2"/>
      <c r="B8" s="86"/>
      <c r="C8" s="3"/>
      <c r="D8" s="5"/>
      <c r="E8" s="2"/>
      <c r="F8" s="2"/>
      <c r="G8" s="16"/>
      <c r="H8" s="16"/>
      <c r="I8" s="16"/>
      <c r="J8" s="27"/>
    </row>
    <row r="9" spans="1:10" x14ac:dyDescent="0.3">
      <c r="B9" s="89"/>
      <c r="C9" s="2"/>
      <c r="D9" s="5"/>
      <c r="E9" s="2"/>
      <c r="F9" s="2"/>
      <c r="G9" s="16"/>
      <c r="H9" s="16"/>
      <c r="I9" s="16"/>
      <c r="J9" s="27"/>
    </row>
    <row r="10" spans="1:10" x14ac:dyDescent="0.3">
      <c r="B10" s="89"/>
      <c r="C10" s="2"/>
    </row>
    <row r="11" spans="1:10" x14ac:dyDescent="0.3">
      <c r="A11" s="92" t="s">
        <v>328</v>
      </c>
      <c r="B11" s="88" t="s">
        <v>384</v>
      </c>
      <c r="C11" s="75" t="s">
        <v>287</v>
      </c>
      <c r="D11" s="60" t="str">
        <f>IFERROR(VLOOKUP(C11, '2018'!$B$2:$D$27, 3, FALSE),
         IFERROR(VLOOKUP(C11, '2017'!$B$2:$D$26, 3, FALSE), "Not Found"))</f>
        <v>FC Dallas</v>
      </c>
      <c r="E11" s="61" t="e">
        <f>VLOOKUP(C11,'2017'!$B$2:$G$26,6,FALSE)</f>
        <v>#N/A</v>
      </c>
      <c r="F11" s="61">
        <f>VLOOKUP(C11,'2018'!$B$2:$G$27,6,FALSE)</f>
        <v>21.675574999999998</v>
      </c>
      <c r="G11" s="62" t="e">
        <f>(F11-E11)/E11</f>
        <v>#N/A</v>
      </c>
      <c r="H11" s="62" t="e">
        <f>VLOOKUP(C11,'2017'!$B$2:$G$26,5,FALSE)</f>
        <v>#N/A</v>
      </c>
      <c r="I11" s="62">
        <f>VLOOKUP(C11,'2018'!$B$2:$G$27,5,FALSE)</f>
        <v>0</v>
      </c>
      <c r="J11" s="63" t="e">
        <f>(I11-H11)/H11</f>
        <v>#N/A</v>
      </c>
    </row>
    <row r="12" spans="1:10" x14ac:dyDescent="0.3">
      <c r="A12" s="93"/>
      <c r="B12" s="86" t="s">
        <v>384</v>
      </c>
      <c r="C12" s="71" t="s">
        <v>275</v>
      </c>
      <c r="D12" s="5" t="str">
        <f>IFERROR(VLOOKUP(C12, '2018'!$B$2:$D$27, 3, FALSE),
         IFERROR(VLOOKUP(C12, '2017'!$B$2:$D$26, 3, FALSE), "Not Found"))</f>
        <v>Columbus Crew SC</v>
      </c>
      <c r="E12" s="56">
        <f>VLOOKUP(C12,'2017'!$B$2:$G$26,6,FALSE)</f>
        <v>13.012433392539965</v>
      </c>
      <c r="F12" s="56">
        <f>VLOOKUP(C12,'2018'!$B$2:$G$27,6,FALSE)</f>
        <v>17.530390000000004</v>
      </c>
      <c r="G12" s="58">
        <f>(F12-E12)/E12</f>
        <v>0.3472030535080538</v>
      </c>
      <c r="H12" s="58">
        <f>VLOOKUP(C12,'2017'!$B$2:$G$26,5,FALSE)</f>
        <v>0.61100234135314058</v>
      </c>
      <c r="I12" s="58">
        <f>VLOOKUP(C12,'2018'!$B$2:$G$27,5,FALSE)</f>
        <v>0.1250044989805727</v>
      </c>
      <c r="J12" s="68">
        <f>(I12-H12)/H12</f>
        <v>-0.79541076928815901</v>
      </c>
    </row>
    <row r="13" spans="1:10" x14ac:dyDescent="0.3">
      <c r="A13" s="93"/>
      <c r="B13" s="87" t="s">
        <v>384</v>
      </c>
      <c r="C13" s="74" t="s">
        <v>298</v>
      </c>
      <c r="D13" s="64" t="str">
        <f>IFERROR(VLOOKUP(C13, '2018'!$B$2:$D$27, 3, FALSE),
         IFERROR(VLOOKUP(C13, '2017'!$B$2:$D$26, 3, FALSE), "Not Found"))</f>
        <v>LA Galaxy</v>
      </c>
      <c r="E13" s="65">
        <f>VLOOKUP(C13,'2017'!$B$2:$G$26,6,FALSE)</f>
        <v>14.88295318127251</v>
      </c>
      <c r="F13" s="65">
        <f>VLOOKUP(C13,'2018'!$B$2:$G$27,6,FALSE)</f>
        <v>17.348175000000005</v>
      </c>
      <c r="G13" s="66">
        <f>(F13-E13)/E13</f>
        <v>0.16564063520871164</v>
      </c>
      <c r="H13" s="66">
        <f>VLOOKUP(C13,'2017'!$B$2:$G$26,5,FALSE)</f>
        <v>0.64517785723915222</v>
      </c>
      <c r="I13" s="66">
        <f>VLOOKUP(C13,'2018'!$B$2:$G$27,5,FALSE)</f>
        <v>9.6119496860182119E-2</v>
      </c>
      <c r="J13" s="67">
        <f>(I13-H13)/H13</f>
        <v>-0.85101860551833397</v>
      </c>
    </row>
    <row r="14" spans="1:10" x14ac:dyDescent="0.3">
      <c r="A14" s="93"/>
      <c r="B14" s="89"/>
      <c r="C14" s="2"/>
    </row>
    <row r="15" spans="1:10" x14ac:dyDescent="0.3">
      <c r="A15" s="93"/>
      <c r="B15" s="88" t="s">
        <v>383</v>
      </c>
      <c r="C15" s="77" t="s">
        <v>342</v>
      </c>
      <c r="D15" s="60" t="str">
        <f>IFERROR(VLOOKUP(C15, '2018'!$B$29:$D$39, 3, FALSE),
         IFERROR(VLOOKUP(C15, '2017'!$B$28:$D$36, 3, FALSE), "Not Found"))</f>
        <v>New York City FC</v>
      </c>
      <c r="E15" s="61">
        <f>VLOOKUP(C15,'2017'!$B$28:$G$36,6,FALSE)</f>
        <v>12.699491740787803</v>
      </c>
      <c r="F15" s="61">
        <f>VLOOKUP(C15,'2018'!$B$29:$G$39,6,FALSE)</f>
        <v>13.974340000000002</v>
      </c>
      <c r="G15" s="62">
        <f>(F15-E15)/E15</f>
        <v>0.10038577017359551</v>
      </c>
      <c r="H15" s="62">
        <f>VLOOKUP(C15,'2017'!$B$28:$F$36,5,FALSE)</f>
        <v>0.49522768239709225</v>
      </c>
      <c r="I15" s="62">
        <f>VLOOKUP(C15,'2018'!$B$29:$F$39,5,FALSE)</f>
        <v>0</v>
      </c>
      <c r="J15" s="63">
        <f>(I15-H15)/H15</f>
        <v>-1</v>
      </c>
    </row>
    <row r="16" spans="1:10" x14ac:dyDescent="0.3">
      <c r="A16" s="93"/>
      <c r="B16" s="86" t="s">
        <v>383</v>
      </c>
      <c r="C16" s="78" t="s">
        <v>345</v>
      </c>
      <c r="D16" s="5" t="str">
        <f>IFERROR(VLOOKUP(C16, '2018'!$B$29:$D$39, 3, FALSE),
         IFERROR(VLOOKUP(C16, '2017'!$B$28:$D$36, 3, FALSE), "Not Found"))</f>
        <v>New York City FC</v>
      </c>
      <c r="E16" s="56" t="e">
        <f>VLOOKUP(C16,'2017'!$B$28:$G$36,6,FALSE)</f>
        <v>#N/A</v>
      </c>
      <c r="F16" s="56">
        <f>VLOOKUP(C16,'2018'!$B$29:$G$39,6,FALSE)</f>
        <v>21.341034999999998</v>
      </c>
      <c r="G16" s="58" t="e">
        <f>(F16-E16)/E16</f>
        <v>#N/A</v>
      </c>
      <c r="H16" s="58" t="e">
        <f>VLOOKUP(C16,'2017'!$B$28:$F$36,5,FALSE)</f>
        <v>#N/A</v>
      </c>
      <c r="I16" s="58">
        <f>VLOOKUP(C16,'2018'!$B$29:$F$39,5,FALSE)</f>
        <v>1.8636464087574082E-2</v>
      </c>
      <c r="J16" s="68" t="e">
        <f>(I16-H16)/H16</f>
        <v>#N/A</v>
      </c>
    </row>
    <row r="17" spans="1:10" x14ac:dyDescent="0.3">
      <c r="A17" s="93"/>
      <c r="B17" s="86" t="s">
        <v>383</v>
      </c>
      <c r="C17" s="3" t="s">
        <v>347</v>
      </c>
      <c r="D17" s="5" t="str">
        <f>IFERROR(VLOOKUP(C17, '2018'!$B$29:$D$39, 3, FALSE),
         IFERROR(VLOOKUP(C17, '2017'!$B$28:$D$36, 3, FALSE), "Not Found"))</f>
        <v>Minnesota United FC</v>
      </c>
      <c r="E17" s="56">
        <f>VLOOKUP(C17,'2017'!$B$28:$G$36,6,FALSE)</f>
        <v>24.426879699248119</v>
      </c>
      <c r="F17" s="56">
        <f>VLOOKUP(C17,'2018'!$B$29:$G$39,6,FALSE)</f>
        <v>18.673185000000004</v>
      </c>
      <c r="G17" s="58">
        <f>(F17-E17)/E17</f>
        <v>-0.2355476741233232</v>
      </c>
      <c r="H17" s="58">
        <f>VLOOKUP(C17,'2017'!$B$28:$F$36,5,FALSE)</f>
        <v>1.1489747095010252</v>
      </c>
      <c r="I17" s="58">
        <f>VLOOKUP(C17,'2018'!$B$29:$F$39,5,FALSE)</f>
        <v>9.371857142455492E-2</v>
      </c>
      <c r="J17" s="68">
        <f>(I17-H17)/H17</f>
        <v>-0.91843286832200599</v>
      </c>
    </row>
    <row r="18" spans="1:10" x14ac:dyDescent="0.3">
      <c r="A18" s="94"/>
      <c r="B18" s="87" t="s">
        <v>383</v>
      </c>
      <c r="C18" s="79" t="s">
        <v>348</v>
      </c>
      <c r="D18" s="64" t="str">
        <f>IFERROR(VLOOKUP(C18, '2018'!$B$29:$D$39, 3, FALSE),
         IFERROR(VLOOKUP(C18, '2017'!$B$28:$D$36, 3, FALSE), "Not Found"))</f>
        <v>Colorado Rapids</v>
      </c>
      <c r="E18" s="65" t="e">
        <f>VLOOKUP(C18,'2017'!$B$28:$G$36,6,FALSE)</f>
        <v>#N/A</v>
      </c>
      <c r="F18" s="65">
        <f>VLOOKUP(C18,'2018'!$B$29:$G$39,6,FALSE)</f>
        <v>13.151125</v>
      </c>
      <c r="G18" s="66" t="e">
        <f>(F18-E18)/E18</f>
        <v>#N/A</v>
      </c>
      <c r="H18" s="66" t="e">
        <f>VLOOKUP(C18,'2017'!$B$28:$F$36,5,FALSE)</f>
        <v>#N/A</v>
      </c>
      <c r="I18" s="66">
        <f>VLOOKUP(C18,'2018'!$B$29:$F$39,5,FALSE)</f>
        <v>0.17551129029993401</v>
      </c>
      <c r="J18" s="67" t="e">
        <f>(I18-H18)/H18</f>
        <v>#N/A</v>
      </c>
    </row>
    <row r="19" spans="1:10" x14ac:dyDescent="0.3">
      <c r="B19" s="89"/>
      <c r="C19" s="2"/>
    </row>
    <row r="20" spans="1:10" x14ac:dyDescent="0.3">
      <c r="B20" s="89"/>
      <c r="C20" s="2"/>
    </row>
    <row r="21" spans="1:10" x14ac:dyDescent="0.3">
      <c r="B21" s="89"/>
      <c r="C21" s="2"/>
    </row>
    <row r="22" spans="1:10" x14ac:dyDescent="0.3">
      <c r="A22" s="95" t="s">
        <v>329</v>
      </c>
      <c r="B22" s="88" t="s">
        <v>384</v>
      </c>
      <c r="C22" s="70" t="s">
        <v>302</v>
      </c>
      <c r="D22" s="60" t="str">
        <f>IFERROR(VLOOKUP(C22, '2018'!$B$2:$D$27, 3, FALSE),
         IFERROR(VLOOKUP(C22, '2017'!$B$2:$D$26, 3, FALSE), "Not Found"))</f>
        <v>Montreal Impact</v>
      </c>
      <c r="E22" s="61" t="e">
        <f>VLOOKUP(C22,'2017'!$B$2:$G$26,6,FALSE)</f>
        <v>#N/A</v>
      </c>
      <c r="F22" s="61">
        <f>VLOOKUP(C22,'2018'!$B$2:$G$27,6,FALSE)</f>
        <v>14.956084999999998</v>
      </c>
      <c r="G22" s="62" t="e">
        <f t="shared" ref="G22:G24" si="2">(F22-E22)/E22</f>
        <v>#N/A</v>
      </c>
      <c r="H22" s="62" t="e">
        <f>VLOOKUP(C22,'2017'!$B$2:$G$26,5,FALSE)</f>
        <v>#N/A</v>
      </c>
      <c r="I22" s="62">
        <f>VLOOKUP(C22,'2018'!$B$2:$G$27,5,FALSE)</f>
        <v>7.3490999989711259E-2</v>
      </c>
      <c r="J22" s="63" t="e">
        <f t="shared" ref="J22:J24" si="3">(I22-H22)/H22</f>
        <v>#N/A</v>
      </c>
    </row>
    <row r="23" spans="1:10" x14ac:dyDescent="0.3">
      <c r="A23" s="96"/>
      <c r="B23" s="86" t="s">
        <v>384</v>
      </c>
      <c r="C23" s="57" t="s">
        <v>312</v>
      </c>
      <c r="D23" s="5" t="str">
        <f>IFERROR(VLOOKUP(C23, '2018'!$B$2:$D$27, 3, FALSE),
         IFERROR(VLOOKUP(C23, '2017'!$B$2:$D$26, 3, FALSE), "Not Found"))</f>
        <v>Chicago Fire</v>
      </c>
      <c r="E23" s="56">
        <f>VLOOKUP(C23,'2017'!$B$2:$G$26,6,FALSE)</f>
        <v>16.385530227948465</v>
      </c>
      <c r="F23" s="56">
        <f>VLOOKUP(C23,'2018'!$B$2:$G$27,6,FALSE)</f>
        <v>15.873135</v>
      </c>
      <c r="G23" s="58">
        <f t="shared" si="2"/>
        <v>-3.127120214117228E-2</v>
      </c>
      <c r="H23" s="58">
        <f>VLOOKUP(C23,'2017'!$B$2:$G$26,5,FALSE)</f>
        <v>0.13252046324118785</v>
      </c>
      <c r="I23" s="58">
        <f>VLOOKUP(C23,'2018'!$B$2:$G$27,5,FALSE)</f>
        <v>0.12179771432190557</v>
      </c>
      <c r="J23" s="68">
        <f t="shared" si="3"/>
        <v>-8.091391062953672E-2</v>
      </c>
    </row>
    <row r="24" spans="1:10" x14ac:dyDescent="0.3">
      <c r="A24" s="96"/>
      <c r="B24" s="87" t="s">
        <v>384</v>
      </c>
      <c r="C24" s="74" t="s">
        <v>320</v>
      </c>
      <c r="D24" s="64" t="str">
        <f>IFERROR(VLOOKUP(C24, '2018'!$B$2:$D$27, 3, FALSE),
         IFERROR(VLOOKUP(C24, '2017'!$B$2:$D$26, 3, FALSE), "Not Found"))</f>
        <v>Houston Dynamo</v>
      </c>
      <c r="E24" s="65">
        <f>VLOOKUP(C24,'2017'!$B$2:$G$26,6,FALSE)</f>
        <v>15.381543624161075</v>
      </c>
      <c r="F24" s="65">
        <f>VLOOKUP(C24,'2018'!$B$2:$G$27,6,FALSE)</f>
        <v>14.299040000000002</v>
      </c>
      <c r="G24" s="66">
        <f t="shared" si="2"/>
        <v>-7.0376787311560524E-2</v>
      </c>
      <c r="H24" s="66">
        <f>VLOOKUP(C24,'2017'!$B$2:$G$26,5,FALSE)</f>
        <v>0.1107557962172056</v>
      </c>
      <c r="I24" s="66">
        <f>VLOOKUP(C24,'2018'!$B$2:$G$27,5,FALSE)</f>
        <v>0.14894479178613279</v>
      </c>
      <c r="J24" s="67">
        <f t="shared" si="3"/>
        <v>0.3448035847625881</v>
      </c>
    </row>
    <row r="25" spans="1:10" x14ac:dyDescent="0.3">
      <c r="A25" s="96"/>
      <c r="B25" s="89"/>
      <c r="C25" s="2"/>
    </row>
    <row r="26" spans="1:10" x14ac:dyDescent="0.3">
      <c r="A26" s="96"/>
      <c r="B26" s="88" t="s">
        <v>383</v>
      </c>
      <c r="C26" s="73" t="s">
        <v>350</v>
      </c>
      <c r="D26" s="60" t="str">
        <f>IFERROR(VLOOKUP(C26, '2018'!$B$29:$D$39, 3, FALSE),
         IFERROR(VLOOKUP(C26, '2017'!$B$28:$D$36, 3, FALSE), "Not Found"))</f>
        <v>New York City FC</v>
      </c>
      <c r="E26" s="61">
        <f>VLOOKUP(C26,'2017'!$B$28:$G$36,6,FALSE)</f>
        <v>20.039473684210531</v>
      </c>
      <c r="F26" s="61">
        <f>VLOOKUP(C26,'2018'!$B$29:$G$39,6,FALSE)</f>
        <v>20.151040000000002</v>
      </c>
      <c r="G26" s="62">
        <f>(F26-E26)/E26</f>
        <v>5.5673276428100998E-3</v>
      </c>
      <c r="H26" s="62">
        <f>VLOOKUP(C26,'2017'!$B$28:$F$36,5,FALSE)</f>
        <v>8.1280767042539906E-2</v>
      </c>
      <c r="I26" s="62">
        <f>VLOOKUP(C26,'2018'!$B$29:$F$39,5,FALSE)</f>
        <v>9.3691139188323919E-2</v>
      </c>
      <c r="J26" s="63">
        <f>(I26-H26)/H26</f>
        <v>0.15268522428299425</v>
      </c>
    </row>
    <row r="27" spans="1:10" x14ac:dyDescent="0.3">
      <c r="A27" s="96"/>
      <c r="B27" s="86" t="s">
        <v>383</v>
      </c>
      <c r="C27" s="71" t="s">
        <v>352</v>
      </c>
      <c r="D27" s="5" t="str">
        <f>IFERROR(VLOOKUP(C27, '2018'!$B$29:$D$39, 3, FALSE),
         IFERROR(VLOOKUP(C27, '2017'!$B$28:$D$36, 3, FALSE), "Not Found"))</f>
        <v>New England Revolution</v>
      </c>
      <c r="E27" s="56">
        <f>VLOOKUP(C27,'2017'!$B$28:$G$36,6,FALSE)</f>
        <v>10.899999999999999</v>
      </c>
      <c r="F27" s="56">
        <f>VLOOKUP(C27,'2018'!$B$29:$G$39,6,FALSE)</f>
        <v>13.098565000000001</v>
      </c>
      <c r="G27" s="58">
        <f>(F27-E27)/E27</f>
        <v>0.20170321100917454</v>
      </c>
      <c r="H27" s="58">
        <f>VLOOKUP(C27,'2017'!$B$28:$F$36,5,FALSE)</f>
        <v>0.13050087167734228</v>
      </c>
      <c r="I27" s="58">
        <f>VLOOKUP(C27,'2018'!$B$29:$F$39,5,FALSE)</f>
        <v>0.20644799997109731</v>
      </c>
      <c r="J27" s="68">
        <f>(I27-H27)/H27</f>
        <v>0.58196644449648571</v>
      </c>
    </row>
    <row r="28" spans="1:10" x14ac:dyDescent="0.3">
      <c r="A28" s="97"/>
      <c r="B28" s="87" t="s">
        <v>383</v>
      </c>
      <c r="C28" s="79" t="s">
        <v>355</v>
      </c>
      <c r="D28" s="64" t="str">
        <f>IFERROR(VLOOKUP(C28, '2018'!$B$29:$D$39, 3, FALSE),
         IFERROR(VLOOKUP(C28, '2017'!$B$28:$D$36, 3, FALSE), "Not Found"))</f>
        <v>Chicago Fire</v>
      </c>
      <c r="E28" s="65">
        <f>VLOOKUP(C28,'2017'!$B$28:$G$36,6,FALSE)</f>
        <v>16.86445678583825</v>
      </c>
      <c r="F28" s="65">
        <f>VLOOKUP(C28,'2018'!$B$29:$G$39,6,FALSE)</f>
        <v>14.341600000000001</v>
      </c>
      <c r="G28" s="66">
        <f>(F28-E28)/E28</f>
        <v>-0.14959608944871508</v>
      </c>
      <c r="H28" s="66">
        <f>VLOOKUP(C28,'2017'!$B$28:$F$36,5,FALSE)</f>
        <v>8.4385565245879632E-2</v>
      </c>
      <c r="I28" s="66">
        <f>VLOOKUP(C28,'2018'!$B$29:$F$39,5,FALSE)</f>
        <v>9.399542859935861E-2</v>
      </c>
      <c r="J28" s="67">
        <f>(I28-H28)/H28</f>
        <v>0.11388041693479334</v>
      </c>
    </row>
  </sheetData>
  <mergeCells count="3">
    <mergeCell ref="A2:A7"/>
    <mergeCell ref="A11:A18"/>
    <mergeCell ref="A22:A28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BA6B-9545-5142-9B7E-33564ABF21A0}">
  <sheetPr codeName="Sheet3"/>
  <dimension ref="A1:J9"/>
  <sheetViews>
    <sheetView workbookViewId="0">
      <selection activeCell="I7" sqref="I7"/>
    </sheetView>
  </sheetViews>
  <sheetFormatPr defaultColWidth="11.19921875" defaultRowHeight="15.6" x14ac:dyDescent="0.3"/>
  <cols>
    <col min="9" max="9" width="45.296875" bestFit="1" customWidth="1"/>
    <col min="10" max="10" width="21.59765625" bestFit="1" customWidth="1"/>
  </cols>
  <sheetData>
    <row r="1" spans="1:10" x14ac:dyDescent="0.3">
      <c r="A1" s="6" t="s">
        <v>323</v>
      </c>
      <c r="B1" s="6" t="s">
        <v>327</v>
      </c>
      <c r="C1" s="6" t="s">
        <v>1</v>
      </c>
      <c r="D1" s="6" t="s">
        <v>3</v>
      </c>
      <c r="E1" s="6" t="s">
        <v>324</v>
      </c>
      <c r="F1" s="6" t="s">
        <v>325</v>
      </c>
      <c r="G1" s="6" t="s">
        <v>392</v>
      </c>
      <c r="H1" s="6" t="s">
        <v>394</v>
      </c>
      <c r="I1" s="6" t="s">
        <v>393</v>
      </c>
      <c r="J1" s="6" t="s">
        <v>395</v>
      </c>
    </row>
    <row r="2" spans="1:10" x14ac:dyDescent="0.3">
      <c r="A2" s="2" t="s">
        <v>326</v>
      </c>
      <c r="B2" s="1" t="s">
        <v>382</v>
      </c>
      <c r="C2" s="1" t="s">
        <v>357</v>
      </c>
      <c r="D2" s="1" t="s">
        <v>359</v>
      </c>
      <c r="E2" s="2" t="e">
        <f>VLOOKUP(C2,'2017'!$B$38:$G$41,6,FALSE)</f>
        <v>#N/A</v>
      </c>
      <c r="F2" s="2">
        <f>VLOOKUP(C2,'2018'!$B$41:$G$46,6,FALSE)</f>
        <v>1.0221550000000001</v>
      </c>
      <c r="G2" s="16" t="e">
        <f>(F2-E2)/E2</f>
        <v>#N/A</v>
      </c>
      <c r="H2" s="16" t="e">
        <f>VLOOKUP(C2,'2017'!$B$38:$F$41,5,FALSE)</f>
        <v>#N/A</v>
      </c>
      <c r="I2" s="16">
        <f>VLOOKUP(C2,'2018'!$B$41:$F$46,5,FALSE)</f>
        <v>0.43667843139728463</v>
      </c>
      <c r="J2" s="27" t="e">
        <f>(I2-H2)/H2</f>
        <v>#N/A</v>
      </c>
    </row>
    <row r="3" spans="1:10" x14ac:dyDescent="0.3">
      <c r="E3" s="2"/>
      <c r="F3" s="2"/>
      <c r="G3" s="16"/>
      <c r="H3" s="16"/>
      <c r="I3" s="16"/>
      <c r="J3" s="27"/>
    </row>
    <row r="4" spans="1:10" x14ac:dyDescent="0.3">
      <c r="A4" s="2" t="s">
        <v>328</v>
      </c>
      <c r="B4" s="1" t="s">
        <v>382</v>
      </c>
      <c r="C4" s="1" t="s">
        <v>360</v>
      </c>
      <c r="D4" s="1" t="s">
        <v>359</v>
      </c>
      <c r="E4" s="2">
        <f>VLOOKUP(C4,'2017'!$B$38:$G$41,6,FALSE)</f>
        <v>15.407834101382488</v>
      </c>
      <c r="F4" s="2">
        <f>VLOOKUP(C4,'2018'!$B$41:$G$46,6,FALSE)</f>
        <v>17.278569999999998</v>
      </c>
      <c r="G4" s="16">
        <f t="shared" ref="G4:G7" si="0">(F4-E4)/E4</f>
        <v>0.12141459249289663</v>
      </c>
      <c r="H4" s="16">
        <f>VLOOKUP(C4,'2017'!$B$38:$F$41,5,FALSE)</f>
        <v>0.97623702462412121</v>
      </c>
      <c r="I4" s="16">
        <f>VLOOKUP(C4,'2018'!$B$41:$F$46,5,FALSE)</f>
        <v>3.7711982572942289E-2</v>
      </c>
      <c r="J4" s="27">
        <f t="shared" ref="J4:J7" si="1">(I4-H4)/H4</f>
        <v>-0.96137005499513561</v>
      </c>
    </row>
    <row r="5" spans="1:10" x14ac:dyDescent="0.3">
      <c r="A5" s="2"/>
      <c r="B5" s="2"/>
      <c r="E5" s="2"/>
      <c r="F5" s="2"/>
      <c r="G5" s="16"/>
      <c r="H5" s="16"/>
      <c r="I5" s="16"/>
      <c r="J5" s="27"/>
    </row>
    <row r="6" spans="1:10" x14ac:dyDescent="0.3">
      <c r="A6" s="2" t="s">
        <v>329</v>
      </c>
      <c r="B6" s="1" t="s">
        <v>382</v>
      </c>
      <c r="C6" s="1" t="s">
        <v>362</v>
      </c>
      <c r="D6" s="1" t="s">
        <v>359</v>
      </c>
      <c r="E6" s="2">
        <f>VLOOKUP(C6,'2017'!$B$38:$G$41,6,FALSE)</f>
        <v>8.7655832591273377</v>
      </c>
      <c r="F6" s="2">
        <f>VLOOKUP(C6,'2018'!$B$41:$G$46,6,FALSE)</f>
        <v>12.639600000000002</v>
      </c>
      <c r="G6" s="16">
        <f t="shared" si="0"/>
        <v>0.44195766857142871</v>
      </c>
      <c r="H6" s="16">
        <f>VLOOKUP(C6,'2017'!$B$38:$F$41,5,FALSE)</f>
        <v>4.5654204367734305E-2</v>
      </c>
      <c r="I6" s="16">
        <f>VLOOKUP(C6,'2018'!$B$41:$F$46,5,FALSE)</f>
        <v>5.2079861064637072E-2</v>
      </c>
      <c r="J6" s="27">
        <f t="shared" si="1"/>
        <v>0.14074622011032223</v>
      </c>
    </row>
    <row r="7" spans="1:10" x14ac:dyDescent="0.3">
      <c r="A7" s="2" t="s">
        <v>329</v>
      </c>
      <c r="B7" s="1" t="s">
        <v>382</v>
      </c>
      <c r="C7" s="1" t="s">
        <v>364</v>
      </c>
      <c r="D7" s="1" t="s">
        <v>359</v>
      </c>
      <c r="E7" s="2">
        <f>VLOOKUP(C7,'2017'!$B$38:$G$41,6,FALSE)</f>
        <v>15.485554826001314</v>
      </c>
      <c r="F7" s="2">
        <f>VLOOKUP(C7,'2018'!$B$41:$G$46,6,FALSE)</f>
        <v>12.707934999999999</v>
      </c>
      <c r="G7" s="16">
        <f t="shared" si="0"/>
        <v>-0.17936844092518403</v>
      </c>
      <c r="H7" s="106">
        <f>VLOOKUP(C7,'2017'!$B$38:$F$41,5,FALSE)</f>
        <v>-7.0200571565605862E-3</v>
      </c>
      <c r="I7" s="105">
        <f>VLOOKUP(C7,'2018'!$B$41:$F$46,5,FALSE)</f>
        <v>0.12236006933525506</v>
      </c>
      <c r="J7" s="27">
        <f t="shared" si="1"/>
        <v>-18.430067392101446</v>
      </c>
    </row>
    <row r="9" spans="1:10" x14ac:dyDescent="0.3">
      <c r="A9" s="2"/>
      <c r="B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9747-73AE-7E44-81A8-50EFC16CE29E}">
  <sheetPr codeName="Sheet4"/>
  <dimension ref="A1:J9"/>
  <sheetViews>
    <sheetView workbookViewId="0">
      <selection activeCell="C13" sqref="C13"/>
    </sheetView>
  </sheetViews>
  <sheetFormatPr defaultColWidth="11.19921875" defaultRowHeight="15.6" x14ac:dyDescent="0.3"/>
  <cols>
    <col min="4" max="4" width="27.19921875" customWidth="1"/>
  </cols>
  <sheetData>
    <row r="1" spans="1:10" x14ac:dyDescent="0.3">
      <c r="A1" s="6" t="s">
        <v>323</v>
      </c>
      <c r="B1" s="6" t="s">
        <v>327</v>
      </c>
      <c r="C1" s="6" t="s">
        <v>1</v>
      </c>
      <c r="D1" s="6" t="s">
        <v>3</v>
      </c>
      <c r="E1" s="6" t="s">
        <v>324</v>
      </c>
      <c r="F1" s="6" t="s">
        <v>325</v>
      </c>
      <c r="G1" s="6" t="s">
        <v>392</v>
      </c>
      <c r="H1" s="6" t="s">
        <v>394</v>
      </c>
      <c r="I1" s="6" t="s">
        <v>393</v>
      </c>
      <c r="J1" s="6" t="s">
        <v>395</v>
      </c>
    </row>
    <row r="2" spans="1:10" x14ac:dyDescent="0.3">
      <c r="A2" s="2" t="s">
        <v>326</v>
      </c>
      <c r="B2" s="1" t="s">
        <v>381</v>
      </c>
      <c r="C2" s="1" t="s">
        <v>366</v>
      </c>
      <c r="D2" s="5" t="str">
        <f>IFERROR(VLOOKUP(C2, '2018'!$B$48:$D$55, 3, FALSE),
         IFERROR(VLOOKUP(C2, '2017'!$B$43:$D$50, 3, FALSE), "Not Found"))</f>
        <v>Chicago Fire</v>
      </c>
      <c r="E2" s="2">
        <f>VLOOKUP(C2,'2017'!$B$43:$G$50,6,FALSE)</f>
        <v>1.0035641547861507</v>
      </c>
      <c r="F2" s="2">
        <f>VLOOKUP(C2,'2018'!$B$48:$G$55,6,FALSE)</f>
        <v>0.71284999999999987</v>
      </c>
      <c r="G2" s="16">
        <f>(F2-E2)/E2</f>
        <v>-0.28968168442415027</v>
      </c>
      <c r="H2" s="16">
        <f>VLOOKUP(C2,'2017'!$B$43:$F$50,5,FALSE)</f>
        <v>0.38450113289436677</v>
      </c>
      <c r="I2" s="16">
        <f>VLOOKUP(C2,'2018'!$B$48:$F$55,5,FALSE)</f>
        <v>0.28156744186483051</v>
      </c>
      <c r="J2" s="27">
        <f>(I2-H2)/H2</f>
        <v>-0.26770712027476656</v>
      </c>
    </row>
    <row r="3" spans="1:10" x14ac:dyDescent="0.3">
      <c r="A3" s="2" t="s">
        <v>326</v>
      </c>
      <c r="B3" s="1" t="s">
        <v>381</v>
      </c>
      <c r="C3" s="1" t="s">
        <v>368</v>
      </c>
      <c r="D3" s="5" t="str">
        <f>IFERROR(VLOOKUP(C3, '2018'!$B$48:$D$55, 3, FALSE),
         IFERROR(VLOOKUP(C3, '2017'!$B$43:$D$50, 3, FALSE), "Not Found"))</f>
        <v>Houston Dynamo</v>
      </c>
      <c r="E3" s="2">
        <f>VLOOKUP(C3,'2017'!$B$43:$G$50,6,FALSE)</f>
        <v>0.90087251575375682</v>
      </c>
      <c r="F3" s="2">
        <f>VLOOKUP(C3,'2018'!$B$48:$G$55,6,FALSE)</f>
        <v>0.97247000000000006</v>
      </c>
      <c r="G3" s="16">
        <f t="shared" ref="G3:G9" si="0">(F3-E3)/E3</f>
        <v>7.9475711595372492E-2</v>
      </c>
      <c r="H3" s="16">
        <f>VLOOKUP(C3,'2017'!$B$43:$F$50,5,FALSE)</f>
        <v>0.35501200480984008</v>
      </c>
      <c r="I3" s="16">
        <f>VLOOKUP(C3,'2018'!$B$48:$F$55,5,FALSE)</f>
        <v>0.27641081078989321</v>
      </c>
      <c r="J3" s="27">
        <f t="shared" ref="J3:J9" si="1">(I3-H3)/H3</f>
        <v>-0.22140432705099394</v>
      </c>
    </row>
    <row r="4" spans="1:10" x14ac:dyDescent="0.3">
      <c r="B4" s="1"/>
      <c r="D4" s="5"/>
      <c r="E4" s="2"/>
      <c r="F4" s="2"/>
      <c r="G4" s="16"/>
      <c r="H4" s="16"/>
      <c r="I4" s="16"/>
      <c r="J4" s="27"/>
    </row>
    <row r="5" spans="1:10" x14ac:dyDescent="0.3">
      <c r="A5" s="2" t="s">
        <v>328</v>
      </c>
      <c r="B5" s="1" t="s">
        <v>381</v>
      </c>
      <c r="C5" s="1" t="s">
        <v>370</v>
      </c>
      <c r="D5" s="5" t="str">
        <f>IFERROR(VLOOKUP(C5, '2018'!$B$48:$D$55, 3, FALSE),
         IFERROR(VLOOKUP(C5, '2017'!$B$43:$D$50, 3, FALSE), "Not Found"))</f>
        <v>New York City FC</v>
      </c>
      <c r="E5" s="2">
        <f>VLOOKUP(C5,'2017'!$B$43:$G$50,6,FALSE)</f>
        <v>20.564516129032256</v>
      </c>
      <c r="F5" s="2">
        <f>VLOOKUP(C5,'2018'!$B$48:$G$55,6,FALSE)</f>
        <v>22.123934999999999</v>
      </c>
      <c r="G5" s="16">
        <f t="shared" si="0"/>
        <v>7.5830564705882425E-2</v>
      </c>
      <c r="H5" s="16">
        <f>VLOOKUP(C5,'2017'!$B$43:$F$50,5,FALSE)</f>
        <v>0.4898334973353729</v>
      </c>
      <c r="I5" s="16">
        <f>VLOOKUP(C5,'2018'!$B$48:$F$55,5,FALSE)</f>
        <v>5.1354696130326859E-2</v>
      </c>
      <c r="J5" s="27">
        <f t="shared" si="1"/>
        <v>-0.89515887253589366</v>
      </c>
    </row>
    <row r="6" spans="1:10" x14ac:dyDescent="0.3">
      <c r="A6" s="2" t="s">
        <v>328</v>
      </c>
      <c r="B6" s="1" t="s">
        <v>381</v>
      </c>
      <c r="C6" s="1" t="s">
        <v>372</v>
      </c>
      <c r="D6" s="5" t="str">
        <f>IFERROR(VLOOKUP(C6, '2018'!$B$48:$D$55, 3, FALSE),
         IFERROR(VLOOKUP(C6, '2017'!$B$43:$D$50, 3, FALSE), "Not Found"))</f>
        <v>Atlanta United FC</v>
      </c>
      <c r="E6" s="2">
        <f>VLOOKUP(C6,'2017'!$B$43:$G$50,6,FALSE)</f>
        <v>17.513722126929672</v>
      </c>
      <c r="F6" s="2">
        <f>VLOOKUP(C6,'2018'!$B$48:$G$55,6,FALSE)</f>
        <v>14.633755000000001</v>
      </c>
      <c r="G6" s="16">
        <f t="shared" si="0"/>
        <v>-0.16444060868713564</v>
      </c>
      <c r="H6" s="16">
        <f>VLOOKUP(C6,'2017'!$B$43:$F$50,5,FALSE)</f>
        <v>1.0383826176941722</v>
      </c>
      <c r="I6" s="16">
        <f>VLOOKUP(C6,'2018'!$B$48:$F$55,5,FALSE)</f>
        <v>2.216666666773752E-2</v>
      </c>
      <c r="J6" s="27">
        <f t="shared" si="1"/>
        <v>-0.97865269863919646</v>
      </c>
    </row>
    <row r="7" spans="1:10" x14ac:dyDescent="0.3">
      <c r="D7" s="5"/>
      <c r="E7" s="2"/>
      <c r="F7" s="2"/>
      <c r="G7" s="16"/>
      <c r="H7" s="16"/>
      <c r="I7" s="16"/>
      <c r="J7" s="27"/>
    </row>
    <row r="8" spans="1:10" x14ac:dyDescent="0.3">
      <c r="A8" s="2" t="s">
        <v>329</v>
      </c>
      <c r="B8" s="1" t="s">
        <v>381</v>
      </c>
      <c r="C8" s="1" t="s">
        <v>376</v>
      </c>
      <c r="D8" s="5" t="str">
        <f>IFERROR(VLOOKUP(C8, '2018'!$B$48:$D$55, 3, FALSE),
         IFERROR(VLOOKUP(C8, '2017'!$B$43:$D$50, 3, FALSE), "Not Found"))</f>
        <v>Sporting Kansas City</v>
      </c>
      <c r="E8" s="2">
        <f>VLOOKUP(C8,'2017'!$B$43:$G$50,6,FALSE)</f>
        <v>21.189824711415138</v>
      </c>
      <c r="F8" s="2">
        <f>VLOOKUP(C8,'2018'!$B$48:$G$55,6,FALSE)</f>
        <v>20.577780000000001</v>
      </c>
      <c r="G8" s="16">
        <f t="shared" si="0"/>
        <v>-2.8883896858543801E-2</v>
      </c>
      <c r="H8" s="16">
        <f>VLOOKUP(C8,'2017'!$B$43:$F$50,5,FALSE)</f>
        <v>3.6849962146074014E-2</v>
      </c>
      <c r="I8" s="16">
        <f>VLOOKUP(C8,'2018'!$B$48:$F$55,5,FALSE)</f>
        <v>1.2772988509417526E-2</v>
      </c>
      <c r="J8" s="27">
        <f t="shared" si="1"/>
        <v>-0.65337851749249731</v>
      </c>
    </row>
    <row r="9" spans="1:10" x14ac:dyDescent="0.3">
      <c r="A9" s="2" t="s">
        <v>329</v>
      </c>
      <c r="B9" s="1" t="s">
        <v>381</v>
      </c>
      <c r="C9" s="1" t="s">
        <v>379</v>
      </c>
      <c r="D9" s="5" t="str">
        <f>IFERROR(VLOOKUP(C9, '2018'!$B$48:$D$55, 3, FALSE),
         IFERROR(VLOOKUP(C9, '2017'!$B$43:$D$50, 3, FALSE), "Not Found"))</f>
        <v>Atlanta United FC</v>
      </c>
      <c r="E9" s="2">
        <f>VLOOKUP(C9,'2017'!$B$43:$G$50,6,FALSE)</f>
        <v>19.591248665955177</v>
      </c>
      <c r="F9" s="2">
        <f>VLOOKUP(C9,'2018'!$B$48:$G$55,6,FALSE)</f>
        <v>18.414670000000001</v>
      </c>
      <c r="G9" s="16">
        <f t="shared" si="0"/>
        <v>-6.0056338726371429E-2</v>
      </c>
      <c r="H9" s="16">
        <f>VLOOKUP(C9,'2017'!$B$43:$F$50,5,FALSE)</f>
        <v>0.22306852871138011</v>
      </c>
      <c r="I9" s="16">
        <f>VLOOKUP(C9,'2018'!$B$48:$F$55,5,FALSE)</f>
        <v>0.17164767920901425</v>
      </c>
      <c r="J9" s="27">
        <f t="shared" si="1"/>
        <v>-0.23051593068467915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E74F-0341-CB4E-AE47-F68C7D4D66EA}">
  <sheetPr codeName="Sheet5"/>
  <dimension ref="A1:JJ50"/>
  <sheetViews>
    <sheetView workbookViewId="0">
      <selection activeCell="G4" sqref="G4"/>
    </sheetView>
  </sheetViews>
  <sheetFormatPr defaultColWidth="10.796875" defaultRowHeight="13.8" x14ac:dyDescent="0.3"/>
  <cols>
    <col min="1" max="4" width="10.796875" style="22"/>
    <col min="5" max="5" width="10.796875" style="17"/>
    <col min="6" max="6" width="10.796875" style="18"/>
    <col min="7" max="16384" width="10.796875" style="22"/>
  </cols>
  <sheetData>
    <row r="1" spans="1:270" s="19" customFormat="1" ht="14.4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391</v>
      </c>
      <c r="F1" s="18" t="s">
        <v>390</v>
      </c>
      <c r="G1" s="17" t="s">
        <v>322</v>
      </c>
      <c r="H1" s="17" t="s">
        <v>396</v>
      </c>
      <c r="I1" s="17" t="s">
        <v>398</v>
      </c>
      <c r="J1" s="17" t="s">
        <v>397</v>
      </c>
      <c r="K1" s="17" t="s">
        <v>4</v>
      </c>
      <c r="L1" s="17" t="s">
        <v>5</v>
      </c>
      <c r="M1" s="17" t="s">
        <v>6</v>
      </c>
      <c r="N1" s="17" t="s">
        <v>7</v>
      </c>
      <c r="O1" s="17" t="s">
        <v>8</v>
      </c>
      <c r="P1" s="17" t="s">
        <v>9</v>
      </c>
      <c r="Q1" s="17" t="s">
        <v>10</v>
      </c>
      <c r="R1" s="17" t="s">
        <v>11</v>
      </c>
      <c r="S1" s="17" t="s">
        <v>12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17</v>
      </c>
      <c r="Y1" s="17" t="s">
        <v>18</v>
      </c>
      <c r="Z1" s="17" t="s">
        <v>19</v>
      </c>
      <c r="AA1" s="17" t="s">
        <v>20</v>
      </c>
      <c r="AB1" s="17" t="s">
        <v>21</v>
      </c>
      <c r="AC1" s="17" t="s">
        <v>22</v>
      </c>
      <c r="AD1" s="17" t="s">
        <v>23</v>
      </c>
      <c r="AE1" s="17" t="s">
        <v>24</v>
      </c>
      <c r="AF1" s="17" t="s">
        <v>25</v>
      </c>
      <c r="AG1" s="17" t="s">
        <v>26</v>
      </c>
      <c r="AH1" s="17" t="s">
        <v>27</v>
      </c>
      <c r="AI1" s="17" t="s">
        <v>28</v>
      </c>
      <c r="AJ1" s="17" t="s">
        <v>29</v>
      </c>
      <c r="AK1" s="17" t="s">
        <v>30</v>
      </c>
      <c r="AL1" s="17" t="s">
        <v>31</v>
      </c>
      <c r="AM1" s="17" t="s">
        <v>32</v>
      </c>
      <c r="AN1" s="17" t="s">
        <v>33</v>
      </c>
      <c r="AO1" s="17" t="s">
        <v>34</v>
      </c>
      <c r="AP1" s="17" t="s">
        <v>35</v>
      </c>
      <c r="AQ1" s="17" t="s">
        <v>36</v>
      </c>
      <c r="AR1" s="17" t="s">
        <v>37</v>
      </c>
      <c r="AS1" s="17" t="s">
        <v>38</v>
      </c>
      <c r="AT1" s="17" t="s">
        <v>39</v>
      </c>
      <c r="AU1" s="17" t="s">
        <v>40</v>
      </c>
      <c r="AV1" s="17" t="s">
        <v>41</v>
      </c>
      <c r="AW1" s="17" t="s">
        <v>42</v>
      </c>
      <c r="AX1" s="17" t="s">
        <v>43</v>
      </c>
      <c r="AY1" s="17" t="s">
        <v>44</v>
      </c>
      <c r="AZ1" s="17" t="s">
        <v>45</v>
      </c>
      <c r="BA1" s="17" t="s">
        <v>46</v>
      </c>
      <c r="BB1" s="17" t="s">
        <v>47</v>
      </c>
      <c r="BC1" s="17" t="s">
        <v>48</v>
      </c>
      <c r="BD1" s="17" t="s">
        <v>49</v>
      </c>
      <c r="BE1" s="17" t="s">
        <v>50</v>
      </c>
      <c r="BF1" s="17" t="s">
        <v>51</v>
      </c>
      <c r="BG1" s="17" t="s">
        <v>52</v>
      </c>
      <c r="BH1" s="17" t="s">
        <v>53</v>
      </c>
      <c r="BI1" s="17" t="s">
        <v>54</v>
      </c>
      <c r="BJ1" s="17" t="s">
        <v>55</v>
      </c>
      <c r="BK1" s="17" t="s">
        <v>56</v>
      </c>
      <c r="BL1" s="17" t="s">
        <v>57</v>
      </c>
      <c r="BM1" s="17" t="s">
        <v>58</v>
      </c>
      <c r="BN1" s="17" t="s">
        <v>59</v>
      </c>
      <c r="BO1" s="17" t="s">
        <v>60</v>
      </c>
      <c r="BP1" s="17" t="s">
        <v>61</v>
      </c>
      <c r="BQ1" s="17" t="s">
        <v>62</v>
      </c>
      <c r="BR1" s="17" t="s">
        <v>63</v>
      </c>
      <c r="BS1" s="17" t="s">
        <v>64</v>
      </c>
      <c r="BT1" s="17" t="s">
        <v>65</v>
      </c>
      <c r="BU1" s="17" t="s">
        <v>66</v>
      </c>
      <c r="BV1" s="17" t="s">
        <v>67</v>
      </c>
      <c r="BW1" s="17" t="s">
        <v>68</v>
      </c>
      <c r="BX1" s="17" t="s">
        <v>69</v>
      </c>
      <c r="BY1" s="17" t="s">
        <v>70</v>
      </c>
      <c r="BZ1" s="17" t="s">
        <v>71</v>
      </c>
      <c r="CA1" s="17" t="s">
        <v>72</v>
      </c>
      <c r="CB1" s="17" t="s">
        <v>73</v>
      </c>
      <c r="CC1" s="17" t="s">
        <v>74</v>
      </c>
      <c r="CD1" s="17" t="s">
        <v>75</v>
      </c>
      <c r="CE1" s="17" t="s">
        <v>76</v>
      </c>
      <c r="CF1" s="17" t="s">
        <v>77</v>
      </c>
      <c r="CG1" s="17" t="s">
        <v>78</v>
      </c>
      <c r="CH1" s="17" t="s">
        <v>79</v>
      </c>
      <c r="CI1" s="17" t="s">
        <v>80</v>
      </c>
      <c r="CJ1" s="17" t="s">
        <v>81</v>
      </c>
      <c r="CK1" s="17" t="s">
        <v>82</v>
      </c>
      <c r="CL1" s="17" t="s">
        <v>83</v>
      </c>
      <c r="CM1" s="17" t="s">
        <v>84</v>
      </c>
      <c r="CN1" s="17" t="s">
        <v>85</v>
      </c>
      <c r="CO1" s="17" t="s">
        <v>86</v>
      </c>
      <c r="CP1" s="17" t="s">
        <v>87</v>
      </c>
      <c r="CQ1" s="17" t="s">
        <v>88</v>
      </c>
      <c r="CR1" s="17" t="s">
        <v>89</v>
      </c>
      <c r="CS1" s="17" t="s">
        <v>90</v>
      </c>
      <c r="CT1" s="17" t="s">
        <v>91</v>
      </c>
      <c r="CU1" s="17" t="s">
        <v>92</v>
      </c>
      <c r="CV1" s="17" t="s">
        <v>93</v>
      </c>
      <c r="CW1" s="17" t="s">
        <v>94</v>
      </c>
      <c r="CX1" s="17" t="s">
        <v>95</v>
      </c>
      <c r="CY1" s="17" t="s">
        <v>96</v>
      </c>
      <c r="CZ1" s="17" t="s">
        <v>97</v>
      </c>
      <c r="DA1" s="17" t="s">
        <v>98</v>
      </c>
      <c r="DB1" s="17" t="s">
        <v>99</v>
      </c>
      <c r="DC1" s="17" t="s">
        <v>100</v>
      </c>
      <c r="DD1" s="17" t="s">
        <v>101</v>
      </c>
      <c r="DE1" s="17" t="s">
        <v>102</v>
      </c>
      <c r="DF1" s="17" t="s">
        <v>103</v>
      </c>
      <c r="DG1" s="17" t="s">
        <v>104</v>
      </c>
      <c r="DH1" s="17" t="s">
        <v>105</v>
      </c>
      <c r="DI1" s="17" t="s">
        <v>106</v>
      </c>
      <c r="DJ1" s="17" t="s">
        <v>107</v>
      </c>
      <c r="DK1" s="17" t="s">
        <v>108</v>
      </c>
      <c r="DL1" s="17" t="s">
        <v>109</v>
      </c>
      <c r="DM1" s="17" t="s">
        <v>110</v>
      </c>
      <c r="DN1" s="17" t="s">
        <v>111</v>
      </c>
      <c r="DO1" s="17" t="s">
        <v>112</v>
      </c>
      <c r="DP1" s="17" t="s">
        <v>113</v>
      </c>
      <c r="DQ1" s="17" t="s">
        <v>114</v>
      </c>
      <c r="DR1" s="17" t="s">
        <v>115</v>
      </c>
      <c r="DS1" s="17" t="s">
        <v>116</v>
      </c>
      <c r="DT1" s="17" t="s">
        <v>117</v>
      </c>
      <c r="DU1" s="17" t="s">
        <v>118</v>
      </c>
      <c r="DV1" s="17" t="s">
        <v>119</v>
      </c>
      <c r="DW1" s="17" t="s">
        <v>120</v>
      </c>
      <c r="DX1" s="17" t="s">
        <v>121</v>
      </c>
      <c r="DY1" s="17" t="s">
        <v>122</v>
      </c>
      <c r="DZ1" s="17" t="s">
        <v>123</v>
      </c>
      <c r="EA1" s="17" t="s">
        <v>124</v>
      </c>
      <c r="EB1" s="17" t="s">
        <v>125</v>
      </c>
      <c r="EC1" s="17" t="s">
        <v>126</v>
      </c>
      <c r="ED1" s="17" t="s">
        <v>127</v>
      </c>
      <c r="EE1" s="17" t="s">
        <v>128</v>
      </c>
      <c r="EF1" s="17" t="s">
        <v>129</v>
      </c>
      <c r="EG1" s="17" t="s">
        <v>130</v>
      </c>
      <c r="EH1" s="17" t="s">
        <v>131</v>
      </c>
      <c r="EI1" s="17" t="s">
        <v>132</v>
      </c>
      <c r="EJ1" s="17" t="s">
        <v>133</v>
      </c>
      <c r="EK1" s="17" t="s">
        <v>134</v>
      </c>
      <c r="EL1" s="17" t="s">
        <v>135</v>
      </c>
      <c r="EM1" s="17" t="s">
        <v>136</v>
      </c>
      <c r="EN1" s="17" t="s">
        <v>137</v>
      </c>
      <c r="EO1" s="17" t="s">
        <v>138</v>
      </c>
      <c r="EP1" s="17" t="s">
        <v>139</v>
      </c>
      <c r="EQ1" s="17" t="s">
        <v>140</v>
      </c>
      <c r="ER1" s="17" t="s">
        <v>141</v>
      </c>
      <c r="ES1" s="17" t="s">
        <v>142</v>
      </c>
      <c r="ET1" s="17" t="s">
        <v>143</v>
      </c>
      <c r="EU1" s="17" t="s">
        <v>144</v>
      </c>
      <c r="EV1" s="17" t="s">
        <v>145</v>
      </c>
      <c r="EW1" s="17" t="s">
        <v>146</v>
      </c>
      <c r="EX1" s="17" t="s">
        <v>147</v>
      </c>
      <c r="EY1" s="17" t="s">
        <v>148</v>
      </c>
      <c r="EZ1" s="17" t="s">
        <v>149</v>
      </c>
      <c r="FA1" s="17" t="s">
        <v>150</v>
      </c>
      <c r="FB1" s="17" t="s">
        <v>151</v>
      </c>
      <c r="FC1" s="17" t="s">
        <v>152</v>
      </c>
      <c r="FD1" s="17" t="s">
        <v>153</v>
      </c>
      <c r="FE1" s="17" t="s">
        <v>154</v>
      </c>
      <c r="FF1" s="17" t="s">
        <v>155</v>
      </c>
      <c r="FG1" s="17" t="s">
        <v>156</v>
      </c>
      <c r="FH1" s="17" t="s">
        <v>157</v>
      </c>
      <c r="FI1" s="17" t="s">
        <v>158</v>
      </c>
      <c r="FJ1" s="17" t="s">
        <v>159</v>
      </c>
      <c r="FK1" s="17" t="s">
        <v>160</v>
      </c>
      <c r="FL1" s="17" t="s">
        <v>161</v>
      </c>
      <c r="FM1" s="17" t="s">
        <v>162</v>
      </c>
      <c r="FN1" s="17" t="s">
        <v>163</v>
      </c>
      <c r="FO1" s="17" t="s">
        <v>164</v>
      </c>
      <c r="FP1" s="17" t="s">
        <v>165</v>
      </c>
      <c r="FQ1" s="17" t="s">
        <v>166</v>
      </c>
      <c r="FR1" s="17" t="s">
        <v>167</v>
      </c>
      <c r="FS1" s="17" t="s">
        <v>168</v>
      </c>
      <c r="FT1" s="17" t="s">
        <v>169</v>
      </c>
      <c r="FU1" s="17" t="s">
        <v>170</v>
      </c>
      <c r="FV1" s="17" t="s">
        <v>171</v>
      </c>
      <c r="FW1" s="17" t="s">
        <v>172</v>
      </c>
      <c r="FX1" s="17" t="s">
        <v>173</v>
      </c>
      <c r="FY1" s="17" t="s">
        <v>174</v>
      </c>
      <c r="FZ1" s="17" t="s">
        <v>175</v>
      </c>
      <c r="GA1" s="17" t="s">
        <v>176</v>
      </c>
      <c r="GB1" s="17" t="s">
        <v>177</v>
      </c>
      <c r="GC1" s="17" t="s">
        <v>178</v>
      </c>
      <c r="GD1" s="17" t="s">
        <v>179</v>
      </c>
      <c r="GE1" s="17" t="s">
        <v>180</v>
      </c>
      <c r="GF1" s="17" t="s">
        <v>181</v>
      </c>
      <c r="GG1" s="17" t="s">
        <v>182</v>
      </c>
      <c r="GH1" s="17" t="s">
        <v>183</v>
      </c>
      <c r="GI1" s="17" t="s">
        <v>184</v>
      </c>
      <c r="GJ1" s="17" t="s">
        <v>185</v>
      </c>
      <c r="GK1" s="17" t="s">
        <v>186</v>
      </c>
      <c r="GL1" s="17" t="s">
        <v>187</v>
      </c>
      <c r="GM1" s="17" t="s">
        <v>188</v>
      </c>
      <c r="GN1" s="17" t="s">
        <v>189</v>
      </c>
      <c r="GO1" s="17" t="s">
        <v>190</v>
      </c>
      <c r="GP1" s="17" t="s">
        <v>191</v>
      </c>
      <c r="GQ1" s="17" t="s">
        <v>192</v>
      </c>
      <c r="GR1" s="17" t="s">
        <v>193</v>
      </c>
      <c r="GS1" s="17" t="s">
        <v>194</v>
      </c>
      <c r="GT1" s="17" t="s">
        <v>195</v>
      </c>
      <c r="GU1" s="17" t="s">
        <v>196</v>
      </c>
      <c r="GV1" s="17" t="s">
        <v>197</v>
      </c>
      <c r="GW1" s="17" t="s">
        <v>198</v>
      </c>
      <c r="GX1" s="17" t="s">
        <v>199</v>
      </c>
      <c r="GY1" s="17" t="s">
        <v>200</v>
      </c>
      <c r="GZ1" s="17" t="s">
        <v>201</v>
      </c>
      <c r="HA1" s="17" t="s">
        <v>202</v>
      </c>
      <c r="HB1" s="17" t="s">
        <v>203</v>
      </c>
      <c r="HC1" s="17" t="s">
        <v>204</v>
      </c>
      <c r="HD1" s="17" t="s">
        <v>205</v>
      </c>
      <c r="HE1" s="17" t="s">
        <v>206</v>
      </c>
      <c r="HF1" s="17" t="s">
        <v>207</v>
      </c>
      <c r="HG1" s="17" t="s">
        <v>208</v>
      </c>
      <c r="HH1" s="17" t="s">
        <v>209</v>
      </c>
      <c r="HI1" s="17" t="s">
        <v>210</v>
      </c>
      <c r="HJ1" s="17" t="s">
        <v>211</v>
      </c>
      <c r="HK1" s="17" t="s">
        <v>212</v>
      </c>
      <c r="HL1" s="17" t="s">
        <v>213</v>
      </c>
      <c r="HM1" s="17" t="s">
        <v>214</v>
      </c>
      <c r="HN1" s="17" t="s">
        <v>215</v>
      </c>
      <c r="HO1" s="17" t="s">
        <v>216</v>
      </c>
      <c r="HP1" s="17" t="s">
        <v>217</v>
      </c>
      <c r="HQ1" s="17" t="s">
        <v>218</v>
      </c>
      <c r="HR1" s="17" t="s">
        <v>219</v>
      </c>
      <c r="HS1" s="17" t="s">
        <v>220</v>
      </c>
      <c r="HT1" s="17" t="s">
        <v>221</v>
      </c>
      <c r="HU1" s="17" t="s">
        <v>222</v>
      </c>
      <c r="HV1" s="17" t="s">
        <v>223</v>
      </c>
      <c r="HW1" s="17" t="s">
        <v>224</v>
      </c>
      <c r="HX1" s="17" t="s">
        <v>225</v>
      </c>
      <c r="HY1" s="17" t="s">
        <v>226</v>
      </c>
      <c r="HZ1" s="17" t="s">
        <v>227</v>
      </c>
      <c r="IA1" s="17" t="s">
        <v>228</v>
      </c>
      <c r="IB1" s="17" t="s">
        <v>229</v>
      </c>
      <c r="IC1" s="17" t="s">
        <v>230</v>
      </c>
      <c r="ID1" s="17" t="s">
        <v>231</v>
      </c>
      <c r="IE1" s="17" t="s">
        <v>232</v>
      </c>
      <c r="IF1" s="17" t="s">
        <v>233</v>
      </c>
      <c r="IG1" s="17" t="s">
        <v>234</v>
      </c>
      <c r="IH1" s="17" t="s">
        <v>235</v>
      </c>
      <c r="II1" s="17" t="s">
        <v>236</v>
      </c>
      <c r="IJ1" s="17" t="s">
        <v>237</v>
      </c>
      <c r="IK1" s="17" t="s">
        <v>238</v>
      </c>
      <c r="IL1" s="17" t="s">
        <v>239</v>
      </c>
      <c r="IM1" s="17" t="s">
        <v>240</v>
      </c>
      <c r="IN1" s="17" t="s">
        <v>241</v>
      </c>
      <c r="IO1" s="17" t="s">
        <v>242</v>
      </c>
      <c r="IP1" s="17" t="s">
        <v>243</v>
      </c>
      <c r="IQ1" s="17" t="s">
        <v>244</v>
      </c>
      <c r="IR1" s="17" t="s">
        <v>245</v>
      </c>
      <c r="IS1" s="17" t="s">
        <v>246</v>
      </c>
      <c r="IT1" s="17" t="s">
        <v>247</v>
      </c>
      <c r="IU1" s="17" t="s">
        <v>248</v>
      </c>
      <c r="IV1" s="17" t="s">
        <v>249</v>
      </c>
      <c r="IW1" s="17" t="s">
        <v>250</v>
      </c>
      <c r="IX1" s="17" t="s">
        <v>251</v>
      </c>
      <c r="IY1" s="17" t="s">
        <v>252</v>
      </c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</row>
    <row r="2" spans="1:270" ht="15" customHeight="1" thickBot="1" x14ac:dyDescent="0.35">
      <c r="A2" s="45">
        <v>20568</v>
      </c>
      <c r="B2" s="46" t="s">
        <v>264</v>
      </c>
      <c r="C2" s="46" t="s">
        <v>265</v>
      </c>
      <c r="D2" s="46" t="s">
        <v>266</v>
      </c>
      <c r="E2" s="29">
        <f>VLOOKUP(D2,'2017 TEAM stats Per 90'!$A$2:$IX$23,11,FALSE)</f>
        <v>4.196417910447761</v>
      </c>
      <c r="F2" s="30">
        <f>(U2+CC2)/E2</f>
        <v>0.17061145106911516</v>
      </c>
      <c r="G2" s="31">
        <f>0.2*$U2+0.25*$AG2+0.15*$CD2+0.2*$HL2+0.1*$CU2+0.05*$HA2+0.05*$AO2</f>
        <v>0.46747777257838086</v>
      </c>
      <c r="H2" s="29">
        <f>VLOOKUP(D2,'2017 TEAM stats Per 90'!$A$2:$IX$23,71,FALSE)</f>
        <v>1.0047761194029852</v>
      </c>
      <c r="I2" s="29">
        <f>VLOOKUP(D2,'2017 TEAM stats Per 90'!$A$2:$IX$23,142,FALSE)</f>
        <v>14.00776119402985</v>
      </c>
      <c r="J2" s="29">
        <f>VLOOKUP(D2,'2017 TEAM stats Per 90'!$A$2:$IX$23,143,FALSE)</f>
        <v>4.3146268656716416</v>
      </c>
      <c r="K2" s="28">
        <v>6900</v>
      </c>
      <c r="L2" s="24">
        <v>4</v>
      </c>
      <c r="M2" s="24">
        <v>34</v>
      </c>
      <c r="N2" s="24">
        <v>2137</v>
      </c>
      <c r="O2" s="24">
        <v>23</v>
      </c>
      <c r="P2" s="24">
        <v>11</v>
      </c>
      <c r="Q2" s="24">
        <v>10</v>
      </c>
      <c r="R2" s="25">
        <v>0.12634534394010294</v>
      </c>
      <c r="S2" s="25">
        <v>0</v>
      </c>
      <c r="T2" s="25">
        <v>4.211511464670098E-2</v>
      </c>
      <c r="U2" s="25">
        <v>0.67384183434721567</v>
      </c>
      <c r="V2" s="25">
        <v>1.1371080954609265</v>
      </c>
      <c r="W2" s="25">
        <v>0.37903603182030882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4.211511464670098E-2</v>
      </c>
      <c r="AE2" s="25">
        <v>4.211511464670098E-2</v>
      </c>
      <c r="AF2" s="25">
        <v>0</v>
      </c>
      <c r="AG2" s="25">
        <v>8.4230229293401959E-2</v>
      </c>
      <c r="AH2" s="25">
        <v>0.33692091717360784</v>
      </c>
      <c r="AI2" s="25">
        <v>0.75807206364061763</v>
      </c>
      <c r="AJ2" s="25">
        <v>0.12634534394010294</v>
      </c>
      <c r="AK2" s="25">
        <v>4.211511464670098E-2</v>
      </c>
      <c r="AL2" s="25">
        <v>0.33692091717360784</v>
      </c>
      <c r="AM2" s="25">
        <v>0.37903603182030882</v>
      </c>
      <c r="AN2" s="25">
        <v>0.25269068788020588</v>
      </c>
      <c r="AO2" s="25">
        <v>0</v>
      </c>
      <c r="AP2" s="25">
        <v>4.211511464670098E-2</v>
      </c>
      <c r="AQ2" s="25">
        <v>0.37903603182030882</v>
      </c>
      <c r="AR2" s="25">
        <v>8.4230229293401959E-2</v>
      </c>
      <c r="AS2" s="25">
        <v>0</v>
      </c>
      <c r="AT2" s="25">
        <v>0.16846045858680392</v>
      </c>
      <c r="AU2" s="25">
        <v>0.33692091717360784</v>
      </c>
      <c r="AV2" s="25">
        <v>0</v>
      </c>
      <c r="AW2" s="25">
        <v>0.12634534394010294</v>
      </c>
      <c r="AX2" s="25">
        <v>0.46326626111371078</v>
      </c>
      <c r="AY2" s="25">
        <v>0.4211511464670098</v>
      </c>
      <c r="AZ2" s="25">
        <v>0.29480580252690686</v>
      </c>
      <c r="BA2" s="25">
        <v>0</v>
      </c>
      <c r="BB2" s="25">
        <v>0</v>
      </c>
      <c r="BC2" s="25">
        <v>0</v>
      </c>
      <c r="BD2" s="25">
        <v>0</v>
      </c>
      <c r="BE2" s="25">
        <v>4.211511464670098E-2</v>
      </c>
      <c r="BF2" s="25">
        <v>4.211511464670098E-2</v>
      </c>
      <c r="BG2" s="25">
        <v>0</v>
      </c>
      <c r="BH2" s="25">
        <v>0.12634534394010294</v>
      </c>
      <c r="BI2" s="25">
        <v>0</v>
      </c>
      <c r="BJ2" s="25">
        <v>0</v>
      </c>
      <c r="BK2" s="25">
        <v>0</v>
      </c>
      <c r="BL2" s="25">
        <v>0</v>
      </c>
      <c r="BM2" s="25">
        <v>0</v>
      </c>
      <c r="BN2" s="25">
        <v>0.54749649040711268</v>
      </c>
      <c r="BO2" s="25">
        <v>4.211511464670098E-2</v>
      </c>
      <c r="BP2" s="25">
        <v>0</v>
      </c>
      <c r="BQ2" s="25">
        <v>4.211511464670098E-2</v>
      </c>
      <c r="BR2" s="25">
        <v>4.211511464670098E-2</v>
      </c>
      <c r="BS2" s="25">
        <v>0</v>
      </c>
      <c r="BT2" s="25">
        <v>0.7159569489939166</v>
      </c>
      <c r="BU2" s="25">
        <v>0.2105755732335049</v>
      </c>
      <c r="BV2" s="25">
        <v>0</v>
      </c>
      <c r="BW2" s="25">
        <v>4.211511464670098E-2</v>
      </c>
      <c r="BX2" s="25">
        <v>0.16846045858680392</v>
      </c>
      <c r="BY2" s="25">
        <v>0</v>
      </c>
      <c r="BZ2" s="25">
        <v>4.211511464670098E-2</v>
      </c>
      <c r="CA2" s="25">
        <v>19.120262049602246</v>
      </c>
      <c r="CB2" s="25">
        <v>6.3172671970051466</v>
      </c>
      <c r="CC2" s="25">
        <v>4.211511464670098E-2</v>
      </c>
      <c r="CD2" s="25">
        <v>0.54749649040711268</v>
      </c>
      <c r="CE2" s="25">
        <v>18.783341132428635</v>
      </c>
      <c r="CF2" s="25">
        <v>4.6747777257838088</v>
      </c>
      <c r="CG2" s="25">
        <v>6.4857276555919512</v>
      </c>
      <c r="CH2" s="25">
        <v>0.75807206364061763</v>
      </c>
      <c r="CI2" s="25">
        <v>12.297613476836686</v>
      </c>
      <c r="CJ2" s="25">
        <v>3.9167056621431913</v>
      </c>
      <c r="CK2" s="25">
        <v>1.6846045858680392</v>
      </c>
      <c r="CL2" s="25">
        <v>0.16846045858680392</v>
      </c>
      <c r="CM2" s="25">
        <v>11.16050538137576</v>
      </c>
      <c r="CN2" s="25">
        <v>1.6003743565746373</v>
      </c>
      <c r="CO2" s="25">
        <v>5.9382311651848383</v>
      </c>
      <c r="CP2" s="25">
        <v>2.9059429106223678</v>
      </c>
      <c r="CQ2" s="25">
        <v>18.193729527374824</v>
      </c>
      <c r="CR2" s="25">
        <v>4.1272812353766959</v>
      </c>
      <c r="CS2" s="25">
        <v>0.58961160505381371</v>
      </c>
      <c r="CT2" s="25">
        <v>0.54749649040711268</v>
      </c>
      <c r="CU2" s="25">
        <v>0.54749649040711268</v>
      </c>
      <c r="CV2" s="25">
        <v>1.6424894712213383</v>
      </c>
      <c r="CW2" s="25">
        <v>0.33692091717360784</v>
      </c>
      <c r="CX2" s="25">
        <v>1.6424894712213383</v>
      </c>
      <c r="CY2" s="25">
        <v>4.211511464670098E-2</v>
      </c>
      <c r="CZ2" s="25">
        <v>0.29480580252690686</v>
      </c>
      <c r="DA2" s="25">
        <v>0</v>
      </c>
      <c r="DB2" s="25">
        <v>0</v>
      </c>
      <c r="DC2" s="25">
        <v>4.211511464670098E-2</v>
      </c>
      <c r="DD2" s="25">
        <v>0.58961160505381371</v>
      </c>
      <c r="DE2" s="25">
        <v>8.4230229293401959E-2</v>
      </c>
      <c r="DF2" s="25">
        <v>0.88441740758072052</v>
      </c>
      <c r="DG2" s="25">
        <v>1.9794103883949461</v>
      </c>
      <c r="DH2" s="25">
        <v>0.2105755732335049</v>
      </c>
      <c r="DI2" s="25">
        <v>0.67384183434721567</v>
      </c>
      <c r="DJ2" s="25">
        <v>0.2105755732335049</v>
      </c>
      <c r="DK2" s="25">
        <v>0.67384183434721567</v>
      </c>
      <c r="DL2" s="25">
        <v>0</v>
      </c>
      <c r="DM2" s="25">
        <v>0</v>
      </c>
      <c r="DN2" s="25">
        <v>0.12634534394010294</v>
      </c>
      <c r="DO2" s="25">
        <v>0.96864763687412259</v>
      </c>
      <c r="DP2" s="25">
        <v>0.12634534394010294</v>
      </c>
      <c r="DQ2" s="25">
        <v>0.96864763687412259</v>
      </c>
      <c r="DR2" s="25">
        <v>0</v>
      </c>
      <c r="DS2" s="25">
        <v>0</v>
      </c>
      <c r="DT2" s="25">
        <v>0</v>
      </c>
      <c r="DU2" s="25">
        <v>0.12634534394010294</v>
      </c>
      <c r="DV2" s="25">
        <v>1.0528778661675244</v>
      </c>
      <c r="DW2" s="25">
        <v>8.4230229293401959E-2</v>
      </c>
      <c r="DX2" s="25">
        <v>4.211511464670098E-2</v>
      </c>
      <c r="DY2" s="25">
        <v>0.25269068788020588</v>
      </c>
      <c r="DZ2" s="25">
        <v>1.3476836686944313</v>
      </c>
      <c r="EA2" s="25">
        <v>0.25269068788020588</v>
      </c>
      <c r="EB2" s="25">
        <v>1.3476836686944313</v>
      </c>
      <c r="EC2" s="25">
        <v>0.33692091717360784</v>
      </c>
      <c r="ED2" s="25">
        <v>1.6003743565746373</v>
      </c>
      <c r="EE2" s="25">
        <v>40.893776321946653</v>
      </c>
      <c r="EF2" s="25">
        <v>0</v>
      </c>
      <c r="EG2" s="25">
        <v>0</v>
      </c>
      <c r="EH2" s="25">
        <v>0</v>
      </c>
      <c r="EI2" s="25">
        <v>0</v>
      </c>
      <c r="EJ2" s="25">
        <v>0</v>
      </c>
      <c r="EK2" s="25">
        <v>0</v>
      </c>
      <c r="EL2" s="25">
        <v>0</v>
      </c>
      <c r="EM2" s="25">
        <v>0</v>
      </c>
      <c r="EN2" s="25">
        <v>0</v>
      </c>
      <c r="EO2" s="25">
        <v>0</v>
      </c>
      <c r="EP2" s="25">
        <v>5.4749649040711272</v>
      </c>
      <c r="EQ2" s="25">
        <v>5.3065044454843235</v>
      </c>
      <c r="ER2" s="25">
        <v>1.3476836686944313</v>
      </c>
      <c r="ES2" s="25">
        <v>1.3897987833411323</v>
      </c>
      <c r="ET2" s="25">
        <v>4.043051006083294</v>
      </c>
      <c r="EU2" s="25">
        <v>3.832475432849789</v>
      </c>
      <c r="EV2" s="25">
        <v>1.0949929808142254</v>
      </c>
      <c r="EW2" s="25">
        <v>0.25269068788020588</v>
      </c>
      <c r="EX2" s="25">
        <v>0</v>
      </c>
      <c r="EY2" s="25">
        <v>0.54749649040711268</v>
      </c>
      <c r="EZ2" s="25">
        <v>0.4211511464670098</v>
      </c>
      <c r="FA2" s="25">
        <v>0.12634534394010294</v>
      </c>
      <c r="FB2" s="25">
        <v>0</v>
      </c>
      <c r="FC2" s="25">
        <v>8.4230229293401959E-2</v>
      </c>
      <c r="FD2" s="25">
        <v>0.63172671970051475</v>
      </c>
      <c r="FE2" s="25">
        <v>2.4847917641553576</v>
      </c>
      <c r="FF2" s="25">
        <v>1.0528778661675244</v>
      </c>
      <c r="FG2" s="25">
        <v>0.96864763687412259</v>
      </c>
      <c r="FH2" s="25">
        <v>1.895180159101544</v>
      </c>
      <c r="FI2" s="25">
        <v>0.84230229293401959</v>
      </c>
      <c r="FJ2" s="25">
        <v>1.0528778661675244</v>
      </c>
      <c r="FK2" s="25">
        <v>0</v>
      </c>
      <c r="FL2" s="25">
        <v>8.4230229293401959E-2</v>
      </c>
      <c r="FM2" s="25">
        <v>0</v>
      </c>
      <c r="FN2" s="25">
        <v>8.4230229293401959E-2</v>
      </c>
      <c r="FO2" s="25">
        <v>0</v>
      </c>
      <c r="FP2" s="25">
        <v>0</v>
      </c>
      <c r="FQ2" s="25">
        <v>0</v>
      </c>
      <c r="FR2" s="25">
        <v>0</v>
      </c>
      <c r="FS2" s="25">
        <v>0</v>
      </c>
      <c r="FT2" s="25">
        <v>0</v>
      </c>
      <c r="FU2" s="25">
        <v>0</v>
      </c>
      <c r="FV2" s="25">
        <v>0</v>
      </c>
      <c r="FW2" s="25">
        <v>0</v>
      </c>
      <c r="FX2" s="25">
        <v>0</v>
      </c>
      <c r="FY2" s="25">
        <v>0</v>
      </c>
      <c r="FZ2" s="25">
        <v>0</v>
      </c>
      <c r="GA2" s="25">
        <v>0</v>
      </c>
      <c r="GB2" s="25">
        <v>0</v>
      </c>
      <c r="GC2" s="25">
        <v>0</v>
      </c>
      <c r="GD2" s="25">
        <v>0</v>
      </c>
      <c r="GE2" s="25">
        <v>0</v>
      </c>
      <c r="GF2" s="25">
        <v>0</v>
      </c>
      <c r="GG2" s="25">
        <v>0</v>
      </c>
      <c r="GH2" s="25">
        <v>0</v>
      </c>
      <c r="GI2" s="25">
        <v>0.29480580252690686</v>
      </c>
      <c r="GJ2" s="25">
        <v>0</v>
      </c>
      <c r="GK2" s="25">
        <v>0</v>
      </c>
      <c r="GL2" s="25">
        <v>0</v>
      </c>
      <c r="GM2" s="24">
        <v>8</v>
      </c>
      <c r="GN2" s="24">
        <v>10</v>
      </c>
      <c r="GO2" s="25">
        <v>0</v>
      </c>
      <c r="GP2" s="25">
        <v>1.4740290126345343</v>
      </c>
      <c r="GQ2" s="25">
        <v>0.29480580252690686</v>
      </c>
      <c r="GR2" s="25">
        <v>0</v>
      </c>
      <c r="GS2" s="25">
        <v>6.2330369677117448</v>
      </c>
      <c r="GT2" s="25">
        <v>6.8647636874122595</v>
      </c>
      <c r="GU2" s="25">
        <v>4.4642021525503042</v>
      </c>
      <c r="GV2" s="25">
        <v>5.8961160505381374</v>
      </c>
      <c r="GW2" s="25">
        <v>1.0949929808142254</v>
      </c>
      <c r="GX2" s="25">
        <v>1.1792232101076274</v>
      </c>
      <c r="GY2" s="25">
        <v>0.80018717828731867</v>
      </c>
      <c r="GZ2" s="25">
        <v>16.888160973327093</v>
      </c>
      <c r="HA2" s="25">
        <v>2.8217126813289655</v>
      </c>
      <c r="HB2" s="25">
        <v>0.2105755732335049</v>
      </c>
      <c r="HC2" s="25">
        <v>0</v>
      </c>
      <c r="HD2" s="25">
        <v>0</v>
      </c>
      <c r="HE2" s="25">
        <v>0</v>
      </c>
      <c r="HF2" s="25">
        <v>0</v>
      </c>
      <c r="HG2" s="25">
        <v>0</v>
      </c>
      <c r="HH2" s="25">
        <v>0</v>
      </c>
      <c r="HI2" s="25">
        <v>0</v>
      </c>
      <c r="HJ2" s="25">
        <v>0.12634534394010294</v>
      </c>
      <c r="HK2" s="25">
        <v>8.4230229293401959E-2</v>
      </c>
      <c r="HL2" s="25">
        <v>0.16846045858680392</v>
      </c>
      <c r="HM2" s="25">
        <v>8.4230229293401959E-2</v>
      </c>
      <c r="HN2" s="25">
        <v>4.211511464670098E-2</v>
      </c>
      <c r="HO2" s="25">
        <v>0</v>
      </c>
      <c r="HP2" s="25">
        <v>4.211511464670098E-2</v>
      </c>
      <c r="HQ2" s="25">
        <v>0.50538137576041176</v>
      </c>
      <c r="HR2" s="25">
        <v>4.211511464670098E-2</v>
      </c>
      <c r="HS2" s="25">
        <v>2.6532522227421618</v>
      </c>
      <c r="HT2" s="25">
        <v>2.6953673373888627</v>
      </c>
      <c r="HU2" s="25">
        <v>1.3897987833411323</v>
      </c>
      <c r="HV2" s="25">
        <v>1.1371080954609265</v>
      </c>
      <c r="HW2" s="25">
        <v>1.0107627515208235</v>
      </c>
      <c r="HX2" s="25">
        <v>1.1792232101076274</v>
      </c>
      <c r="HY2" s="25">
        <v>0.33692091717360784</v>
      </c>
      <c r="HZ2" s="25">
        <v>0.2105755732335049</v>
      </c>
      <c r="IA2" s="25">
        <v>0.12634534394010294</v>
      </c>
      <c r="IB2" s="25">
        <v>0</v>
      </c>
      <c r="IC2" s="25">
        <v>0</v>
      </c>
      <c r="ID2" s="25">
        <v>2.6532522227421618</v>
      </c>
      <c r="IE2" s="25">
        <v>0</v>
      </c>
      <c r="IF2" s="25">
        <v>0</v>
      </c>
      <c r="IG2" s="25">
        <v>0</v>
      </c>
      <c r="IH2" s="25">
        <v>0</v>
      </c>
      <c r="II2" s="25">
        <v>0</v>
      </c>
      <c r="IJ2" s="25">
        <v>0</v>
      </c>
      <c r="IK2" s="25">
        <v>0</v>
      </c>
      <c r="IL2" s="25">
        <v>0</v>
      </c>
      <c r="IM2" s="25">
        <v>0</v>
      </c>
      <c r="IN2" s="25">
        <v>0</v>
      </c>
      <c r="IO2" s="25">
        <v>0</v>
      </c>
      <c r="IP2" s="25">
        <v>0</v>
      </c>
      <c r="IQ2" s="25">
        <v>0</v>
      </c>
      <c r="IR2" s="25">
        <v>0</v>
      </c>
      <c r="IS2" s="25">
        <v>0</v>
      </c>
      <c r="IT2" s="25">
        <v>0</v>
      </c>
      <c r="IU2" s="25">
        <v>0</v>
      </c>
      <c r="IV2" s="25">
        <v>0</v>
      </c>
      <c r="IW2" s="26">
        <v>0.54729729729729704</v>
      </c>
      <c r="IX2" s="26">
        <v>0.96319018404907997</v>
      </c>
      <c r="IY2" s="26">
        <v>0.85849056603773599</v>
      </c>
    </row>
    <row r="3" spans="1:270" ht="15" customHeight="1" thickBot="1" x14ac:dyDescent="0.35">
      <c r="A3" s="47">
        <v>165096</v>
      </c>
      <c r="B3" s="50" t="s">
        <v>267</v>
      </c>
      <c r="C3" s="50" t="s">
        <v>268</v>
      </c>
      <c r="D3" s="50" t="s">
        <v>269</v>
      </c>
      <c r="E3" s="17">
        <f>VLOOKUP(D3,'2017 TEAM stats Per 90'!$A$2:$IX$23,11,FALSE)</f>
        <v>4.435483870967742</v>
      </c>
      <c r="F3" s="32">
        <f>(U3+CC3)/E3</f>
        <v>0.26466403162055335</v>
      </c>
      <c r="G3" s="33">
        <f t="shared" ref="G3:G5" si="0">0.2*$U3+0.25*$AG3+0.15*$CD3+0.2*$HL3+0.1*$CU3+0.05*$HA3+0.05*$AO3</f>
        <v>0.69130434782608696</v>
      </c>
      <c r="H3" s="29">
        <f>VLOOKUP(D3,'2017 TEAM stats Per 90'!$A$2:$IX$23,71,FALSE)</f>
        <v>1.064516129032258</v>
      </c>
      <c r="I3" s="29">
        <f>VLOOKUP(D3,'2017 TEAM stats Per 90'!$A$2:$IX$23,142,FALSE)</f>
        <v>14.725806451612904</v>
      </c>
      <c r="J3" s="29">
        <f>VLOOKUP(D3,'2017 TEAM stats Per 90'!$A$2:$IX$23,143,FALSE)</f>
        <v>5.293010752688172</v>
      </c>
      <c r="K3" s="28">
        <v>1616</v>
      </c>
      <c r="L3" s="24">
        <v>4</v>
      </c>
      <c r="M3" s="24">
        <v>17</v>
      </c>
      <c r="N3" s="24">
        <v>690</v>
      </c>
      <c r="O3" s="24">
        <v>7</v>
      </c>
      <c r="P3" s="24">
        <v>10</v>
      </c>
      <c r="Q3" s="24">
        <v>5</v>
      </c>
      <c r="R3" s="25">
        <v>0.39130434782608692</v>
      </c>
      <c r="S3" s="25">
        <v>0.2608695652173913</v>
      </c>
      <c r="T3" s="25">
        <v>0</v>
      </c>
      <c r="U3" s="25">
        <v>0.91304347826086951</v>
      </c>
      <c r="V3" s="25">
        <v>0.39130434782608692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0.39130434782608692</v>
      </c>
      <c r="AH3" s="25">
        <v>0.52173913043478259</v>
      </c>
      <c r="AI3" s="25">
        <v>0</v>
      </c>
      <c r="AJ3" s="25">
        <v>0</v>
      </c>
      <c r="AK3" s="25">
        <v>0</v>
      </c>
      <c r="AL3" s="25">
        <v>0.39130434782608692</v>
      </c>
      <c r="AM3" s="25">
        <v>0.39130434782608692</v>
      </c>
      <c r="AN3" s="25">
        <v>0</v>
      </c>
      <c r="AO3" s="25">
        <v>0.2608695652173913</v>
      </c>
      <c r="AP3" s="25">
        <v>0.2608695652173913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0.13043478260869565</v>
      </c>
      <c r="AX3" s="25">
        <v>0.65217391304347827</v>
      </c>
      <c r="AY3" s="25">
        <v>0.39130434782608692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0.13043478260869565</v>
      </c>
      <c r="BF3" s="25">
        <v>0</v>
      </c>
      <c r="BG3" s="25">
        <v>0.13043478260869565</v>
      </c>
      <c r="BH3" s="25">
        <v>0.39130434782608692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0.78260869565217384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0.2608695652173913</v>
      </c>
      <c r="BU3" s="25">
        <v>0.13043478260869565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21</v>
      </c>
      <c r="CB3" s="25">
        <v>7.8260869565217392</v>
      </c>
      <c r="CC3" s="25">
        <v>0.2608695652173913</v>
      </c>
      <c r="CD3" s="25">
        <v>1.4347826086956521</v>
      </c>
      <c r="CE3" s="25">
        <v>20.608695652173914</v>
      </c>
      <c r="CF3" s="25">
        <v>6.3913043478260869</v>
      </c>
      <c r="CG3" s="25">
        <v>6.9130434782608692</v>
      </c>
      <c r="CH3" s="25">
        <v>0.78260869565217384</v>
      </c>
      <c r="CI3" s="25">
        <v>13.695652173913043</v>
      </c>
      <c r="CJ3" s="25">
        <v>5.6086956521739131</v>
      </c>
      <c r="CK3" s="25">
        <v>2.6086956521739131</v>
      </c>
      <c r="CL3" s="25">
        <v>0.13043478260869565</v>
      </c>
      <c r="CM3" s="25">
        <v>9.5217391304347831</v>
      </c>
      <c r="CN3" s="25">
        <v>3.1304347826086953</v>
      </c>
      <c r="CO3" s="25">
        <v>8.4782608695652169</v>
      </c>
      <c r="CP3" s="25">
        <v>3.1304347826086953</v>
      </c>
      <c r="CQ3" s="25">
        <v>19.434782608695652</v>
      </c>
      <c r="CR3" s="25">
        <v>5.3478260869565215</v>
      </c>
      <c r="CS3" s="25">
        <v>1.1739130434782608</v>
      </c>
      <c r="CT3" s="25">
        <v>1.0434782608695652</v>
      </c>
      <c r="CU3" s="25">
        <v>0</v>
      </c>
      <c r="CV3" s="25">
        <v>0.78260869565217384</v>
      </c>
      <c r="CW3" s="25">
        <v>0.39130434782608692</v>
      </c>
      <c r="CX3" s="25">
        <v>1.4347826086956521</v>
      </c>
      <c r="CY3" s="25">
        <v>0.2608695652173913</v>
      </c>
      <c r="CZ3" s="25">
        <v>0.13043478260869565</v>
      </c>
      <c r="DA3" s="25">
        <v>0</v>
      </c>
      <c r="DB3" s="25">
        <v>0.2608695652173913</v>
      </c>
      <c r="DC3" s="25">
        <v>0</v>
      </c>
      <c r="DD3" s="25">
        <v>0.13043478260869565</v>
      </c>
      <c r="DE3" s="25">
        <v>0</v>
      </c>
      <c r="DF3" s="25">
        <v>1.1739130434782608</v>
      </c>
      <c r="DG3" s="25">
        <v>1.5652173913043477</v>
      </c>
      <c r="DH3" s="25">
        <v>0</v>
      </c>
      <c r="DI3" s="25">
        <v>0</v>
      </c>
      <c r="DJ3" s="25">
        <v>0</v>
      </c>
      <c r="DK3" s="25">
        <v>0</v>
      </c>
      <c r="DL3" s="25">
        <v>0</v>
      </c>
      <c r="DM3" s="25">
        <v>0</v>
      </c>
      <c r="DN3" s="25">
        <v>0.39130434782608692</v>
      </c>
      <c r="DO3" s="25">
        <v>1.4347826086956521</v>
      </c>
      <c r="DP3" s="25">
        <v>0.39130434782608692</v>
      </c>
      <c r="DQ3" s="25">
        <v>1.1739130434782608</v>
      </c>
      <c r="DR3" s="25">
        <v>0</v>
      </c>
      <c r="DS3" s="25">
        <v>0.2608695652173913</v>
      </c>
      <c r="DT3" s="25">
        <v>0.13043478260869565</v>
      </c>
      <c r="DU3" s="25">
        <v>0.2608695652173913</v>
      </c>
      <c r="DV3" s="25">
        <v>1.6956521739130435</v>
      </c>
      <c r="DW3" s="25">
        <v>0.2608695652173913</v>
      </c>
      <c r="DX3" s="25">
        <v>0</v>
      </c>
      <c r="DY3" s="25">
        <v>0.39130434782608692</v>
      </c>
      <c r="DZ3" s="25">
        <v>1.3043478260869565</v>
      </c>
      <c r="EA3" s="25">
        <v>0.39130434782608692</v>
      </c>
      <c r="EB3" s="25">
        <v>1.0434782608695652</v>
      </c>
      <c r="EC3" s="25">
        <v>0.39130434782608692</v>
      </c>
      <c r="ED3" s="25">
        <v>1.1739130434782608</v>
      </c>
      <c r="EE3" s="25">
        <v>42.913043478260867</v>
      </c>
      <c r="EF3" s="25">
        <v>0</v>
      </c>
      <c r="EG3" s="25">
        <v>0</v>
      </c>
      <c r="EH3" s="25">
        <v>0</v>
      </c>
      <c r="EI3" s="25">
        <v>0</v>
      </c>
      <c r="EJ3" s="25">
        <v>0</v>
      </c>
      <c r="EK3" s="25">
        <v>0</v>
      </c>
      <c r="EL3" s="25">
        <v>0</v>
      </c>
      <c r="EM3" s="25">
        <v>0</v>
      </c>
      <c r="EN3" s="25">
        <v>0</v>
      </c>
      <c r="EO3" s="25">
        <v>0</v>
      </c>
      <c r="EP3" s="25">
        <v>5.4782608695652169</v>
      </c>
      <c r="EQ3" s="25">
        <v>5.2173913043478262</v>
      </c>
      <c r="ER3" s="25">
        <v>1.826086956521739</v>
      </c>
      <c r="ES3" s="25">
        <v>1.0434782608695652</v>
      </c>
      <c r="ET3" s="25">
        <v>3.652173913043478</v>
      </c>
      <c r="EU3" s="25">
        <v>4.0434782608695654</v>
      </c>
      <c r="EV3" s="25">
        <v>0.65217391304347827</v>
      </c>
      <c r="EW3" s="25">
        <v>0.39130434782608692</v>
      </c>
      <c r="EX3" s="25">
        <v>0</v>
      </c>
      <c r="EY3" s="25">
        <v>0.91304347826086951</v>
      </c>
      <c r="EZ3" s="25">
        <v>0.2608695652173913</v>
      </c>
      <c r="FA3" s="25">
        <v>0.65217391304347827</v>
      </c>
      <c r="FB3" s="25">
        <v>0</v>
      </c>
      <c r="FC3" s="25">
        <v>0</v>
      </c>
      <c r="FD3" s="25">
        <v>0.78260869565217384</v>
      </c>
      <c r="FE3" s="25">
        <v>3.7826086956521738</v>
      </c>
      <c r="FF3" s="25">
        <v>2.0869565217391304</v>
      </c>
      <c r="FG3" s="25">
        <v>1.826086956521739</v>
      </c>
      <c r="FH3" s="25">
        <v>1.4347826086956521</v>
      </c>
      <c r="FI3" s="25">
        <v>0.13043478260869565</v>
      </c>
      <c r="FJ3" s="25">
        <v>1.3043478260869565</v>
      </c>
      <c r="FK3" s="25">
        <v>0</v>
      </c>
      <c r="FL3" s="25">
        <v>0.2608695652173913</v>
      </c>
      <c r="FM3" s="25">
        <v>0</v>
      </c>
      <c r="FN3" s="25">
        <v>0.2608695652173913</v>
      </c>
      <c r="FO3" s="25">
        <v>0.13043478260869565</v>
      </c>
      <c r="FP3" s="25">
        <v>0</v>
      </c>
      <c r="FQ3" s="25">
        <v>0</v>
      </c>
      <c r="FR3" s="25">
        <v>0</v>
      </c>
      <c r="FS3" s="25">
        <v>0</v>
      </c>
      <c r="FT3" s="25">
        <v>0</v>
      </c>
      <c r="FU3" s="25">
        <v>0</v>
      </c>
      <c r="FV3" s="25">
        <v>0</v>
      </c>
      <c r="FW3" s="25">
        <v>0</v>
      </c>
      <c r="FX3" s="25">
        <v>0</v>
      </c>
      <c r="FY3" s="25">
        <v>0</v>
      </c>
      <c r="FZ3" s="25">
        <v>0</v>
      </c>
      <c r="GA3" s="25">
        <v>0</v>
      </c>
      <c r="GB3" s="25">
        <v>0</v>
      </c>
      <c r="GC3" s="25">
        <v>0</v>
      </c>
      <c r="GD3" s="25">
        <v>0</v>
      </c>
      <c r="GE3" s="25">
        <v>0</v>
      </c>
      <c r="GF3" s="25">
        <v>0</v>
      </c>
      <c r="GG3" s="25">
        <v>0</v>
      </c>
      <c r="GH3" s="25">
        <v>0</v>
      </c>
      <c r="GI3" s="25">
        <v>0.2608695652173913</v>
      </c>
      <c r="GJ3" s="25">
        <v>0</v>
      </c>
      <c r="GK3" s="25">
        <v>0</v>
      </c>
      <c r="GL3" s="25">
        <v>0</v>
      </c>
      <c r="GM3" s="24">
        <v>8</v>
      </c>
      <c r="GN3" s="24">
        <v>11</v>
      </c>
      <c r="GO3" s="25">
        <v>0</v>
      </c>
      <c r="GP3" s="25">
        <v>1.1739130434782608</v>
      </c>
      <c r="GQ3" s="25">
        <v>0.13043478260869565</v>
      </c>
      <c r="GR3" s="25">
        <v>0</v>
      </c>
      <c r="GS3" s="25">
        <v>6.9130434782608692</v>
      </c>
      <c r="GT3" s="25">
        <v>7.9565217391304346</v>
      </c>
      <c r="GU3" s="25">
        <v>7.0434782608695654</v>
      </c>
      <c r="GV3" s="25">
        <v>5.0869565217391299</v>
      </c>
      <c r="GW3" s="25">
        <v>2.6086956521739131</v>
      </c>
      <c r="GX3" s="25">
        <v>1.4347826086956521</v>
      </c>
      <c r="GY3" s="25">
        <v>0.65217391304347827</v>
      </c>
      <c r="GZ3" s="25">
        <v>17.608695652173914</v>
      </c>
      <c r="HA3" s="25">
        <v>3.1304347826086953</v>
      </c>
      <c r="HB3" s="25">
        <v>0.13043478260869565</v>
      </c>
      <c r="HC3" s="25">
        <v>0</v>
      </c>
      <c r="HD3" s="25">
        <v>0</v>
      </c>
      <c r="HE3" s="25">
        <v>0</v>
      </c>
      <c r="HF3" s="25">
        <v>0</v>
      </c>
      <c r="HG3" s="25">
        <v>0</v>
      </c>
      <c r="HH3" s="25">
        <v>0</v>
      </c>
      <c r="HI3" s="25">
        <v>0.13043478260869565</v>
      </c>
      <c r="HJ3" s="25">
        <v>0.13043478260869565</v>
      </c>
      <c r="HK3" s="25">
        <v>0</v>
      </c>
      <c r="HL3" s="25">
        <v>0.13043478260869565</v>
      </c>
      <c r="HM3" s="25">
        <v>0</v>
      </c>
      <c r="HN3" s="25">
        <v>0</v>
      </c>
      <c r="HO3" s="25">
        <v>0</v>
      </c>
      <c r="HP3" s="25">
        <v>0.13043478260869565</v>
      </c>
      <c r="HQ3" s="25">
        <v>1.1739130434782608</v>
      </c>
      <c r="HR3" s="25">
        <v>0.13043478260869565</v>
      </c>
      <c r="HS3" s="25">
        <v>2.4782608695652173</v>
      </c>
      <c r="HT3" s="25">
        <v>2.3478260869565215</v>
      </c>
      <c r="HU3" s="25">
        <v>1.1739130434782608</v>
      </c>
      <c r="HV3" s="25">
        <v>1.6956521739130435</v>
      </c>
      <c r="HW3" s="25">
        <v>1.3043478260869565</v>
      </c>
      <c r="HX3" s="25">
        <v>0.78260869565217384</v>
      </c>
      <c r="HY3" s="25">
        <v>0.52173913043478259</v>
      </c>
      <c r="HZ3" s="25">
        <v>0.2608695652173913</v>
      </c>
      <c r="IA3" s="25">
        <v>0.13043478260869565</v>
      </c>
      <c r="IB3" s="25">
        <v>0</v>
      </c>
      <c r="IC3" s="25">
        <v>0</v>
      </c>
      <c r="ID3" s="25">
        <v>2.0869565217391304</v>
      </c>
      <c r="IE3" s="25">
        <v>0</v>
      </c>
      <c r="IF3" s="25">
        <v>0</v>
      </c>
      <c r="IG3" s="25">
        <v>0</v>
      </c>
      <c r="IH3" s="25">
        <v>0</v>
      </c>
      <c r="II3" s="25">
        <v>0</v>
      </c>
      <c r="IJ3" s="25">
        <v>0</v>
      </c>
      <c r="IK3" s="25">
        <v>0</v>
      </c>
      <c r="IL3" s="25">
        <v>0</v>
      </c>
      <c r="IM3" s="25">
        <v>0</v>
      </c>
      <c r="IN3" s="25">
        <v>0</v>
      </c>
      <c r="IO3" s="25">
        <v>0</v>
      </c>
      <c r="IP3" s="25">
        <v>0</v>
      </c>
      <c r="IQ3" s="25">
        <v>0</v>
      </c>
      <c r="IR3" s="25">
        <v>0</v>
      </c>
      <c r="IS3" s="25">
        <v>0</v>
      </c>
      <c r="IT3" s="25">
        <v>0</v>
      </c>
      <c r="IU3" s="25">
        <v>0</v>
      </c>
      <c r="IV3" s="25">
        <v>0</v>
      </c>
      <c r="IW3" s="26">
        <v>0.54716981132075504</v>
      </c>
      <c r="IX3" s="26">
        <v>0.95081967213114704</v>
      </c>
      <c r="IY3" s="26">
        <v>0.72222222222222199</v>
      </c>
    </row>
    <row r="4" spans="1:270" ht="15" customHeight="1" thickBot="1" x14ac:dyDescent="0.35">
      <c r="A4" s="47">
        <v>66238</v>
      </c>
      <c r="B4" s="50" t="s">
        <v>270</v>
      </c>
      <c r="C4" s="50" t="s">
        <v>268</v>
      </c>
      <c r="D4" s="50" t="s">
        <v>271</v>
      </c>
      <c r="E4" s="17">
        <f>VLOOKUP(D4,'2017 TEAM stats Per 90'!$A$2:$IX$23,11,FALSE)</f>
        <v>4.9261069066205829</v>
      </c>
      <c r="F4" s="32">
        <f>(U4+CC4)/E4</f>
        <v>0.16692558651126665</v>
      </c>
      <c r="G4" s="33">
        <f t="shared" si="0"/>
        <v>0.43581544084056639</v>
      </c>
      <c r="H4" s="29">
        <f>VLOOKUP(D4,'2017 TEAM stats Per 90'!$A$2:$IX$23,71,FALSE)</f>
        <v>1.3273940766342889</v>
      </c>
      <c r="I4" s="29">
        <f>VLOOKUP(D4,'2017 TEAM stats Per 90'!$A$2:$IX$23,142,FALSE)</f>
        <v>11.710565520529171</v>
      </c>
      <c r="J4" s="29">
        <f>VLOOKUP(D4,'2017 TEAM stats Per 90'!$A$2:$IX$23,143,FALSE)</f>
        <v>4.3066563375245819</v>
      </c>
      <c r="K4" s="28">
        <v>1207</v>
      </c>
      <c r="L4" s="24">
        <v>4</v>
      </c>
      <c r="M4" s="24">
        <v>30</v>
      </c>
      <c r="N4" s="24">
        <v>2189</v>
      </c>
      <c r="O4" s="24">
        <v>26</v>
      </c>
      <c r="P4" s="24">
        <v>4</v>
      </c>
      <c r="Q4" s="24">
        <v>12</v>
      </c>
      <c r="R4" s="25">
        <v>0.12334399269072635</v>
      </c>
      <c r="S4" s="25">
        <v>4.1114664230242119E-2</v>
      </c>
      <c r="T4" s="25">
        <v>0</v>
      </c>
      <c r="U4" s="25">
        <v>0.53449063499314753</v>
      </c>
      <c r="V4" s="25">
        <v>0.74006395614435816</v>
      </c>
      <c r="W4" s="25">
        <v>0.2466879853814527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0.12334399269072635</v>
      </c>
      <c r="AH4" s="25">
        <v>0.41114664230242121</v>
      </c>
      <c r="AI4" s="25">
        <v>0.65783462768387391</v>
      </c>
      <c r="AJ4" s="25">
        <v>0.2466879853814527</v>
      </c>
      <c r="AK4" s="25">
        <v>0</v>
      </c>
      <c r="AL4" s="25">
        <v>0.12334399269072635</v>
      </c>
      <c r="AM4" s="25">
        <v>8.2229328460484238E-2</v>
      </c>
      <c r="AN4" s="25">
        <v>0</v>
      </c>
      <c r="AO4" s="25">
        <v>8.2229328460484238E-2</v>
      </c>
      <c r="AP4" s="25">
        <v>0.2466879853814527</v>
      </c>
      <c r="AQ4" s="25">
        <v>0.28780264961169483</v>
      </c>
      <c r="AR4" s="25">
        <v>4.1114664230242119E-2</v>
      </c>
      <c r="AS4" s="25">
        <v>0</v>
      </c>
      <c r="AT4" s="25">
        <v>8.2229328460484238E-2</v>
      </c>
      <c r="AU4" s="25">
        <v>4.1114664230242119E-2</v>
      </c>
      <c r="AV4" s="25">
        <v>8.2229328460484238E-2</v>
      </c>
      <c r="AW4" s="25">
        <v>4.1114664230242119E-2</v>
      </c>
      <c r="AX4" s="25">
        <v>0.2055733211512106</v>
      </c>
      <c r="AY4" s="25">
        <v>0.41114664230242121</v>
      </c>
      <c r="AZ4" s="25">
        <v>0.12334399269072635</v>
      </c>
      <c r="BA4" s="25">
        <v>0</v>
      </c>
      <c r="BB4" s="25">
        <v>0</v>
      </c>
      <c r="BC4" s="25">
        <v>0</v>
      </c>
      <c r="BD4" s="25">
        <v>0</v>
      </c>
      <c r="BE4" s="25">
        <v>4.1114664230242119E-2</v>
      </c>
      <c r="BF4" s="25">
        <v>0</v>
      </c>
      <c r="BG4" s="25">
        <v>4.1114664230242119E-2</v>
      </c>
      <c r="BH4" s="25">
        <v>0.12334399269072635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0.4933759707629054</v>
      </c>
      <c r="BO4" s="25">
        <v>0</v>
      </c>
      <c r="BP4" s="25">
        <v>4.1114664230242119E-2</v>
      </c>
      <c r="BQ4" s="25">
        <v>0</v>
      </c>
      <c r="BR4" s="25">
        <v>0</v>
      </c>
      <c r="BS4" s="25">
        <v>0</v>
      </c>
      <c r="BT4" s="25">
        <v>0.57560529922338965</v>
      </c>
      <c r="BU4" s="25">
        <v>8.2229328460484238E-2</v>
      </c>
      <c r="BV4" s="25">
        <v>0</v>
      </c>
      <c r="BW4" s="25">
        <v>0</v>
      </c>
      <c r="BX4" s="25">
        <v>8.2229328460484238E-2</v>
      </c>
      <c r="BY4" s="25">
        <v>0</v>
      </c>
      <c r="BZ4" s="25">
        <v>0</v>
      </c>
      <c r="CA4" s="25">
        <v>19.693924166285974</v>
      </c>
      <c r="CB4" s="25">
        <v>5.797167656464139</v>
      </c>
      <c r="CC4" s="25">
        <v>0.28780264961169483</v>
      </c>
      <c r="CD4" s="25">
        <v>0.74006395614435816</v>
      </c>
      <c r="CE4" s="25">
        <v>19.652809502055732</v>
      </c>
      <c r="CF4" s="25">
        <v>5.468250342622202</v>
      </c>
      <c r="CG4" s="25">
        <v>8.3873915029693915</v>
      </c>
      <c r="CH4" s="25">
        <v>1.6034719049794426</v>
      </c>
      <c r="CI4" s="25">
        <v>11.26541799908634</v>
      </c>
      <c r="CJ4" s="25">
        <v>3.8647784376427592</v>
      </c>
      <c r="CK4" s="25">
        <v>3.1247144814984011</v>
      </c>
      <c r="CL4" s="25">
        <v>0.65783462768387391</v>
      </c>
      <c r="CM4" s="25">
        <v>10.48423937871174</v>
      </c>
      <c r="CN4" s="25">
        <v>2.3024211968935586</v>
      </c>
      <c r="CO4" s="25">
        <v>6.0438556418455915</v>
      </c>
      <c r="CP4" s="25">
        <v>2.5079945180447694</v>
      </c>
      <c r="CQ4" s="25">
        <v>18.953860210141617</v>
      </c>
      <c r="CR4" s="25">
        <v>4.5226130653266328</v>
      </c>
      <c r="CS4" s="25">
        <v>0.69894929191411603</v>
      </c>
      <c r="CT4" s="25">
        <v>0.94563727729556879</v>
      </c>
      <c r="CU4" s="25">
        <v>0.2466879853814527</v>
      </c>
      <c r="CV4" s="25">
        <v>0.4933759707629054</v>
      </c>
      <c r="CW4" s="25">
        <v>4.1114664230242119E-2</v>
      </c>
      <c r="CX4" s="25">
        <v>0.32891731384193695</v>
      </c>
      <c r="CY4" s="25">
        <v>0</v>
      </c>
      <c r="CZ4" s="25">
        <v>0.12334399269072635</v>
      </c>
      <c r="DA4" s="25">
        <v>0</v>
      </c>
      <c r="DB4" s="25">
        <v>0</v>
      </c>
      <c r="DC4" s="25">
        <v>0</v>
      </c>
      <c r="DD4" s="25">
        <v>0.2055733211512106</v>
      </c>
      <c r="DE4" s="25">
        <v>4.1114664230242119E-2</v>
      </c>
      <c r="DF4" s="25">
        <v>0.61671996345363178</v>
      </c>
      <c r="DG4" s="25">
        <v>0.32891731384193695</v>
      </c>
      <c r="DH4" s="25">
        <v>4.1114664230242119E-2</v>
      </c>
      <c r="DI4" s="25">
        <v>0</v>
      </c>
      <c r="DJ4" s="25">
        <v>4.1114664230242119E-2</v>
      </c>
      <c r="DK4" s="25">
        <v>0</v>
      </c>
      <c r="DL4" s="25">
        <v>0</v>
      </c>
      <c r="DM4" s="25">
        <v>0</v>
      </c>
      <c r="DN4" s="25">
        <v>0</v>
      </c>
      <c r="DO4" s="25">
        <v>0.32891731384193695</v>
      </c>
      <c r="DP4" s="25">
        <v>0</v>
      </c>
      <c r="DQ4" s="25">
        <v>0.32891731384193695</v>
      </c>
      <c r="DR4" s="25">
        <v>0</v>
      </c>
      <c r="DS4" s="25">
        <v>0</v>
      </c>
      <c r="DT4" s="25">
        <v>8.2229328460484238E-2</v>
      </c>
      <c r="DU4" s="25">
        <v>0.53449063499314753</v>
      </c>
      <c r="DV4" s="25">
        <v>2.1379625399725901</v>
      </c>
      <c r="DW4" s="25">
        <v>0</v>
      </c>
      <c r="DX4" s="25">
        <v>0.12334399269072635</v>
      </c>
      <c r="DY4" s="25">
        <v>4.1114664230242119E-2</v>
      </c>
      <c r="DZ4" s="25">
        <v>0.16445865692096848</v>
      </c>
      <c r="EA4" s="25">
        <v>4.1114664230242119E-2</v>
      </c>
      <c r="EB4" s="25">
        <v>0.16445865692096848</v>
      </c>
      <c r="EC4" s="25">
        <v>4.1114664230242119E-2</v>
      </c>
      <c r="ED4" s="25">
        <v>0.32891731384193695</v>
      </c>
      <c r="EE4" s="25">
        <v>37.825491091822748</v>
      </c>
      <c r="EF4" s="25">
        <v>4.1114664230242119E-2</v>
      </c>
      <c r="EG4" s="25">
        <v>0</v>
      </c>
      <c r="EH4" s="25">
        <v>0</v>
      </c>
      <c r="EI4" s="25">
        <v>0</v>
      </c>
      <c r="EJ4" s="25">
        <v>4.1114664230242119E-2</v>
      </c>
      <c r="EK4" s="25">
        <v>0</v>
      </c>
      <c r="EL4" s="25">
        <v>0</v>
      </c>
      <c r="EM4" s="25">
        <v>0</v>
      </c>
      <c r="EN4" s="25">
        <v>0</v>
      </c>
      <c r="EO4" s="25">
        <v>0</v>
      </c>
      <c r="EP4" s="25">
        <v>4.5226130653266328</v>
      </c>
      <c r="EQ4" s="25">
        <v>4.5637277295568754</v>
      </c>
      <c r="ER4" s="25">
        <v>0.65783462768387391</v>
      </c>
      <c r="ES4" s="25">
        <v>1.0689812699862951</v>
      </c>
      <c r="ET4" s="25">
        <v>3.823663773412517</v>
      </c>
      <c r="EU4" s="25">
        <v>3.3714024668798537</v>
      </c>
      <c r="EV4" s="25">
        <v>1.2334399269072636</v>
      </c>
      <c r="EW4" s="25">
        <v>0.57560529922338965</v>
      </c>
      <c r="EX4" s="25">
        <v>0</v>
      </c>
      <c r="EY4" s="25">
        <v>0.74006395614435816</v>
      </c>
      <c r="EZ4" s="25">
        <v>0.32891731384193695</v>
      </c>
      <c r="FA4" s="25">
        <v>0.41114664230242121</v>
      </c>
      <c r="FB4" s="25">
        <v>0</v>
      </c>
      <c r="FC4" s="25">
        <v>0.16445865692096848</v>
      </c>
      <c r="FD4" s="25">
        <v>0.90452261306532666</v>
      </c>
      <c r="FE4" s="25">
        <v>4.0703517587939695</v>
      </c>
      <c r="FF4" s="25">
        <v>1.9735038830516216</v>
      </c>
      <c r="FG4" s="25">
        <v>1.9323892188213796</v>
      </c>
      <c r="FH4" s="25">
        <v>1.4390132480584741</v>
      </c>
      <c r="FI4" s="25">
        <v>0.37003197807217908</v>
      </c>
      <c r="FJ4" s="25">
        <v>1.0689812699862951</v>
      </c>
      <c r="FK4" s="25">
        <v>0</v>
      </c>
      <c r="FL4" s="25">
        <v>4.1114664230242119E-2</v>
      </c>
      <c r="FM4" s="25">
        <v>0</v>
      </c>
      <c r="FN4" s="25">
        <v>0.28780264961169483</v>
      </c>
      <c r="FO4" s="25">
        <v>0.2055733211512106</v>
      </c>
      <c r="FP4" s="25">
        <v>0</v>
      </c>
      <c r="FQ4" s="25">
        <v>0</v>
      </c>
      <c r="FR4" s="25">
        <v>0</v>
      </c>
      <c r="FS4" s="25">
        <v>0</v>
      </c>
      <c r="FT4" s="25">
        <v>0</v>
      </c>
      <c r="FU4" s="25">
        <v>0</v>
      </c>
      <c r="FV4" s="25">
        <v>0</v>
      </c>
      <c r="FW4" s="25">
        <v>0</v>
      </c>
      <c r="FX4" s="25">
        <v>0</v>
      </c>
      <c r="FY4" s="25">
        <v>0</v>
      </c>
      <c r="FZ4" s="25">
        <v>0</v>
      </c>
      <c r="GA4" s="25">
        <v>0</v>
      </c>
      <c r="GB4" s="25">
        <v>0</v>
      </c>
      <c r="GC4" s="25">
        <v>0</v>
      </c>
      <c r="GD4" s="25">
        <v>0</v>
      </c>
      <c r="GE4" s="25">
        <v>0</v>
      </c>
      <c r="GF4" s="25">
        <v>0</v>
      </c>
      <c r="GG4" s="25">
        <v>0</v>
      </c>
      <c r="GH4" s="25">
        <v>0</v>
      </c>
      <c r="GI4" s="25">
        <v>0.53449063499314753</v>
      </c>
      <c r="GJ4" s="25">
        <v>0</v>
      </c>
      <c r="GK4" s="25">
        <v>0</v>
      </c>
      <c r="GL4" s="25">
        <v>0</v>
      </c>
      <c r="GM4" s="24">
        <v>8</v>
      </c>
      <c r="GN4" s="24">
        <v>10</v>
      </c>
      <c r="GO4" s="25">
        <v>0</v>
      </c>
      <c r="GP4" s="25">
        <v>0.82229328460484241</v>
      </c>
      <c r="GQ4" s="25">
        <v>0.2466879853814527</v>
      </c>
      <c r="GR4" s="25">
        <v>0</v>
      </c>
      <c r="GS4" s="25">
        <v>5.6327089995431701</v>
      </c>
      <c r="GT4" s="25">
        <v>7.8940155322064864</v>
      </c>
      <c r="GU4" s="25">
        <v>6.2494289629968023</v>
      </c>
      <c r="GV4" s="25">
        <v>5.3449063499314757</v>
      </c>
      <c r="GW4" s="25">
        <v>1.6857012334399268</v>
      </c>
      <c r="GX4" s="25">
        <v>0.90452261306532666</v>
      </c>
      <c r="GY4" s="25">
        <v>0.12334399269072635</v>
      </c>
      <c r="GZ4" s="25">
        <v>12.005481955230699</v>
      </c>
      <c r="HA4" s="25">
        <v>2.8369118318867064</v>
      </c>
      <c r="HB4" s="25">
        <v>0.12334399269072635</v>
      </c>
      <c r="HC4" s="25">
        <v>0</v>
      </c>
      <c r="HD4" s="25">
        <v>0</v>
      </c>
      <c r="HE4" s="25">
        <v>0</v>
      </c>
      <c r="HF4" s="25">
        <v>0</v>
      </c>
      <c r="HG4" s="25">
        <v>0</v>
      </c>
      <c r="HH4" s="25">
        <v>0</v>
      </c>
      <c r="HI4" s="25">
        <v>0</v>
      </c>
      <c r="HJ4" s="25">
        <v>0.2466879853814527</v>
      </c>
      <c r="HK4" s="25">
        <v>8.2229328460484238E-2</v>
      </c>
      <c r="HL4" s="25">
        <v>8.2229328460484238E-2</v>
      </c>
      <c r="HM4" s="25">
        <v>8.2229328460484238E-2</v>
      </c>
      <c r="HN4" s="25">
        <v>0</v>
      </c>
      <c r="HO4" s="25">
        <v>8.2229328460484238E-2</v>
      </c>
      <c r="HP4" s="25">
        <v>0.2466879853814527</v>
      </c>
      <c r="HQ4" s="25">
        <v>0.61671996345363178</v>
      </c>
      <c r="HR4" s="25">
        <v>4.1114664230242119E-2</v>
      </c>
      <c r="HS4" s="25">
        <v>2.0557332115121061</v>
      </c>
      <c r="HT4" s="25">
        <v>1.2745545911375058</v>
      </c>
      <c r="HU4" s="25">
        <v>1.7679305619004111</v>
      </c>
      <c r="HV4" s="25">
        <v>2.0968478757423479</v>
      </c>
      <c r="HW4" s="25">
        <v>0.41114664230242121</v>
      </c>
      <c r="HX4" s="25">
        <v>0.98675194152581081</v>
      </c>
      <c r="HY4" s="25">
        <v>0.2466879853814527</v>
      </c>
      <c r="HZ4" s="25">
        <v>8.2229328460484238E-2</v>
      </c>
      <c r="IA4" s="25">
        <v>4.1114664230242119E-2</v>
      </c>
      <c r="IB4" s="25">
        <v>0</v>
      </c>
      <c r="IC4" s="25">
        <v>0</v>
      </c>
      <c r="ID4" s="25">
        <v>1.027866605756053</v>
      </c>
      <c r="IE4" s="25">
        <v>0</v>
      </c>
      <c r="IF4" s="25">
        <v>0</v>
      </c>
      <c r="IG4" s="25">
        <v>0</v>
      </c>
      <c r="IH4" s="25">
        <v>0</v>
      </c>
      <c r="II4" s="25">
        <v>0</v>
      </c>
      <c r="IJ4" s="25">
        <v>0</v>
      </c>
      <c r="IK4" s="25">
        <v>0</v>
      </c>
      <c r="IL4" s="25">
        <v>0</v>
      </c>
      <c r="IM4" s="25">
        <v>0</v>
      </c>
      <c r="IN4" s="25">
        <v>0</v>
      </c>
      <c r="IO4" s="25">
        <v>0</v>
      </c>
      <c r="IP4" s="25">
        <v>0</v>
      </c>
      <c r="IQ4" s="25">
        <v>0</v>
      </c>
      <c r="IR4" s="25">
        <v>0</v>
      </c>
      <c r="IS4" s="25">
        <v>0</v>
      </c>
      <c r="IT4" s="25">
        <v>0</v>
      </c>
      <c r="IU4" s="25">
        <v>0</v>
      </c>
      <c r="IV4" s="25">
        <v>0</v>
      </c>
      <c r="IW4" s="26">
        <v>0.48905109489051102</v>
      </c>
      <c r="IX4" s="26">
        <v>0.90625</v>
      </c>
      <c r="IY4" s="26">
        <v>0.82236842105263197</v>
      </c>
    </row>
    <row r="5" spans="1:270" ht="15" customHeight="1" thickBot="1" x14ac:dyDescent="0.35">
      <c r="A5" s="47">
        <v>152151</v>
      </c>
      <c r="B5" s="50" t="s">
        <v>272</v>
      </c>
      <c r="C5" s="50" t="s">
        <v>273</v>
      </c>
      <c r="D5" s="50" t="s">
        <v>271</v>
      </c>
      <c r="E5" s="17">
        <f>VLOOKUP(D5,'2017 TEAM stats Per 90'!$A$2:$IX$23,11,FALSE)</f>
        <v>4.9261069066205829</v>
      </c>
      <c r="F5" s="32">
        <f>(U5+CC5)/E5</f>
        <v>0.1612308887271271</v>
      </c>
      <c r="G5" s="33">
        <f t="shared" si="0"/>
        <v>0.59568044588945657</v>
      </c>
      <c r="H5" s="29">
        <f>VLOOKUP(D5,'2017 TEAM stats Per 90'!$A$2:$IX$23,71,FALSE)</f>
        <v>1.3273940766342889</v>
      </c>
      <c r="I5" s="29">
        <f>VLOOKUP(D5,'2017 TEAM stats Per 90'!$A$2:$IX$23,142,FALSE)</f>
        <v>11.710565520529171</v>
      </c>
      <c r="J5" s="29">
        <f>VLOOKUP(D5,'2017 TEAM stats Per 90'!$A$2:$IX$23,143,FALSE)</f>
        <v>4.3066563375245819</v>
      </c>
      <c r="K5" s="28">
        <v>1207</v>
      </c>
      <c r="L5" s="24">
        <v>6</v>
      </c>
      <c r="M5" s="24">
        <v>33</v>
      </c>
      <c r="N5" s="24">
        <v>2153</v>
      </c>
      <c r="O5" s="24">
        <v>26</v>
      </c>
      <c r="P5" s="24">
        <v>7</v>
      </c>
      <c r="Q5" s="24">
        <v>13</v>
      </c>
      <c r="R5" s="25">
        <v>0.29261495587552255</v>
      </c>
      <c r="S5" s="25">
        <v>4.1802136553646077E-2</v>
      </c>
      <c r="T5" s="25">
        <v>0.12540640966093825</v>
      </c>
      <c r="U5" s="25">
        <v>0.62703204830469117</v>
      </c>
      <c r="V5" s="25">
        <v>0.7106363214119833</v>
      </c>
      <c r="W5" s="25">
        <v>0.54342777519739904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0.25081281932187649</v>
      </c>
      <c r="AH5" s="25">
        <v>0.50162563864375298</v>
      </c>
      <c r="AI5" s="25">
        <v>0.62703204830469117</v>
      </c>
      <c r="AJ5" s="25">
        <v>0.45982350209010686</v>
      </c>
      <c r="AK5" s="25">
        <v>4.1802136553646077E-2</v>
      </c>
      <c r="AL5" s="25">
        <v>0.12540640966093825</v>
      </c>
      <c r="AM5" s="25">
        <v>8.3604273107292154E-2</v>
      </c>
      <c r="AN5" s="25">
        <v>8.3604273107292154E-2</v>
      </c>
      <c r="AO5" s="25">
        <v>4.1802136553646077E-2</v>
      </c>
      <c r="AP5" s="25">
        <v>0.12540640966093825</v>
      </c>
      <c r="AQ5" s="25">
        <v>0.33441709242916862</v>
      </c>
      <c r="AR5" s="25">
        <v>0</v>
      </c>
      <c r="AS5" s="25">
        <v>8.3604273107292154E-2</v>
      </c>
      <c r="AT5" s="25">
        <v>0.12540640966093825</v>
      </c>
      <c r="AU5" s="25">
        <v>4.1802136553646077E-2</v>
      </c>
      <c r="AV5" s="25">
        <v>4.1802136553646077E-2</v>
      </c>
      <c r="AW5" s="25">
        <v>0.16720854621458431</v>
      </c>
      <c r="AX5" s="25">
        <v>0.37621922898281468</v>
      </c>
      <c r="AY5" s="25">
        <v>0.33441709242916862</v>
      </c>
      <c r="AZ5" s="25">
        <v>0.50162563864375298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0.29261495587552255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0.54342777519739904</v>
      </c>
      <c r="BO5" s="25">
        <v>4.1802136553646077E-2</v>
      </c>
      <c r="BP5" s="25">
        <v>0</v>
      </c>
      <c r="BQ5" s="25">
        <v>0</v>
      </c>
      <c r="BR5" s="25">
        <v>0</v>
      </c>
      <c r="BS5" s="25">
        <v>0</v>
      </c>
      <c r="BT5" s="25">
        <v>0.54342777519739904</v>
      </c>
      <c r="BU5" s="25">
        <v>0.12540640966093825</v>
      </c>
      <c r="BV5" s="25">
        <v>0</v>
      </c>
      <c r="BW5" s="25">
        <v>0</v>
      </c>
      <c r="BX5" s="25">
        <v>4.1802136553646077E-2</v>
      </c>
      <c r="BY5" s="25">
        <v>0</v>
      </c>
      <c r="BZ5" s="25">
        <v>0.12540640966093825</v>
      </c>
      <c r="CA5" s="25">
        <v>23.074779377612636</v>
      </c>
      <c r="CB5" s="25">
        <v>7.524384579656294</v>
      </c>
      <c r="CC5" s="25">
        <v>0.16720854621458431</v>
      </c>
      <c r="CD5" s="25">
        <v>0.96144914073385979</v>
      </c>
      <c r="CE5" s="25">
        <v>22.82396655829076</v>
      </c>
      <c r="CF5" s="25">
        <v>6.7719461216906645</v>
      </c>
      <c r="CG5" s="25">
        <v>9.6980956804458902</v>
      </c>
      <c r="CH5" s="25">
        <v>1.2540640966093823</v>
      </c>
      <c r="CI5" s="25">
        <v>13.125870877844868</v>
      </c>
      <c r="CJ5" s="25">
        <v>5.5178820250812821</v>
      </c>
      <c r="CK5" s="25">
        <v>3.4695773339526244</v>
      </c>
      <c r="CL5" s="25">
        <v>0.33441709242916862</v>
      </c>
      <c r="CM5" s="25">
        <v>13.293079424059453</v>
      </c>
      <c r="CN5" s="25">
        <v>2.4245239201114726</v>
      </c>
      <c r="CO5" s="25">
        <v>6.0613098002786812</v>
      </c>
      <c r="CP5" s="25">
        <v>4.0130051091500238</v>
      </c>
      <c r="CQ5" s="25">
        <v>21.737111007895962</v>
      </c>
      <c r="CR5" s="25">
        <v>6.2285183464932654</v>
      </c>
      <c r="CS5" s="25">
        <v>1.0868555503947981</v>
      </c>
      <c r="CT5" s="25">
        <v>0.54342777519739904</v>
      </c>
      <c r="CU5" s="25">
        <v>0.29261495587552255</v>
      </c>
      <c r="CV5" s="25">
        <v>1.0868555503947981</v>
      </c>
      <c r="CW5" s="25">
        <v>0.25081281932187649</v>
      </c>
      <c r="CX5" s="25">
        <v>0.75243845796562936</v>
      </c>
      <c r="CY5" s="25">
        <v>0</v>
      </c>
      <c r="CZ5" s="25">
        <v>0.25081281932187649</v>
      </c>
      <c r="DA5" s="25">
        <v>0</v>
      </c>
      <c r="DB5" s="25">
        <v>0</v>
      </c>
      <c r="DC5" s="25">
        <v>0</v>
      </c>
      <c r="DD5" s="25">
        <v>0.25081281932187649</v>
      </c>
      <c r="DE5" s="25">
        <v>8.3604273107292154E-2</v>
      </c>
      <c r="DF5" s="25">
        <v>0.62703204830469117</v>
      </c>
      <c r="DG5" s="25">
        <v>1.9647004180213656</v>
      </c>
      <c r="DH5" s="25">
        <v>0</v>
      </c>
      <c r="DI5" s="25">
        <v>8.3604273107292154E-2</v>
      </c>
      <c r="DJ5" s="25">
        <v>0</v>
      </c>
      <c r="DK5" s="25">
        <v>8.3604273107292154E-2</v>
      </c>
      <c r="DL5" s="25">
        <v>0</v>
      </c>
      <c r="DM5" s="25">
        <v>0</v>
      </c>
      <c r="DN5" s="25">
        <v>0.25081281932187649</v>
      </c>
      <c r="DO5" s="25">
        <v>0.66883418485833723</v>
      </c>
      <c r="DP5" s="25">
        <v>0.25081281932187649</v>
      </c>
      <c r="DQ5" s="25">
        <v>0.66883418485833723</v>
      </c>
      <c r="DR5" s="25">
        <v>0</v>
      </c>
      <c r="DS5" s="25">
        <v>0</v>
      </c>
      <c r="DT5" s="25">
        <v>8.3604273107292154E-2</v>
      </c>
      <c r="DU5" s="25">
        <v>4.1802136553646077E-2</v>
      </c>
      <c r="DV5" s="25">
        <v>1.8392940083604274</v>
      </c>
      <c r="DW5" s="25">
        <v>8.3604273107292154E-2</v>
      </c>
      <c r="DX5" s="25">
        <v>4.1802136553646077E-2</v>
      </c>
      <c r="DY5" s="25">
        <v>0.25081281932187649</v>
      </c>
      <c r="DZ5" s="25">
        <v>0.7106363214119833</v>
      </c>
      <c r="EA5" s="25">
        <v>0.25081281932187649</v>
      </c>
      <c r="EB5" s="25">
        <v>0.7106363214119833</v>
      </c>
      <c r="EC5" s="25">
        <v>0.25081281932187649</v>
      </c>
      <c r="ED5" s="25">
        <v>0.75243845796562936</v>
      </c>
      <c r="EE5" s="25">
        <v>47.403622851834655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5">
        <v>0</v>
      </c>
      <c r="EL5" s="25">
        <v>4.1802136553646077E-2</v>
      </c>
      <c r="EM5" s="25">
        <v>0</v>
      </c>
      <c r="EN5" s="25">
        <v>0</v>
      </c>
      <c r="EO5" s="25">
        <v>4.1802136553646077E-2</v>
      </c>
      <c r="EP5" s="25">
        <v>4.8490478402229451</v>
      </c>
      <c r="EQ5" s="25">
        <v>7.3153738968880635</v>
      </c>
      <c r="ER5" s="25">
        <v>1.2122619600557363</v>
      </c>
      <c r="ES5" s="25">
        <v>1.5466790524849048</v>
      </c>
      <c r="ET5" s="25">
        <v>3.6367858801672086</v>
      </c>
      <c r="EU5" s="25">
        <v>5.6850905712958664</v>
      </c>
      <c r="EV5" s="25">
        <v>1.2958662331630284</v>
      </c>
      <c r="EW5" s="25">
        <v>0.41802136553646074</v>
      </c>
      <c r="EX5" s="25">
        <v>0</v>
      </c>
      <c r="EY5" s="25">
        <v>0.75243845796562936</v>
      </c>
      <c r="EZ5" s="25">
        <v>0.41802136553646074</v>
      </c>
      <c r="FA5" s="25">
        <v>0.33441709242916862</v>
      </c>
      <c r="FB5" s="25">
        <v>0</v>
      </c>
      <c r="FC5" s="25">
        <v>4.1802136553646077E-2</v>
      </c>
      <c r="FD5" s="25">
        <v>1.2540640966093823</v>
      </c>
      <c r="FE5" s="25">
        <v>4.431026474686484</v>
      </c>
      <c r="FF5" s="25">
        <v>1.4212726428239666</v>
      </c>
      <c r="FG5" s="25">
        <v>1.4212726428239666</v>
      </c>
      <c r="FH5" s="25">
        <v>1.2958662331630284</v>
      </c>
      <c r="FI5" s="25">
        <v>0.37621922898281468</v>
      </c>
      <c r="FJ5" s="25">
        <v>0.91964700418021372</v>
      </c>
      <c r="FK5" s="25">
        <v>4.1802136553646077E-2</v>
      </c>
      <c r="FL5" s="25">
        <v>0</v>
      </c>
      <c r="FM5" s="25">
        <v>0</v>
      </c>
      <c r="FN5" s="25">
        <v>0.45982350209010686</v>
      </c>
      <c r="FO5" s="25">
        <v>4.1802136553646077E-2</v>
      </c>
      <c r="FP5" s="25">
        <v>0</v>
      </c>
      <c r="FQ5" s="25">
        <v>0</v>
      </c>
      <c r="FR5" s="25">
        <v>0</v>
      </c>
      <c r="FS5" s="25">
        <v>0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>
        <v>0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>
        <v>0</v>
      </c>
      <c r="GF5" s="25">
        <v>0</v>
      </c>
      <c r="GG5" s="25">
        <v>0</v>
      </c>
      <c r="GH5" s="25">
        <v>0</v>
      </c>
      <c r="GI5" s="25">
        <v>0.91964700418021372</v>
      </c>
      <c r="GJ5" s="25">
        <v>0</v>
      </c>
      <c r="GK5" s="25">
        <v>0</v>
      </c>
      <c r="GL5" s="25">
        <v>0</v>
      </c>
      <c r="GM5" s="24">
        <v>4</v>
      </c>
      <c r="GN5" s="24">
        <v>10</v>
      </c>
      <c r="GO5" s="25">
        <v>0</v>
      </c>
      <c r="GP5" s="25">
        <v>1.9647004180213656</v>
      </c>
      <c r="GQ5" s="25">
        <v>0.33441709242916862</v>
      </c>
      <c r="GR5" s="25">
        <v>0</v>
      </c>
      <c r="GS5" s="25">
        <v>6.3957268927078497</v>
      </c>
      <c r="GT5" s="25">
        <v>9.6980956804458902</v>
      </c>
      <c r="GU5" s="25">
        <v>6.6883418485833719</v>
      </c>
      <c r="GV5" s="25">
        <v>6.8137482582443107</v>
      </c>
      <c r="GW5" s="25">
        <v>2.6335346028797026</v>
      </c>
      <c r="GX5" s="25">
        <v>1.003251277287506</v>
      </c>
      <c r="GY5" s="25">
        <v>0.50162563864375298</v>
      </c>
      <c r="GZ5" s="25">
        <v>16.637250348351138</v>
      </c>
      <c r="HA5" s="25">
        <v>3.6367858801672086</v>
      </c>
      <c r="HB5" s="25">
        <v>0.41802136553646074</v>
      </c>
      <c r="HC5" s="25">
        <v>4.1802136553646077E-2</v>
      </c>
      <c r="HD5" s="25">
        <v>0</v>
      </c>
      <c r="HE5" s="25">
        <v>0</v>
      </c>
      <c r="HF5" s="25">
        <v>0</v>
      </c>
      <c r="HG5" s="25">
        <v>8.3604273107292154E-2</v>
      </c>
      <c r="HH5" s="25">
        <v>4.1802136553646077E-2</v>
      </c>
      <c r="HI5" s="25">
        <v>4.1802136553646077E-2</v>
      </c>
      <c r="HJ5" s="25">
        <v>0.20901068276823037</v>
      </c>
      <c r="HK5" s="25">
        <v>0.20901068276823037</v>
      </c>
      <c r="HL5" s="25">
        <v>0.25081281932187649</v>
      </c>
      <c r="HM5" s="25">
        <v>8.3604273107292154E-2</v>
      </c>
      <c r="HN5" s="25">
        <v>0</v>
      </c>
      <c r="HO5" s="25">
        <v>0</v>
      </c>
      <c r="HP5" s="25">
        <v>0.12540640966093825</v>
      </c>
      <c r="HQ5" s="25">
        <v>0.75243845796562936</v>
      </c>
      <c r="HR5" s="25">
        <v>0</v>
      </c>
      <c r="HS5" s="25">
        <v>1.8810961449140735</v>
      </c>
      <c r="HT5" s="25">
        <v>3.887598699489085</v>
      </c>
      <c r="HU5" s="25">
        <v>1.7556897352531353</v>
      </c>
      <c r="HV5" s="25">
        <v>1.7974918718067814</v>
      </c>
      <c r="HW5" s="25">
        <v>1.003251277287506</v>
      </c>
      <c r="HX5" s="25">
        <v>1.045053413841152</v>
      </c>
      <c r="HY5" s="25">
        <v>0.20901068276823037</v>
      </c>
      <c r="HZ5" s="25">
        <v>0.50162563864375298</v>
      </c>
      <c r="IA5" s="25">
        <v>0.12540640966093825</v>
      </c>
      <c r="IB5" s="25">
        <v>0</v>
      </c>
      <c r="IC5" s="25">
        <v>0</v>
      </c>
      <c r="ID5" s="25">
        <v>3.4277751973989785</v>
      </c>
      <c r="IE5" s="25">
        <v>0</v>
      </c>
      <c r="IF5" s="25">
        <v>0</v>
      </c>
      <c r="IG5" s="25">
        <v>0</v>
      </c>
      <c r="IH5" s="25">
        <v>0</v>
      </c>
      <c r="II5" s="25">
        <v>0</v>
      </c>
      <c r="IJ5" s="25">
        <v>0</v>
      </c>
      <c r="IK5" s="25">
        <v>0</v>
      </c>
      <c r="IL5" s="25">
        <v>0</v>
      </c>
      <c r="IM5" s="25">
        <v>0</v>
      </c>
      <c r="IN5" s="25">
        <v>0</v>
      </c>
      <c r="IO5" s="25">
        <v>0</v>
      </c>
      <c r="IP5" s="25">
        <v>0</v>
      </c>
      <c r="IQ5" s="25">
        <v>0</v>
      </c>
      <c r="IR5" s="25">
        <v>0</v>
      </c>
      <c r="IS5" s="25">
        <v>0</v>
      </c>
      <c r="IT5" s="25">
        <v>0</v>
      </c>
      <c r="IU5" s="25">
        <v>0</v>
      </c>
      <c r="IV5" s="25">
        <v>0</v>
      </c>
      <c r="IW5" s="26">
        <v>0.45751633986928097</v>
      </c>
      <c r="IX5" s="26">
        <v>0.931034482758621</v>
      </c>
      <c r="IY5" s="26">
        <v>0.76875000000000004</v>
      </c>
    </row>
    <row r="6" spans="1:270" ht="15" customHeight="1" thickBot="1" x14ac:dyDescent="0.35">
      <c r="A6" s="47"/>
      <c r="B6" s="50"/>
      <c r="C6" s="50"/>
      <c r="D6" s="50"/>
      <c r="F6" s="32"/>
      <c r="G6" s="33"/>
      <c r="H6" s="29"/>
      <c r="I6" s="29"/>
      <c r="J6" s="29"/>
      <c r="K6" s="28"/>
      <c r="L6" s="24"/>
      <c r="M6" s="24"/>
      <c r="N6" s="24"/>
      <c r="O6" s="24"/>
      <c r="P6" s="2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4"/>
      <c r="GN6" s="24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6"/>
      <c r="IX6" s="26"/>
      <c r="IY6" s="26"/>
    </row>
    <row r="7" spans="1:270" ht="15" customHeight="1" thickBot="1" x14ac:dyDescent="0.35">
      <c r="A7" s="47">
        <v>50067</v>
      </c>
      <c r="B7" s="50" t="s">
        <v>333</v>
      </c>
      <c r="C7" s="51" t="s">
        <v>334</v>
      </c>
      <c r="D7" s="50" t="s">
        <v>274</v>
      </c>
      <c r="E7" s="17">
        <f>VLOOKUP(D7,'2017 TEAM stats Per 90'!$A$2:$IX$23,11,FALSE)</f>
        <v>3.897521548510245</v>
      </c>
      <c r="F7" s="32">
        <f>(CD7+CC7)/H7</f>
        <v>1.1813100922534883</v>
      </c>
      <c r="G7" s="33">
        <f>0.2*$CA7+0.15*$CD7+0.15*$FD7+0.1*$EY7+0.15*$EV7+0.15*$FE7+0.1*$EE7</f>
        <v>8.5652830188679232</v>
      </c>
      <c r="H7" s="29">
        <f>VLOOKUP(D7,'2017 TEAM stats Per 90'!$A$2:$IX$23,71,FALSE)</f>
        <v>1.0924871007187809</v>
      </c>
      <c r="I7" s="29">
        <f>VLOOKUP(D7,'2017 TEAM stats Per 90'!$A$2:$IX$23,142,FALSE)</f>
        <v>12.017358107906588</v>
      </c>
      <c r="J7" s="29">
        <f>VLOOKUP(D7,'2017 TEAM stats Per 90'!$A$2:$IX$23,143,FALSE)</f>
        <v>5.7281756091741478</v>
      </c>
      <c r="K7" s="28">
        <v>1708</v>
      </c>
      <c r="L7" s="24">
        <v>2</v>
      </c>
      <c r="M7" s="24">
        <v>25</v>
      </c>
      <c r="N7" s="24">
        <v>1325</v>
      </c>
      <c r="O7" s="24">
        <v>14</v>
      </c>
      <c r="P7" s="24">
        <v>11</v>
      </c>
      <c r="Q7" s="24">
        <v>8</v>
      </c>
      <c r="R7" s="25">
        <v>0.27169811320754716</v>
      </c>
      <c r="S7" s="25">
        <v>6.7924528301886791E-2</v>
      </c>
      <c r="T7" s="25">
        <v>0.13584905660377358</v>
      </c>
      <c r="U7" s="25">
        <v>0.54339622641509433</v>
      </c>
      <c r="V7" s="25">
        <v>0.74716981132075466</v>
      </c>
      <c r="W7" s="25">
        <v>0.20377358490566039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6.7924528301886791E-2</v>
      </c>
      <c r="AG7" s="25">
        <v>0.27169811320754716</v>
      </c>
      <c r="AH7" s="25">
        <v>0.54339622641509433</v>
      </c>
      <c r="AI7" s="25">
        <v>0.40754716981132078</v>
      </c>
      <c r="AJ7" s="25">
        <v>0</v>
      </c>
      <c r="AK7" s="25">
        <v>0</v>
      </c>
      <c r="AL7" s="25">
        <v>0</v>
      </c>
      <c r="AM7" s="25">
        <v>0.33962264150943394</v>
      </c>
      <c r="AN7" s="25">
        <v>0.20377358490566039</v>
      </c>
      <c r="AO7" s="25">
        <v>0.13584905660377358</v>
      </c>
      <c r="AP7" s="25">
        <v>0.20377358490566039</v>
      </c>
      <c r="AQ7" s="25">
        <v>0.27169811320754716</v>
      </c>
      <c r="AR7" s="25">
        <v>0</v>
      </c>
      <c r="AS7" s="25">
        <v>0.13584905660377358</v>
      </c>
      <c r="AT7" s="25">
        <v>0.27169811320754716</v>
      </c>
      <c r="AU7" s="25">
        <v>0.20377358490566039</v>
      </c>
      <c r="AV7" s="25">
        <v>0.20377358490566039</v>
      </c>
      <c r="AW7" s="25">
        <v>0</v>
      </c>
      <c r="AX7" s="25">
        <v>6.7924528301886791E-2</v>
      </c>
      <c r="AY7" s="25">
        <v>0.27169811320754716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0.20377358490566039</v>
      </c>
      <c r="BI7" s="25">
        <v>0</v>
      </c>
      <c r="BJ7" s="25">
        <v>0</v>
      </c>
      <c r="BK7" s="25">
        <v>0</v>
      </c>
      <c r="BL7" s="25">
        <v>6.7924528301886791E-2</v>
      </c>
      <c r="BM7" s="25">
        <v>0</v>
      </c>
      <c r="BN7" s="25">
        <v>0.27169811320754716</v>
      </c>
      <c r="BO7" s="25">
        <v>6.7924528301886791E-2</v>
      </c>
      <c r="BP7" s="25">
        <v>6.7924528301886791E-2</v>
      </c>
      <c r="BQ7" s="25">
        <v>0</v>
      </c>
      <c r="BR7" s="25">
        <v>6.7924528301886791E-2</v>
      </c>
      <c r="BS7" s="25">
        <v>0</v>
      </c>
      <c r="BT7" s="25">
        <v>0.47547169811320755</v>
      </c>
      <c r="BU7" s="25">
        <v>0.20377358490566039</v>
      </c>
      <c r="BV7" s="25">
        <v>0</v>
      </c>
      <c r="BW7" s="25">
        <v>0</v>
      </c>
      <c r="BX7" s="25">
        <v>6.7924528301886791E-2</v>
      </c>
      <c r="BY7" s="25">
        <v>0</v>
      </c>
      <c r="BZ7" s="25">
        <v>0.13584905660377358</v>
      </c>
      <c r="CA7" s="25">
        <v>16.437735849056605</v>
      </c>
      <c r="CB7" s="25">
        <v>10.799999999999999</v>
      </c>
      <c r="CC7" s="25">
        <v>0.13584905660377358</v>
      </c>
      <c r="CD7" s="25">
        <v>1.1547169811320754</v>
      </c>
      <c r="CE7" s="25">
        <v>15.758490566037736</v>
      </c>
      <c r="CF7" s="25">
        <v>8.6943396226415093</v>
      </c>
      <c r="CG7" s="25">
        <v>5.2981132075471695</v>
      </c>
      <c r="CH7" s="25">
        <v>1.4264150943396225</v>
      </c>
      <c r="CI7" s="25">
        <v>10.460377358490566</v>
      </c>
      <c r="CJ7" s="25">
        <v>7.2679245283018865</v>
      </c>
      <c r="CK7" s="25">
        <v>1.9018867924528302</v>
      </c>
      <c r="CL7" s="25">
        <v>0.47547169811320755</v>
      </c>
      <c r="CM7" s="25">
        <v>7.7433962264150944</v>
      </c>
      <c r="CN7" s="25">
        <v>3.192452830188679</v>
      </c>
      <c r="CO7" s="25">
        <v>6.1132075471698109</v>
      </c>
      <c r="CP7" s="25">
        <v>5.0264150943396224</v>
      </c>
      <c r="CQ7" s="25">
        <v>14.875471698113207</v>
      </c>
      <c r="CR7" s="25">
        <v>7.4037735849056601</v>
      </c>
      <c r="CS7" s="25">
        <v>0.88301886792452833</v>
      </c>
      <c r="CT7" s="25">
        <v>1.290566037735849</v>
      </c>
      <c r="CU7" s="25">
        <v>0.47547169811320755</v>
      </c>
      <c r="CV7" s="25">
        <v>1.4264150943396225</v>
      </c>
      <c r="CW7" s="25">
        <v>0.67924528301886788</v>
      </c>
      <c r="CX7" s="25">
        <v>2.1056603773584905</v>
      </c>
      <c r="CY7" s="25">
        <v>0.33962264150943394</v>
      </c>
      <c r="CZ7" s="25">
        <v>0.27169811320754716</v>
      </c>
      <c r="DA7" s="25">
        <v>0.20377358490566039</v>
      </c>
      <c r="DB7" s="25">
        <v>0.13584905660377358</v>
      </c>
      <c r="DC7" s="25">
        <v>0</v>
      </c>
      <c r="DD7" s="25">
        <v>0.74716981132075466</v>
      </c>
      <c r="DE7" s="25">
        <v>0</v>
      </c>
      <c r="DF7" s="25">
        <v>0.54339622641509433</v>
      </c>
      <c r="DG7" s="25">
        <v>1.0867924528301887</v>
      </c>
      <c r="DH7" s="25">
        <v>0.40754716981132078</v>
      </c>
      <c r="DI7" s="25">
        <v>1.9018867924528302</v>
      </c>
      <c r="DJ7" s="25">
        <v>0.40754716981132078</v>
      </c>
      <c r="DK7" s="25">
        <v>1.8339622641509434</v>
      </c>
      <c r="DL7" s="25">
        <v>0</v>
      </c>
      <c r="DM7" s="25">
        <v>6.7924528301886791E-2</v>
      </c>
      <c r="DN7" s="25">
        <v>0.27169811320754716</v>
      </c>
      <c r="DO7" s="25">
        <v>0.20377358490566039</v>
      </c>
      <c r="DP7" s="25">
        <v>6.7924528301886791E-2</v>
      </c>
      <c r="DQ7" s="25">
        <v>0.13584905660377358</v>
      </c>
      <c r="DR7" s="25">
        <v>0.20377358490566039</v>
      </c>
      <c r="DS7" s="25">
        <v>6.7924528301886791E-2</v>
      </c>
      <c r="DT7" s="25">
        <v>0.20377358490566039</v>
      </c>
      <c r="DU7" s="25">
        <v>0.33962264150943394</v>
      </c>
      <c r="DV7" s="25">
        <v>1.0188679245283019</v>
      </c>
      <c r="DW7" s="25">
        <v>0.27169811320754716</v>
      </c>
      <c r="DX7" s="25">
        <v>6.7924528301886791E-2</v>
      </c>
      <c r="DY7" s="25">
        <v>0.61132075471698111</v>
      </c>
      <c r="DZ7" s="25">
        <v>1.6301886792452831</v>
      </c>
      <c r="EA7" s="25">
        <v>0.40754716981132078</v>
      </c>
      <c r="EB7" s="25">
        <v>1.4943396226415093</v>
      </c>
      <c r="EC7" s="25">
        <v>0.47547169811320755</v>
      </c>
      <c r="ED7" s="25">
        <v>1.9018867924528302</v>
      </c>
      <c r="EE7" s="25">
        <v>41.162264150943393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0.20377358490566039</v>
      </c>
      <c r="EL7" s="25">
        <v>0</v>
      </c>
      <c r="EM7" s="25">
        <v>0</v>
      </c>
      <c r="EN7" s="25">
        <v>0</v>
      </c>
      <c r="EO7" s="25">
        <v>0.20377358490566039</v>
      </c>
      <c r="EP7" s="25">
        <v>4.8905660377358489</v>
      </c>
      <c r="EQ7" s="25">
        <v>5.2981132075471695</v>
      </c>
      <c r="ER7" s="25">
        <v>1.6301886792452831</v>
      </c>
      <c r="ES7" s="25">
        <v>1.8339622641509434</v>
      </c>
      <c r="ET7" s="25">
        <v>3.192452830188679</v>
      </c>
      <c r="EU7" s="25">
        <v>3.4641509433962265</v>
      </c>
      <c r="EV7" s="25">
        <v>0.81509433962264155</v>
      </c>
      <c r="EW7" s="25">
        <v>0.33962264150943394</v>
      </c>
      <c r="EX7" s="25">
        <v>0</v>
      </c>
      <c r="EY7" s="25">
        <v>0.81509433962264155</v>
      </c>
      <c r="EZ7" s="25">
        <v>0.54339622641509433</v>
      </c>
      <c r="FA7" s="25">
        <v>0.27169811320754716</v>
      </c>
      <c r="FB7" s="25">
        <v>0</v>
      </c>
      <c r="FC7" s="25">
        <v>0</v>
      </c>
      <c r="FD7" s="25">
        <v>0.40754716981132078</v>
      </c>
      <c r="FE7" s="25">
        <v>4.8226415094339625</v>
      </c>
      <c r="FF7" s="25">
        <v>0.88301886792452833</v>
      </c>
      <c r="FG7" s="25">
        <v>0.81509433962264155</v>
      </c>
      <c r="FH7" s="25">
        <v>1.5622641509433961</v>
      </c>
      <c r="FI7" s="25">
        <v>0.74716981132075466</v>
      </c>
      <c r="FJ7" s="25">
        <v>0.81509433962264155</v>
      </c>
      <c r="FK7" s="25">
        <v>0.13584905660377358</v>
      </c>
      <c r="FL7" s="25">
        <v>6.7924528301886791E-2</v>
      </c>
      <c r="FM7" s="25">
        <v>0</v>
      </c>
      <c r="FN7" s="25">
        <v>0.33962264150943394</v>
      </c>
      <c r="FO7" s="25">
        <v>0.13584905660377358</v>
      </c>
      <c r="FP7" s="25">
        <v>6.7924528301886791E-2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0.67924528301886788</v>
      </c>
      <c r="GJ7" s="25">
        <v>0</v>
      </c>
      <c r="GK7" s="25">
        <v>0</v>
      </c>
      <c r="GL7" s="25">
        <v>0</v>
      </c>
      <c r="GM7" s="24">
        <v>7</v>
      </c>
      <c r="GN7" s="24">
        <v>14</v>
      </c>
      <c r="GO7" s="25">
        <v>0</v>
      </c>
      <c r="GP7" s="25">
        <v>1.2226415094339622</v>
      </c>
      <c r="GQ7" s="25">
        <v>0.20377358490566039</v>
      </c>
      <c r="GR7" s="25">
        <v>0</v>
      </c>
      <c r="GS7" s="25">
        <v>8.8301886792452837</v>
      </c>
      <c r="GT7" s="25">
        <v>5.162264150943396</v>
      </c>
      <c r="GU7" s="25">
        <v>2.3094339622641509</v>
      </c>
      <c r="GV7" s="25">
        <v>8.1509433962264151</v>
      </c>
      <c r="GW7" s="25">
        <v>2.1056603773584905</v>
      </c>
      <c r="GX7" s="25">
        <v>0.95094339622641511</v>
      </c>
      <c r="GY7" s="25">
        <v>0.33962264150943394</v>
      </c>
      <c r="GZ7" s="25">
        <v>15.283018867924529</v>
      </c>
      <c r="HA7" s="25">
        <v>2.9886792452830186</v>
      </c>
      <c r="HB7" s="25">
        <v>0.27169811320754716</v>
      </c>
      <c r="HC7" s="25">
        <v>0</v>
      </c>
      <c r="HD7" s="25">
        <v>0</v>
      </c>
      <c r="HE7" s="25">
        <v>0</v>
      </c>
      <c r="HF7" s="25">
        <v>0</v>
      </c>
      <c r="HG7" s="25">
        <v>0</v>
      </c>
      <c r="HH7" s="25">
        <v>6.7924528301886791E-2</v>
      </c>
      <c r="HI7" s="25">
        <v>6.7924528301886791E-2</v>
      </c>
      <c r="HJ7" s="25">
        <v>0.20377358490566039</v>
      </c>
      <c r="HK7" s="25">
        <v>0.13584905660377358</v>
      </c>
      <c r="HL7" s="25">
        <v>0.13584905660377358</v>
      </c>
      <c r="HM7" s="25">
        <v>6.7924528301886791E-2</v>
      </c>
      <c r="HN7" s="25">
        <v>0</v>
      </c>
      <c r="HO7" s="25">
        <v>0</v>
      </c>
      <c r="HP7" s="25">
        <v>6.7924528301886791E-2</v>
      </c>
      <c r="HQ7" s="25">
        <v>0.74716981132075466</v>
      </c>
      <c r="HR7" s="25">
        <v>0</v>
      </c>
      <c r="HS7" s="25">
        <v>1.969811320754717</v>
      </c>
      <c r="HT7" s="25">
        <v>1.8339622641509434</v>
      </c>
      <c r="HU7" s="25">
        <v>1.2226415094339622</v>
      </c>
      <c r="HV7" s="25">
        <v>1.6301886792452831</v>
      </c>
      <c r="HW7" s="25">
        <v>1.290566037735849</v>
      </c>
      <c r="HX7" s="25">
        <v>1.4943396226415093</v>
      </c>
      <c r="HY7" s="25">
        <v>0.33962264150943394</v>
      </c>
      <c r="HZ7" s="25">
        <v>0.33962264150943394</v>
      </c>
      <c r="IA7" s="25">
        <v>0.20377358490566039</v>
      </c>
      <c r="IB7" s="25">
        <v>6.7924528301886791E-2</v>
      </c>
      <c r="IC7" s="25">
        <v>0</v>
      </c>
      <c r="ID7" s="25">
        <v>1.969811320754717</v>
      </c>
      <c r="IE7" s="25">
        <v>0</v>
      </c>
      <c r="IF7" s="25">
        <v>0</v>
      </c>
      <c r="IG7" s="25">
        <v>0</v>
      </c>
      <c r="IH7" s="25">
        <v>0</v>
      </c>
      <c r="II7" s="25">
        <v>0</v>
      </c>
      <c r="IJ7" s="25">
        <v>0</v>
      </c>
      <c r="IK7" s="25">
        <v>0</v>
      </c>
      <c r="IL7" s="25">
        <v>0</v>
      </c>
      <c r="IM7" s="25">
        <v>0</v>
      </c>
      <c r="IN7" s="25">
        <v>0</v>
      </c>
      <c r="IO7" s="25">
        <v>0</v>
      </c>
      <c r="IP7" s="25">
        <v>0</v>
      </c>
      <c r="IQ7" s="25">
        <v>0</v>
      </c>
      <c r="IR7" s="25">
        <v>0</v>
      </c>
      <c r="IS7" s="25">
        <v>0</v>
      </c>
      <c r="IT7" s="25">
        <v>0</v>
      </c>
      <c r="IU7" s="25">
        <v>0</v>
      </c>
      <c r="IV7" s="25">
        <v>0</v>
      </c>
      <c r="IW7" s="26">
        <v>0.5</v>
      </c>
      <c r="IX7" s="26">
        <v>0.85526315789473695</v>
      </c>
      <c r="IY7" s="26">
        <v>0.58823529411764697</v>
      </c>
    </row>
    <row r="8" spans="1:270" ht="15" customHeight="1" thickBot="1" x14ac:dyDescent="0.35">
      <c r="A8" s="47">
        <v>33823</v>
      </c>
      <c r="B8" s="50" t="s">
        <v>275</v>
      </c>
      <c r="C8" s="50" t="s">
        <v>276</v>
      </c>
      <c r="D8" s="50" t="s">
        <v>277</v>
      </c>
      <c r="E8" s="17">
        <f>VLOOKUP(D8,'2017 TEAM stats Per 90'!$A$2:$IX$23,11,FALSE)</f>
        <v>4.9154154898171551</v>
      </c>
      <c r="F8" s="32">
        <f t="shared" ref="F8:F16" si="1">(CD8+CC8)/H8</f>
        <v>0.61100234135314058</v>
      </c>
      <c r="G8" s="33">
        <f t="shared" ref="G8:G16" si="2">0.2*$CA8+0.15*$CD8+0.15*$FD8+0.1*$EY8+0.15*$EV8+0.15*$FE8+0.1*$EE8</f>
        <v>13.012433392539965</v>
      </c>
      <c r="H8" s="29">
        <f>VLOOKUP(D8,'2017 TEAM stats Per 90'!$A$2:$IX$23,71,FALSE)</f>
        <v>1.177345027501115</v>
      </c>
      <c r="I8" s="29">
        <f>VLOOKUP(D8,'2017 TEAM stats Per 90'!$A$2:$IX$23,142,FALSE)</f>
        <v>11.979485654823844</v>
      </c>
      <c r="J8" s="29">
        <f>VLOOKUP(D8,'2017 TEAM stats Per 90'!$A$2:$IX$23,143,FALSE)</f>
        <v>5.1803181210049054</v>
      </c>
      <c r="K8" s="28">
        <v>1897</v>
      </c>
      <c r="L8" s="24">
        <v>4</v>
      </c>
      <c r="M8" s="24">
        <v>28</v>
      </c>
      <c r="N8" s="24">
        <v>2252</v>
      </c>
      <c r="O8" s="24">
        <v>26</v>
      </c>
      <c r="P8" s="24">
        <v>2</v>
      </c>
      <c r="Q8" s="24">
        <v>9</v>
      </c>
      <c r="R8" s="25">
        <v>0</v>
      </c>
      <c r="S8" s="25">
        <v>0</v>
      </c>
      <c r="T8" s="25">
        <v>0</v>
      </c>
      <c r="U8" s="25">
        <v>0.23978685612788631</v>
      </c>
      <c r="V8" s="25">
        <v>0.23978685612788631</v>
      </c>
      <c r="W8" s="25">
        <v>0.43960923623445824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0.11989342806394315</v>
      </c>
      <c r="AI8" s="25">
        <v>0.11989342806394315</v>
      </c>
      <c r="AJ8" s="25">
        <v>3.9964476021314387E-2</v>
      </c>
      <c r="AK8" s="25">
        <v>0</v>
      </c>
      <c r="AL8" s="25">
        <v>0.11989342806394315</v>
      </c>
      <c r="AM8" s="25">
        <v>0.11989342806394315</v>
      </c>
      <c r="AN8" s="25">
        <v>0.39964476021314388</v>
      </c>
      <c r="AO8" s="25">
        <v>0</v>
      </c>
      <c r="AP8" s="25">
        <v>0</v>
      </c>
      <c r="AQ8" s="25">
        <v>7.9928952042628773E-2</v>
      </c>
      <c r="AR8" s="25">
        <v>0</v>
      </c>
      <c r="AS8" s="25">
        <v>0</v>
      </c>
      <c r="AT8" s="25">
        <v>3.9964476021314387E-2</v>
      </c>
      <c r="AU8" s="25">
        <v>3.9964476021314387E-2</v>
      </c>
      <c r="AV8" s="25">
        <v>7.9928952042628773E-2</v>
      </c>
      <c r="AW8" s="25">
        <v>0</v>
      </c>
      <c r="AX8" s="25">
        <v>0.19982238010657194</v>
      </c>
      <c r="AY8" s="25">
        <v>0.11989342806394315</v>
      </c>
      <c r="AZ8" s="25">
        <v>0.35968028419182946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0.15985790408525755</v>
      </c>
      <c r="BO8" s="25">
        <v>7.9928952042628773E-2</v>
      </c>
      <c r="BP8" s="25">
        <v>0</v>
      </c>
      <c r="BQ8" s="25">
        <v>0</v>
      </c>
      <c r="BR8" s="25">
        <v>0</v>
      </c>
      <c r="BS8" s="25">
        <v>0</v>
      </c>
      <c r="BT8" s="25">
        <v>0.19982238010657194</v>
      </c>
      <c r="BU8" s="25">
        <v>3.9964476021314387E-2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31.292184724689164</v>
      </c>
      <c r="CB8" s="25">
        <v>7.8730017761989339</v>
      </c>
      <c r="CC8" s="25">
        <v>0</v>
      </c>
      <c r="CD8" s="25">
        <v>0.71936056838365892</v>
      </c>
      <c r="CE8" s="25">
        <v>31.132326820603907</v>
      </c>
      <c r="CF8" s="25">
        <v>7.5932504440497333</v>
      </c>
      <c r="CG8" s="25">
        <v>12.988454706927175</v>
      </c>
      <c r="CH8" s="25">
        <v>1.8783303730017762</v>
      </c>
      <c r="CI8" s="25">
        <v>18.143872113676732</v>
      </c>
      <c r="CJ8" s="25">
        <v>5.7149200710479571</v>
      </c>
      <c r="CK8" s="25">
        <v>4.036412078152753</v>
      </c>
      <c r="CL8" s="25">
        <v>0.51953818827708698</v>
      </c>
      <c r="CM8" s="25">
        <v>18.78330373001776</v>
      </c>
      <c r="CN8" s="25">
        <v>3.4369449378330375</v>
      </c>
      <c r="CO8" s="25">
        <v>8.3126110124333916</v>
      </c>
      <c r="CP8" s="25">
        <v>3.6367673179396092</v>
      </c>
      <c r="CQ8" s="25">
        <v>27.215808170515096</v>
      </c>
      <c r="CR8" s="25">
        <v>5.4351687388987564</v>
      </c>
      <c r="CS8" s="25">
        <v>3.9165186500888098</v>
      </c>
      <c r="CT8" s="25">
        <v>2.1580817051509769</v>
      </c>
      <c r="CU8" s="25">
        <v>0.15985790408525755</v>
      </c>
      <c r="CV8" s="25">
        <v>0.19982238010657194</v>
      </c>
      <c r="CW8" s="25">
        <v>0.15985790408525755</v>
      </c>
      <c r="CX8" s="25">
        <v>0.27975133214920073</v>
      </c>
      <c r="CY8" s="25">
        <v>3.9964476021314387E-2</v>
      </c>
      <c r="CZ8" s="25">
        <v>0.15985790408525755</v>
      </c>
      <c r="DA8" s="25">
        <v>0</v>
      </c>
      <c r="DB8" s="25">
        <v>0</v>
      </c>
      <c r="DC8" s="25">
        <v>3.9964476021314387E-2</v>
      </c>
      <c r="DD8" s="25">
        <v>7.9928952042628773E-2</v>
      </c>
      <c r="DE8" s="25">
        <v>0</v>
      </c>
      <c r="DF8" s="25">
        <v>0.47957371225577261</v>
      </c>
      <c r="DG8" s="25">
        <v>0.59946714031971582</v>
      </c>
      <c r="DH8" s="25">
        <v>0.11989342806394315</v>
      </c>
      <c r="DI8" s="25">
        <v>3.9964476021314387E-2</v>
      </c>
      <c r="DJ8" s="25">
        <v>0.11989342806394315</v>
      </c>
      <c r="DK8" s="25">
        <v>3.9964476021314387E-2</v>
      </c>
      <c r="DL8" s="25">
        <v>0</v>
      </c>
      <c r="DM8" s="25">
        <v>0</v>
      </c>
      <c r="DN8" s="25">
        <v>3.9964476021314387E-2</v>
      </c>
      <c r="DO8" s="25">
        <v>0.23978685612788631</v>
      </c>
      <c r="DP8" s="25">
        <v>3.9964476021314387E-2</v>
      </c>
      <c r="DQ8" s="25">
        <v>0.23978685612788631</v>
      </c>
      <c r="DR8" s="25">
        <v>0</v>
      </c>
      <c r="DS8" s="25">
        <v>0</v>
      </c>
      <c r="DT8" s="25">
        <v>0.27975133214920073</v>
      </c>
      <c r="DU8" s="25">
        <v>0.39964476021314388</v>
      </c>
      <c r="DV8" s="25">
        <v>0.71936056838365892</v>
      </c>
      <c r="DW8" s="25">
        <v>0</v>
      </c>
      <c r="DX8" s="25">
        <v>0</v>
      </c>
      <c r="DY8" s="25">
        <v>0.15985790408525755</v>
      </c>
      <c r="DZ8" s="25">
        <v>0.27975133214920073</v>
      </c>
      <c r="EA8" s="25">
        <v>0.15985790408525755</v>
      </c>
      <c r="EB8" s="25">
        <v>0.27975133214920073</v>
      </c>
      <c r="EC8" s="25">
        <v>0.15985790408525755</v>
      </c>
      <c r="ED8" s="25">
        <v>0.27975133214920073</v>
      </c>
      <c r="EE8" s="25">
        <v>51.274422735346356</v>
      </c>
      <c r="EF8" s="25">
        <v>0</v>
      </c>
      <c r="EG8" s="25">
        <v>0</v>
      </c>
      <c r="EH8" s="25">
        <v>0</v>
      </c>
      <c r="EI8" s="25">
        <v>0</v>
      </c>
      <c r="EJ8" s="25">
        <v>0</v>
      </c>
      <c r="EK8" s="25">
        <v>0</v>
      </c>
      <c r="EL8" s="25">
        <v>0</v>
      </c>
      <c r="EM8" s="25">
        <v>0</v>
      </c>
      <c r="EN8" s="25">
        <v>0</v>
      </c>
      <c r="EO8" s="25">
        <v>0</v>
      </c>
      <c r="EP8" s="25">
        <v>4.6758436944937829</v>
      </c>
      <c r="EQ8" s="25">
        <v>3.8365896980461809</v>
      </c>
      <c r="ER8" s="25">
        <v>1.2788632326820604</v>
      </c>
      <c r="ES8" s="25">
        <v>0.55950266429840145</v>
      </c>
      <c r="ET8" s="25">
        <v>3.3969804618117228</v>
      </c>
      <c r="EU8" s="25">
        <v>3.197158081705151</v>
      </c>
      <c r="EV8" s="25">
        <v>1.758436944937833</v>
      </c>
      <c r="EW8" s="25">
        <v>0.59946714031971582</v>
      </c>
      <c r="EX8" s="25">
        <v>0</v>
      </c>
      <c r="EY8" s="25">
        <v>1.3987566607460036</v>
      </c>
      <c r="EZ8" s="25">
        <v>0.47957371225577261</v>
      </c>
      <c r="FA8" s="25">
        <v>0.91918294849023086</v>
      </c>
      <c r="FB8" s="25">
        <v>3.9964476021314387E-2</v>
      </c>
      <c r="FC8" s="25">
        <v>0.19982238010657194</v>
      </c>
      <c r="FD8" s="25">
        <v>1.3587921847246891</v>
      </c>
      <c r="FE8" s="25">
        <v>6.0746003552397871</v>
      </c>
      <c r="FF8" s="25">
        <v>1.558614564831261</v>
      </c>
      <c r="FG8" s="25">
        <v>1.4786856127886323</v>
      </c>
      <c r="FH8" s="25">
        <v>0.55950266429840145</v>
      </c>
      <c r="FI8" s="25">
        <v>0</v>
      </c>
      <c r="FJ8" s="25">
        <v>0.55950266429840145</v>
      </c>
      <c r="FK8" s="25">
        <v>0</v>
      </c>
      <c r="FL8" s="25">
        <v>7.9928952042628773E-2</v>
      </c>
      <c r="FM8" s="25">
        <v>0</v>
      </c>
      <c r="FN8" s="25">
        <v>3.9964476021314387E-2</v>
      </c>
      <c r="FO8" s="25">
        <v>0.23978685612788631</v>
      </c>
      <c r="FP8" s="25">
        <v>0</v>
      </c>
      <c r="FQ8" s="25">
        <v>0</v>
      </c>
      <c r="FR8" s="25">
        <v>0</v>
      </c>
      <c r="FS8" s="25">
        <v>0</v>
      </c>
      <c r="FT8" s="25">
        <v>0</v>
      </c>
      <c r="FU8" s="25">
        <v>0</v>
      </c>
      <c r="FV8" s="25">
        <v>0</v>
      </c>
      <c r="FW8" s="25">
        <v>0</v>
      </c>
      <c r="FX8" s="25">
        <v>0</v>
      </c>
      <c r="FY8" s="25">
        <v>0</v>
      </c>
      <c r="FZ8" s="25">
        <v>0</v>
      </c>
      <c r="GA8" s="25">
        <v>0</v>
      </c>
      <c r="GB8" s="25">
        <v>0</v>
      </c>
      <c r="GC8" s="25">
        <v>0</v>
      </c>
      <c r="GD8" s="25">
        <v>0</v>
      </c>
      <c r="GE8" s="25">
        <v>0</v>
      </c>
      <c r="GF8" s="25">
        <v>0</v>
      </c>
      <c r="GG8" s="25">
        <v>0</v>
      </c>
      <c r="GH8" s="25">
        <v>0</v>
      </c>
      <c r="GI8" s="25">
        <v>0.63943161634103018</v>
      </c>
      <c r="GJ8" s="25">
        <v>0</v>
      </c>
      <c r="GK8" s="25">
        <v>0</v>
      </c>
      <c r="GL8" s="25">
        <v>0</v>
      </c>
      <c r="GM8" s="24">
        <v>4</v>
      </c>
      <c r="GN8" s="24">
        <v>7</v>
      </c>
      <c r="GO8" s="25">
        <v>0</v>
      </c>
      <c r="GP8" s="25">
        <v>0.75932504440497339</v>
      </c>
      <c r="GQ8" s="25">
        <v>0</v>
      </c>
      <c r="GR8" s="25">
        <v>0</v>
      </c>
      <c r="GS8" s="25">
        <v>13.348134991119005</v>
      </c>
      <c r="GT8" s="25">
        <v>3.8765541740674956</v>
      </c>
      <c r="GU8" s="25">
        <v>10.630550621669627</v>
      </c>
      <c r="GV8" s="25">
        <v>10.870337477797513</v>
      </c>
      <c r="GW8" s="25">
        <v>1.2388987566607459</v>
      </c>
      <c r="GX8" s="25">
        <v>0.91918294849023086</v>
      </c>
      <c r="GY8" s="25">
        <v>0.19982238010657194</v>
      </c>
      <c r="GZ8" s="25">
        <v>8.1127886323268203</v>
      </c>
      <c r="HA8" s="25">
        <v>0.91918294849023086</v>
      </c>
      <c r="HB8" s="25">
        <v>3.9964476021314387E-2</v>
      </c>
      <c r="HC8" s="25">
        <v>0</v>
      </c>
      <c r="HD8" s="25">
        <v>0</v>
      </c>
      <c r="HE8" s="25">
        <v>0</v>
      </c>
      <c r="HF8" s="25">
        <v>0</v>
      </c>
      <c r="HG8" s="25">
        <v>0</v>
      </c>
      <c r="HH8" s="25">
        <v>0</v>
      </c>
      <c r="HI8" s="25">
        <v>0</v>
      </c>
      <c r="HJ8" s="25">
        <v>0</v>
      </c>
      <c r="HK8" s="25">
        <v>0</v>
      </c>
      <c r="HL8" s="25">
        <v>0</v>
      </c>
      <c r="HM8" s="25">
        <v>0</v>
      </c>
      <c r="HN8" s="25">
        <v>0</v>
      </c>
      <c r="HO8" s="25">
        <v>0</v>
      </c>
      <c r="HP8" s="25">
        <v>0</v>
      </c>
      <c r="HQ8" s="25">
        <v>0.35968028419182946</v>
      </c>
      <c r="HR8" s="25">
        <v>7.9928952042628773E-2</v>
      </c>
      <c r="HS8" s="25">
        <v>1.1589698046181172</v>
      </c>
      <c r="HT8" s="25">
        <v>1.1190053285968029</v>
      </c>
      <c r="HU8" s="25">
        <v>2.2380106571936058</v>
      </c>
      <c r="HV8" s="25">
        <v>2.0781527531083479</v>
      </c>
      <c r="HW8" s="25">
        <v>0.51953818827708698</v>
      </c>
      <c r="HX8" s="25">
        <v>0.15985790408525755</v>
      </c>
      <c r="HY8" s="25">
        <v>0.75932504440497339</v>
      </c>
      <c r="HZ8" s="25">
        <v>0.39964476021314388</v>
      </c>
      <c r="IA8" s="25">
        <v>0.15985790408525755</v>
      </c>
      <c r="IB8" s="25">
        <v>0</v>
      </c>
      <c r="IC8" s="25">
        <v>0</v>
      </c>
      <c r="ID8" s="25">
        <v>1.1589698046181172</v>
      </c>
      <c r="IE8" s="25">
        <v>0</v>
      </c>
      <c r="IF8" s="25">
        <v>0</v>
      </c>
      <c r="IG8" s="25">
        <v>0</v>
      </c>
      <c r="IH8" s="25">
        <v>0</v>
      </c>
      <c r="II8" s="25">
        <v>0</v>
      </c>
      <c r="IJ8" s="25">
        <v>0</v>
      </c>
      <c r="IK8" s="25">
        <v>0</v>
      </c>
      <c r="IL8" s="25">
        <v>0</v>
      </c>
      <c r="IM8" s="25">
        <v>0</v>
      </c>
      <c r="IN8" s="25">
        <v>0</v>
      </c>
      <c r="IO8" s="25">
        <v>0</v>
      </c>
      <c r="IP8" s="25">
        <v>0</v>
      </c>
      <c r="IQ8" s="25">
        <v>0</v>
      </c>
      <c r="IR8" s="25">
        <v>0</v>
      </c>
      <c r="IS8" s="25">
        <v>0</v>
      </c>
      <c r="IT8" s="25">
        <v>0</v>
      </c>
      <c r="IU8" s="25">
        <v>0</v>
      </c>
      <c r="IV8" s="25">
        <v>0</v>
      </c>
      <c r="IW8" s="26">
        <v>0.61377245508982003</v>
      </c>
      <c r="IX8" s="26">
        <v>0.95876288659793796</v>
      </c>
      <c r="IY8" s="26">
        <v>0.86466165413533802</v>
      </c>
    </row>
    <row r="9" spans="1:270" ht="15" customHeight="1" thickBot="1" x14ac:dyDescent="0.35">
      <c r="A9" s="47">
        <v>59848</v>
      </c>
      <c r="B9" s="50" t="s">
        <v>278</v>
      </c>
      <c r="C9" s="50" t="s">
        <v>279</v>
      </c>
      <c r="D9" s="50" t="s">
        <v>280</v>
      </c>
      <c r="E9" s="17">
        <f>VLOOKUP(D9,'2017 TEAM stats Per 90'!$A$2:$IX$23,11,FALSE)</f>
        <v>4.8236727175495409</v>
      </c>
      <c r="F9" s="32">
        <f t="shared" si="1"/>
        <v>0.66732533241692882</v>
      </c>
      <c r="G9" s="33">
        <f t="shared" si="2"/>
        <v>14.693370165745858</v>
      </c>
      <c r="H9" s="29">
        <f>VLOOKUP(D9,'2017 TEAM stats Per 90'!$A$2:$IX$23,71,FALSE)</f>
        <v>1.1176802638224546</v>
      </c>
      <c r="I9" s="29">
        <f>VLOOKUP(D9,'2017 TEAM stats Per 90'!$A$2:$IX$23,142,FALSE)</f>
        <v>14.882795091951632</v>
      </c>
      <c r="J9" s="29">
        <f>VLOOKUP(D9,'2017 TEAM stats Per 90'!$A$2:$IX$23,143,FALSE)</f>
        <v>6.2354793665884314</v>
      </c>
      <c r="K9" s="28">
        <v>399</v>
      </c>
      <c r="L9" s="24">
        <v>4</v>
      </c>
      <c r="M9" s="24">
        <v>8</v>
      </c>
      <c r="N9" s="24">
        <v>362</v>
      </c>
      <c r="O9" s="24">
        <v>3</v>
      </c>
      <c r="P9" s="24">
        <v>5</v>
      </c>
      <c r="Q9" s="24">
        <v>3</v>
      </c>
      <c r="R9" s="25">
        <v>0</v>
      </c>
      <c r="S9" s="25">
        <v>0</v>
      </c>
      <c r="T9" s="25">
        <v>0</v>
      </c>
      <c r="U9" s="25">
        <v>0.24861878453038674</v>
      </c>
      <c r="V9" s="25">
        <v>0.24861878453038674</v>
      </c>
      <c r="W9" s="25">
        <v>0.24861878453038674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0.24861878453038674</v>
      </c>
      <c r="AI9" s="25">
        <v>0.24861878453038674</v>
      </c>
      <c r="AJ9" s="25">
        <v>0.24861878453038674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0.24861878453038674</v>
      </c>
      <c r="AY9" s="25">
        <v>0.24861878453038674</v>
      </c>
      <c r="AZ9" s="25">
        <v>0.24861878453038674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0.24861878453038674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0.24861878453038674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34.309392265193374</v>
      </c>
      <c r="CB9" s="25">
        <v>11.436464088397789</v>
      </c>
      <c r="CC9" s="25">
        <v>0</v>
      </c>
      <c r="CD9" s="25">
        <v>0.7458563535911602</v>
      </c>
      <c r="CE9" s="25">
        <v>34.309392265193374</v>
      </c>
      <c r="CF9" s="25">
        <v>11.436464088397789</v>
      </c>
      <c r="CG9" s="25">
        <v>8.7016574585635365</v>
      </c>
      <c r="CH9" s="25">
        <v>1.988950276243094</v>
      </c>
      <c r="CI9" s="25">
        <v>25.607734806629836</v>
      </c>
      <c r="CJ9" s="25">
        <v>9.4475138121546962</v>
      </c>
      <c r="CK9" s="25">
        <v>2.9834254143646408</v>
      </c>
      <c r="CL9" s="25">
        <v>1.2430939226519337</v>
      </c>
      <c r="CM9" s="25">
        <v>16.657458563535911</v>
      </c>
      <c r="CN9" s="25">
        <v>3.2320441988950277</v>
      </c>
      <c r="CO9" s="25">
        <v>14.668508287292818</v>
      </c>
      <c r="CP9" s="25">
        <v>6.9613259668508292</v>
      </c>
      <c r="CQ9" s="25">
        <v>33.563535911602209</v>
      </c>
      <c r="CR9" s="25">
        <v>9.94475138121547</v>
      </c>
      <c r="CS9" s="25">
        <v>0.7458563535911602</v>
      </c>
      <c r="CT9" s="25">
        <v>1.4917127071823204</v>
      </c>
      <c r="CU9" s="25">
        <v>0.24861878453038674</v>
      </c>
      <c r="CV9" s="25">
        <v>0.24861878453038674</v>
      </c>
      <c r="CW9" s="25">
        <v>0</v>
      </c>
      <c r="CX9" s="25">
        <v>0</v>
      </c>
      <c r="CY9" s="25">
        <v>0</v>
      </c>
      <c r="CZ9" s="25">
        <v>0.24861878453038674</v>
      </c>
      <c r="DA9" s="25">
        <v>0</v>
      </c>
      <c r="DB9" s="25">
        <v>0</v>
      </c>
      <c r="DC9" s="25">
        <v>0</v>
      </c>
      <c r="DD9" s="25">
        <v>1.4917127071823204</v>
      </c>
      <c r="DE9" s="25">
        <v>0.24861878453038674</v>
      </c>
      <c r="DF9" s="25">
        <v>1.4917127071823204</v>
      </c>
      <c r="DG9" s="25">
        <v>2.7348066298342544</v>
      </c>
      <c r="DH9" s="25">
        <v>0</v>
      </c>
      <c r="DI9" s="25">
        <v>0</v>
      </c>
      <c r="DJ9" s="25">
        <v>0</v>
      </c>
      <c r="DK9" s="25">
        <v>0</v>
      </c>
      <c r="DL9" s="25">
        <v>0</v>
      </c>
      <c r="DM9" s="25">
        <v>0</v>
      </c>
      <c r="DN9" s="25">
        <v>0</v>
      </c>
      <c r="DO9" s="25">
        <v>0</v>
      </c>
      <c r="DP9" s="25">
        <v>0</v>
      </c>
      <c r="DQ9" s="25">
        <v>0</v>
      </c>
      <c r="DR9" s="25">
        <v>0</v>
      </c>
      <c r="DS9" s="25">
        <v>0</v>
      </c>
      <c r="DT9" s="25">
        <v>0</v>
      </c>
      <c r="DU9" s="25">
        <v>0.24861878453038674</v>
      </c>
      <c r="DV9" s="25">
        <v>3.4806629834254146</v>
      </c>
      <c r="DW9" s="25">
        <v>0.24861878453038674</v>
      </c>
      <c r="DX9" s="25">
        <v>0</v>
      </c>
      <c r="DY9" s="25">
        <v>0</v>
      </c>
      <c r="DZ9" s="25">
        <v>0</v>
      </c>
      <c r="EA9" s="25">
        <v>0</v>
      </c>
      <c r="EB9" s="25">
        <v>0</v>
      </c>
      <c r="EC9" s="25">
        <v>0</v>
      </c>
      <c r="ED9" s="25">
        <v>0</v>
      </c>
      <c r="EE9" s="25">
        <v>64.640883977900558</v>
      </c>
      <c r="EF9" s="25">
        <v>0</v>
      </c>
      <c r="EG9" s="25">
        <v>0</v>
      </c>
      <c r="EH9" s="25">
        <v>0</v>
      </c>
      <c r="EI9" s="25">
        <v>0</v>
      </c>
      <c r="EJ9" s="25">
        <v>0</v>
      </c>
      <c r="EK9" s="25">
        <v>0</v>
      </c>
      <c r="EL9" s="25">
        <v>0</v>
      </c>
      <c r="EM9" s="25">
        <v>0</v>
      </c>
      <c r="EN9" s="25">
        <v>0</v>
      </c>
      <c r="EO9" s="25">
        <v>0</v>
      </c>
      <c r="EP9" s="25">
        <v>3.9779005524861879</v>
      </c>
      <c r="EQ9" s="25">
        <v>11.436464088397789</v>
      </c>
      <c r="ER9" s="25">
        <v>0.49723756906077349</v>
      </c>
      <c r="ES9" s="25">
        <v>1.7403314917127073</v>
      </c>
      <c r="ET9" s="25">
        <v>3.4806629834254146</v>
      </c>
      <c r="EU9" s="25">
        <v>9.6961325966850822</v>
      </c>
      <c r="EV9" s="25">
        <v>0.7458563535911602</v>
      </c>
      <c r="EW9" s="25">
        <v>0.49723756906077349</v>
      </c>
      <c r="EX9" s="25">
        <v>0</v>
      </c>
      <c r="EY9" s="25">
        <v>0.24861878453038674</v>
      </c>
      <c r="EZ9" s="25">
        <v>0.24861878453038674</v>
      </c>
      <c r="FA9" s="25">
        <v>0</v>
      </c>
      <c r="FB9" s="25">
        <v>0</v>
      </c>
      <c r="FC9" s="25">
        <v>0</v>
      </c>
      <c r="FD9" s="25">
        <v>0.49723756906077349</v>
      </c>
      <c r="FE9" s="25">
        <v>6.9613259668508292</v>
      </c>
      <c r="FF9" s="25">
        <v>1.4917127071823204</v>
      </c>
      <c r="FG9" s="25">
        <v>1.2430939226519337</v>
      </c>
      <c r="FH9" s="25">
        <v>0.7458563535911602</v>
      </c>
      <c r="FI9" s="25">
        <v>0</v>
      </c>
      <c r="FJ9" s="25">
        <v>0.7458563535911602</v>
      </c>
      <c r="FK9" s="25">
        <v>0</v>
      </c>
      <c r="FL9" s="25">
        <v>0</v>
      </c>
      <c r="FM9" s="25">
        <v>0.24861878453038674</v>
      </c>
      <c r="FN9" s="25">
        <v>0</v>
      </c>
      <c r="FO9" s="25">
        <v>0</v>
      </c>
      <c r="FP9" s="25">
        <v>0</v>
      </c>
      <c r="FQ9" s="25">
        <v>0</v>
      </c>
      <c r="FR9" s="25">
        <v>0</v>
      </c>
      <c r="FS9" s="25">
        <v>0</v>
      </c>
      <c r="FT9" s="25">
        <v>0</v>
      </c>
      <c r="FU9" s="25">
        <v>0</v>
      </c>
      <c r="FV9" s="25">
        <v>0</v>
      </c>
      <c r="FW9" s="25">
        <v>0</v>
      </c>
      <c r="FX9" s="25">
        <v>0</v>
      </c>
      <c r="FY9" s="25">
        <v>0</v>
      </c>
      <c r="FZ9" s="25">
        <v>0</v>
      </c>
      <c r="GA9" s="25">
        <v>0</v>
      </c>
      <c r="GB9" s="25">
        <v>0</v>
      </c>
      <c r="GC9" s="25">
        <v>0</v>
      </c>
      <c r="GD9" s="25">
        <v>0</v>
      </c>
      <c r="GE9" s="25">
        <v>0</v>
      </c>
      <c r="GF9" s="25">
        <v>0</v>
      </c>
      <c r="GG9" s="25">
        <v>0</v>
      </c>
      <c r="GH9" s="25">
        <v>0</v>
      </c>
      <c r="GI9" s="25">
        <v>1.7403314917127073</v>
      </c>
      <c r="GJ9" s="25">
        <v>0</v>
      </c>
      <c r="GK9" s="25">
        <v>0</v>
      </c>
      <c r="GL9" s="25">
        <v>0</v>
      </c>
      <c r="GM9" s="24">
        <v>8</v>
      </c>
      <c r="GN9" s="24">
        <v>11</v>
      </c>
      <c r="GO9" s="25">
        <v>0</v>
      </c>
      <c r="GP9" s="25">
        <v>4.2265193370165743</v>
      </c>
      <c r="GQ9" s="25">
        <v>0</v>
      </c>
      <c r="GR9" s="25">
        <v>0</v>
      </c>
      <c r="GS9" s="25">
        <v>13.425414364640885</v>
      </c>
      <c r="GT9" s="25">
        <v>10.939226519337018</v>
      </c>
      <c r="GU9" s="25">
        <v>7.458563535911602</v>
      </c>
      <c r="GV9" s="25">
        <v>13.922651933701658</v>
      </c>
      <c r="GW9" s="25">
        <v>1.988950276243094</v>
      </c>
      <c r="GX9" s="25">
        <v>1.7403314917127073</v>
      </c>
      <c r="GY9" s="25">
        <v>0.49723756906077349</v>
      </c>
      <c r="GZ9" s="25">
        <v>26.353591160220994</v>
      </c>
      <c r="HA9" s="25">
        <v>2.9834254143646408</v>
      </c>
      <c r="HB9" s="25">
        <v>0</v>
      </c>
      <c r="HC9" s="25">
        <v>0</v>
      </c>
      <c r="HD9" s="25">
        <v>0.24861878453038674</v>
      </c>
      <c r="HE9" s="25">
        <v>0</v>
      </c>
      <c r="HF9" s="25">
        <v>0</v>
      </c>
      <c r="HG9" s="25">
        <v>0</v>
      </c>
      <c r="HH9" s="25">
        <v>0</v>
      </c>
      <c r="HI9" s="25">
        <v>0</v>
      </c>
      <c r="HJ9" s="25">
        <v>0</v>
      </c>
      <c r="HK9" s="25">
        <v>0</v>
      </c>
      <c r="HL9" s="25">
        <v>0</v>
      </c>
      <c r="HM9" s="25">
        <v>0</v>
      </c>
      <c r="HN9" s="25">
        <v>0</v>
      </c>
      <c r="HO9" s="25">
        <v>0</v>
      </c>
      <c r="HP9" s="25">
        <v>0</v>
      </c>
      <c r="HQ9" s="25">
        <v>0</v>
      </c>
      <c r="HR9" s="25">
        <v>0</v>
      </c>
      <c r="HS9" s="25">
        <v>1.4917127071823204</v>
      </c>
      <c r="HT9" s="25">
        <v>5.9668508287292816</v>
      </c>
      <c r="HU9" s="25">
        <v>1.988950276243094</v>
      </c>
      <c r="HV9" s="25">
        <v>3.729281767955801</v>
      </c>
      <c r="HW9" s="25">
        <v>0.49723756906077349</v>
      </c>
      <c r="HX9" s="25">
        <v>1.2430939226519337</v>
      </c>
      <c r="HY9" s="25">
        <v>0</v>
      </c>
      <c r="HZ9" s="25">
        <v>0.49723756906077349</v>
      </c>
      <c r="IA9" s="25">
        <v>0.49723756906077349</v>
      </c>
      <c r="IB9" s="25">
        <v>0</v>
      </c>
      <c r="IC9" s="25">
        <v>0</v>
      </c>
      <c r="ID9" s="25">
        <v>6.4640883977900554</v>
      </c>
      <c r="IE9" s="25">
        <v>0</v>
      </c>
      <c r="IF9" s="25">
        <v>0</v>
      </c>
      <c r="IG9" s="25">
        <v>0</v>
      </c>
      <c r="IH9" s="25">
        <v>0</v>
      </c>
      <c r="II9" s="25">
        <v>0</v>
      </c>
      <c r="IJ9" s="25">
        <v>0</v>
      </c>
      <c r="IK9" s="25">
        <v>0</v>
      </c>
      <c r="IL9" s="25">
        <v>0</v>
      </c>
      <c r="IM9" s="25">
        <v>0</v>
      </c>
      <c r="IN9" s="25">
        <v>0</v>
      </c>
      <c r="IO9" s="25">
        <v>0</v>
      </c>
      <c r="IP9" s="25">
        <v>0</v>
      </c>
      <c r="IQ9" s="25">
        <v>0</v>
      </c>
      <c r="IR9" s="25">
        <v>0</v>
      </c>
      <c r="IS9" s="25">
        <v>0</v>
      </c>
      <c r="IT9" s="25">
        <v>0</v>
      </c>
      <c r="IU9" s="25">
        <v>0</v>
      </c>
      <c r="IV9" s="25">
        <v>0</v>
      </c>
      <c r="IW9" s="26">
        <v>0.53703703703703698</v>
      </c>
      <c r="IX9" s="26">
        <v>0.93181818181818199</v>
      </c>
      <c r="IY9" s="26">
        <v>0.83333333333333304</v>
      </c>
    </row>
    <row r="10" spans="1:270" ht="15" customHeight="1" thickBot="1" x14ac:dyDescent="0.35">
      <c r="A10" s="47">
        <v>226637</v>
      </c>
      <c r="B10" s="50" t="s">
        <v>281</v>
      </c>
      <c r="C10" s="50" t="s">
        <v>282</v>
      </c>
      <c r="D10" s="50" t="s">
        <v>283</v>
      </c>
      <c r="E10" s="17">
        <f>VLOOKUP(D10,'2017 TEAM stats Per 90'!$A$2:$IX$23,11,FALSE)</f>
        <v>4.2165301563663444</v>
      </c>
      <c r="F10" s="32">
        <f t="shared" si="1"/>
        <v>0.61327561327561331</v>
      </c>
      <c r="G10" s="33">
        <f t="shared" si="2"/>
        <v>10.613924050632914</v>
      </c>
      <c r="H10" s="29">
        <f>VLOOKUP(D10,'2017 TEAM stats Per 90'!$A$2:$IX$23,71,FALSE)</f>
        <v>1.238421444527178</v>
      </c>
      <c r="I10" s="29">
        <f>VLOOKUP(D10,'2017 TEAM stats Per 90'!$A$2:$IX$23,142,FALSE)</f>
        <v>11.411169024571855</v>
      </c>
      <c r="J10" s="29">
        <f>VLOOKUP(D10,'2017 TEAM stats Per 90'!$A$2:$IX$23,143,FALSE)</f>
        <v>4.3049888309754278</v>
      </c>
      <c r="K10" s="28">
        <v>454</v>
      </c>
      <c r="L10" s="24">
        <v>6</v>
      </c>
      <c r="M10" s="24">
        <v>8</v>
      </c>
      <c r="N10" s="24">
        <v>237</v>
      </c>
      <c r="O10" s="24">
        <v>1</v>
      </c>
      <c r="P10" s="24">
        <v>7</v>
      </c>
      <c r="Q10" s="24">
        <v>1</v>
      </c>
      <c r="R10" s="25">
        <v>0</v>
      </c>
      <c r="S10" s="25">
        <v>0</v>
      </c>
      <c r="T10" s="25">
        <v>0</v>
      </c>
      <c r="U10" s="25">
        <v>0</v>
      </c>
      <c r="V10" s="25">
        <v>0.379746835443038</v>
      </c>
      <c r="W10" s="25">
        <v>0.759493670886076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0.379746835443038</v>
      </c>
      <c r="AJ10" s="25">
        <v>0</v>
      </c>
      <c r="AK10" s="25">
        <v>0</v>
      </c>
      <c r="AL10" s="25">
        <v>0</v>
      </c>
      <c r="AM10" s="25">
        <v>0</v>
      </c>
      <c r="AN10" s="25">
        <v>0.759493670886076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0.379746835443038</v>
      </c>
      <c r="AZ10" s="25">
        <v>0.759493670886076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0.379746835443038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23.164556962025319</v>
      </c>
      <c r="CB10" s="25">
        <v>5.3164556962025316</v>
      </c>
      <c r="CC10" s="25">
        <v>0</v>
      </c>
      <c r="CD10" s="25">
        <v>0.759493670886076</v>
      </c>
      <c r="CE10" s="25">
        <v>22.784810126582279</v>
      </c>
      <c r="CF10" s="25">
        <v>3.79746835443038</v>
      </c>
      <c r="CG10" s="25">
        <v>7.59493670886076</v>
      </c>
      <c r="CH10" s="25">
        <v>0.759493670886076</v>
      </c>
      <c r="CI10" s="25">
        <v>15.18987341772152</v>
      </c>
      <c r="CJ10" s="25">
        <v>3.037974683544304</v>
      </c>
      <c r="CK10" s="25">
        <v>2.278481012658228</v>
      </c>
      <c r="CL10" s="25">
        <v>0.379746835443038</v>
      </c>
      <c r="CM10" s="25">
        <v>12.151898734177216</v>
      </c>
      <c r="CN10" s="25">
        <v>1.139240506329114</v>
      </c>
      <c r="CO10" s="25">
        <v>8.3544303797468356</v>
      </c>
      <c r="CP10" s="25">
        <v>2.278481012658228</v>
      </c>
      <c r="CQ10" s="25">
        <v>22.784810126582279</v>
      </c>
      <c r="CR10" s="25">
        <v>3.4177215189873422</v>
      </c>
      <c r="CS10" s="25">
        <v>0</v>
      </c>
      <c r="CT10" s="25">
        <v>0.379746835443038</v>
      </c>
      <c r="CU10" s="25">
        <v>0.379746835443038</v>
      </c>
      <c r="CV10" s="25">
        <v>0</v>
      </c>
      <c r="CW10" s="25">
        <v>0.379746835443038</v>
      </c>
      <c r="CX10" s="25">
        <v>1.518987341772152</v>
      </c>
      <c r="CY10" s="25">
        <v>0.379746835443038</v>
      </c>
      <c r="CZ10" s="25">
        <v>0</v>
      </c>
      <c r="DA10" s="25">
        <v>0</v>
      </c>
      <c r="DB10" s="25">
        <v>0.379746835443038</v>
      </c>
      <c r="DC10" s="25">
        <v>0</v>
      </c>
      <c r="DD10" s="25">
        <v>0.759493670886076</v>
      </c>
      <c r="DE10" s="25">
        <v>0.379746835443038</v>
      </c>
      <c r="DF10" s="25">
        <v>1.518987341772152</v>
      </c>
      <c r="DG10" s="25">
        <v>3.4177215189873422</v>
      </c>
      <c r="DH10" s="25">
        <v>0</v>
      </c>
      <c r="DI10" s="25">
        <v>0.379746835443038</v>
      </c>
      <c r="DJ10" s="25">
        <v>0</v>
      </c>
      <c r="DK10" s="25">
        <v>0</v>
      </c>
      <c r="DL10" s="25">
        <v>0</v>
      </c>
      <c r="DM10" s="25">
        <v>0.379746835443038</v>
      </c>
      <c r="DN10" s="25">
        <v>0.379746835443038</v>
      </c>
      <c r="DO10" s="25">
        <v>1.139240506329114</v>
      </c>
      <c r="DP10" s="25">
        <v>0.379746835443038</v>
      </c>
      <c r="DQ10" s="25">
        <v>1.139240506329114</v>
      </c>
      <c r="DR10" s="25">
        <v>0</v>
      </c>
      <c r="DS10" s="25">
        <v>0</v>
      </c>
      <c r="DT10" s="25">
        <v>0</v>
      </c>
      <c r="DU10" s="25">
        <v>0.379746835443038</v>
      </c>
      <c r="DV10" s="25">
        <v>1.89873417721519</v>
      </c>
      <c r="DW10" s="25">
        <v>0</v>
      </c>
      <c r="DX10" s="25">
        <v>0.759493670886076</v>
      </c>
      <c r="DY10" s="25">
        <v>0.379746835443038</v>
      </c>
      <c r="DZ10" s="25">
        <v>1.518987341772152</v>
      </c>
      <c r="EA10" s="25">
        <v>0.379746835443038</v>
      </c>
      <c r="EB10" s="25">
        <v>1.139240506329114</v>
      </c>
      <c r="EC10" s="25">
        <v>0.379746835443038</v>
      </c>
      <c r="ED10" s="25">
        <v>1.139240506329114</v>
      </c>
      <c r="EE10" s="25">
        <v>47.848101265822791</v>
      </c>
      <c r="EF10" s="25">
        <v>0</v>
      </c>
      <c r="EG10" s="25">
        <v>0</v>
      </c>
      <c r="EH10" s="25">
        <v>0</v>
      </c>
      <c r="EI10" s="25">
        <v>0</v>
      </c>
      <c r="EJ10" s="25">
        <v>0</v>
      </c>
      <c r="EK10" s="25">
        <v>0</v>
      </c>
      <c r="EL10" s="25">
        <v>0</v>
      </c>
      <c r="EM10" s="25">
        <v>0</v>
      </c>
      <c r="EN10" s="25">
        <v>0</v>
      </c>
      <c r="EO10" s="25">
        <v>0</v>
      </c>
      <c r="EP10" s="25">
        <v>7.59493670886076</v>
      </c>
      <c r="EQ10" s="25">
        <v>9.8734177215189884</v>
      </c>
      <c r="ER10" s="25">
        <v>0.379746835443038</v>
      </c>
      <c r="ES10" s="25">
        <v>1.139240506329114</v>
      </c>
      <c r="ET10" s="25">
        <v>7.2151898734177218</v>
      </c>
      <c r="EU10" s="25">
        <v>8.7341772151898738</v>
      </c>
      <c r="EV10" s="25">
        <v>1.89873417721519</v>
      </c>
      <c r="EW10" s="25">
        <v>0.379746835443038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0.379746835443038</v>
      </c>
      <c r="FE10" s="25">
        <v>4.9367088607594942</v>
      </c>
      <c r="FF10" s="25">
        <v>3.037974683544304</v>
      </c>
      <c r="FG10" s="25">
        <v>2.6582278481012658</v>
      </c>
      <c r="FH10" s="25">
        <v>3.4177215189873422</v>
      </c>
      <c r="FI10" s="25">
        <v>1.139240506329114</v>
      </c>
      <c r="FJ10" s="25">
        <v>2.278481012658228</v>
      </c>
      <c r="FK10" s="25">
        <v>0</v>
      </c>
      <c r="FL10" s="25">
        <v>0.379746835443038</v>
      </c>
      <c r="FM10" s="25">
        <v>0</v>
      </c>
      <c r="FN10" s="25">
        <v>0.379746835443038</v>
      </c>
      <c r="FO10" s="25">
        <v>0.759493670886076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1.89873417721519</v>
      </c>
      <c r="GJ10" s="25">
        <v>0</v>
      </c>
      <c r="GK10" s="25">
        <v>0</v>
      </c>
      <c r="GL10" s="25">
        <v>0</v>
      </c>
      <c r="GM10" s="24">
        <v>17</v>
      </c>
      <c r="GN10" s="24">
        <v>10</v>
      </c>
      <c r="GO10" s="25">
        <v>0</v>
      </c>
      <c r="GP10" s="25">
        <v>2.278481012658228</v>
      </c>
      <c r="GQ10" s="25">
        <v>0.379746835443038</v>
      </c>
      <c r="GR10" s="25">
        <v>0</v>
      </c>
      <c r="GS10" s="25">
        <v>7.59493670886076</v>
      </c>
      <c r="GT10" s="25">
        <v>6.075949367088608</v>
      </c>
      <c r="GU10" s="25">
        <v>6.8354430379746844</v>
      </c>
      <c r="GV10" s="25">
        <v>6.075949367088608</v>
      </c>
      <c r="GW10" s="25">
        <v>1.518987341772152</v>
      </c>
      <c r="GX10" s="25">
        <v>0.759493670886076</v>
      </c>
      <c r="GY10" s="25">
        <v>1.518987341772152</v>
      </c>
      <c r="GZ10" s="25">
        <v>18.9873417721519</v>
      </c>
      <c r="HA10" s="25">
        <v>3.037974683544304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0.379746835443038</v>
      </c>
      <c r="HK10" s="25">
        <v>0</v>
      </c>
      <c r="HL10" s="25">
        <v>0</v>
      </c>
      <c r="HM10" s="25">
        <v>0.379746835443038</v>
      </c>
      <c r="HN10" s="25">
        <v>0</v>
      </c>
      <c r="HO10" s="25">
        <v>0</v>
      </c>
      <c r="HP10" s="25">
        <v>0</v>
      </c>
      <c r="HQ10" s="25">
        <v>0.379746835443038</v>
      </c>
      <c r="HR10" s="25">
        <v>0</v>
      </c>
      <c r="HS10" s="25">
        <v>4.556962025316456</v>
      </c>
      <c r="HT10" s="25">
        <v>5.6962025316455698</v>
      </c>
      <c r="HU10" s="25">
        <v>2.6582278481012658</v>
      </c>
      <c r="HV10" s="25">
        <v>3.037974683544304</v>
      </c>
      <c r="HW10" s="25">
        <v>0.379746835443038</v>
      </c>
      <c r="HX10" s="25">
        <v>0</v>
      </c>
      <c r="HY10" s="25">
        <v>0</v>
      </c>
      <c r="HZ10" s="25">
        <v>1.139240506329114</v>
      </c>
      <c r="IA10" s="25">
        <v>0</v>
      </c>
      <c r="IB10" s="25">
        <v>0</v>
      </c>
      <c r="IC10" s="25">
        <v>0</v>
      </c>
      <c r="ID10" s="25">
        <v>4.1772151898734178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  <c r="IR10" s="25">
        <v>0</v>
      </c>
      <c r="IS10" s="25">
        <v>0</v>
      </c>
      <c r="IT10" s="25">
        <v>0</v>
      </c>
      <c r="IU10" s="25">
        <v>0</v>
      </c>
      <c r="IV10" s="25">
        <v>0</v>
      </c>
      <c r="IW10" s="26">
        <v>0.75</v>
      </c>
      <c r="IX10" s="26">
        <v>1</v>
      </c>
      <c r="IY10" s="26">
        <v>0.72222222222222199</v>
      </c>
    </row>
    <row r="11" spans="1:270" ht="15" customHeight="1" thickBot="1" x14ac:dyDescent="0.35">
      <c r="A11" s="47">
        <v>18681</v>
      </c>
      <c r="B11" s="50" t="s">
        <v>284</v>
      </c>
      <c r="C11" s="50" t="s">
        <v>285</v>
      </c>
      <c r="D11" s="50" t="s">
        <v>286</v>
      </c>
      <c r="E11" s="17">
        <f>VLOOKUP(D11,'2017 TEAM stats Per 90'!$A$2:$IX$23,11,FALSE)</f>
        <v>4.9253731343283587</v>
      </c>
      <c r="F11" s="32">
        <f t="shared" si="1"/>
        <v>1.2968242929995364</v>
      </c>
      <c r="G11" s="33">
        <f t="shared" si="2"/>
        <v>9.3901251738525744</v>
      </c>
      <c r="H11" s="29">
        <f>VLOOKUP(D11,'2017 TEAM stats Per 90'!$A$2:$IX$23,71,FALSE)</f>
        <v>1.0617570828492269</v>
      </c>
      <c r="I11" s="29">
        <f>VLOOKUP(D11,'2017 TEAM stats Per 90'!$A$2:$IX$23,142,FALSE)</f>
        <v>12.770578246492091</v>
      </c>
      <c r="J11" s="29">
        <f>VLOOKUP(D11,'2017 TEAM stats Per 90'!$A$2:$IX$23,143,FALSE)</f>
        <v>4.8958798820269909</v>
      </c>
      <c r="K11" s="28">
        <v>1903</v>
      </c>
      <c r="L11" s="24">
        <v>4</v>
      </c>
      <c r="M11" s="24">
        <v>32</v>
      </c>
      <c r="N11" s="24">
        <v>2157</v>
      </c>
      <c r="O11" s="24">
        <v>29</v>
      </c>
      <c r="P11" s="24">
        <v>3</v>
      </c>
      <c r="Q11" s="24">
        <v>25</v>
      </c>
      <c r="R11" s="25">
        <v>0.458970792767733</v>
      </c>
      <c r="S11" s="25">
        <v>8.3449235048678724E-2</v>
      </c>
      <c r="T11" s="25">
        <v>8.3449235048678724E-2</v>
      </c>
      <c r="U11" s="25">
        <v>0.95966620305980532</v>
      </c>
      <c r="V11" s="25">
        <v>0.54242002781641174</v>
      </c>
      <c r="W11" s="25">
        <v>0.3337969401947149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0.458970792767733</v>
      </c>
      <c r="AH11" s="25">
        <v>0.87621696801112658</v>
      </c>
      <c r="AI11" s="25">
        <v>0.37552155771905427</v>
      </c>
      <c r="AJ11" s="25">
        <v>8.3449235048678724E-2</v>
      </c>
      <c r="AK11" s="25">
        <v>0</v>
      </c>
      <c r="AL11" s="25">
        <v>8.3449235048678724E-2</v>
      </c>
      <c r="AM11" s="25">
        <v>0.16689847009735745</v>
      </c>
      <c r="AN11" s="25">
        <v>0.25034770514603616</v>
      </c>
      <c r="AO11" s="25">
        <v>4.1724617524339362E-2</v>
      </c>
      <c r="AP11" s="25">
        <v>0.12517385257301808</v>
      </c>
      <c r="AQ11" s="25">
        <v>0.12517385257301808</v>
      </c>
      <c r="AR11" s="25">
        <v>0</v>
      </c>
      <c r="AS11" s="25">
        <v>0.29207232267037553</v>
      </c>
      <c r="AT11" s="25">
        <v>0.54242002781641174</v>
      </c>
      <c r="AU11" s="25">
        <v>0.25034770514603616</v>
      </c>
      <c r="AV11" s="25">
        <v>0.25034770514603616</v>
      </c>
      <c r="AW11" s="25">
        <v>0.12517385257301808</v>
      </c>
      <c r="AX11" s="25">
        <v>0.29207232267037553</v>
      </c>
      <c r="AY11" s="25">
        <v>0.16689847009735745</v>
      </c>
      <c r="AZ11" s="25">
        <v>8.3449235048678724E-2</v>
      </c>
      <c r="BA11" s="25">
        <v>0</v>
      </c>
      <c r="BB11" s="25">
        <v>0</v>
      </c>
      <c r="BC11" s="25">
        <v>0</v>
      </c>
      <c r="BD11" s="25">
        <v>0</v>
      </c>
      <c r="BE11" s="25">
        <v>4.1724617524339362E-2</v>
      </c>
      <c r="BF11" s="25">
        <v>4.1724617524339362E-2</v>
      </c>
      <c r="BG11" s="25">
        <v>0</v>
      </c>
      <c r="BH11" s="25">
        <v>0.37552155771905427</v>
      </c>
      <c r="BI11" s="25">
        <v>4.1724617524339362E-2</v>
      </c>
      <c r="BJ11" s="25">
        <v>0</v>
      </c>
      <c r="BK11" s="25">
        <v>0</v>
      </c>
      <c r="BL11" s="25">
        <v>4.1724617524339362E-2</v>
      </c>
      <c r="BM11" s="25">
        <v>0</v>
      </c>
      <c r="BN11" s="25">
        <v>0.83449235048678727</v>
      </c>
      <c r="BO11" s="25">
        <v>8.3449235048678724E-2</v>
      </c>
      <c r="BP11" s="25">
        <v>0</v>
      </c>
      <c r="BQ11" s="25">
        <v>0</v>
      </c>
      <c r="BR11" s="25">
        <v>4.1724617524339362E-2</v>
      </c>
      <c r="BS11" s="25">
        <v>0</v>
      </c>
      <c r="BT11" s="25">
        <v>0.41724617524339364</v>
      </c>
      <c r="BU11" s="25">
        <v>8.3449235048678724E-2</v>
      </c>
      <c r="BV11" s="25">
        <v>4.1724617524339362E-2</v>
      </c>
      <c r="BW11" s="25">
        <v>0</v>
      </c>
      <c r="BX11" s="25">
        <v>0</v>
      </c>
      <c r="BY11" s="25">
        <v>0</v>
      </c>
      <c r="BZ11" s="25">
        <v>0</v>
      </c>
      <c r="CA11" s="25">
        <v>19.944367176634216</v>
      </c>
      <c r="CB11" s="25">
        <v>7.8442280945757998</v>
      </c>
      <c r="CC11" s="25">
        <v>8.3449235048678724E-2</v>
      </c>
      <c r="CD11" s="25">
        <v>1.2934631432545203</v>
      </c>
      <c r="CE11" s="25">
        <v>19.777468706536858</v>
      </c>
      <c r="CF11" s="25">
        <v>6.7176634214186377</v>
      </c>
      <c r="CG11" s="25">
        <v>6.884561891515995</v>
      </c>
      <c r="CH11" s="25">
        <v>1.0013908205841446</v>
      </c>
      <c r="CI11" s="25">
        <v>12.892906815020863</v>
      </c>
      <c r="CJ11" s="25">
        <v>5.7162726008344924</v>
      </c>
      <c r="CK11" s="25">
        <v>2.9207232267037555</v>
      </c>
      <c r="CL11" s="25">
        <v>0.458970792767733</v>
      </c>
      <c r="CM11" s="25">
        <v>9.429763560500696</v>
      </c>
      <c r="CN11" s="25">
        <v>2.169680111265647</v>
      </c>
      <c r="CO11" s="25">
        <v>7.4269819193324063</v>
      </c>
      <c r="CP11" s="25">
        <v>4.0890125173852576</v>
      </c>
      <c r="CQ11" s="25">
        <v>18.567454798331017</v>
      </c>
      <c r="CR11" s="25">
        <v>5.841446453407511</v>
      </c>
      <c r="CS11" s="25">
        <v>1.2100139082058414</v>
      </c>
      <c r="CT11" s="25">
        <v>0.87621696801112658</v>
      </c>
      <c r="CU11" s="25">
        <v>0.16689847009735745</v>
      </c>
      <c r="CV11" s="25">
        <v>0.66759388038942979</v>
      </c>
      <c r="CW11" s="25">
        <v>0.16689847009735745</v>
      </c>
      <c r="CX11" s="25">
        <v>1.1265646731571628</v>
      </c>
      <c r="CY11" s="25">
        <v>4.1724617524339362E-2</v>
      </c>
      <c r="CZ11" s="25">
        <v>8.3449235048678724E-2</v>
      </c>
      <c r="DA11" s="25">
        <v>0</v>
      </c>
      <c r="DB11" s="25">
        <v>0</v>
      </c>
      <c r="DC11" s="25">
        <v>4.1724617524339362E-2</v>
      </c>
      <c r="DD11" s="25">
        <v>0.62586926286509048</v>
      </c>
      <c r="DE11" s="25">
        <v>8.3449235048678724E-2</v>
      </c>
      <c r="DF11" s="25">
        <v>1.3769123783031989</v>
      </c>
      <c r="DG11" s="25">
        <v>2.169680111265647</v>
      </c>
      <c r="DH11" s="25">
        <v>0.16689847009735745</v>
      </c>
      <c r="DI11" s="25">
        <v>0.95966620305980532</v>
      </c>
      <c r="DJ11" s="25">
        <v>0.16689847009735745</v>
      </c>
      <c r="DK11" s="25">
        <v>0.95966620305980532</v>
      </c>
      <c r="DL11" s="25">
        <v>0</v>
      </c>
      <c r="DM11" s="25">
        <v>0</v>
      </c>
      <c r="DN11" s="25">
        <v>0</v>
      </c>
      <c r="DO11" s="25">
        <v>0.16689847009735745</v>
      </c>
      <c r="DP11" s="25">
        <v>0</v>
      </c>
      <c r="DQ11" s="25">
        <v>0.16689847009735745</v>
      </c>
      <c r="DR11" s="25">
        <v>0</v>
      </c>
      <c r="DS11" s="25">
        <v>0</v>
      </c>
      <c r="DT11" s="25">
        <v>8.3449235048678724E-2</v>
      </c>
      <c r="DU11" s="25">
        <v>0.29207232267037553</v>
      </c>
      <c r="DV11" s="25">
        <v>1.5855354659248957</v>
      </c>
      <c r="DW11" s="25">
        <v>4.1724617524339362E-2</v>
      </c>
      <c r="DX11" s="25">
        <v>8.3449235048678724E-2</v>
      </c>
      <c r="DY11" s="25">
        <v>0.16689847009735745</v>
      </c>
      <c r="DZ11" s="25">
        <v>0.91794158553546601</v>
      </c>
      <c r="EA11" s="25">
        <v>0.16689847009735745</v>
      </c>
      <c r="EB11" s="25">
        <v>0.91794158553546601</v>
      </c>
      <c r="EC11" s="25">
        <v>0.16689847009735745</v>
      </c>
      <c r="ED11" s="25">
        <v>1.1265646731571628</v>
      </c>
      <c r="EE11" s="25">
        <v>43.059805285118223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5.4659248956884561</v>
      </c>
      <c r="EQ11" s="25">
        <v>5.7997218358831715</v>
      </c>
      <c r="ER11" s="25">
        <v>1.5020862308762171</v>
      </c>
      <c r="ES11" s="25">
        <v>1.2100139082058414</v>
      </c>
      <c r="ET11" s="25">
        <v>3.9221140472878999</v>
      </c>
      <c r="EU11" s="25">
        <v>4.5479833101529907</v>
      </c>
      <c r="EV11" s="25">
        <v>0.75104311543810853</v>
      </c>
      <c r="EW11" s="25">
        <v>0.29207232267037553</v>
      </c>
      <c r="EX11" s="25">
        <v>0</v>
      </c>
      <c r="EY11" s="25">
        <v>0.50069541029207232</v>
      </c>
      <c r="EZ11" s="25">
        <v>0.29207232267037553</v>
      </c>
      <c r="FA11" s="25">
        <v>0.20862308762169682</v>
      </c>
      <c r="FB11" s="25">
        <v>0</v>
      </c>
      <c r="FC11" s="25">
        <v>0.16689847009735745</v>
      </c>
      <c r="FD11" s="25">
        <v>0.58414464534075106</v>
      </c>
      <c r="FE11" s="25">
        <v>4.3393602225312939</v>
      </c>
      <c r="FF11" s="25">
        <v>1.0013908205841446</v>
      </c>
      <c r="FG11" s="25">
        <v>0.95966620305980532</v>
      </c>
      <c r="FH11" s="25">
        <v>1.5438108484005564</v>
      </c>
      <c r="FI11" s="25">
        <v>0.3337969401947149</v>
      </c>
      <c r="FJ11" s="25">
        <v>1.2100139082058414</v>
      </c>
      <c r="FK11" s="25">
        <v>0</v>
      </c>
      <c r="FL11" s="25">
        <v>4.1724617524339362E-2</v>
      </c>
      <c r="FM11" s="25">
        <v>0</v>
      </c>
      <c r="FN11" s="25">
        <v>0.50069541029207232</v>
      </c>
      <c r="FO11" s="25">
        <v>8.3449235048678724E-2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0.50069541029207232</v>
      </c>
      <c r="GJ11" s="25">
        <v>0</v>
      </c>
      <c r="GK11" s="25">
        <v>0</v>
      </c>
      <c r="GL11" s="25">
        <v>0</v>
      </c>
      <c r="GM11" s="24">
        <v>2</v>
      </c>
      <c r="GN11" s="24">
        <v>11</v>
      </c>
      <c r="GO11" s="25">
        <v>0</v>
      </c>
      <c r="GP11" s="25">
        <v>1.4186369958275382</v>
      </c>
      <c r="GQ11" s="25">
        <v>0.58414464534075106</v>
      </c>
      <c r="GR11" s="25">
        <v>0</v>
      </c>
      <c r="GS11" s="25">
        <v>6.9262865090403345</v>
      </c>
      <c r="GT11" s="25">
        <v>6.9262865090403345</v>
      </c>
      <c r="GU11" s="25">
        <v>4.9652294853963843</v>
      </c>
      <c r="GV11" s="25">
        <v>7.6773296244784426</v>
      </c>
      <c r="GW11" s="25">
        <v>2.4617524339360224</v>
      </c>
      <c r="GX11" s="25">
        <v>0.79276773296244785</v>
      </c>
      <c r="GY11" s="25">
        <v>0.458970792767733</v>
      </c>
      <c r="GZ11" s="25">
        <v>18.942976356050071</v>
      </c>
      <c r="HA11" s="25">
        <v>3.1710709318497914</v>
      </c>
      <c r="HB11" s="25">
        <v>0.41724617524339364</v>
      </c>
      <c r="HC11" s="25">
        <v>4.1724617524339362E-2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0.16689847009735745</v>
      </c>
      <c r="HK11" s="25">
        <v>0.37552155771905427</v>
      </c>
      <c r="HL11" s="25">
        <v>0.54242002781641174</v>
      </c>
      <c r="HM11" s="25">
        <v>4.1724617524339362E-2</v>
      </c>
      <c r="HN11" s="25">
        <v>0</v>
      </c>
      <c r="HO11" s="25">
        <v>0</v>
      </c>
      <c r="HP11" s="25">
        <v>4.1724617524339362E-2</v>
      </c>
      <c r="HQ11" s="25">
        <v>0.50069541029207232</v>
      </c>
      <c r="HR11" s="25">
        <v>4.1724617524339362E-2</v>
      </c>
      <c r="HS11" s="25">
        <v>2.6703755215577192</v>
      </c>
      <c r="HT11" s="25">
        <v>3.4631432545201672</v>
      </c>
      <c r="HU11" s="25">
        <v>1.251738525730181</v>
      </c>
      <c r="HV11" s="25">
        <v>1.0848400556328235</v>
      </c>
      <c r="HW11" s="25">
        <v>0.87621696801112658</v>
      </c>
      <c r="HX11" s="25">
        <v>0.79276773296244785</v>
      </c>
      <c r="HY11" s="25">
        <v>0.62586926286509048</v>
      </c>
      <c r="HZ11" s="25">
        <v>0.41724617524339364</v>
      </c>
      <c r="IA11" s="25">
        <v>4.1724617524339362E-2</v>
      </c>
      <c r="IB11" s="25">
        <v>0</v>
      </c>
      <c r="IC11" s="25">
        <v>0</v>
      </c>
      <c r="ID11" s="25">
        <v>3.1293463143254523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  <c r="IR11" s="25">
        <v>0</v>
      </c>
      <c r="IS11" s="25">
        <v>0</v>
      </c>
      <c r="IT11" s="25">
        <v>0</v>
      </c>
      <c r="IU11" s="25">
        <v>0</v>
      </c>
      <c r="IV11" s="25">
        <v>0</v>
      </c>
      <c r="IW11" s="26">
        <v>0.51204819277108404</v>
      </c>
      <c r="IX11" s="26">
        <v>0.92771084337349397</v>
      </c>
      <c r="IY11" s="26">
        <v>0.84033613445378197</v>
      </c>
    </row>
    <row r="12" spans="1:270" ht="15" customHeight="1" thickBot="1" x14ac:dyDescent="0.35">
      <c r="A12" s="47">
        <v>220580</v>
      </c>
      <c r="B12" s="50" t="s">
        <v>291</v>
      </c>
      <c r="C12" s="50" t="s">
        <v>292</v>
      </c>
      <c r="D12" s="50" t="s">
        <v>271</v>
      </c>
      <c r="E12" s="17">
        <f>VLOOKUP(D12,'2017 TEAM stats Per 90'!$A$2:$IX$23,11,FALSE)</f>
        <v>4.9261069066205829</v>
      </c>
      <c r="F12" s="32">
        <f t="shared" si="1"/>
        <v>0.84560342655580756</v>
      </c>
      <c r="G12" s="33">
        <f t="shared" si="2"/>
        <v>13.418367346938776</v>
      </c>
      <c r="H12" s="29">
        <f>VLOOKUP(D12,'2017 TEAM stats Per 90'!$A$2:$IX$23,71,FALSE)</f>
        <v>1.3273940766342889</v>
      </c>
      <c r="I12" s="29">
        <f>VLOOKUP(D12,'2017 TEAM stats Per 90'!$A$2:$IX$23,142,FALSE)</f>
        <v>11.710565520529171</v>
      </c>
      <c r="J12" s="29">
        <f>VLOOKUP(D12,'2017 TEAM stats Per 90'!$A$2:$IX$23,143,FALSE)</f>
        <v>4.3066563375245819</v>
      </c>
      <c r="K12" s="28">
        <v>1207</v>
      </c>
      <c r="L12" s="24">
        <v>4</v>
      </c>
      <c r="M12" s="24">
        <v>21</v>
      </c>
      <c r="N12" s="24">
        <v>882</v>
      </c>
      <c r="O12" s="24">
        <v>8</v>
      </c>
      <c r="P12" s="24">
        <v>13</v>
      </c>
      <c r="Q12" s="24">
        <v>4</v>
      </c>
      <c r="R12" s="25">
        <v>0</v>
      </c>
      <c r="S12" s="25">
        <v>0</v>
      </c>
      <c r="T12" s="25">
        <v>0</v>
      </c>
      <c r="U12" s="25">
        <v>0.10204081632653061</v>
      </c>
      <c r="V12" s="25">
        <v>0.10204081632653061</v>
      </c>
      <c r="W12" s="25">
        <v>0.10204081632653061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0.10204081632653061</v>
      </c>
      <c r="AJ12" s="25">
        <v>0</v>
      </c>
      <c r="AK12" s="25">
        <v>0</v>
      </c>
      <c r="AL12" s="25">
        <v>0.10204081632653061</v>
      </c>
      <c r="AM12" s="25">
        <v>0</v>
      </c>
      <c r="AN12" s="25">
        <v>0.10204081632653061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0.10204081632653061</v>
      </c>
      <c r="AY12" s="25">
        <v>0.10204081632653061</v>
      </c>
      <c r="AZ12" s="25">
        <v>0.10204081632653061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0.10204081632653061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0.10204081632653061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32.142857142857146</v>
      </c>
      <c r="CB12" s="25">
        <v>7.6530612244897958</v>
      </c>
      <c r="CC12" s="25">
        <v>0</v>
      </c>
      <c r="CD12" s="25">
        <v>1.1224489795918369</v>
      </c>
      <c r="CE12" s="25">
        <v>31.530612244897959</v>
      </c>
      <c r="CF12" s="25">
        <v>6.2244897959183678</v>
      </c>
      <c r="CG12" s="25">
        <v>14.591836734693878</v>
      </c>
      <c r="CH12" s="25">
        <v>2.3469387755102042</v>
      </c>
      <c r="CI12" s="25">
        <v>16.938775510204081</v>
      </c>
      <c r="CJ12" s="25">
        <v>3.8775510204081636</v>
      </c>
      <c r="CK12" s="25">
        <v>7.2448979591836737</v>
      </c>
      <c r="CL12" s="25">
        <v>0.81632653061224492</v>
      </c>
      <c r="CM12" s="25">
        <v>14.285714285714286</v>
      </c>
      <c r="CN12" s="25">
        <v>2.7551020408163267</v>
      </c>
      <c r="CO12" s="25">
        <v>10</v>
      </c>
      <c r="CP12" s="25">
        <v>2.6530612244897958</v>
      </c>
      <c r="CQ12" s="25">
        <v>30.714285714285715</v>
      </c>
      <c r="CR12" s="25">
        <v>4.4897959183673475</v>
      </c>
      <c r="CS12" s="25">
        <v>0.81632653061224492</v>
      </c>
      <c r="CT12" s="25">
        <v>1.7346938775510203</v>
      </c>
      <c r="CU12" s="25">
        <v>0.10204081632653061</v>
      </c>
      <c r="CV12" s="25">
        <v>0.10204081632653061</v>
      </c>
      <c r="CW12" s="25">
        <v>0.61224489795918369</v>
      </c>
      <c r="CX12" s="25">
        <v>1.4285714285714286</v>
      </c>
      <c r="CY12" s="25">
        <v>0</v>
      </c>
      <c r="CZ12" s="25">
        <v>0.30612244897959184</v>
      </c>
      <c r="DA12" s="25">
        <v>0</v>
      </c>
      <c r="DB12" s="25">
        <v>0</v>
      </c>
      <c r="DC12" s="25">
        <v>0</v>
      </c>
      <c r="DD12" s="25">
        <v>3.0612244897959187</v>
      </c>
      <c r="DE12" s="25">
        <v>0.40816326530612246</v>
      </c>
      <c r="DF12" s="25">
        <v>1.0204081632653061</v>
      </c>
      <c r="DG12" s="25">
        <v>1.9387755102040818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0.61224489795918369</v>
      </c>
      <c r="DO12" s="25">
        <v>1.4285714285714286</v>
      </c>
      <c r="DP12" s="25">
        <v>0.61224489795918369</v>
      </c>
      <c r="DQ12" s="25">
        <v>1.4285714285714286</v>
      </c>
      <c r="DR12" s="25">
        <v>0</v>
      </c>
      <c r="DS12" s="25">
        <v>0</v>
      </c>
      <c r="DT12" s="25">
        <v>0.10204081632653061</v>
      </c>
      <c r="DU12" s="25">
        <v>0.40816326530612246</v>
      </c>
      <c r="DV12" s="25">
        <v>0.91836734693877553</v>
      </c>
      <c r="DW12" s="25">
        <v>0</v>
      </c>
      <c r="DX12" s="25">
        <v>0</v>
      </c>
      <c r="DY12" s="25">
        <v>0.61224489795918369</v>
      </c>
      <c r="DZ12" s="25">
        <v>1.4285714285714286</v>
      </c>
      <c r="EA12" s="25">
        <v>0.61224489795918369</v>
      </c>
      <c r="EB12" s="25">
        <v>1.4285714285714286</v>
      </c>
      <c r="EC12" s="25">
        <v>0.61224489795918369</v>
      </c>
      <c r="ED12" s="25">
        <v>1.4285714285714286</v>
      </c>
      <c r="EE12" s="25">
        <v>55.612244897959187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4.1836734693877551</v>
      </c>
      <c r="EQ12" s="25">
        <v>5.4081632653061229</v>
      </c>
      <c r="ER12" s="25">
        <v>0.7142857142857143</v>
      </c>
      <c r="ES12" s="25">
        <v>0.81632653061224492</v>
      </c>
      <c r="ET12" s="25">
        <v>3.4693877551020407</v>
      </c>
      <c r="EU12" s="25">
        <v>4.4897959183673475</v>
      </c>
      <c r="EV12" s="25">
        <v>1.2244897959183674</v>
      </c>
      <c r="EW12" s="25">
        <v>0.7142857142857143</v>
      </c>
      <c r="EX12" s="25">
        <v>0</v>
      </c>
      <c r="EY12" s="25">
        <v>1.4285714285714286</v>
      </c>
      <c r="EZ12" s="25">
        <v>1.0204081632653061</v>
      </c>
      <c r="FA12" s="25">
        <v>0.40816326530612246</v>
      </c>
      <c r="FB12" s="25">
        <v>0</v>
      </c>
      <c r="FC12" s="25">
        <v>0.10204081632653061</v>
      </c>
      <c r="FD12" s="25">
        <v>1.0204081632653061</v>
      </c>
      <c r="FE12" s="25">
        <v>5.204081632653061</v>
      </c>
      <c r="FF12" s="25">
        <v>1.1224489795918369</v>
      </c>
      <c r="FG12" s="25">
        <v>1.1224489795918369</v>
      </c>
      <c r="FH12" s="25">
        <v>0.51020408163265307</v>
      </c>
      <c r="FI12" s="25">
        <v>0.30612244897959184</v>
      </c>
      <c r="FJ12" s="25">
        <v>0.20408163265306123</v>
      </c>
      <c r="FK12" s="25">
        <v>0</v>
      </c>
      <c r="FL12" s="25">
        <v>0</v>
      </c>
      <c r="FM12" s="25">
        <v>0</v>
      </c>
      <c r="FN12" s="25">
        <v>0.10204081632653061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0.91836734693877553</v>
      </c>
      <c r="GJ12" s="25">
        <v>0</v>
      </c>
      <c r="GK12" s="25">
        <v>0</v>
      </c>
      <c r="GL12" s="25">
        <v>0</v>
      </c>
      <c r="GM12" s="24">
        <v>8</v>
      </c>
      <c r="GN12" s="24">
        <v>16</v>
      </c>
      <c r="GO12" s="25">
        <v>0</v>
      </c>
      <c r="GP12" s="25">
        <v>1.2244897959183674</v>
      </c>
      <c r="GQ12" s="25">
        <v>0.10204081632653061</v>
      </c>
      <c r="GR12" s="25">
        <v>0</v>
      </c>
      <c r="GS12" s="25">
        <v>11.73469387755102</v>
      </c>
      <c r="GT12" s="25">
        <v>9.183673469387756</v>
      </c>
      <c r="GU12" s="25">
        <v>11.224489795918368</v>
      </c>
      <c r="GV12" s="25">
        <v>5.6122448979591839</v>
      </c>
      <c r="GW12" s="25">
        <v>1.3265306122448979</v>
      </c>
      <c r="GX12" s="25">
        <v>0.91836734693877553</v>
      </c>
      <c r="GY12" s="25">
        <v>0.61224489795918369</v>
      </c>
      <c r="GZ12" s="25">
        <v>15.408163265306122</v>
      </c>
      <c r="HA12" s="25">
        <v>1.2244897959183674</v>
      </c>
      <c r="HB12" s="25">
        <v>0.10204081632653061</v>
      </c>
      <c r="HC12" s="25">
        <v>0</v>
      </c>
      <c r="HD12" s="25">
        <v>0.10204081632653061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0.10204081632653061</v>
      </c>
      <c r="HN12" s="25">
        <v>0</v>
      </c>
      <c r="HO12" s="25">
        <v>0</v>
      </c>
      <c r="HP12" s="25">
        <v>0</v>
      </c>
      <c r="HQ12" s="25">
        <v>0.51020408163265307</v>
      </c>
      <c r="HR12" s="25">
        <v>0.10204081632653061</v>
      </c>
      <c r="HS12" s="25">
        <v>1.4285714285714286</v>
      </c>
      <c r="HT12" s="25">
        <v>2.3469387755102042</v>
      </c>
      <c r="HU12" s="25">
        <v>2.0408163265306123</v>
      </c>
      <c r="HV12" s="25">
        <v>2.1428571428571428</v>
      </c>
      <c r="HW12" s="25">
        <v>0.20408163265306123</v>
      </c>
      <c r="HX12" s="25">
        <v>0.30612244897959184</v>
      </c>
      <c r="HY12" s="25">
        <v>0.51020408163265307</v>
      </c>
      <c r="HZ12" s="25">
        <v>0.51020408163265307</v>
      </c>
      <c r="IA12" s="25">
        <v>0</v>
      </c>
      <c r="IB12" s="25">
        <v>0</v>
      </c>
      <c r="IC12" s="25">
        <v>0</v>
      </c>
      <c r="ID12" s="25">
        <v>2.5510204081632653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  <c r="IR12" s="25">
        <v>0</v>
      </c>
      <c r="IS12" s="25">
        <v>0</v>
      </c>
      <c r="IT12" s="25">
        <v>0</v>
      </c>
      <c r="IU12" s="25">
        <v>0</v>
      </c>
      <c r="IV12" s="25">
        <v>0</v>
      </c>
      <c r="IW12" s="26">
        <v>0.65217391304347805</v>
      </c>
      <c r="IX12" s="26">
        <v>0.96666666666666701</v>
      </c>
      <c r="IY12" s="26">
        <v>0.90909090909090895</v>
      </c>
    </row>
    <row r="13" spans="1:270" ht="15" customHeight="1" thickBot="1" x14ac:dyDescent="0.35">
      <c r="A13" s="47">
        <v>245013</v>
      </c>
      <c r="B13" s="50" t="s">
        <v>293</v>
      </c>
      <c r="C13" s="50" t="s">
        <v>294</v>
      </c>
      <c r="D13" s="50" t="s">
        <v>271</v>
      </c>
      <c r="E13" s="17">
        <f>VLOOKUP(D13,'2017 TEAM stats Per 90'!$A$2:$IX$23,11,FALSE)</f>
        <v>4.9261069066205829</v>
      </c>
      <c r="F13" s="32">
        <f t="shared" si="1"/>
        <v>1.0848323232323231</v>
      </c>
      <c r="G13" s="33">
        <f t="shared" si="2"/>
        <v>16.847999999999999</v>
      </c>
      <c r="H13" s="29">
        <f>VLOOKUP(D13,'2017 TEAM stats Per 90'!$A$2:$IX$23,71,FALSE)</f>
        <v>1.3273940766342889</v>
      </c>
      <c r="I13" s="29">
        <f>VLOOKUP(D13,'2017 TEAM stats Per 90'!$A$2:$IX$23,142,FALSE)</f>
        <v>11.710565520529171</v>
      </c>
      <c r="J13" s="29">
        <f>VLOOKUP(D13,'2017 TEAM stats Per 90'!$A$2:$IX$23,143,FALSE)</f>
        <v>4.3066563375245819</v>
      </c>
      <c r="K13" s="28">
        <v>1207</v>
      </c>
      <c r="L13" s="24">
        <v>4</v>
      </c>
      <c r="M13" s="24">
        <v>8</v>
      </c>
      <c r="N13" s="24">
        <v>125</v>
      </c>
      <c r="O13" s="24">
        <v>0</v>
      </c>
      <c r="P13" s="24">
        <v>8</v>
      </c>
      <c r="Q13" s="24">
        <v>0</v>
      </c>
      <c r="R13" s="25">
        <v>0</v>
      </c>
      <c r="S13" s="25">
        <v>0</v>
      </c>
      <c r="T13" s="25">
        <v>0</v>
      </c>
      <c r="U13" s="25">
        <v>2.16</v>
      </c>
      <c r="V13" s="25">
        <v>2.16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1.44</v>
      </c>
      <c r="AJ13" s="25">
        <v>0</v>
      </c>
      <c r="AK13" s="25">
        <v>0</v>
      </c>
      <c r="AL13" s="25">
        <v>2.16</v>
      </c>
      <c r="AM13" s="25">
        <v>0.72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2.16</v>
      </c>
      <c r="AY13" s="25">
        <v>2.16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0.72</v>
      </c>
      <c r="BF13" s="25">
        <v>0</v>
      </c>
      <c r="BG13" s="25">
        <v>0.72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2.16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1.44</v>
      </c>
      <c r="BU13" s="25">
        <v>0</v>
      </c>
      <c r="BV13" s="25">
        <v>0</v>
      </c>
      <c r="BW13" s="25">
        <v>0</v>
      </c>
      <c r="BX13" s="25">
        <v>0.72</v>
      </c>
      <c r="BY13" s="25">
        <v>0</v>
      </c>
      <c r="BZ13" s="25">
        <v>0</v>
      </c>
      <c r="CA13" s="25">
        <v>38.879999999999995</v>
      </c>
      <c r="CB13" s="25">
        <v>10.799999999999999</v>
      </c>
      <c r="CC13" s="25">
        <v>0</v>
      </c>
      <c r="CD13" s="25">
        <v>1.44</v>
      </c>
      <c r="CE13" s="25">
        <v>38.159999999999997</v>
      </c>
      <c r="CF13" s="25">
        <v>9.36</v>
      </c>
      <c r="CG13" s="25">
        <v>8.64</v>
      </c>
      <c r="CH13" s="25">
        <v>2.16</v>
      </c>
      <c r="CI13" s="25">
        <v>29.52</v>
      </c>
      <c r="CJ13" s="25">
        <v>7.1999999999999993</v>
      </c>
      <c r="CK13" s="25">
        <v>2.88</v>
      </c>
      <c r="CL13" s="25">
        <v>0.72</v>
      </c>
      <c r="CM13" s="25">
        <v>16.559999999999999</v>
      </c>
      <c r="CN13" s="25">
        <v>2.88</v>
      </c>
      <c r="CO13" s="25">
        <v>18.72</v>
      </c>
      <c r="CP13" s="25">
        <v>5.76</v>
      </c>
      <c r="CQ13" s="25">
        <v>34.56</v>
      </c>
      <c r="CR13" s="25">
        <v>8.64</v>
      </c>
      <c r="CS13" s="25">
        <v>3.5999999999999996</v>
      </c>
      <c r="CT13" s="25">
        <v>0.72</v>
      </c>
      <c r="CU13" s="25">
        <v>0</v>
      </c>
      <c r="CV13" s="25">
        <v>0</v>
      </c>
      <c r="CW13" s="25">
        <v>0.72</v>
      </c>
      <c r="CX13" s="25">
        <v>1.44</v>
      </c>
      <c r="CY13" s="25">
        <v>0.72</v>
      </c>
      <c r="CZ13" s="25">
        <v>0</v>
      </c>
      <c r="DA13" s="25">
        <v>0</v>
      </c>
      <c r="DB13" s="25">
        <v>0</v>
      </c>
      <c r="DC13" s="25">
        <v>0.72</v>
      </c>
      <c r="DD13" s="25">
        <v>0</v>
      </c>
      <c r="DE13" s="25">
        <v>0</v>
      </c>
      <c r="DF13" s="25">
        <v>3.5999999999999996</v>
      </c>
      <c r="DG13" s="25">
        <v>2.88</v>
      </c>
      <c r="DH13" s="25">
        <v>0</v>
      </c>
      <c r="DI13" s="25">
        <v>1.44</v>
      </c>
      <c r="DJ13" s="25">
        <v>0</v>
      </c>
      <c r="DK13" s="25">
        <v>1.44</v>
      </c>
      <c r="DL13" s="25">
        <v>0</v>
      </c>
      <c r="DM13" s="25">
        <v>0</v>
      </c>
      <c r="DN13" s="25">
        <v>0.72</v>
      </c>
      <c r="DO13" s="25">
        <v>0</v>
      </c>
      <c r="DP13" s="25">
        <v>0.72</v>
      </c>
      <c r="DQ13" s="25">
        <v>0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0.72</v>
      </c>
      <c r="DY13" s="25">
        <v>0.72</v>
      </c>
      <c r="DZ13" s="25">
        <v>0.72</v>
      </c>
      <c r="EA13" s="25">
        <v>0.72</v>
      </c>
      <c r="EB13" s="25">
        <v>0.72</v>
      </c>
      <c r="EC13" s="25">
        <v>0.72</v>
      </c>
      <c r="ED13" s="25">
        <v>1.44</v>
      </c>
      <c r="EE13" s="25">
        <v>77.039999999999992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10.08</v>
      </c>
      <c r="EQ13" s="25">
        <v>10.799999999999999</v>
      </c>
      <c r="ER13" s="25">
        <v>0.72</v>
      </c>
      <c r="ES13" s="25">
        <v>0.72</v>
      </c>
      <c r="ET13" s="25">
        <v>9.36</v>
      </c>
      <c r="EU13" s="25">
        <v>10.08</v>
      </c>
      <c r="EV13" s="25">
        <v>1.44</v>
      </c>
      <c r="EW13" s="25">
        <v>0.72</v>
      </c>
      <c r="EX13" s="25">
        <v>0</v>
      </c>
      <c r="EY13" s="25">
        <v>0.72</v>
      </c>
      <c r="EZ13" s="25">
        <v>0</v>
      </c>
      <c r="FA13" s="25">
        <v>0.72</v>
      </c>
      <c r="FB13" s="25">
        <v>0</v>
      </c>
      <c r="FC13" s="25">
        <v>0</v>
      </c>
      <c r="FD13" s="25">
        <v>0.72</v>
      </c>
      <c r="FE13" s="25">
        <v>5.04</v>
      </c>
      <c r="FF13" s="25">
        <v>1.44</v>
      </c>
      <c r="FG13" s="25">
        <v>1.44</v>
      </c>
      <c r="FH13" s="25">
        <v>3.5999999999999996</v>
      </c>
      <c r="FI13" s="25">
        <v>1.44</v>
      </c>
      <c r="FJ13" s="25">
        <v>2.16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4">
        <v>8</v>
      </c>
      <c r="GN13" s="24">
        <v>16</v>
      </c>
      <c r="GO13" s="25">
        <v>0</v>
      </c>
      <c r="GP13" s="25">
        <v>6.4799999999999995</v>
      </c>
      <c r="GQ13" s="25">
        <v>1.44</v>
      </c>
      <c r="GR13" s="25">
        <v>0</v>
      </c>
      <c r="GS13" s="25">
        <v>10.799999999999999</v>
      </c>
      <c r="GT13" s="25">
        <v>12.959999999999999</v>
      </c>
      <c r="GU13" s="25">
        <v>9.36</v>
      </c>
      <c r="GV13" s="25">
        <v>14.399999999999999</v>
      </c>
      <c r="GW13" s="25">
        <v>2.16</v>
      </c>
      <c r="GX13" s="25">
        <v>0</v>
      </c>
      <c r="GY13" s="25">
        <v>0.72</v>
      </c>
      <c r="GZ13" s="25">
        <v>39.6</v>
      </c>
      <c r="HA13" s="25">
        <v>3.5999999999999996</v>
      </c>
      <c r="HB13" s="25">
        <v>0</v>
      </c>
      <c r="HC13" s="25">
        <v>0</v>
      </c>
      <c r="HD13" s="25">
        <v>0.72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0.72</v>
      </c>
      <c r="HN13" s="25">
        <v>0.72</v>
      </c>
      <c r="HO13" s="25">
        <v>0</v>
      </c>
      <c r="HP13" s="25">
        <v>0</v>
      </c>
      <c r="HQ13" s="25">
        <v>0.72</v>
      </c>
      <c r="HR13" s="25">
        <v>0</v>
      </c>
      <c r="HS13" s="25">
        <v>7.1999999999999993</v>
      </c>
      <c r="HT13" s="25">
        <v>8.64</v>
      </c>
      <c r="HU13" s="25">
        <v>2.16</v>
      </c>
      <c r="HV13" s="25">
        <v>1.44</v>
      </c>
      <c r="HW13" s="25">
        <v>0.72</v>
      </c>
      <c r="HX13" s="25">
        <v>0.72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8.64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  <c r="IR13" s="25">
        <v>0</v>
      </c>
      <c r="IS13" s="25">
        <v>0</v>
      </c>
      <c r="IT13" s="25">
        <v>0</v>
      </c>
      <c r="IU13" s="25">
        <v>0</v>
      </c>
      <c r="IV13" s="25">
        <v>0</v>
      </c>
      <c r="IW13" s="26">
        <v>0.6</v>
      </c>
      <c r="IX13" s="26">
        <v>0.94444444444444398</v>
      </c>
      <c r="IY13" s="26">
        <v>0.69230769230769196</v>
      </c>
    </row>
    <row r="14" spans="1:270" ht="15" customHeight="1" thickBot="1" x14ac:dyDescent="0.35">
      <c r="A14" s="47">
        <v>60132</v>
      </c>
      <c r="B14" s="50" t="s">
        <v>295</v>
      </c>
      <c r="C14" s="50" t="s">
        <v>296</v>
      </c>
      <c r="D14" s="50" t="s">
        <v>297</v>
      </c>
      <c r="E14" s="17">
        <f>VLOOKUP(D14,'2017 TEAM stats Per 90'!$A$2:$IX$23,11,FALSE)</f>
        <v>3.9099994015917656</v>
      </c>
      <c r="F14" s="32">
        <f t="shared" si="1"/>
        <v>0.22862028866543541</v>
      </c>
      <c r="G14" s="33">
        <f t="shared" si="2"/>
        <v>16.242663656884872</v>
      </c>
      <c r="H14" s="29">
        <f>VLOOKUP(D14,'2017 TEAM stats Per 90'!$A$2:$IX$23,71,FALSE)</f>
        <v>0.88863622763449224</v>
      </c>
      <c r="I14" s="29">
        <f>VLOOKUP(D14,'2017 TEAM stats Per 90'!$A$2:$IX$23,142,FALSE)</f>
        <v>12.411285979295075</v>
      </c>
      <c r="J14" s="29">
        <f>VLOOKUP(D14,'2017 TEAM stats Per 90'!$A$2:$IX$23,143,FALSE)</f>
        <v>4.709772006462809</v>
      </c>
      <c r="K14" s="28">
        <v>1230</v>
      </c>
      <c r="L14" s="24">
        <v>4</v>
      </c>
      <c r="M14" s="24">
        <v>10</v>
      </c>
      <c r="N14" s="24">
        <v>443</v>
      </c>
      <c r="O14" s="24">
        <v>5</v>
      </c>
      <c r="P14" s="24">
        <v>5</v>
      </c>
      <c r="Q14" s="24">
        <v>2</v>
      </c>
      <c r="R14" s="25">
        <v>0</v>
      </c>
      <c r="S14" s="25">
        <v>0</v>
      </c>
      <c r="T14" s="25">
        <v>0</v>
      </c>
      <c r="U14" s="25">
        <v>0</v>
      </c>
      <c r="V14" s="25">
        <v>0.60948081264108356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0.40632054176072235</v>
      </c>
      <c r="AJ14" s="25">
        <v>0</v>
      </c>
      <c r="AK14" s="25">
        <v>0</v>
      </c>
      <c r="AL14" s="25">
        <v>0</v>
      </c>
      <c r="AM14" s="25">
        <v>0.20316027088036118</v>
      </c>
      <c r="AN14" s="25">
        <v>0</v>
      </c>
      <c r="AO14" s="25">
        <v>0</v>
      </c>
      <c r="AP14" s="25">
        <v>0</v>
      </c>
      <c r="AQ14" s="25">
        <v>0.20316027088036118</v>
      </c>
      <c r="AR14" s="25">
        <v>0</v>
      </c>
      <c r="AS14" s="25">
        <v>0</v>
      </c>
      <c r="AT14" s="25">
        <v>0</v>
      </c>
      <c r="AU14" s="25">
        <v>0.20316027088036118</v>
      </c>
      <c r="AV14" s="25">
        <v>0</v>
      </c>
      <c r="AW14" s="25">
        <v>0</v>
      </c>
      <c r="AX14" s="25">
        <v>0</v>
      </c>
      <c r="AY14" s="25">
        <v>0.20316027088036118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0.20316027088036118</v>
      </c>
      <c r="BU14" s="25">
        <v>0.40632054176072235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43.47629796839729</v>
      </c>
      <c r="CB14" s="25">
        <v>3.8600451467268622</v>
      </c>
      <c r="CC14" s="25">
        <v>0</v>
      </c>
      <c r="CD14" s="25">
        <v>0.20316027088036118</v>
      </c>
      <c r="CE14" s="25">
        <v>43.27313769751693</v>
      </c>
      <c r="CF14" s="25">
        <v>3.4537246049661401</v>
      </c>
      <c r="CG14" s="25">
        <v>24.17607223476298</v>
      </c>
      <c r="CH14" s="25">
        <v>0.40632054176072235</v>
      </c>
      <c r="CI14" s="25">
        <v>19.09706546275395</v>
      </c>
      <c r="CJ14" s="25">
        <v>3.0474040632054176</v>
      </c>
      <c r="CK14" s="25">
        <v>8.5327313769751694</v>
      </c>
      <c r="CL14" s="25">
        <v>0.40632054176072235</v>
      </c>
      <c r="CM14" s="25">
        <v>26.613995485327315</v>
      </c>
      <c r="CN14" s="25">
        <v>1.0158013544018059</v>
      </c>
      <c r="CO14" s="25">
        <v>8.1264108352144468</v>
      </c>
      <c r="CP14" s="25">
        <v>2.0316027088036117</v>
      </c>
      <c r="CQ14" s="25">
        <v>41.038374717832959</v>
      </c>
      <c r="CR14" s="25">
        <v>2.4379232505643342</v>
      </c>
      <c r="CS14" s="25">
        <v>2.234762979683973</v>
      </c>
      <c r="CT14" s="25">
        <v>1.0158013544018059</v>
      </c>
      <c r="CU14" s="25">
        <v>0</v>
      </c>
      <c r="CV14" s="25">
        <v>0</v>
      </c>
      <c r="CW14" s="25">
        <v>0.20316027088036118</v>
      </c>
      <c r="CX14" s="25">
        <v>0.40632054176072235</v>
      </c>
      <c r="CY14" s="25">
        <v>0.20316027088036118</v>
      </c>
      <c r="CZ14" s="25">
        <v>0</v>
      </c>
      <c r="DA14" s="25">
        <v>0</v>
      </c>
      <c r="DB14" s="25">
        <v>0</v>
      </c>
      <c r="DC14" s="25">
        <v>0.20316027088036118</v>
      </c>
      <c r="DD14" s="25">
        <v>0.81264108352144471</v>
      </c>
      <c r="DE14" s="25">
        <v>0.20316027088036118</v>
      </c>
      <c r="DF14" s="25">
        <v>0.20316027088036118</v>
      </c>
      <c r="DG14" s="25">
        <v>0</v>
      </c>
      <c r="DH14" s="25">
        <v>0</v>
      </c>
      <c r="DI14" s="25">
        <v>0</v>
      </c>
      <c r="DJ14" s="25">
        <v>0</v>
      </c>
      <c r="DK14" s="25">
        <v>0</v>
      </c>
      <c r="DL14" s="25">
        <v>0</v>
      </c>
      <c r="DM14" s="25">
        <v>0</v>
      </c>
      <c r="DN14" s="25">
        <v>0.20316027088036118</v>
      </c>
      <c r="DO14" s="25">
        <v>0.40632054176072235</v>
      </c>
      <c r="DP14" s="25">
        <v>0.20316027088036118</v>
      </c>
      <c r="DQ14" s="25">
        <v>0.40632054176072235</v>
      </c>
      <c r="DR14" s="25">
        <v>0</v>
      </c>
      <c r="DS14" s="25">
        <v>0</v>
      </c>
      <c r="DT14" s="25">
        <v>0</v>
      </c>
      <c r="DU14" s="25">
        <v>0.40632054176072235</v>
      </c>
      <c r="DV14" s="25">
        <v>1.8284424379232507</v>
      </c>
      <c r="DW14" s="25">
        <v>0.20316027088036118</v>
      </c>
      <c r="DX14" s="25">
        <v>0</v>
      </c>
      <c r="DY14" s="25">
        <v>0.20316027088036118</v>
      </c>
      <c r="DZ14" s="25">
        <v>0.20316027088036118</v>
      </c>
      <c r="EA14" s="25">
        <v>0.20316027088036118</v>
      </c>
      <c r="EB14" s="25">
        <v>0.20316027088036118</v>
      </c>
      <c r="EC14" s="25">
        <v>0.20316027088036118</v>
      </c>
      <c r="ED14" s="25">
        <v>0.40632054176072235</v>
      </c>
      <c r="EE14" s="25">
        <v>58.103837471783294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25">
        <v>0</v>
      </c>
      <c r="EM14" s="25">
        <v>0</v>
      </c>
      <c r="EN14" s="25">
        <v>0</v>
      </c>
      <c r="EO14" s="25">
        <v>0</v>
      </c>
      <c r="EP14" s="25">
        <v>4.2663656884875847</v>
      </c>
      <c r="EQ14" s="25">
        <v>4.2663656884875847</v>
      </c>
      <c r="ER14" s="25">
        <v>0.40632054176072235</v>
      </c>
      <c r="ES14" s="25">
        <v>0.40632054176072235</v>
      </c>
      <c r="ET14" s="25">
        <v>3.8600451467268622</v>
      </c>
      <c r="EU14" s="25">
        <v>3.8600451467268622</v>
      </c>
      <c r="EV14" s="25">
        <v>2.234762979683973</v>
      </c>
      <c r="EW14" s="25">
        <v>0.20316027088036118</v>
      </c>
      <c r="EX14" s="25">
        <v>0</v>
      </c>
      <c r="EY14" s="25">
        <v>0.60948081264108356</v>
      </c>
      <c r="EZ14" s="25">
        <v>0.40632054176072235</v>
      </c>
      <c r="FA14" s="25">
        <v>0.20316027088036118</v>
      </c>
      <c r="FB14" s="25">
        <v>0</v>
      </c>
      <c r="FC14" s="25">
        <v>0.20316027088036118</v>
      </c>
      <c r="FD14" s="25">
        <v>1.2189616252821671</v>
      </c>
      <c r="FE14" s="25">
        <v>7.516930022573364</v>
      </c>
      <c r="FF14" s="25">
        <v>1.6252821670428894</v>
      </c>
      <c r="FG14" s="25">
        <v>1.6252821670428894</v>
      </c>
      <c r="FH14" s="25">
        <v>1.2189616252821671</v>
      </c>
      <c r="FI14" s="25">
        <v>0</v>
      </c>
      <c r="FJ14" s="25">
        <v>1.2189616252821671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>
        <v>0</v>
      </c>
      <c r="FW14" s="25">
        <v>0</v>
      </c>
      <c r="FX14" s="25">
        <v>0</v>
      </c>
      <c r="FY14" s="25">
        <v>0</v>
      </c>
      <c r="FZ14" s="25">
        <v>0</v>
      </c>
      <c r="GA14" s="25">
        <v>0</v>
      </c>
      <c r="GB14" s="25">
        <v>0</v>
      </c>
      <c r="GC14" s="25">
        <v>0</v>
      </c>
      <c r="GD14" s="25">
        <v>0</v>
      </c>
      <c r="GE14" s="25">
        <v>0</v>
      </c>
      <c r="GF14" s="25">
        <v>0</v>
      </c>
      <c r="GG14" s="25">
        <v>0</v>
      </c>
      <c r="GH14" s="25">
        <v>0</v>
      </c>
      <c r="GI14" s="25">
        <v>0.81264108352144471</v>
      </c>
      <c r="GJ14" s="25">
        <v>0</v>
      </c>
      <c r="GK14" s="25">
        <v>0</v>
      </c>
      <c r="GL14" s="25">
        <v>0</v>
      </c>
      <c r="GM14" s="24">
        <v>2</v>
      </c>
      <c r="GN14" s="24">
        <v>8</v>
      </c>
      <c r="GO14" s="25">
        <v>0</v>
      </c>
      <c r="GP14" s="25">
        <v>1.4221218961625282</v>
      </c>
      <c r="GQ14" s="25">
        <v>0</v>
      </c>
      <c r="GR14" s="25">
        <v>0</v>
      </c>
      <c r="GS14" s="25">
        <v>10.158013544018059</v>
      </c>
      <c r="GT14" s="25">
        <v>8.9390519187358919</v>
      </c>
      <c r="GU14" s="25">
        <v>14.221218961625283</v>
      </c>
      <c r="GV14" s="25">
        <v>13.408577878103838</v>
      </c>
      <c r="GW14" s="25">
        <v>0</v>
      </c>
      <c r="GX14" s="25">
        <v>1.2189616252821671</v>
      </c>
      <c r="GY14" s="25">
        <v>0</v>
      </c>
      <c r="GZ14" s="25">
        <v>8.9390519187358919</v>
      </c>
      <c r="HA14" s="25">
        <v>0.40632054176072235</v>
      </c>
      <c r="HB14" s="25">
        <v>0</v>
      </c>
      <c r="HC14" s="25">
        <v>0</v>
      </c>
      <c r="HD14" s="25">
        <v>0</v>
      </c>
      <c r="HE14" s="25">
        <v>0</v>
      </c>
      <c r="HF14" s="25">
        <v>0</v>
      </c>
      <c r="HG14" s="25">
        <v>0</v>
      </c>
      <c r="HH14" s="25">
        <v>0</v>
      </c>
      <c r="HI14" s="25">
        <v>0</v>
      </c>
      <c r="HJ14" s="25">
        <v>0</v>
      </c>
      <c r="HK14" s="25">
        <v>0</v>
      </c>
      <c r="HL14" s="25">
        <v>0</v>
      </c>
      <c r="HM14" s="25">
        <v>0</v>
      </c>
      <c r="HN14" s="25">
        <v>0</v>
      </c>
      <c r="HO14" s="25">
        <v>0</v>
      </c>
      <c r="HP14" s="25">
        <v>0</v>
      </c>
      <c r="HQ14" s="25">
        <v>0</v>
      </c>
      <c r="HR14" s="25">
        <v>0</v>
      </c>
      <c r="HS14" s="25">
        <v>1.4221218961625282</v>
      </c>
      <c r="HT14" s="25">
        <v>1.6252821670428894</v>
      </c>
      <c r="HU14" s="25">
        <v>2.4379232505643342</v>
      </c>
      <c r="HV14" s="25">
        <v>2.234762979683973</v>
      </c>
      <c r="HW14" s="25">
        <v>0.20316027088036118</v>
      </c>
      <c r="HX14" s="25">
        <v>0.20316027088036118</v>
      </c>
      <c r="HY14" s="25">
        <v>0.20316027088036118</v>
      </c>
      <c r="HZ14" s="25">
        <v>0.20316027088036118</v>
      </c>
      <c r="IA14" s="25">
        <v>0</v>
      </c>
      <c r="IB14" s="25">
        <v>0</v>
      </c>
      <c r="IC14" s="25">
        <v>0</v>
      </c>
      <c r="ID14" s="25">
        <v>1.4221218961625282</v>
      </c>
      <c r="IE14" s="25">
        <v>0</v>
      </c>
      <c r="IF14" s="25">
        <v>0</v>
      </c>
      <c r="IG14" s="25">
        <v>0</v>
      </c>
      <c r="IH14" s="25">
        <v>0</v>
      </c>
      <c r="II14" s="25">
        <v>0</v>
      </c>
      <c r="IJ14" s="25">
        <v>0</v>
      </c>
      <c r="IK14" s="25">
        <v>0</v>
      </c>
      <c r="IL14" s="25">
        <v>0</v>
      </c>
      <c r="IM14" s="25">
        <v>0</v>
      </c>
      <c r="IN14" s="25">
        <v>0</v>
      </c>
      <c r="IO14" s="25">
        <v>0</v>
      </c>
      <c r="IP14" s="25">
        <v>0</v>
      </c>
      <c r="IQ14" s="25">
        <v>0</v>
      </c>
      <c r="IR14" s="25">
        <v>0</v>
      </c>
      <c r="IS14" s="25">
        <v>0</v>
      </c>
      <c r="IT14" s="25">
        <v>0</v>
      </c>
      <c r="IU14" s="25">
        <v>0</v>
      </c>
      <c r="IV14" s="25">
        <v>0</v>
      </c>
      <c r="IW14" s="26">
        <v>0.74</v>
      </c>
      <c r="IX14" s="26">
        <v>0.97727272727272696</v>
      </c>
      <c r="IY14" s="26">
        <v>0.98571428571428599</v>
      </c>
    </row>
    <row r="15" spans="1:270" ht="15" customHeight="1" thickBot="1" x14ac:dyDescent="0.35">
      <c r="A15" s="47">
        <v>95259</v>
      </c>
      <c r="B15" s="50" t="s">
        <v>298</v>
      </c>
      <c r="C15" s="50" t="s">
        <v>299</v>
      </c>
      <c r="D15" s="50" t="s">
        <v>266</v>
      </c>
      <c r="E15" s="17">
        <f>VLOOKUP(D15,'2017 TEAM stats Per 90'!$A$2:$IX$23,11,FALSE)</f>
        <v>4.196417910447761</v>
      </c>
      <c r="F15" s="32">
        <f t="shared" si="1"/>
        <v>0.64517785723915222</v>
      </c>
      <c r="G15" s="33">
        <f t="shared" si="2"/>
        <v>14.88295318127251</v>
      </c>
      <c r="H15" s="29">
        <f>VLOOKUP(D15,'2017 TEAM stats Per 90'!$A$2:$IX$23,71,FALSE)</f>
        <v>1.0047761194029852</v>
      </c>
      <c r="I15" s="29">
        <f>VLOOKUP(D15,'2017 TEAM stats Per 90'!$A$2:$IX$23,142,FALSE)</f>
        <v>14.00776119402985</v>
      </c>
      <c r="J15" s="29">
        <f>VLOOKUP(D15,'2017 TEAM stats Per 90'!$A$2:$IX$23,143,FALSE)</f>
        <v>4.3146268656716416</v>
      </c>
      <c r="K15" s="28">
        <v>6900</v>
      </c>
      <c r="L15" s="24">
        <v>4</v>
      </c>
      <c r="M15" s="24">
        <v>15</v>
      </c>
      <c r="N15" s="24">
        <v>833</v>
      </c>
      <c r="O15" s="24">
        <v>9</v>
      </c>
      <c r="P15" s="24">
        <v>6</v>
      </c>
      <c r="Q15" s="24">
        <v>7</v>
      </c>
      <c r="R15" s="25">
        <v>0.10804321728691477</v>
      </c>
      <c r="S15" s="25">
        <v>0.10804321728691477</v>
      </c>
      <c r="T15" s="25">
        <v>0.10804321728691477</v>
      </c>
      <c r="U15" s="25">
        <v>0.10804321728691477</v>
      </c>
      <c r="V15" s="25">
        <v>0.10804321728691477</v>
      </c>
      <c r="W15" s="25">
        <v>0.32412965186074427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0.10804321728691477</v>
      </c>
      <c r="AG15" s="25">
        <v>0.10804321728691477</v>
      </c>
      <c r="AH15" s="25">
        <v>0.10804321728691477</v>
      </c>
      <c r="AI15" s="25">
        <v>0</v>
      </c>
      <c r="AJ15" s="25">
        <v>0.10804321728691477</v>
      </c>
      <c r="AK15" s="25">
        <v>0</v>
      </c>
      <c r="AL15" s="25">
        <v>0</v>
      </c>
      <c r="AM15" s="25">
        <v>0.10804321728691477</v>
      </c>
      <c r="AN15" s="25">
        <v>0.21608643457382953</v>
      </c>
      <c r="AO15" s="25">
        <v>0.10804321728691477</v>
      </c>
      <c r="AP15" s="25">
        <v>0.10804321728691477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0.10804321728691477</v>
      </c>
      <c r="AZ15" s="25">
        <v>0.32412965186074427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0.10804321728691477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0.10804321728691477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0.10804321728691477</v>
      </c>
      <c r="BV15" s="25">
        <v>0</v>
      </c>
      <c r="BW15" s="25">
        <v>0</v>
      </c>
      <c r="BX15" s="25">
        <v>0</v>
      </c>
      <c r="BY15" s="25">
        <v>0</v>
      </c>
      <c r="BZ15" s="25">
        <v>0.10804321728691477</v>
      </c>
      <c r="CA15" s="25">
        <v>39.003601440576233</v>
      </c>
      <c r="CB15" s="25">
        <v>5.7262905162064826</v>
      </c>
      <c r="CC15" s="25">
        <v>0</v>
      </c>
      <c r="CD15" s="25">
        <v>0.64825930372148854</v>
      </c>
      <c r="CE15" s="25">
        <v>39.003601440576233</v>
      </c>
      <c r="CF15" s="25">
        <v>5.5102040816326534</v>
      </c>
      <c r="CG15" s="25">
        <v>20.528211284513805</v>
      </c>
      <c r="CH15" s="25">
        <v>1.6206482593037215</v>
      </c>
      <c r="CI15" s="25">
        <v>18.475390156062424</v>
      </c>
      <c r="CJ15" s="25">
        <v>3.8895558223289317</v>
      </c>
      <c r="CK15" s="25">
        <v>8.2112845138055217</v>
      </c>
      <c r="CL15" s="25">
        <v>0.64825930372148854</v>
      </c>
      <c r="CM15" s="25">
        <v>23.76950780312125</v>
      </c>
      <c r="CN15" s="25">
        <v>2.376950780312125</v>
      </c>
      <c r="CO15" s="25">
        <v>7.0228091236494601</v>
      </c>
      <c r="CP15" s="25">
        <v>2.4849939975990396</v>
      </c>
      <c r="CQ15" s="25">
        <v>36.194477791116448</v>
      </c>
      <c r="CR15" s="25">
        <v>4.2136854741896759</v>
      </c>
      <c r="CS15" s="25">
        <v>2.8091236494597838</v>
      </c>
      <c r="CT15" s="25">
        <v>1.2965186074429771</v>
      </c>
      <c r="CU15" s="25">
        <v>0</v>
      </c>
      <c r="CV15" s="25">
        <v>0.10804321728691477</v>
      </c>
      <c r="CW15" s="25">
        <v>0</v>
      </c>
      <c r="CX15" s="25">
        <v>0.21608643457382953</v>
      </c>
      <c r="CY15" s="25">
        <v>0</v>
      </c>
      <c r="CZ15" s="25">
        <v>0.32412965186074427</v>
      </c>
      <c r="DA15" s="25">
        <v>0</v>
      </c>
      <c r="DB15" s="25">
        <v>0</v>
      </c>
      <c r="DC15" s="25">
        <v>0</v>
      </c>
      <c r="DD15" s="25">
        <v>0.10804321728691477</v>
      </c>
      <c r="DE15" s="25">
        <v>0</v>
      </c>
      <c r="DF15" s="25">
        <v>0</v>
      </c>
      <c r="DG15" s="25">
        <v>0.10804321728691477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0.21608643457382953</v>
      </c>
      <c r="DP15" s="25">
        <v>0</v>
      </c>
      <c r="DQ15" s="25">
        <v>0.21608643457382953</v>
      </c>
      <c r="DR15" s="25">
        <v>0</v>
      </c>
      <c r="DS15" s="25">
        <v>0</v>
      </c>
      <c r="DT15" s="25">
        <v>0.10804321728691477</v>
      </c>
      <c r="DU15" s="25">
        <v>0.54021608643457386</v>
      </c>
      <c r="DV15" s="25">
        <v>1.7286914765906363</v>
      </c>
      <c r="DW15" s="25">
        <v>0</v>
      </c>
      <c r="DX15" s="25">
        <v>0</v>
      </c>
      <c r="DY15" s="25">
        <v>0</v>
      </c>
      <c r="DZ15" s="25">
        <v>0.21608643457382953</v>
      </c>
      <c r="EA15" s="25">
        <v>0</v>
      </c>
      <c r="EB15" s="25">
        <v>0.21608643457382953</v>
      </c>
      <c r="EC15" s="25">
        <v>0</v>
      </c>
      <c r="ED15" s="25">
        <v>0.21608643457382953</v>
      </c>
      <c r="EE15" s="25">
        <v>55.858343337334937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25">
        <v>0.10804321728691477</v>
      </c>
      <c r="EM15" s="25">
        <v>0</v>
      </c>
      <c r="EN15" s="25">
        <v>0</v>
      </c>
      <c r="EO15" s="25">
        <v>0.10804321728691477</v>
      </c>
      <c r="EP15" s="25">
        <v>4.1056422569027609</v>
      </c>
      <c r="EQ15" s="25">
        <v>4.9699879951980792</v>
      </c>
      <c r="ER15" s="25">
        <v>1.1884753901560625</v>
      </c>
      <c r="ES15" s="25">
        <v>1.2965186074429771</v>
      </c>
      <c r="ET15" s="25">
        <v>2.9171668667466988</v>
      </c>
      <c r="EU15" s="25">
        <v>3.6734693877551021</v>
      </c>
      <c r="EV15" s="25">
        <v>1.5126050420168067</v>
      </c>
      <c r="EW15" s="25">
        <v>0.97238895558223293</v>
      </c>
      <c r="EX15" s="25">
        <v>0</v>
      </c>
      <c r="EY15" s="25">
        <v>1.1884753901560625</v>
      </c>
      <c r="EZ15" s="25">
        <v>0.64825930372148854</v>
      </c>
      <c r="FA15" s="25">
        <v>0.54021608643457386</v>
      </c>
      <c r="FB15" s="25">
        <v>0</v>
      </c>
      <c r="FC15" s="25">
        <v>0.10804321728691477</v>
      </c>
      <c r="FD15" s="25">
        <v>2.0528211284513804</v>
      </c>
      <c r="FE15" s="25">
        <v>4.9699879951980792</v>
      </c>
      <c r="FF15" s="25">
        <v>1.1884753901560625</v>
      </c>
      <c r="FG15" s="25">
        <v>1.1884753901560625</v>
      </c>
      <c r="FH15" s="25">
        <v>0.43217286914765907</v>
      </c>
      <c r="FI15" s="25">
        <v>0</v>
      </c>
      <c r="FJ15" s="25">
        <v>0.43217286914765907</v>
      </c>
      <c r="FK15" s="25">
        <v>0</v>
      </c>
      <c r="FL15" s="25">
        <v>0</v>
      </c>
      <c r="FM15" s="25">
        <v>0</v>
      </c>
      <c r="FN15" s="25">
        <v>0</v>
      </c>
      <c r="FO15" s="25">
        <v>0.10804321728691477</v>
      </c>
      <c r="FP15" s="25">
        <v>0.10804321728691477</v>
      </c>
      <c r="FQ15" s="25">
        <v>0</v>
      </c>
      <c r="FR15" s="25">
        <v>0</v>
      </c>
      <c r="FS15" s="25">
        <v>0</v>
      </c>
      <c r="FT15" s="25">
        <v>0</v>
      </c>
      <c r="FU15" s="25">
        <v>0</v>
      </c>
      <c r="FV15" s="25">
        <v>0</v>
      </c>
      <c r="FW15" s="25">
        <v>0</v>
      </c>
      <c r="FX15" s="25">
        <v>0</v>
      </c>
      <c r="FY15" s="25">
        <v>0</v>
      </c>
      <c r="FZ15" s="25">
        <v>0</v>
      </c>
      <c r="GA15" s="25">
        <v>0</v>
      </c>
      <c r="GB15" s="25">
        <v>0</v>
      </c>
      <c r="GC15" s="25">
        <v>0</v>
      </c>
      <c r="GD15" s="25">
        <v>0</v>
      </c>
      <c r="GE15" s="25">
        <v>0</v>
      </c>
      <c r="GF15" s="25">
        <v>0</v>
      </c>
      <c r="GG15" s="25">
        <v>0</v>
      </c>
      <c r="GH15" s="25">
        <v>0</v>
      </c>
      <c r="GI15" s="25">
        <v>1.1884753901560625</v>
      </c>
      <c r="GJ15" s="25">
        <v>0</v>
      </c>
      <c r="GK15" s="25">
        <v>0</v>
      </c>
      <c r="GL15" s="25">
        <v>0</v>
      </c>
      <c r="GM15" s="24">
        <v>8</v>
      </c>
      <c r="GN15" s="24">
        <v>8</v>
      </c>
      <c r="GO15" s="25">
        <v>0</v>
      </c>
      <c r="GP15" s="25">
        <v>1.1884753901560625</v>
      </c>
      <c r="GQ15" s="25">
        <v>0</v>
      </c>
      <c r="GR15" s="25">
        <v>0</v>
      </c>
      <c r="GS15" s="25">
        <v>14.693877551020408</v>
      </c>
      <c r="GT15" s="25">
        <v>6.2665066026410567</v>
      </c>
      <c r="GU15" s="25">
        <v>12.100840336134453</v>
      </c>
      <c r="GV15" s="25">
        <v>11.452581032412965</v>
      </c>
      <c r="GW15" s="25">
        <v>0.64825930372148854</v>
      </c>
      <c r="GX15" s="25">
        <v>1.1884753901560625</v>
      </c>
      <c r="GY15" s="25">
        <v>0</v>
      </c>
      <c r="GZ15" s="25">
        <v>5.6182472989195675</v>
      </c>
      <c r="HA15" s="25">
        <v>0.32412965186074427</v>
      </c>
      <c r="HB15" s="25">
        <v>0.10804321728691477</v>
      </c>
      <c r="HC15" s="25">
        <v>0</v>
      </c>
      <c r="HD15" s="25">
        <v>0</v>
      </c>
      <c r="HE15" s="25">
        <v>0</v>
      </c>
      <c r="HF15" s="25">
        <v>0</v>
      </c>
      <c r="HG15" s="25">
        <v>0</v>
      </c>
      <c r="HH15" s="25">
        <v>0</v>
      </c>
      <c r="HI15" s="25">
        <v>0</v>
      </c>
      <c r="HJ15" s="25">
        <v>0</v>
      </c>
      <c r="HK15" s="25">
        <v>0</v>
      </c>
      <c r="HL15" s="25">
        <v>0</v>
      </c>
      <c r="HM15" s="25">
        <v>0</v>
      </c>
      <c r="HN15" s="25">
        <v>0</v>
      </c>
      <c r="HO15" s="25">
        <v>0</v>
      </c>
      <c r="HP15" s="25">
        <v>0</v>
      </c>
      <c r="HQ15" s="25">
        <v>0</v>
      </c>
      <c r="HR15" s="25">
        <v>0</v>
      </c>
      <c r="HS15" s="25">
        <v>0.43217286914765907</v>
      </c>
      <c r="HT15" s="25">
        <v>1.5126050420168067</v>
      </c>
      <c r="HU15" s="25">
        <v>2.4849939975990396</v>
      </c>
      <c r="HV15" s="25">
        <v>2.1608643457382954</v>
      </c>
      <c r="HW15" s="25">
        <v>0.75630252100840334</v>
      </c>
      <c r="HX15" s="25">
        <v>0.32412965186074427</v>
      </c>
      <c r="HY15" s="25">
        <v>0.43217286914765907</v>
      </c>
      <c r="HZ15" s="25">
        <v>0.97238895558223293</v>
      </c>
      <c r="IA15" s="25">
        <v>0.10804321728691477</v>
      </c>
      <c r="IB15" s="25">
        <v>0</v>
      </c>
      <c r="IC15" s="25">
        <v>0.10804321728691477</v>
      </c>
      <c r="ID15" s="25">
        <v>1.2965186074429771</v>
      </c>
      <c r="IE15" s="25">
        <v>0</v>
      </c>
      <c r="IF15" s="25">
        <v>0</v>
      </c>
      <c r="IG15" s="25">
        <v>0</v>
      </c>
      <c r="IH15" s="25">
        <v>0</v>
      </c>
      <c r="II15" s="25">
        <v>0</v>
      </c>
      <c r="IJ15" s="25">
        <v>0</v>
      </c>
      <c r="IK15" s="25">
        <v>0</v>
      </c>
      <c r="IL15" s="25">
        <v>0</v>
      </c>
      <c r="IM15" s="25">
        <v>0</v>
      </c>
      <c r="IN15" s="25">
        <v>0</v>
      </c>
      <c r="IO15" s="25">
        <v>0</v>
      </c>
      <c r="IP15" s="25">
        <v>0</v>
      </c>
      <c r="IQ15" s="25">
        <v>0</v>
      </c>
      <c r="IR15" s="25">
        <v>0</v>
      </c>
      <c r="IS15" s="25">
        <v>0</v>
      </c>
      <c r="IT15" s="25">
        <v>0</v>
      </c>
      <c r="IU15" s="25">
        <v>0</v>
      </c>
      <c r="IV15" s="25">
        <v>0</v>
      </c>
      <c r="IW15" s="26">
        <v>0.71323529411764697</v>
      </c>
      <c r="IX15" s="26">
        <v>0.98275862068965503</v>
      </c>
      <c r="IY15" s="26">
        <v>0.95535714285714302</v>
      </c>
    </row>
    <row r="16" spans="1:270" ht="15" customHeight="1" thickBot="1" x14ac:dyDescent="0.35">
      <c r="A16" s="47">
        <v>234266</v>
      </c>
      <c r="B16" s="50" t="s">
        <v>300</v>
      </c>
      <c r="C16" s="50" t="s">
        <v>301</v>
      </c>
      <c r="D16" s="50" t="s">
        <v>289</v>
      </c>
      <c r="E16" s="17">
        <f>VLOOKUP(D16,'2017 TEAM stats Per 90'!$A$2:$IX$23,11,FALSE)</f>
        <v>3.1608629487064719</v>
      </c>
      <c r="F16" s="32">
        <f t="shared" si="1"/>
        <v>0</v>
      </c>
      <c r="G16" s="33">
        <f t="shared" si="2"/>
        <v>11.939516129032258</v>
      </c>
      <c r="H16" s="29">
        <f>VLOOKUP(D16,'2017 TEAM stats Per 90'!$A$2:$IX$23,71,FALSE)</f>
        <v>0.73851938053889532</v>
      </c>
      <c r="I16" s="29">
        <f>VLOOKUP(D16,'2017 TEAM stats Per 90'!$A$2:$IX$23,142,FALSE)</f>
        <v>12.200340166502551</v>
      </c>
      <c r="J16" s="29">
        <f>VLOOKUP(D16,'2017 TEAM stats Per 90'!$A$2:$IX$23,143,FALSE)</f>
        <v>5.1105541133291554</v>
      </c>
      <c r="K16" s="28">
        <v>436</v>
      </c>
      <c r="L16" s="24">
        <v>4</v>
      </c>
      <c r="M16" s="24">
        <v>3</v>
      </c>
      <c r="N16" s="24">
        <v>124</v>
      </c>
      <c r="O16" s="24">
        <v>1</v>
      </c>
      <c r="P16" s="24">
        <v>2</v>
      </c>
      <c r="Q16" s="24">
        <v>1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30.483870967741936</v>
      </c>
      <c r="CB16" s="25">
        <v>2.903225806451613</v>
      </c>
      <c r="CC16" s="25">
        <v>0</v>
      </c>
      <c r="CD16" s="25">
        <v>0</v>
      </c>
      <c r="CE16" s="25">
        <v>30.483870967741936</v>
      </c>
      <c r="CF16" s="25">
        <v>2.903225806451613</v>
      </c>
      <c r="CG16" s="25">
        <v>14.516129032258064</v>
      </c>
      <c r="CH16" s="25">
        <v>1.4516129032258065</v>
      </c>
      <c r="CI16" s="25">
        <v>15.967741935483872</v>
      </c>
      <c r="CJ16" s="25">
        <v>1.4516129032258065</v>
      </c>
      <c r="CK16" s="25">
        <v>7.9838709677419359</v>
      </c>
      <c r="CL16" s="25">
        <v>0.72580645161290325</v>
      </c>
      <c r="CM16" s="25">
        <v>17.41935483870968</v>
      </c>
      <c r="CN16" s="25">
        <v>1.4516129032258065</v>
      </c>
      <c r="CO16" s="25">
        <v>5.080645161290323</v>
      </c>
      <c r="CP16" s="25">
        <v>0.72580645161290325</v>
      </c>
      <c r="CQ16" s="25">
        <v>28.306451612903228</v>
      </c>
      <c r="CR16" s="25">
        <v>2.903225806451613</v>
      </c>
      <c r="CS16" s="25">
        <v>2.17741935483871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0.72580645161290325</v>
      </c>
      <c r="DH16" s="25">
        <v>0</v>
      </c>
      <c r="DI16" s="25">
        <v>0</v>
      </c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5">
        <v>0</v>
      </c>
      <c r="DQ16" s="25">
        <v>0</v>
      </c>
      <c r="DR16" s="25">
        <v>0</v>
      </c>
      <c r="DS16" s="25">
        <v>0</v>
      </c>
      <c r="DT16" s="25">
        <v>0</v>
      </c>
      <c r="DU16" s="25">
        <v>0</v>
      </c>
      <c r="DV16" s="25">
        <v>0.72580645161290325</v>
      </c>
      <c r="DW16" s="25">
        <v>0</v>
      </c>
      <c r="DX16" s="25">
        <v>0</v>
      </c>
      <c r="DY16" s="25">
        <v>0</v>
      </c>
      <c r="DZ16" s="25">
        <v>0</v>
      </c>
      <c r="EA16" s="25">
        <v>0</v>
      </c>
      <c r="EB16" s="25">
        <v>0</v>
      </c>
      <c r="EC16" s="25">
        <v>0</v>
      </c>
      <c r="ED16" s="25">
        <v>0</v>
      </c>
      <c r="EE16" s="25">
        <v>43.548387096774192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25">
        <v>0</v>
      </c>
      <c r="EM16" s="25">
        <v>0</v>
      </c>
      <c r="EN16" s="25">
        <v>0</v>
      </c>
      <c r="EO16" s="25">
        <v>0</v>
      </c>
      <c r="EP16" s="25">
        <v>3.629032258064516</v>
      </c>
      <c r="EQ16" s="25">
        <v>6.532258064516129</v>
      </c>
      <c r="ER16" s="25">
        <v>0.72580645161290325</v>
      </c>
      <c r="ES16" s="25">
        <v>0</v>
      </c>
      <c r="ET16" s="25">
        <v>2.903225806451613</v>
      </c>
      <c r="EU16" s="25">
        <v>6.532258064516129</v>
      </c>
      <c r="EV16" s="25">
        <v>2.17741935483871</v>
      </c>
      <c r="EW16" s="25">
        <v>0</v>
      </c>
      <c r="EX16" s="25">
        <v>0</v>
      </c>
      <c r="EY16" s="25">
        <v>0.72580645161290325</v>
      </c>
      <c r="EZ16" s="25">
        <v>0</v>
      </c>
      <c r="FA16" s="25">
        <v>0.72580645161290325</v>
      </c>
      <c r="FB16" s="25">
        <v>0</v>
      </c>
      <c r="FC16" s="25">
        <v>0</v>
      </c>
      <c r="FD16" s="25">
        <v>0.72580645161290325</v>
      </c>
      <c r="FE16" s="25">
        <v>6.532258064516129</v>
      </c>
      <c r="FF16" s="25">
        <v>3.629032258064516</v>
      </c>
      <c r="FG16" s="25">
        <v>3.629032258064516</v>
      </c>
      <c r="FH16" s="25">
        <v>0.72580645161290325</v>
      </c>
      <c r="FI16" s="25">
        <v>0</v>
      </c>
      <c r="FJ16" s="25">
        <v>0.72580645161290325</v>
      </c>
      <c r="FK16" s="25">
        <v>0</v>
      </c>
      <c r="FL16" s="25">
        <v>0</v>
      </c>
      <c r="FM16" s="25">
        <v>0</v>
      </c>
      <c r="FN16" s="25">
        <v>0</v>
      </c>
      <c r="FO16" s="25">
        <v>0.72580645161290325</v>
      </c>
      <c r="FP16" s="25">
        <v>0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>
        <v>0</v>
      </c>
      <c r="FW16" s="25">
        <v>0</v>
      </c>
      <c r="FX16" s="25">
        <v>0</v>
      </c>
      <c r="FY16" s="25">
        <v>0</v>
      </c>
      <c r="FZ16" s="25">
        <v>0</v>
      </c>
      <c r="GA16" s="25">
        <v>0</v>
      </c>
      <c r="GB16" s="25">
        <v>0</v>
      </c>
      <c r="GC16" s="25">
        <v>0</v>
      </c>
      <c r="GD16" s="25">
        <v>0</v>
      </c>
      <c r="GE16" s="25">
        <v>0</v>
      </c>
      <c r="GF16" s="25">
        <v>0</v>
      </c>
      <c r="GG16" s="25">
        <v>0</v>
      </c>
      <c r="GH16" s="25">
        <v>0</v>
      </c>
      <c r="GI16" s="25">
        <v>0</v>
      </c>
      <c r="GJ16" s="25">
        <v>0</v>
      </c>
      <c r="GK16" s="25">
        <v>0</v>
      </c>
      <c r="GL16" s="25">
        <v>0</v>
      </c>
      <c r="GM16" s="24">
        <v>2</v>
      </c>
      <c r="GN16" s="24">
        <v>4</v>
      </c>
      <c r="GO16" s="25">
        <v>0</v>
      </c>
      <c r="GP16" s="25">
        <v>2.17741935483871</v>
      </c>
      <c r="GQ16" s="25">
        <v>0</v>
      </c>
      <c r="GR16" s="25">
        <v>0</v>
      </c>
      <c r="GS16" s="25">
        <v>4.3548387096774199</v>
      </c>
      <c r="GT16" s="25">
        <v>5.806451612903226</v>
      </c>
      <c r="GU16" s="25">
        <v>10.161290322580646</v>
      </c>
      <c r="GV16" s="25">
        <v>13.064516129032258</v>
      </c>
      <c r="GW16" s="25">
        <v>0</v>
      </c>
      <c r="GX16" s="25">
        <v>0.72580645161290325</v>
      </c>
      <c r="GY16" s="25">
        <v>0</v>
      </c>
      <c r="GZ16" s="25">
        <v>4.3548387096774199</v>
      </c>
      <c r="HA16" s="25">
        <v>0</v>
      </c>
      <c r="HB16" s="25">
        <v>0</v>
      </c>
      <c r="HC16" s="25">
        <v>0</v>
      </c>
      <c r="HD16" s="25">
        <v>0</v>
      </c>
      <c r="HE16" s="25">
        <v>0</v>
      </c>
      <c r="HF16" s="25">
        <v>0</v>
      </c>
      <c r="HG16" s="25">
        <v>0</v>
      </c>
      <c r="HH16" s="25">
        <v>0</v>
      </c>
      <c r="HI16" s="25">
        <v>0</v>
      </c>
      <c r="HJ16" s="25">
        <v>0</v>
      </c>
      <c r="HK16" s="25">
        <v>0</v>
      </c>
      <c r="HL16" s="25">
        <v>0</v>
      </c>
      <c r="HM16" s="25">
        <v>0</v>
      </c>
      <c r="HN16" s="25">
        <v>0</v>
      </c>
      <c r="HO16" s="25">
        <v>0</v>
      </c>
      <c r="HP16" s="25">
        <v>0</v>
      </c>
      <c r="HQ16" s="25">
        <v>0</v>
      </c>
      <c r="HR16" s="25">
        <v>0</v>
      </c>
      <c r="HS16" s="25">
        <v>0</v>
      </c>
      <c r="HT16" s="25">
        <v>3.629032258064516</v>
      </c>
      <c r="HU16" s="25">
        <v>2.903225806451613</v>
      </c>
      <c r="HV16" s="25">
        <v>2.903225806451613</v>
      </c>
      <c r="HW16" s="25">
        <v>0.72580645161290325</v>
      </c>
      <c r="HX16" s="25">
        <v>0</v>
      </c>
      <c r="HY16" s="25">
        <v>0</v>
      </c>
      <c r="HZ16" s="25">
        <v>0</v>
      </c>
      <c r="IA16" s="25">
        <v>0.72580645161290325</v>
      </c>
      <c r="IB16" s="25">
        <v>0</v>
      </c>
      <c r="IC16" s="25">
        <v>0</v>
      </c>
      <c r="ID16" s="25">
        <v>2.903225806451613</v>
      </c>
      <c r="IE16" s="25">
        <v>0</v>
      </c>
      <c r="IF16" s="25">
        <v>0</v>
      </c>
      <c r="IG16" s="25">
        <v>0</v>
      </c>
      <c r="IH16" s="25">
        <v>0</v>
      </c>
      <c r="II16" s="25">
        <v>0</v>
      </c>
      <c r="IJ16" s="25">
        <v>0</v>
      </c>
      <c r="IK16" s="25">
        <v>0</v>
      </c>
      <c r="IL16" s="25">
        <v>0</v>
      </c>
      <c r="IM16" s="25">
        <v>0</v>
      </c>
      <c r="IN16" s="25">
        <v>0</v>
      </c>
      <c r="IO16" s="25">
        <v>0</v>
      </c>
      <c r="IP16" s="25">
        <v>0</v>
      </c>
      <c r="IQ16" s="25">
        <v>0</v>
      </c>
      <c r="IR16" s="25">
        <v>0</v>
      </c>
      <c r="IS16" s="25">
        <v>0</v>
      </c>
      <c r="IT16" s="25">
        <v>0</v>
      </c>
      <c r="IU16" s="25">
        <v>0</v>
      </c>
      <c r="IV16" s="25">
        <v>0</v>
      </c>
      <c r="IW16" s="26">
        <v>0.66666666666666696</v>
      </c>
      <c r="IX16" s="26">
        <v>1</v>
      </c>
      <c r="IY16" s="26">
        <v>0.92857142857142905</v>
      </c>
    </row>
    <row r="17" spans="1:259" ht="14.4" thickBot="1" x14ac:dyDescent="0.35">
      <c r="A17" s="34"/>
      <c r="F17" s="32"/>
      <c r="G17" s="33"/>
      <c r="H17" s="29"/>
      <c r="I17" s="29"/>
      <c r="J17" s="29"/>
    </row>
    <row r="18" spans="1:259" ht="15" customHeight="1" thickBot="1" x14ac:dyDescent="0.35">
      <c r="A18" s="47">
        <v>34285</v>
      </c>
      <c r="B18" s="50" t="s">
        <v>304</v>
      </c>
      <c r="C18" s="51" t="s">
        <v>330</v>
      </c>
      <c r="D18" s="50" t="s">
        <v>286</v>
      </c>
      <c r="E18" s="17">
        <f>VLOOKUP(D18,'2017 TEAM stats Per 90'!$A$2:$IX$23,11,FALSE)</f>
        <v>4.9253731343283587</v>
      </c>
      <c r="F18" s="41">
        <f>(EV18-EW18)/(I18-J18)</f>
        <v>7.8651246059727384E-2</v>
      </c>
      <c r="G18" s="33">
        <f>0.25*$CK18+0.2*$CA18+0.15*$CD18+0.15*$ER18+0.1*$EV18+0.1*$FD18+0.05*$EE18</f>
        <v>12.936774193548388</v>
      </c>
      <c r="H18" s="29">
        <f>VLOOKUP(D18,'2017 TEAM stats Per 90'!$A$2:$IX$23,71,FALSE)</f>
        <v>1.0617570828492269</v>
      </c>
      <c r="I18" s="29">
        <f>VLOOKUP(D18,'2017 TEAM stats Per 90'!$A$2:$IX$23,142,FALSE)</f>
        <v>12.770578246492091</v>
      </c>
      <c r="J18" s="29">
        <f>VLOOKUP(D18,'2017 TEAM stats Per 90'!$A$2:$IX$23,143,FALSE)</f>
        <v>4.8958798820269909</v>
      </c>
      <c r="K18" s="28">
        <v>1903</v>
      </c>
      <c r="L18" s="24">
        <v>2</v>
      </c>
      <c r="M18" s="24">
        <v>26</v>
      </c>
      <c r="N18" s="24">
        <v>2325</v>
      </c>
      <c r="O18" s="24">
        <v>26</v>
      </c>
      <c r="P18" s="24">
        <v>0</v>
      </c>
      <c r="Q18" s="24">
        <v>1</v>
      </c>
      <c r="R18" s="25">
        <v>0.11612903225806452</v>
      </c>
      <c r="S18" s="25">
        <v>7.7419354838709681E-2</v>
      </c>
      <c r="T18" s="25">
        <v>7.7419354838709681E-2</v>
      </c>
      <c r="U18" s="25">
        <v>0.23225806451612904</v>
      </c>
      <c r="V18" s="25">
        <v>0.6967741935483871</v>
      </c>
      <c r="W18" s="25">
        <v>0.38709677419354838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3.870967741935484E-2</v>
      </c>
      <c r="AF18" s="25">
        <v>0.11612903225806452</v>
      </c>
      <c r="AG18" s="25">
        <v>0.11612903225806452</v>
      </c>
      <c r="AH18" s="25">
        <v>0.19354838709677419</v>
      </c>
      <c r="AI18" s="25">
        <v>0.30967741935483872</v>
      </c>
      <c r="AJ18" s="25">
        <v>0.11612903225806452</v>
      </c>
      <c r="AK18" s="25">
        <v>0</v>
      </c>
      <c r="AL18" s="25">
        <v>3.870967741935484E-2</v>
      </c>
      <c r="AM18" s="25">
        <v>0.38709677419354838</v>
      </c>
      <c r="AN18" s="25">
        <v>0.2709677419354839</v>
      </c>
      <c r="AO18" s="25">
        <v>3.870967741935484E-2</v>
      </c>
      <c r="AP18" s="25">
        <v>7.7419354838709681E-2</v>
      </c>
      <c r="AQ18" s="25">
        <v>0.11612903225806452</v>
      </c>
      <c r="AR18" s="25">
        <v>3.870967741935484E-2</v>
      </c>
      <c r="AS18" s="25">
        <v>7.7419354838709681E-2</v>
      </c>
      <c r="AT18" s="25">
        <v>0.15483870967741936</v>
      </c>
      <c r="AU18" s="25">
        <v>0.46451612903225808</v>
      </c>
      <c r="AV18" s="25">
        <v>0.30967741935483872</v>
      </c>
      <c r="AW18" s="25">
        <v>0</v>
      </c>
      <c r="AX18" s="25">
        <v>0</v>
      </c>
      <c r="AY18" s="25">
        <v>0.11612903225806452</v>
      </c>
      <c r="AZ18" s="25">
        <v>3.870967741935484E-2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3.870967741935484E-2</v>
      </c>
      <c r="BI18" s="25">
        <v>3.870967741935484E-2</v>
      </c>
      <c r="BJ18" s="25">
        <v>0</v>
      </c>
      <c r="BK18" s="25">
        <v>0</v>
      </c>
      <c r="BL18" s="25">
        <v>3.870967741935484E-2</v>
      </c>
      <c r="BM18" s="25">
        <v>0</v>
      </c>
      <c r="BN18" s="25">
        <v>7.7419354838709681E-2</v>
      </c>
      <c r="BO18" s="25">
        <v>3.870967741935484E-2</v>
      </c>
      <c r="BP18" s="25">
        <v>0</v>
      </c>
      <c r="BQ18" s="25">
        <v>0</v>
      </c>
      <c r="BR18" s="25">
        <v>0.11612903225806452</v>
      </c>
      <c r="BS18" s="25">
        <v>0</v>
      </c>
      <c r="BT18" s="25">
        <v>0.30967741935483872</v>
      </c>
      <c r="BU18" s="25">
        <v>0.30967741935483872</v>
      </c>
      <c r="BV18" s="25">
        <v>0</v>
      </c>
      <c r="BW18" s="25">
        <v>3.870967741935484E-2</v>
      </c>
      <c r="BX18" s="25">
        <v>3.870967741935484E-2</v>
      </c>
      <c r="BY18" s="25">
        <v>0</v>
      </c>
      <c r="BZ18" s="25">
        <v>0</v>
      </c>
      <c r="CA18" s="25">
        <v>33.832258064516132</v>
      </c>
      <c r="CB18" s="25">
        <v>10.451612903225806</v>
      </c>
      <c r="CC18" s="25">
        <v>0</v>
      </c>
      <c r="CD18" s="25">
        <v>0.46451612903225808</v>
      </c>
      <c r="CE18" s="25">
        <v>33.677419354838712</v>
      </c>
      <c r="CF18" s="25">
        <v>9.6387096774193548</v>
      </c>
      <c r="CG18" s="25">
        <v>18.967741935483872</v>
      </c>
      <c r="CH18" s="25">
        <v>2.2064516129032259</v>
      </c>
      <c r="CI18" s="25">
        <v>14.70967741935484</v>
      </c>
      <c r="CJ18" s="25">
        <v>7.4322580645161294</v>
      </c>
      <c r="CK18" s="25">
        <v>9.6387096774193548</v>
      </c>
      <c r="CL18" s="25">
        <v>0.77419354838709675</v>
      </c>
      <c r="CM18" s="25">
        <v>17.729032258064517</v>
      </c>
      <c r="CN18" s="25">
        <v>4.3354838709677423</v>
      </c>
      <c r="CO18" s="25">
        <v>6.3096774193548386</v>
      </c>
      <c r="CP18" s="25">
        <v>4.5290322580645164</v>
      </c>
      <c r="CQ18" s="25">
        <v>29.187096774193549</v>
      </c>
      <c r="CR18" s="25">
        <v>4.8774193548387101</v>
      </c>
      <c r="CS18" s="25">
        <v>4.4903225806451612</v>
      </c>
      <c r="CT18" s="25">
        <v>4.7612903225806456</v>
      </c>
      <c r="CU18" s="25">
        <v>7.7419354838709681E-2</v>
      </c>
      <c r="CV18" s="25">
        <v>3.870967741935484E-2</v>
      </c>
      <c r="CW18" s="25">
        <v>0.15483870967741936</v>
      </c>
      <c r="CX18" s="25">
        <v>0.81290322580645169</v>
      </c>
      <c r="CY18" s="25">
        <v>0</v>
      </c>
      <c r="CZ18" s="25">
        <v>0.50322580645161297</v>
      </c>
      <c r="DA18" s="25">
        <v>0</v>
      </c>
      <c r="DB18" s="25">
        <v>0</v>
      </c>
      <c r="DC18" s="25">
        <v>0</v>
      </c>
      <c r="DD18" s="25">
        <v>5.3032258064516133</v>
      </c>
      <c r="DE18" s="25">
        <v>1.3935483870967742</v>
      </c>
      <c r="DF18" s="25">
        <v>0.38709677419354838</v>
      </c>
      <c r="DG18" s="25">
        <v>0.2709677419354839</v>
      </c>
      <c r="DH18" s="25">
        <v>0.15483870967741936</v>
      </c>
      <c r="DI18" s="25">
        <v>0.81290322580645169</v>
      </c>
      <c r="DJ18" s="25">
        <v>0.15483870967741936</v>
      </c>
      <c r="DK18" s="25">
        <v>0.81290322580645169</v>
      </c>
      <c r="DL18" s="25">
        <v>0</v>
      </c>
      <c r="DM18" s="25">
        <v>0</v>
      </c>
      <c r="DN18" s="25">
        <v>0</v>
      </c>
      <c r="DO18" s="25">
        <v>0</v>
      </c>
      <c r="DP18" s="25">
        <v>0</v>
      </c>
      <c r="DQ18" s="25">
        <v>0</v>
      </c>
      <c r="DR18" s="25">
        <v>0</v>
      </c>
      <c r="DS18" s="25">
        <v>0</v>
      </c>
      <c r="DT18" s="25">
        <v>0.46451612903225808</v>
      </c>
      <c r="DU18" s="25">
        <v>1.935483870967742</v>
      </c>
      <c r="DV18" s="25">
        <v>0.15483870967741936</v>
      </c>
      <c r="DW18" s="25">
        <v>0</v>
      </c>
      <c r="DX18" s="25">
        <v>0</v>
      </c>
      <c r="DY18" s="25">
        <v>0.15483870967741936</v>
      </c>
      <c r="DZ18" s="25">
        <v>0.73548387096774193</v>
      </c>
      <c r="EA18" s="25">
        <v>0.15483870967741936</v>
      </c>
      <c r="EB18" s="25">
        <v>0.73548387096774193</v>
      </c>
      <c r="EC18" s="25">
        <v>0.15483870967741936</v>
      </c>
      <c r="ED18" s="25">
        <v>0.81290322580645169</v>
      </c>
      <c r="EE18" s="25">
        <v>63.832258064516132</v>
      </c>
      <c r="EF18" s="25">
        <v>0</v>
      </c>
      <c r="EG18" s="25">
        <v>0</v>
      </c>
      <c r="EH18" s="25">
        <v>0</v>
      </c>
      <c r="EI18" s="25">
        <v>0</v>
      </c>
      <c r="EJ18" s="25">
        <v>0</v>
      </c>
      <c r="EK18" s="25">
        <v>0</v>
      </c>
      <c r="EL18" s="25">
        <v>0</v>
      </c>
      <c r="EM18" s="25">
        <v>0</v>
      </c>
      <c r="EN18" s="25">
        <v>0</v>
      </c>
      <c r="EO18" s="25">
        <v>0</v>
      </c>
      <c r="EP18" s="25">
        <v>4.6064516129032258</v>
      </c>
      <c r="EQ18" s="25">
        <v>2.6322580645161291</v>
      </c>
      <c r="ER18" s="25">
        <v>1.3935483870967742</v>
      </c>
      <c r="ES18" s="25">
        <v>0.967741935483871</v>
      </c>
      <c r="ET18" s="25">
        <v>3.1354838709677422</v>
      </c>
      <c r="EU18" s="25">
        <v>1.6645161290322581</v>
      </c>
      <c r="EV18" s="25">
        <v>1.3161290322580645</v>
      </c>
      <c r="EW18" s="25">
        <v>0.6967741935483871</v>
      </c>
      <c r="EX18" s="25">
        <v>0</v>
      </c>
      <c r="EY18" s="25">
        <v>3.3677419354838709</v>
      </c>
      <c r="EZ18" s="25">
        <v>2.0129032258064519</v>
      </c>
      <c r="FA18" s="25">
        <v>1.3548387096774195</v>
      </c>
      <c r="FB18" s="25">
        <v>3.870967741935484E-2</v>
      </c>
      <c r="FC18" s="25">
        <v>0.34838709677419355</v>
      </c>
      <c r="FD18" s="25">
        <v>1.5870967741935484</v>
      </c>
      <c r="FE18" s="25">
        <v>4.2193548387096778</v>
      </c>
      <c r="FF18" s="25">
        <v>0.77419354838709675</v>
      </c>
      <c r="FG18" s="25">
        <v>0.77419354838709675</v>
      </c>
      <c r="FH18" s="25">
        <v>0.81290322580645169</v>
      </c>
      <c r="FI18" s="25">
        <v>3.870967741935484E-2</v>
      </c>
      <c r="FJ18" s="25">
        <v>0.77419354838709675</v>
      </c>
      <c r="FK18" s="25">
        <v>0</v>
      </c>
      <c r="FL18" s="25">
        <v>0</v>
      </c>
      <c r="FM18" s="25">
        <v>0</v>
      </c>
      <c r="FN18" s="25">
        <v>3.870967741935484E-2</v>
      </c>
      <c r="FO18" s="25">
        <v>0.30967741935483872</v>
      </c>
      <c r="FP18" s="25">
        <v>0</v>
      </c>
      <c r="FQ18" s="25">
        <v>0</v>
      </c>
      <c r="FR18" s="25">
        <v>0</v>
      </c>
      <c r="FS18" s="25">
        <v>0</v>
      </c>
      <c r="FT18" s="25">
        <v>0</v>
      </c>
      <c r="FU18" s="25">
        <v>0</v>
      </c>
      <c r="FV18" s="25">
        <v>0</v>
      </c>
      <c r="FW18" s="25">
        <v>0</v>
      </c>
      <c r="FX18" s="25">
        <v>0</v>
      </c>
      <c r="FY18" s="25">
        <v>0</v>
      </c>
      <c r="FZ18" s="25">
        <v>0</v>
      </c>
      <c r="GA18" s="25">
        <v>0</v>
      </c>
      <c r="GB18" s="25">
        <v>0</v>
      </c>
      <c r="GC18" s="25">
        <v>0</v>
      </c>
      <c r="GD18" s="25">
        <v>0</v>
      </c>
      <c r="GE18" s="25">
        <v>0.30967741935483872</v>
      </c>
      <c r="GF18" s="25">
        <v>0</v>
      </c>
      <c r="GG18" s="25">
        <v>3.870967741935484E-2</v>
      </c>
      <c r="GH18" s="25">
        <v>0</v>
      </c>
      <c r="GI18" s="25">
        <v>0.38709677419354838</v>
      </c>
      <c r="GJ18" s="25">
        <v>0</v>
      </c>
      <c r="GK18" s="25">
        <v>0</v>
      </c>
      <c r="GL18" s="25">
        <v>0</v>
      </c>
      <c r="GM18" s="24">
        <v>2</v>
      </c>
      <c r="GN18" s="24">
        <v>3</v>
      </c>
      <c r="GO18" s="25">
        <v>0</v>
      </c>
      <c r="GP18" s="25">
        <v>0.30967741935483872</v>
      </c>
      <c r="GQ18" s="25">
        <v>3.870967741935484E-2</v>
      </c>
      <c r="GR18" s="25">
        <v>0</v>
      </c>
      <c r="GS18" s="25">
        <v>18.967741935483872</v>
      </c>
      <c r="GT18" s="25">
        <v>6.0774193548387103</v>
      </c>
      <c r="GU18" s="25">
        <v>3.4064516129032261</v>
      </c>
      <c r="GV18" s="25">
        <v>14.864516129032259</v>
      </c>
      <c r="GW18" s="25">
        <v>0.73548387096774193</v>
      </c>
      <c r="GX18" s="25">
        <v>0.85161290322580652</v>
      </c>
      <c r="GY18" s="25">
        <v>7.7419354838709681E-2</v>
      </c>
      <c r="GZ18" s="25">
        <v>7.0451612903225813</v>
      </c>
      <c r="HA18" s="25">
        <v>1.0838709677419356</v>
      </c>
      <c r="HB18" s="25">
        <v>7.7419354838709681E-2</v>
      </c>
      <c r="HC18" s="25">
        <v>0</v>
      </c>
      <c r="HD18" s="25">
        <v>0</v>
      </c>
      <c r="HE18" s="25">
        <v>0</v>
      </c>
      <c r="HF18" s="25">
        <v>0</v>
      </c>
      <c r="HG18" s="25">
        <v>0</v>
      </c>
      <c r="HH18" s="25">
        <v>0</v>
      </c>
      <c r="HI18" s="25">
        <v>0</v>
      </c>
      <c r="HJ18" s="25">
        <v>3.870967741935484E-2</v>
      </c>
      <c r="HK18" s="25">
        <v>3.870967741935484E-2</v>
      </c>
      <c r="HL18" s="25">
        <v>3.870967741935484E-2</v>
      </c>
      <c r="HM18" s="25">
        <v>0</v>
      </c>
      <c r="HN18" s="25">
        <v>0</v>
      </c>
      <c r="HO18" s="25">
        <v>0</v>
      </c>
      <c r="HP18" s="25">
        <v>0</v>
      </c>
      <c r="HQ18" s="25">
        <v>0.23225806451612904</v>
      </c>
      <c r="HR18" s="25">
        <v>3.870967741935484E-2</v>
      </c>
      <c r="HS18" s="25">
        <v>0.50322580645161297</v>
      </c>
      <c r="HT18" s="25">
        <v>0.42580645161290326</v>
      </c>
      <c r="HU18" s="25">
        <v>2.6322580645161291</v>
      </c>
      <c r="HV18" s="25">
        <v>1.2387096774193549</v>
      </c>
      <c r="HW18" s="25">
        <v>0.38709677419354838</v>
      </c>
      <c r="HX18" s="25">
        <v>0.2709677419354839</v>
      </c>
      <c r="HY18" s="25">
        <v>1.0064516129032259</v>
      </c>
      <c r="HZ18" s="25">
        <v>0.6967741935483871</v>
      </c>
      <c r="IA18" s="25">
        <v>0.2709677419354839</v>
      </c>
      <c r="IB18" s="25">
        <v>0</v>
      </c>
      <c r="IC18" s="25">
        <v>0</v>
      </c>
      <c r="ID18" s="25">
        <v>0.50322580645161297</v>
      </c>
      <c r="IE18" s="25">
        <v>0</v>
      </c>
      <c r="IF18" s="25">
        <v>0</v>
      </c>
      <c r="IG18" s="25">
        <v>0</v>
      </c>
      <c r="IH18" s="25">
        <v>0</v>
      </c>
      <c r="II18" s="25">
        <v>0</v>
      </c>
      <c r="IJ18" s="25">
        <v>0</v>
      </c>
      <c r="IK18" s="25">
        <v>0</v>
      </c>
      <c r="IL18" s="25">
        <v>0</v>
      </c>
      <c r="IM18" s="25">
        <v>0</v>
      </c>
      <c r="IN18" s="25">
        <v>0</v>
      </c>
      <c r="IO18" s="25">
        <v>0</v>
      </c>
      <c r="IP18" s="25">
        <v>0</v>
      </c>
      <c r="IQ18" s="25">
        <v>0</v>
      </c>
      <c r="IR18" s="25">
        <v>0</v>
      </c>
      <c r="IS18" s="25">
        <v>0</v>
      </c>
      <c r="IT18" s="25">
        <v>0</v>
      </c>
      <c r="IU18" s="25">
        <v>0</v>
      </c>
      <c r="IV18" s="25">
        <v>0</v>
      </c>
      <c r="IW18" s="26">
        <v>0.59591836734693904</v>
      </c>
      <c r="IX18" s="26">
        <v>0.98726114649681496</v>
      </c>
      <c r="IY18" s="26">
        <v>0.93181818181818199</v>
      </c>
    </row>
    <row r="19" spans="1:259" ht="15" customHeight="1" thickBot="1" x14ac:dyDescent="0.35">
      <c r="A19" s="47">
        <v>60032</v>
      </c>
      <c r="B19" s="50" t="s">
        <v>306</v>
      </c>
      <c r="C19" s="50" t="s">
        <v>307</v>
      </c>
      <c r="D19" s="50" t="s">
        <v>290</v>
      </c>
      <c r="E19" s="17">
        <f>VLOOKUP(D19,'2017 TEAM stats Per 90'!$A$2:$IX$23,11,FALSE)</f>
        <v>3.7398494898717991</v>
      </c>
      <c r="F19" s="41">
        <f t="shared" ref="F19:F26" si="3">(EV19-EW19)/(I19-J19)</f>
        <v>0.1249455685186275</v>
      </c>
      <c r="G19" s="33">
        <f t="shared" ref="G19:G26" si="4">0.25*$CK19+0.2*$CA19+0.15*$CD19+0.15*$ER19+0.1*$EV19+0.1*$FD19+0.05*$EE19</f>
        <v>14.287309644670051</v>
      </c>
      <c r="H19" s="29">
        <f>VLOOKUP(D19,'2017 TEAM stats Per 90'!$A$2:$IX$23,71,FALSE)</f>
        <v>0.94232428091257925</v>
      </c>
      <c r="I19" s="29">
        <f>VLOOKUP(D19,'2017 TEAM stats Per 90'!$A$2:$IX$23,142,FALSE)</f>
        <v>14.134864213688688</v>
      </c>
      <c r="J19" s="29">
        <f>VLOOKUP(D19,'2017 TEAM stats Per 90'!$A$2:$IX$23,143,FALSE)</f>
        <v>5.3594693476902941</v>
      </c>
      <c r="K19" s="28">
        <v>6977</v>
      </c>
      <c r="L19" s="24">
        <v>2</v>
      </c>
      <c r="M19" s="24">
        <v>33</v>
      </c>
      <c r="N19" s="24">
        <v>2955</v>
      </c>
      <c r="O19" s="24">
        <v>33</v>
      </c>
      <c r="P19" s="24">
        <v>0</v>
      </c>
      <c r="Q19" s="24">
        <v>1</v>
      </c>
      <c r="R19" s="25">
        <v>6.0913705583756347E-2</v>
      </c>
      <c r="S19" s="25">
        <v>0</v>
      </c>
      <c r="T19" s="25">
        <v>0</v>
      </c>
      <c r="U19" s="25">
        <v>0.12182741116751269</v>
      </c>
      <c r="V19" s="25">
        <v>6.0913705583756347E-2</v>
      </c>
      <c r="W19" s="25">
        <v>0.12182741116751269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3.0456852791878174E-2</v>
      </c>
      <c r="AI19" s="25">
        <v>0</v>
      </c>
      <c r="AJ19" s="25">
        <v>0</v>
      </c>
      <c r="AK19" s="25">
        <v>6.0913705583756347E-2</v>
      </c>
      <c r="AL19" s="25">
        <v>9.1370558375634514E-2</v>
      </c>
      <c r="AM19" s="25">
        <v>6.0913705583756347E-2</v>
      </c>
      <c r="AN19" s="25">
        <v>0.12182741116751269</v>
      </c>
      <c r="AO19" s="25">
        <v>0</v>
      </c>
      <c r="AP19" s="25">
        <v>0</v>
      </c>
      <c r="AQ19" s="25">
        <v>0</v>
      </c>
      <c r="AR19" s="25">
        <v>0</v>
      </c>
      <c r="AS19" s="25">
        <v>3.0456852791878174E-2</v>
      </c>
      <c r="AT19" s="25">
        <v>6.0913705583756347E-2</v>
      </c>
      <c r="AU19" s="25">
        <v>0</v>
      </c>
      <c r="AV19" s="25">
        <v>3.0456852791878174E-2</v>
      </c>
      <c r="AW19" s="25">
        <v>3.0456852791878174E-2</v>
      </c>
      <c r="AX19" s="25">
        <v>6.0913705583756347E-2</v>
      </c>
      <c r="AY19" s="25">
        <v>6.0913705583756347E-2</v>
      </c>
      <c r="AZ19" s="25">
        <v>9.1370558375634514E-2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3.0456852791878174E-2</v>
      </c>
      <c r="BI19" s="25">
        <v>3.0456852791878174E-2</v>
      </c>
      <c r="BJ19" s="25">
        <v>0</v>
      </c>
      <c r="BK19" s="25">
        <v>0</v>
      </c>
      <c r="BL19" s="25">
        <v>0</v>
      </c>
      <c r="BM19" s="25">
        <v>0</v>
      </c>
      <c r="BN19" s="25">
        <v>9.1370558375634514E-2</v>
      </c>
      <c r="BO19" s="25">
        <v>3.0456852791878174E-2</v>
      </c>
      <c r="BP19" s="25">
        <v>0</v>
      </c>
      <c r="BQ19" s="25">
        <v>0</v>
      </c>
      <c r="BR19" s="25">
        <v>0</v>
      </c>
      <c r="BS19" s="25">
        <v>0</v>
      </c>
      <c r="BT19" s="25">
        <v>3.0456852791878174E-2</v>
      </c>
      <c r="BU19" s="25">
        <v>0</v>
      </c>
      <c r="BV19" s="25">
        <v>0</v>
      </c>
      <c r="BW19" s="25">
        <v>0</v>
      </c>
      <c r="BX19" s="25">
        <v>3.0456852791878174E-2</v>
      </c>
      <c r="BY19" s="25">
        <v>0</v>
      </c>
      <c r="BZ19" s="25">
        <v>0</v>
      </c>
      <c r="CA19" s="25">
        <v>37.979695431472081</v>
      </c>
      <c r="CB19" s="25">
        <v>12.335025380710661</v>
      </c>
      <c r="CC19" s="25">
        <v>9.1370558375634514E-2</v>
      </c>
      <c r="CD19" s="25">
        <v>0.51776649746192893</v>
      </c>
      <c r="CE19" s="25">
        <v>37.461928934010153</v>
      </c>
      <c r="CF19" s="25">
        <v>10.020304568527919</v>
      </c>
      <c r="CG19" s="25">
        <v>21.076142131979697</v>
      </c>
      <c r="CH19" s="25">
        <v>3.1370558375634521</v>
      </c>
      <c r="CI19" s="25">
        <v>16.385786802030456</v>
      </c>
      <c r="CJ19" s="25">
        <v>6.8832487309644677</v>
      </c>
      <c r="CK19" s="25">
        <v>9.7766497461928932</v>
      </c>
      <c r="CL19" s="25">
        <v>1.0050761421319798</v>
      </c>
      <c r="CM19" s="25">
        <v>20.19289340101523</v>
      </c>
      <c r="CN19" s="25">
        <v>4.5685279187817258</v>
      </c>
      <c r="CO19" s="25">
        <v>7.4923857868020312</v>
      </c>
      <c r="CP19" s="25">
        <v>4.4467005076142136</v>
      </c>
      <c r="CQ19" s="25">
        <v>34.598984771573605</v>
      </c>
      <c r="CR19" s="25">
        <v>5.7563451776649748</v>
      </c>
      <c r="CS19" s="25">
        <v>2.8629441624365484</v>
      </c>
      <c r="CT19" s="25">
        <v>4.2639593908629445</v>
      </c>
      <c r="CU19" s="25">
        <v>3.0456852791878174E-2</v>
      </c>
      <c r="CV19" s="25">
        <v>0</v>
      </c>
      <c r="CW19" s="25">
        <v>0.51776649746192893</v>
      </c>
      <c r="CX19" s="25">
        <v>2.3147208121827414</v>
      </c>
      <c r="CY19" s="25">
        <v>0</v>
      </c>
      <c r="CZ19" s="25">
        <v>1.0964467005076142</v>
      </c>
      <c r="DA19" s="25">
        <v>0</v>
      </c>
      <c r="DB19" s="25">
        <v>0</v>
      </c>
      <c r="DC19" s="25">
        <v>0</v>
      </c>
      <c r="DD19" s="25">
        <v>8.0406091370558386</v>
      </c>
      <c r="DE19" s="25">
        <v>1.5837563451776651</v>
      </c>
      <c r="DF19" s="25">
        <v>0.48730964467005078</v>
      </c>
      <c r="DG19" s="25">
        <v>0.76142131979695438</v>
      </c>
      <c r="DH19" s="25">
        <v>9.1370558375634514E-2</v>
      </c>
      <c r="DI19" s="25">
        <v>0.48730964467005078</v>
      </c>
      <c r="DJ19" s="25">
        <v>9.1370558375634514E-2</v>
      </c>
      <c r="DK19" s="25">
        <v>0.48730964467005078</v>
      </c>
      <c r="DL19" s="25">
        <v>0</v>
      </c>
      <c r="DM19" s="25">
        <v>0</v>
      </c>
      <c r="DN19" s="25">
        <v>0.42639593908629442</v>
      </c>
      <c r="DO19" s="25">
        <v>1.8274111675126905</v>
      </c>
      <c r="DP19" s="25">
        <v>0.42639593908629442</v>
      </c>
      <c r="DQ19" s="25">
        <v>1.8274111675126905</v>
      </c>
      <c r="DR19" s="25">
        <v>0</v>
      </c>
      <c r="DS19" s="25">
        <v>0</v>
      </c>
      <c r="DT19" s="25">
        <v>0.30456852791878175</v>
      </c>
      <c r="DU19" s="25">
        <v>2.5279187817258886</v>
      </c>
      <c r="DV19" s="25">
        <v>0.18274111675126903</v>
      </c>
      <c r="DW19" s="25">
        <v>0</v>
      </c>
      <c r="DX19" s="25">
        <v>0</v>
      </c>
      <c r="DY19" s="25">
        <v>0.42639593908629442</v>
      </c>
      <c r="DZ19" s="25">
        <v>2.0406091370558377</v>
      </c>
      <c r="EA19" s="25">
        <v>0.42639593908629442</v>
      </c>
      <c r="EB19" s="25">
        <v>2.0406091370558377</v>
      </c>
      <c r="EC19" s="25">
        <v>0.51776649746192893</v>
      </c>
      <c r="ED19" s="25">
        <v>2.3147208121827414</v>
      </c>
      <c r="EE19" s="25">
        <v>73.796954314720821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3.0456852791878174E-2</v>
      </c>
      <c r="EL19" s="25">
        <v>0</v>
      </c>
      <c r="EM19" s="25">
        <v>0</v>
      </c>
      <c r="EN19" s="25">
        <v>0</v>
      </c>
      <c r="EO19" s="25">
        <v>3.0456852791878174E-2</v>
      </c>
      <c r="EP19" s="25">
        <v>4.781725888324873</v>
      </c>
      <c r="EQ19" s="25">
        <v>3.1065989847715736</v>
      </c>
      <c r="ER19" s="25">
        <v>1.0659898477157361</v>
      </c>
      <c r="ES19" s="25">
        <v>0.85279187817258884</v>
      </c>
      <c r="ET19" s="25">
        <v>3.7157360406091371</v>
      </c>
      <c r="EU19" s="25">
        <v>2.2538071065989849</v>
      </c>
      <c r="EV19" s="25">
        <v>1.8578680203045685</v>
      </c>
      <c r="EW19" s="25">
        <v>0.76142131979695438</v>
      </c>
      <c r="EX19" s="25">
        <v>0</v>
      </c>
      <c r="EY19" s="25">
        <v>3.654822335025381</v>
      </c>
      <c r="EZ19" s="25">
        <v>1.8883248730964468</v>
      </c>
      <c r="FA19" s="25">
        <v>1.766497461928934</v>
      </c>
      <c r="FB19" s="25">
        <v>0</v>
      </c>
      <c r="FC19" s="25">
        <v>0.36548223350253806</v>
      </c>
      <c r="FD19" s="25">
        <v>1.3401015228426396</v>
      </c>
      <c r="FE19" s="25">
        <v>4.812182741116751</v>
      </c>
      <c r="FF19" s="25">
        <v>0.79187817258883253</v>
      </c>
      <c r="FG19" s="25">
        <v>0.73096446700507611</v>
      </c>
      <c r="FH19" s="25">
        <v>0.6091370558375635</v>
      </c>
      <c r="FI19" s="25">
        <v>0.21319796954314721</v>
      </c>
      <c r="FJ19" s="25">
        <v>0.39593908629441626</v>
      </c>
      <c r="FK19" s="25">
        <v>0</v>
      </c>
      <c r="FL19" s="25">
        <v>6.0913705583756347E-2</v>
      </c>
      <c r="FM19" s="25">
        <v>3.0456852791878174E-2</v>
      </c>
      <c r="FN19" s="25">
        <v>3.0456852791878174E-2</v>
      </c>
      <c r="FO19" s="25">
        <v>0.18274111675126903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0.12182741116751269</v>
      </c>
      <c r="GF19" s="25">
        <v>0</v>
      </c>
      <c r="GG19" s="25">
        <v>0</v>
      </c>
      <c r="GH19" s="25">
        <v>0</v>
      </c>
      <c r="GI19" s="25">
        <v>0.54822335025380708</v>
      </c>
      <c r="GJ19" s="25">
        <v>0</v>
      </c>
      <c r="GK19" s="25">
        <v>0</v>
      </c>
      <c r="GL19" s="25">
        <v>0</v>
      </c>
      <c r="GM19" s="24">
        <v>8</v>
      </c>
      <c r="GN19" s="24">
        <v>2</v>
      </c>
      <c r="GO19" s="25">
        <v>0</v>
      </c>
      <c r="GP19" s="25">
        <v>0.48730964467005078</v>
      </c>
      <c r="GQ19" s="25">
        <v>0</v>
      </c>
      <c r="GR19" s="25">
        <v>0</v>
      </c>
      <c r="GS19" s="25">
        <v>17.939086294416246</v>
      </c>
      <c r="GT19" s="25">
        <v>8.3756345177664979</v>
      </c>
      <c r="GU19" s="25">
        <v>16.507614213197972</v>
      </c>
      <c r="GV19" s="25">
        <v>4.6598984771573608</v>
      </c>
      <c r="GW19" s="25">
        <v>0.73096446700507611</v>
      </c>
      <c r="GX19" s="25">
        <v>1.0355329949238579</v>
      </c>
      <c r="GY19" s="25">
        <v>0.27411167512690354</v>
      </c>
      <c r="GZ19" s="25">
        <v>11.664974619289341</v>
      </c>
      <c r="HA19" s="25">
        <v>0.36548223350253806</v>
      </c>
      <c r="HB19" s="25">
        <v>3.0456852791878174E-2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0.18274111675126903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9.1370558375634514E-2</v>
      </c>
      <c r="HQ19" s="25">
        <v>0.3350253807106599</v>
      </c>
      <c r="HR19" s="25">
        <v>0</v>
      </c>
      <c r="HS19" s="25">
        <v>1.2791878172588833</v>
      </c>
      <c r="HT19" s="25">
        <v>1.1573604060913707</v>
      </c>
      <c r="HU19" s="25">
        <v>2.436548223350254</v>
      </c>
      <c r="HV19" s="25">
        <v>1.0964467005076142</v>
      </c>
      <c r="HW19" s="25">
        <v>0.15228426395939088</v>
      </c>
      <c r="HX19" s="25">
        <v>6.0913705583756347E-2</v>
      </c>
      <c r="HY19" s="25">
        <v>0.91370558375634525</v>
      </c>
      <c r="HZ19" s="25">
        <v>0.79187817258883253</v>
      </c>
      <c r="IA19" s="25">
        <v>0.57868020304568535</v>
      </c>
      <c r="IB19" s="25">
        <v>0</v>
      </c>
      <c r="IC19" s="25">
        <v>0</v>
      </c>
      <c r="ID19" s="25">
        <v>0.97461928934010156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  <c r="IR19" s="25">
        <v>0</v>
      </c>
      <c r="IS19" s="25">
        <v>0</v>
      </c>
      <c r="IT19" s="25">
        <v>0</v>
      </c>
      <c r="IU19" s="25">
        <v>0</v>
      </c>
      <c r="IV19" s="25">
        <v>0</v>
      </c>
      <c r="IW19" s="26">
        <v>0.56876061120543298</v>
      </c>
      <c r="IX19" s="26">
        <v>0.96727272727272695</v>
      </c>
      <c r="IY19" s="26">
        <v>0.90405904059040598</v>
      </c>
    </row>
    <row r="20" spans="1:259" ht="15" customHeight="1" thickBot="1" x14ac:dyDescent="0.35">
      <c r="A20" s="47">
        <v>201031</v>
      </c>
      <c r="B20" s="50" t="s">
        <v>308</v>
      </c>
      <c r="C20" s="50" t="s">
        <v>309</v>
      </c>
      <c r="D20" s="50" t="s">
        <v>266</v>
      </c>
      <c r="E20" s="17">
        <f>VLOOKUP(D20,'2017 TEAM stats Per 90'!$A$2:$IX$23,11,FALSE)</f>
        <v>4.196417910447761</v>
      </c>
      <c r="F20" s="41">
        <f t="shared" si="3"/>
        <v>0.10195208903960698</v>
      </c>
      <c r="G20" s="33">
        <f t="shared" si="4"/>
        <v>12.13058823529412</v>
      </c>
      <c r="H20" s="29">
        <f>VLOOKUP(D20,'2017 TEAM stats Per 90'!$A$2:$IX$23,71,FALSE)</f>
        <v>1.0047761194029852</v>
      </c>
      <c r="I20" s="29">
        <f>VLOOKUP(D20,'2017 TEAM stats Per 90'!$A$2:$IX$23,142,FALSE)</f>
        <v>14.00776119402985</v>
      </c>
      <c r="J20" s="29">
        <f>VLOOKUP(D20,'2017 TEAM stats Per 90'!$A$2:$IX$23,143,FALSE)</f>
        <v>4.3146268656716416</v>
      </c>
      <c r="K20" s="28">
        <v>6900</v>
      </c>
      <c r="L20" s="24">
        <v>2</v>
      </c>
      <c r="M20" s="24">
        <v>15</v>
      </c>
      <c r="N20" s="24">
        <v>1275</v>
      </c>
      <c r="O20" s="24">
        <v>15</v>
      </c>
      <c r="P20" s="24">
        <v>0</v>
      </c>
      <c r="Q20" s="24">
        <v>2</v>
      </c>
      <c r="R20" s="25">
        <v>0</v>
      </c>
      <c r="S20" s="25">
        <v>0</v>
      </c>
      <c r="T20" s="25">
        <v>0</v>
      </c>
      <c r="U20" s="25">
        <v>0</v>
      </c>
      <c r="V20" s="25">
        <v>0.3529411764705882</v>
      </c>
      <c r="W20" s="25">
        <v>7.0588235294117646E-2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0.3529411764705882</v>
      </c>
      <c r="AJ20" s="25">
        <v>7.0588235294117646E-2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0.28235294117647058</v>
      </c>
      <c r="AR20" s="25">
        <v>7.0588235294117646E-2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7.0588235294117646E-2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0.28235294117647058</v>
      </c>
      <c r="BV20" s="25">
        <v>0</v>
      </c>
      <c r="BW20" s="25">
        <v>0</v>
      </c>
      <c r="BX20" s="25">
        <v>7.0588235294117646E-2</v>
      </c>
      <c r="BY20" s="25">
        <v>0</v>
      </c>
      <c r="BZ20" s="25">
        <v>0</v>
      </c>
      <c r="CA20" s="25">
        <v>30.352941176470587</v>
      </c>
      <c r="CB20" s="25">
        <v>8.2588235294117638</v>
      </c>
      <c r="CC20" s="25">
        <v>0</v>
      </c>
      <c r="CD20" s="25">
        <v>0.28235294117647058</v>
      </c>
      <c r="CE20" s="25">
        <v>30.352941176470587</v>
      </c>
      <c r="CF20" s="25">
        <v>8.2588235294117638</v>
      </c>
      <c r="CG20" s="25">
        <v>22.094117647058823</v>
      </c>
      <c r="CH20" s="25">
        <v>2.8941176470588235</v>
      </c>
      <c r="CI20" s="25">
        <v>8.2588235294117638</v>
      </c>
      <c r="CJ20" s="25">
        <v>5.3647058823529408</v>
      </c>
      <c r="CK20" s="25">
        <v>11.647058823529411</v>
      </c>
      <c r="CL20" s="25">
        <v>0.77647058823529413</v>
      </c>
      <c r="CM20" s="25">
        <v>15.811764705882354</v>
      </c>
      <c r="CN20" s="25">
        <v>4.0235294117647058</v>
      </c>
      <c r="CO20" s="25">
        <v>2.8941176470588235</v>
      </c>
      <c r="CP20" s="25">
        <v>3.4588235294117649</v>
      </c>
      <c r="CQ20" s="25">
        <v>26.470588235294116</v>
      </c>
      <c r="CR20" s="25">
        <v>3.2470588235294118</v>
      </c>
      <c r="CS20" s="25">
        <v>3.8823529411764706</v>
      </c>
      <c r="CT20" s="25">
        <v>5.0117647058823529</v>
      </c>
      <c r="CU20" s="25">
        <v>7.0588235294117646E-2</v>
      </c>
      <c r="CV20" s="25">
        <v>0</v>
      </c>
      <c r="CW20" s="25">
        <v>0</v>
      </c>
      <c r="CX20" s="25">
        <v>0</v>
      </c>
      <c r="CY20" s="25">
        <v>0</v>
      </c>
      <c r="CZ20" s="25">
        <v>0.56470588235294117</v>
      </c>
      <c r="DA20" s="25">
        <v>0</v>
      </c>
      <c r="DB20" s="25">
        <v>0</v>
      </c>
      <c r="DC20" s="25">
        <v>0</v>
      </c>
      <c r="DD20" s="25">
        <v>0.14117647058823529</v>
      </c>
      <c r="DE20" s="25">
        <v>0</v>
      </c>
      <c r="DF20" s="25">
        <v>0.84705882352941175</v>
      </c>
      <c r="DG20" s="25">
        <v>7.0588235294117646E-2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0</v>
      </c>
      <c r="DS20" s="25">
        <v>0</v>
      </c>
      <c r="DT20" s="25">
        <v>0.77647058823529413</v>
      </c>
      <c r="DU20" s="25">
        <v>1.8352941176470587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51.247058823529414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5.1529411764705886</v>
      </c>
      <c r="EQ20" s="25">
        <v>3.4588235294117649</v>
      </c>
      <c r="ER20" s="25">
        <v>1.5529411764705883</v>
      </c>
      <c r="ES20" s="25">
        <v>0.77647058823529413</v>
      </c>
      <c r="ET20" s="25">
        <v>3.6</v>
      </c>
      <c r="EU20" s="25">
        <v>2.6823529411764704</v>
      </c>
      <c r="EV20" s="25">
        <v>1.5529411764705883</v>
      </c>
      <c r="EW20" s="25">
        <v>0.56470588235294117</v>
      </c>
      <c r="EX20" s="25">
        <v>0</v>
      </c>
      <c r="EY20" s="25">
        <v>4.3058823529411763</v>
      </c>
      <c r="EZ20" s="25">
        <v>2.4</v>
      </c>
      <c r="FA20" s="25">
        <v>1.9058823529411764</v>
      </c>
      <c r="FB20" s="25">
        <v>7.0588235294117646E-2</v>
      </c>
      <c r="FC20" s="25">
        <v>0.28235294117647058</v>
      </c>
      <c r="FD20" s="25">
        <v>1.5529411764705883</v>
      </c>
      <c r="FE20" s="25">
        <v>5.0823529411764703</v>
      </c>
      <c r="FF20" s="25">
        <v>1.4117647058823528</v>
      </c>
      <c r="FG20" s="25">
        <v>1.3411764705882352</v>
      </c>
      <c r="FH20" s="25">
        <v>0.63529411764705879</v>
      </c>
      <c r="FI20" s="25">
        <v>0</v>
      </c>
      <c r="FJ20" s="25">
        <v>0.63529411764705879</v>
      </c>
      <c r="FK20" s="25">
        <v>0</v>
      </c>
      <c r="FL20" s="25">
        <v>0</v>
      </c>
      <c r="FM20" s="25">
        <v>7.0588235294117646E-2</v>
      </c>
      <c r="FN20" s="25">
        <v>0.14117647058823529</v>
      </c>
      <c r="FO20" s="25">
        <v>0.28235294117647058</v>
      </c>
      <c r="FP20" s="25">
        <v>7.0588235294117646E-2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0.21176470588235294</v>
      </c>
      <c r="GF20" s="25">
        <v>0</v>
      </c>
      <c r="GG20" s="25">
        <v>0</v>
      </c>
      <c r="GH20" s="25">
        <v>7.0588235294117646E-2</v>
      </c>
      <c r="GI20" s="25">
        <v>0.70588235294117641</v>
      </c>
      <c r="GJ20" s="25">
        <v>0</v>
      </c>
      <c r="GK20" s="25">
        <v>0</v>
      </c>
      <c r="GL20" s="25">
        <v>0</v>
      </c>
      <c r="GM20" s="24">
        <v>8</v>
      </c>
      <c r="GN20" s="24">
        <v>5</v>
      </c>
      <c r="GO20" s="25">
        <v>0</v>
      </c>
      <c r="GP20" s="25">
        <v>0.49411764705882355</v>
      </c>
      <c r="GQ20" s="25">
        <v>7.0588235294117646E-2</v>
      </c>
      <c r="GR20" s="25">
        <v>0</v>
      </c>
      <c r="GS20" s="25">
        <v>18.352941176470587</v>
      </c>
      <c r="GT20" s="25">
        <v>2.5411764705882351</v>
      </c>
      <c r="GU20" s="25">
        <v>12.776470588235293</v>
      </c>
      <c r="GV20" s="25">
        <v>4.9411764705882355</v>
      </c>
      <c r="GW20" s="25">
        <v>0.28235294117647058</v>
      </c>
      <c r="GX20" s="25">
        <v>0.77647058823529413</v>
      </c>
      <c r="GY20" s="25">
        <v>0</v>
      </c>
      <c r="GZ20" s="25">
        <v>1.4117647058823528</v>
      </c>
      <c r="HA20" s="25">
        <v>0.56470588235294117</v>
      </c>
      <c r="HB20" s="25">
        <v>0.14117647058823529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7.0588235294117646E-2</v>
      </c>
      <c r="HK20" s="25">
        <v>0</v>
      </c>
      <c r="HL20" s="25">
        <v>0</v>
      </c>
      <c r="HM20" s="25">
        <v>7.0588235294117646E-2</v>
      </c>
      <c r="HN20" s="25">
        <v>0</v>
      </c>
      <c r="HO20" s="25">
        <v>0</v>
      </c>
      <c r="HP20" s="25">
        <v>0</v>
      </c>
      <c r="HQ20" s="25">
        <v>7.0588235294117646E-2</v>
      </c>
      <c r="HR20" s="25">
        <v>0</v>
      </c>
      <c r="HS20" s="25">
        <v>0.77647058823529413</v>
      </c>
      <c r="HT20" s="25">
        <v>0.3529411764705882</v>
      </c>
      <c r="HU20" s="25">
        <v>2.8235294117647056</v>
      </c>
      <c r="HV20" s="25">
        <v>2.3294117647058825</v>
      </c>
      <c r="HW20" s="25">
        <v>0.3529411764705882</v>
      </c>
      <c r="HX20" s="25">
        <v>0.49411764705882355</v>
      </c>
      <c r="HY20" s="25">
        <v>1.2</v>
      </c>
      <c r="HZ20" s="25">
        <v>0.28235294117647058</v>
      </c>
      <c r="IA20" s="25">
        <v>0</v>
      </c>
      <c r="IB20" s="25">
        <v>0</v>
      </c>
      <c r="IC20" s="25">
        <v>7.0588235294117646E-2</v>
      </c>
      <c r="ID20" s="25">
        <v>0.56470588235294117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  <c r="IR20" s="25">
        <v>0</v>
      </c>
      <c r="IS20" s="25">
        <v>0</v>
      </c>
      <c r="IT20" s="25">
        <v>0</v>
      </c>
      <c r="IU20" s="25">
        <v>0</v>
      </c>
      <c r="IV20" s="25">
        <v>0</v>
      </c>
      <c r="IW20" s="26">
        <v>0.61153846153846203</v>
      </c>
      <c r="IX20" s="26">
        <v>0.97222222222222199</v>
      </c>
      <c r="IY20" s="26">
        <v>0.95580110497237603</v>
      </c>
    </row>
    <row r="21" spans="1:259" ht="15" customHeight="1" thickBot="1" x14ac:dyDescent="0.35">
      <c r="A21" s="47">
        <v>78019</v>
      </c>
      <c r="B21" s="50" t="s">
        <v>310</v>
      </c>
      <c r="C21" s="50" t="s">
        <v>311</v>
      </c>
      <c r="D21" s="50" t="s">
        <v>274</v>
      </c>
      <c r="E21" s="17">
        <f>VLOOKUP(D21,'2017 TEAM stats Per 90'!$A$2:$IX$23,11,FALSE)</f>
        <v>3.897521548510245</v>
      </c>
      <c r="F21" s="41">
        <f t="shared" si="3"/>
        <v>0.15900317731303648</v>
      </c>
      <c r="G21" s="33">
        <f t="shared" si="4"/>
        <v>7.125</v>
      </c>
      <c r="H21" s="29">
        <f>VLOOKUP(D21,'2017 TEAM stats Per 90'!$A$2:$IX$23,71,FALSE)</f>
        <v>1.0924871007187809</v>
      </c>
      <c r="I21" s="29">
        <f>VLOOKUP(D21,'2017 TEAM stats Per 90'!$A$2:$IX$23,142,FALSE)</f>
        <v>12.017358107906588</v>
      </c>
      <c r="J21" s="29">
        <f>VLOOKUP(D21,'2017 TEAM stats Per 90'!$A$2:$IX$23,143,FALSE)</f>
        <v>5.7281756091741478</v>
      </c>
      <c r="K21" s="28">
        <v>1708</v>
      </c>
      <c r="L21" s="24">
        <v>2</v>
      </c>
      <c r="M21" s="24">
        <v>2</v>
      </c>
      <c r="N21" s="24">
        <v>180</v>
      </c>
      <c r="O21" s="24">
        <v>2</v>
      </c>
      <c r="P21" s="24">
        <v>0</v>
      </c>
      <c r="Q21" s="24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16.5</v>
      </c>
      <c r="CB21" s="25">
        <v>6</v>
      </c>
      <c r="CC21" s="25">
        <v>0</v>
      </c>
      <c r="CD21" s="25">
        <v>0</v>
      </c>
      <c r="CE21" s="25">
        <v>16.5</v>
      </c>
      <c r="CF21" s="25">
        <v>6</v>
      </c>
      <c r="CG21" s="25">
        <v>14</v>
      </c>
      <c r="CH21" s="25">
        <v>3.5</v>
      </c>
      <c r="CI21" s="25">
        <v>2.5</v>
      </c>
      <c r="CJ21" s="25">
        <v>2.5</v>
      </c>
      <c r="CK21" s="25">
        <v>7</v>
      </c>
      <c r="CL21" s="25">
        <v>1.5</v>
      </c>
      <c r="CM21" s="25">
        <v>9.5</v>
      </c>
      <c r="CN21" s="25">
        <v>2.5</v>
      </c>
      <c r="CO21" s="25">
        <v>0</v>
      </c>
      <c r="CP21" s="25">
        <v>2</v>
      </c>
      <c r="CQ21" s="25">
        <v>15.5</v>
      </c>
      <c r="CR21" s="25">
        <v>3.5</v>
      </c>
      <c r="CS21" s="25">
        <v>1</v>
      </c>
      <c r="CT21" s="25">
        <v>2.5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0.5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2</v>
      </c>
      <c r="DV21" s="25">
        <v>0.5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34.5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2</v>
      </c>
      <c r="EQ21" s="25">
        <v>2.5</v>
      </c>
      <c r="ER21" s="25">
        <v>1</v>
      </c>
      <c r="ES21" s="25">
        <v>1</v>
      </c>
      <c r="ET21" s="25">
        <v>1</v>
      </c>
      <c r="EU21" s="25">
        <v>1.5</v>
      </c>
      <c r="EV21" s="25">
        <v>1</v>
      </c>
      <c r="EW21" s="25">
        <v>0</v>
      </c>
      <c r="EX21" s="25">
        <v>0</v>
      </c>
      <c r="EY21" s="25">
        <v>7.5</v>
      </c>
      <c r="EZ21" s="25">
        <v>4.5</v>
      </c>
      <c r="FA21" s="25">
        <v>3</v>
      </c>
      <c r="FB21" s="25">
        <v>0</v>
      </c>
      <c r="FC21" s="25">
        <v>1.5</v>
      </c>
      <c r="FD21" s="25">
        <v>1</v>
      </c>
      <c r="FE21" s="25">
        <v>2.5</v>
      </c>
      <c r="FF21" s="25">
        <v>1</v>
      </c>
      <c r="FG21" s="25">
        <v>1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0.5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4">
        <v>8</v>
      </c>
      <c r="GN21" s="24">
        <v>6</v>
      </c>
      <c r="GO21" s="25">
        <v>0</v>
      </c>
      <c r="GP21" s="25">
        <v>0</v>
      </c>
      <c r="GQ21" s="25">
        <v>0</v>
      </c>
      <c r="GR21" s="25">
        <v>0</v>
      </c>
      <c r="GS21" s="25">
        <v>11.5</v>
      </c>
      <c r="GT21" s="25">
        <v>4</v>
      </c>
      <c r="GU21" s="25">
        <v>5.5</v>
      </c>
      <c r="GV21" s="25">
        <v>1.5</v>
      </c>
      <c r="GW21" s="25">
        <v>0</v>
      </c>
      <c r="GX21" s="25">
        <v>0.5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1</v>
      </c>
      <c r="HV21" s="25">
        <v>1.5</v>
      </c>
      <c r="HW21" s="25">
        <v>0</v>
      </c>
      <c r="HX21" s="25">
        <v>0</v>
      </c>
      <c r="HY21" s="25">
        <v>1</v>
      </c>
      <c r="HZ21" s="25">
        <v>1</v>
      </c>
      <c r="IA21" s="25">
        <v>0</v>
      </c>
      <c r="IB21" s="25">
        <v>0</v>
      </c>
      <c r="IC21" s="25">
        <v>0</v>
      </c>
      <c r="ID21" s="25">
        <v>0.5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  <c r="IR21" s="25">
        <v>0</v>
      </c>
      <c r="IS21" s="25">
        <v>0</v>
      </c>
      <c r="IT21" s="25">
        <v>0</v>
      </c>
      <c r="IU21" s="25">
        <v>0</v>
      </c>
      <c r="IV21" s="25">
        <v>0</v>
      </c>
      <c r="IW21" s="26">
        <v>0.52173913043478304</v>
      </c>
      <c r="IX21" s="26">
        <v>1</v>
      </c>
      <c r="IY21" s="26">
        <v>0.90909090909090895</v>
      </c>
    </row>
    <row r="22" spans="1:259" ht="15" customHeight="1" thickBot="1" x14ac:dyDescent="0.35">
      <c r="A22" s="47">
        <v>133042</v>
      </c>
      <c r="B22" s="50" t="s">
        <v>312</v>
      </c>
      <c r="C22" s="50" t="s">
        <v>313</v>
      </c>
      <c r="D22" s="50" t="s">
        <v>271</v>
      </c>
      <c r="E22" s="17">
        <f>VLOOKUP(D22,'2017 TEAM stats Per 90'!$A$2:$IX$23,11,FALSE)</f>
        <v>4.9261069066205829</v>
      </c>
      <c r="F22" s="41">
        <f t="shared" si="3"/>
        <v>0.13252046324118785</v>
      </c>
      <c r="G22" s="33">
        <f t="shared" si="4"/>
        <v>16.385530227948465</v>
      </c>
      <c r="H22" s="29">
        <f>VLOOKUP(D22,'2017 TEAM stats Per 90'!$A$2:$IX$23,71,FALSE)</f>
        <v>1.3273940766342889</v>
      </c>
      <c r="I22" s="29">
        <f>VLOOKUP(D22,'2017 TEAM stats Per 90'!$A$2:$IX$23,142,FALSE)</f>
        <v>11.710565520529171</v>
      </c>
      <c r="J22" s="29">
        <f>VLOOKUP(D22,'2017 TEAM stats Per 90'!$A$2:$IX$23,143,FALSE)</f>
        <v>4.3066563375245819</v>
      </c>
      <c r="K22" s="28">
        <v>1207</v>
      </c>
      <c r="L22" s="24">
        <v>2</v>
      </c>
      <c r="M22" s="24">
        <v>24</v>
      </c>
      <c r="N22" s="24">
        <v>1009</v>
      </c>
      <c r="O22" s="24">
        <v>8</v>
      </c>
      <c r="P22" s="24">
        <v>16</v>
      </c>
      <c r="Q22" s="24">
        <v>1</v>
      </c>
      <c r="R22" s="25">
        <v>0</v>
      </c>
      <c r="S22" s="25">
        <v>0</v>
      </c>
      <c r="T22" s="25">
        <v>0</v>
      </c>
      <c r="U22" s="25">
        <v>0</v>
      </c>
      <c r="V22" s="25">
        <v>8.9197224975222991E-2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8.9197224975222991E-2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8.9197224975222991E-2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8.9197224975222991E-2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43.617443012884046</v>
      </c>
      <c r="CB22" s="25">
        <v>8.2061446977205144</v>
      </c>
      <c r="CC22" s="25">
        <v>0</v>
      </c>
      <c r="CD22" s="25">
        <v>0.17839444995044598</v>
      </c>
      <c r="CE22" s="25">
        <v>43.617443012884046</v>
      </c>
      <c r="CF22" s="25">
        <v>8.2061446977205144</v>
      </c>
      <c r="CG22" s="25">
        <v>33.805748265609516</v>
      </c>
      <c r="CH22" s="25">
        <v>3.4786917740336967</v>
      </c>
      <c r="CI22" s="25">
        <v>9.8116947472745295</v>
      </c>
      <c r="CJ22" s="25">
        <v>4.7274529236868181</v>
      </c>
      <c r="CK22" s="25">
        <v>15.431119920713577</v>
      </c>
      <c r="CL22" s="25">
        <v>0.89197224975222988</v>
      </c>
      <c r="CM22" s="25">
        <v>26.313181367690781</v>
      </c>
      <c r="CN22" s="25">
        <v>4.5490584737363724</v>
      </c>
      <c r="CO22" s="25">
        <v>1.8731417244796829</v>
      </c>
      <c r="CP22" s="25">
        <v>2.7651139742319129</v>
      </c>
      <c r="CQ22" s="25">
        <v>39.068384539147672</v>
      </c>
      <c r="CR22" s="25">
        <v>3.5678889990089195</v>
      </c>
      <c r="CS22" s="25">
        <v>4.5490584737363724</v>
      </c>
      <c r="CT22" s="25">
        <v>4.6382556987115953</v>
      </c>
      <c r="CU22" s="25">
        <v>0</v>
      </c>
      <c r="CV22" s="25">
        <v>0</v>
      </c>
      <c r="CW22" s="25">
        <v>0</v>
      </c>
      <c r="CX22" s="25">
        <v>0</v>
      </c>
      <c r="CY22" s="25">
        <v>0</v>
      </c>
      <c r="CZ22" s="25">
        <v>0.71357779980178393</v>
      </c>
      <c r="DA22" s="25">
        <v>0</v>
      </c>
      <c r="DB22" s="25">
        <v>0</v>
      </c>
      <c r="DC22" s="25">
        <v>0</v>
      </c>
      <c r="DD22" s="25">
        <v>0.35678889990089196</v>
      </c>
      <c r="DE22" s="25">
        <v>0</v>
      </c>
      <c r="DF22" s="25">
        <v>0</v>
      </c>
      <c r="DG22" s="25">
        <v>0</v>
      </c>
      <c r="DH22" s="25">
        <v>0</v>
      </c>
      <c r="DI22" s="25">
        <v>0</v>
      </c>
      <c r="DJ22" s="25">
        <v>0</v>
      </c>
      <c r="DK22" s="25">
        <v>0</v>
      </c>
      <c r="DL22" s="25">
        <v>0</v>
      </c>
      <c r="DM22" s="25">
        <v>0</v>
      </c>
      <c r="DN22" s="25">
        <v>0</v>
      </c>
      <c r="DO22" s="25">
        <v>0</v>
      </c>
      <c r="DP22" s="25">
        <v>0</v>
      </c>
      <c r="DQ22" s="25">
        <v>0</v>
      </c>
      <c r="DR22" s="25">
        <v>0</v>
      </c>
      <c r="DS22" s="25">
        <v>0</v>
      </c>
      <c r="DT22" s="25">
        <v>0.35678889990089196</v>
      </c>
      <c r="DU22" s="25">
        <v>2.1407333994053519</v>
      </c>
      <c r="DV22" s="25">
        <v>0</v>
      </c>
      <c r="DW22" s="25">
        <v>8.9197224975222991E-2</v>
      </c>
      <c r="DX22" s="25">
        <v>8.9197224975222991E-2</v>
      </c>
      <c r="DY22" s="25">
        <v>0</v>
      </c>
      <c r="DZ22" s="25">
        <v>0</v>
      </c>
      <c r="EA22" s="25">
        <v>0</v>
      </c>
      <c r="EB22" s="25">
        <v>0</v>
      </c>
      <c r="EC22" s="25">
        <v>0</v>
      </c>
      <c r="ED22" s="25">
        <v>0</v>
      </c>
      <c r="EE22" s="25">
        <v>64.222001982160549</v>
      </c>
      <c r="EF22" s="25">
        <v>0</v>
      </c>
      <c r="EG22" s="25">
        <v>0</v>
      </c>
      <c r="EH22" s="25">
        <v>0</v>
      </c>
      <c r="EI22" s="25">
        <v>0</v>
      </c>
      <c r="EJ22" s="25">
        <v>0</v>
      </c>
      <c r="EK22" s="25">
        <v>0</v>
      </c>
      <c r="EL22" s="25">
        <v>0</v>
      </c>
      <c r="EM22" s="25">
        <v>0</v>
      </c>
      <c r="EN22" s="25">
        <v>0</v>
      </c>
      <c r="EO22" s="25">
        <v>0</v>
      </c>
      <c r="EP22" s="25">
        <v>3.5678889990089195</v>
      </c>
      <c r="EQ22" s="25">
        <v>1.8731417244796829</v>
      </c>
      <c r="ER22" s="25">
        <v>1.5163528245787909</v>
      </c>
      <c r="ES22" s="25">
        <v>0.80277502477700691</v>
      </c>
      <c r="ET22" s="25">
        <v>1.9623389494549057</v>
      </c>
      <c r="EU22" s="25">
        <v>1.0703666997026759</v>
      </c>
      <c r="EV22" s="25">
        <v>1.2487611496531219</v>
      </c>
      <c r="EW22" s="25">
        <v>0.26759167492566899</v>
      </c>
      <c r="EX22" s="25">
        <v>0</v>
      </c>
      <c r="EY22" s="25">
        <v>5.3518334985133791</v>
      </c>
      <c r="EZ22" s="25">
        <v>2.0515361744301286</v>
      </c>
      <c r="FA22" s="25">
        <v>3.3002973240832505</v>
      </c>
      <c r="FB22" s="25">
        <v>0</v>
      </c>
      <c r="FC22" s="25">
        <v>0.62438057482656095</v>
      </c>
      <c r="FD22" s="25">
        <v>2.1407333994053519</v>
      </c>
      <c r="FE22" s="25">
        <v>4.1922695738354809</v>
      </c>
      <c r="FF22" s="25">
        <v>0.44598612487611494</v>
      </c>
      <c r="FG22" s="25">
        <v>0.44598612487611494</v>
      </c>
      <c r="FH22" s="25">
        <v>0.53518334985133797</v>
      </c>
      <c r="FI22" s="25">
        <v>0</v>
      </c>
      <c r="FJ22" s="25">
        <v>0.53518334985133797</v>
      </c>
      <c r="FK22" s="25">
        <v>0</v>
      </c>
      <c r="FL22" s="25">
        <v>0</v>
      </c>
      <c r="FM22" s="25">
        <v>0</v>
      </c>
      <c r="FN22" s="25">
        <v>0</v>
      </c>
      <c r="FO22" s="25">
        <v>0.17839444995044598</v>
      </c>
      <c r="FP22" s="25">
        <v>0</v>
      </c>
      <c r="FQ22" s="25">
        <v>0</v>
      </c>
      <c r="FR22" s="25">
        <v>0</v>
      </c>
      <c r="FS22" s="25">
        <v>0</v>
      </c>
      <c r="FT22" s="25">
        <v>0</v>
      </c>
      <c r="FU22" s="25">
        <v>0</v>
      </c>
      <c r="FV22" s="25">
        <v>0</v>
      </c>
      <c r="FW22" s="25">
        <v>0</v>
      </c>
      <c r="FX22" s="25">
        <v>0</v>
      </c>
      <c r="FY22" s="25">
        <v>0</v>
      </c>
      <c r="FZ22" s="25">
        <v>0</v>
      </c>
      <c r="GA22" s="25">
        <v>0</v>
      </c>
      <c r="GB22" s="25">
        <v>0</v>
      </c>
      <c r="GC22" s="25">
        <v>0</v>
      </c>
      <c r="GD22" s="25">
        <v>0</v>
      </c>
      <c r="GE22" s="25">
        <v>0.17839444995044598</v>
      </c>
      <c r="GF22" s="25">
        <v>0</v>
      </c>
      <c r="GG22" s="25">
        <v>0</v>
      </c>
      <c r="GH22" s="25">
        <v>8.9197224975222991E-2</v>
      </c>
      <c r="GI22" s="25">
        <v>0.62438057482656095</v>
      </c>
      <c r="GJ22" s="25">
        <v>0</v>
      </c>
      <c r="GK22" s="25">
        <v>0</v>
      </c>
      <c r="GL22" s="25">
        <v>0</v>
      </c>
      <c r="GM22" s="24">
        <v>4</v>
      </c>
      <c r="GN22" s="24">
        <v>6</v>
      </c>
      <c r="GO22" s="25">
        <v>0</v>
      </c>
      <c r="GP22" s="25">
        <v>0</v>
      </c>
      <c r="GQ22" s="25">
        <v>8.9197224975222991E-2</v>
      </c>
      <c r="GR22" s="25">
        <v>0</v>
      </c>
      <c r="GS22" s="25">
        <v>19.801783944499505</v>
      </c>
      <c r="GT22" s="25">
        <v>1.9623389494549057</v>
      </c>
      <c r="GU22" s="25">
        <v>14.271555996035678</v>
      </c>
      <c r="GV22" s="25">
        <v>15.787908820614469</v>
      </c>
      <c r="GW22" s="25">
        <v>0.35678889990089196</v>
      </c>
      <c r="GX22" s="25">
        <v>0.71357779980178393</v>
      </c>
      <c r="GY22" s="25">
        <v>0</v>
      </c>
      <c r="GZ22" s="25">
        <v>1.0703666997026759</v>
      </c>
      <c r="HA22" s="25">
        <v>8.9197224975222991E-2</v>
      </c>
      <c r="HB22" s="25">
        <v>0.17839444995044598</v>
      </c>
      <c r="HC22" s="25">
        <v>0</v>
      </c>
      <c r="HD22" s="25">
        <v>0</v>
      </c>
      <c r="HE22" s="25">
        <v>0</v>
      </c>
      <c r="HF22" s="25">
        <v>0</v>
      </c>
      <c r="HG22" s="25">
        <v>0</v>
      </c>
      <c r="HH22" s="25">
        <v>0</v>
      </c>
      <c r="HI22" s="25">
        <v>0</v>
      </c>
      <c r="HJ22" s="25">
        <v>0</v>
      </c>
      <c r="HK22" s="25">
        <v>0</v>
      </c>
      <c r="HL22" s="25">
        <v>0</v>
      </c>
      <c r="HM22" s="25">
        <v>8.9197224975222991E-2</v>
      </c>
      <c r="HN22" s="25">
        <v>0</v>
      </c>
      <c r="HO22" s="25">
        <v>0</v>
      </c>
      <c r="HP22" s="25">
        <v>0</v>
      </c>
      <c r="HQ22" s="25">
        <v>8.9197224975222991E-2</v>
      </c>
      <c r="HR22" s="25">
        <v>0</v>
      </c>
      <c r="HS22" s="25">
        <v>8.9197224975222991E-2</v>
      </c>
      <c r="HT22" s="25">
        <v>0</v>
      </c>
      <c r="HU22" s="25">
        <v>1.8731417244796829</v>
      </c>
      <c r="HV22" s="25">
        <v>1.0703666997026759</v>
      </c>
      <c r="HW22" s="25">
        <v>0.35678889990089196</v>
      </c>
      <c r="HX22" s="25">
        <v>0.35678889990089196</v>
      </c>
      <c r="HY22" s="25">
        <v>1.1595639246778988</v>
      </c>
      <c r="HZ22" s="25">
        <v>0.44598612487611494</v>
      </c>
      <c r="IA22" s="25">
        <v>0</v>
      </c>
      <c r="IB22" s="25">
        <v>0</v>
      </c>
      <c r="IC22" s="25">
        <v>0</v>
      </c>
      <c r="ID22" s="25">
        <v>0</v>
      </c>
      <c r="IE22" s="25">
        <v>0</v>
      </c>
      <c r="IF22" s="25">
        <v>0</v>
      </c>
      <c r="IG22" s="25">
        <v>0</v>
      </c>
      <c r="IH22" s="25">
        <v>0</v>
      </c>
      <c r="II22" s="25">
        <v>0</v>
      </c>
      <c r="IJ22" s="25">
        <v>0</v>
      </c>
      <c r="IK22" s="25">
        <v>0</v>
      </c>
      <c r="IL22" s="25">
        <v>0</v>
      </c>
      <c r="IM22" s="25">
        <v>0</v>
      </c>
      <c r="IN22" s="25">
        <v>0</v>
      </c>
      <c r="IO22" s="25">
        <v>0</v>
      </c>
      <c r="IP22" s="25">
        <v>0</v>
      </c>
      <c r="IQ22" s="25">
        <v>0</v>
      </c>
      <c r="IR22" s="25">
        <v>0</v>
      </c>
      <c r="IS22" s="25">
        <v>0</v>
      </c>
      <c r="IT22" s="25">
        <v>0</v>
      </c>
      <c r="IU22" s="25">
        <v>0</v>
      </c>
      <c r="IV22" s="25">
        <v>0</v>
      </c>
      <c r="IW22" s="26">
        <v>0.66216216216216195</v>
      </c>
      <c r="IX22" s="26">
        <v>0.95454545454545503</v>
      </c>
      <c r="IY22" s="26">
        <v>0.95</v>
      </c>
    </row>
    <row r="23" spans="1:259" ht="15" customHeight="1" thickBot="1" x14ac:dyDescent="0.35">
      <c r="A23" s="47">
        <v>37740</v>
      </c>
      <c r="B23" s="50" t="s">
        <v>314</v>
      </c>
      <c r="C23" s="50" t="s">
        <v>268</v>
      </c>
      <c r="D23" s="50" t="s">
        <v>297</v>
      </c>
      <c r="E23" s="17">
        <f>VLOOKUP(D23,'2017 TEAM stats Per 90'!$A$2:$IX$23,11,FALSE)</f>
        <v>3.9099994015917656</v>
      </c>
      <c r="F23" s="41">
        <f t="shared" si="3"/>
        <v>0.17312613312613312</v>
      </c>
      <c r="G23" s="33">
        <f t="shared" si="4"/>
        <v>14.450000000000003</v>
      </c>
      <c r="H23" s="29">
        <f>VLOOKUP(D23,'2017 TEAM stats Per 90'!$A$2:$IX$23,71,FALSE)</f>
        <v>0.88863622763449224</v>
      </c>
      <c r="I23" s="29">
        <f>VLOOKUP(D23,'2017 TEAM stats Per 90'!$A$2:$IX$23,142,FALSE)</f>
        <v>12.411285979295075</v>
      </c>
      <c r="J23" s="29">
        <f>VLOOKUP(D23,'2017 TEAM stats Per 90'!$A$2:$IX$23,143,FALSE)</f>
        <v>4.709772006462809</v>
      </c>
      <c r="K23" s="28">
        <v>1230</v>
      </c>
      <c r="L23" s="24">
        <v>2</v>
      </c>
      <c r="M23" s="24">
        <v>6</v>
      </c>
      <c r="N23" s="24">
        <v>540</v>
      </c>
      <c r="O23" s="24">
        <v>6</v>
      </c>
      <c r="P23" s="24">
        <v>0</v>
      </c>
      <c r="Q23" s="24">
        <v>0</v>
      </c>
      <c r="R23" s="25">
        <v>0.16666666666666666</v>
      </c>
      <c r="S23" s="25">
        <v>0.16666666666666666</v>
      </c>
      <c r="T23" s="25">
        <v>0</v>
      </c>
      <c r="U23" s="25">
        <v>0.16666666666666666</v>
      </c>
      <c r="V23" s="25">
        <v>0.16666666666666666</v>
      </c>
      <c r="W23" s="25">
        <v>0.16666666666666666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0.16666666666666666</v>
      </c>
      <c r="AH23" s="25">
        <v>0.16666666666666666</v>
      </c>
      <c r="AI23" s="25">
        <v>0.16666666666666666</v>
      </c>
      <c r="AJ23" s="25">
        <v>0</v>
      </c>
      <c r="AK23" s="25">
        <v>0</v>
      </c>
      <c r="AL23" s="25">
        <v>0</v>
      </c>
      <c r="AM23" s="25">
        <v>0</v>
      </c>
      <c r="AN23" s="25">
        <v>0.16666666666666666</v>
      </c>
      <c r="AO23" s="25">
        <v>0.16666666666666666</v>
      </c>
      <c r="AP23" s="25">
        <v>0.16666666666666666</v>
      </c>
      <c r="AQ23" s="25">
        <v>0.16666666666666666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0.16666666666666666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0.16666666666666666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0.16666666666666666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0.16666666666666666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37.166666666666664</v>
      </c>
      <c r="CB23" s="25">
        <v>5.1666666666666661</v>
      </c>
      <c r="CC23" s="25">
        <v>0</v>
      </c>
      <c r="CD23" s="25">
        <v>0.33333333333333331</v>
      </c>
      <c r="CE23" s="25">
        <v>37.166666666666664</v>
      </c>
      <c r="CF23" s="25">
        <v>5.1666666666666661</v>
      </c>
      <c r="CG23" s="25">
        <v>28.5</v>
      </c>
      <c r="CH23" s="25">
        <v>2</v>
      </c>
      <c r="CI23" s="25">
        <v>8.6666666666666661</v>
      </c>
      <c r="CJ23" s="25">
        <v>3.1666666666666665</v>
      </c>
      <c r="CK23" s="25">
        <v>14.166666666666666</v>
      </c>
      <c r="CL23" s="25">
        <v>0.66666666666666663</v>
      </c>
      <c r="CM23" s="25">
        <v>21.333333333333332</v>
      </c>
      <c r="CN23" s="25">
        <v>2.6666666666666665</v>
      </c>
      <c r="CO23" s="25">
        <v>1.6666666666666665</v>
      </c>
      <c r="CP23" s="25">
        <v>1.8333333333333333</v>
      </c>
      <c r="CQ23" s="25">
        <v>33.333333333333329</v>
      </c>
      <c r="CR23" s="25">
        <v>1.8333333333333333</v>
      </c>
      <c r="CS23" s="25">
        <v>3.833333333333333</v>
      </c>
      <c r="CT23" s="25">
        <v>3.333333333333333</v>
      </c>
      <c r="CU23" s="25">
        <v>0</v>
      </c>
      <c r="CV23" s="25">
        <v>0</v>
      </c>
      <c r="CW23" s="25">
        <v>0</v>
      </c>
      <c r="CX23" s="25">
        <v>0</v>
      </c>
      <c r="CY23" s="25">
        <v>0</v>
      </c>
      <c r="CZ23" s="25">
        <v>1.1666666666666665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v>0</v>
      </c>
      <c r="DI23" s="25">
        <v>0</v>
      </c>
      <c r="DJ23" s="25">
        <v>0</v>
      </c>
      <c r="DK23" s="25">
        <v>0</v>
      </c>
      <c r="DL23" s="25">
        <v>0</v>
      </c>
      <c r="DM23" s="25">
        <v>0</v>
      </c>
      <c r="DN23" s="25">
        <v>0</v>
      </c>
      <c r="DO23" s="25">
        <v>0</v>
      </c>
      <c r="DP23" s="25">
        <v>0</v>
      </c>
      <c r="DQ23" s="25">
        <v>0</v>
      </c>
      <c r="DR23" s="25">
        <v>0</v>
      </c>
      <c r="DS23" s="25">
        <v>0</v>
      </c>
      <c r="DT23" s="25">
        <v>0.16666666666666666</v>
      </c>
      <c r="DU23" s="25">
        <v>1.6666666666666665</v>
      </c>
      <c r="DV23" s="25">
        <v>0.16666666666666666</v>
      </c>
      <c r="DW23" s="25">
        <v>0</v>
      </c>
      <c r="DX23" s="25">
        <v>0</v>
      </c>
      <c r="DY23" s="25">
        <v>0</v>
      </c>
      <c r="DZ23" s="25">
        <v>0</v>
      </c>
      <c r="EA23" s="25">
        <v>0</v>
      </c>
      <c r="EB23" s="25">
        <v>0</v>
      </c>
      <c r="EC23" s="25">
        <v>0</v>
      </c>
      <c r="ED23" s="25">
        <v>0</v>
      </c>
      <c r="EE23" s="25">
        <v>54.666666666666664</v>
      </c>
      <c r="EF23" s="25">
        <v>0</v>
      </c>
      <c r="EG23" s="25">
        <v>0</v>
      </c>
      <c r="EH23" s="25">
        <v>0</v>
      </c>
      <c r="EI23" s="25">
        <v>0</v>
      </c>
      <c r="EJ23" s="25">
        <v>0</v>
      </c>
      <c r="EK23" s="25">
        <v>0</v>
      </c>
      <c r="EL23" s="25">
        <v>0</v>
      </c>
      <c r="EM23" s="25">
        <v>0</v>
      </c>
      <c r="EN23" s="25">
        <v>0</v>
      </c>
      <c r="EO23" s="25">
        <v>0</v>
      </c>
      <c r="EP23" s="25">
        <v>3.833333333333333</v>
      </c>
      <c r="EQ23" s="25">
        <v>2.833333333333333</v>
      </c>
      <c r="ER23" s="25">
        <v>1.8333333333333333</v>
      </c>
      <c r="ES23" s="25">
        <v>0.5</v>
      </c>
      <c r="ET23" s="25">
        <v>2</v>
      </c>
      <c r="EU23" s="25">
        <v>2.333333333333333</v>
      </c>
      <c r="EV23" s="25">
        <v>1.5</v>
      </c>
      <c r="EW23" s="25">
        <v>0.16666666666666666</v>
      </c>
      <c r="EX23" s="25">
        <v>0</v>
      </c>
      <c r="EY23" s="25">
        <v>3.5</v>
      </c>
      <c r="EZ23" s="25">
        <v>1.6666666666666665</v>
      </c>
      <c r="FA23" s="25">
        <v>1.8333333333333333</v>
      </c>
      <c r="FB23" s="25">
        <v>0</v>
      </c>
      <c r="FC23" s="25">
        <v>1</v>
      </c>
      <c r="FD23" s="25">
        <v>2.6666666666666665</v>
      </c>
      <c r="FE23" s="25">
        <v>6.333333333333333</v>
      </c>
      <c r="FF23" s="25">
        <v>1</v>
      </c>
      <c r="FG23" s="25">
        <v>1</v>
      </c>
      <c r="FH23" s="25">
        <v>0.33333333333333331</v>
      </c>
      <c r="FI23" s="25">
        <v>0</v>
      </c>
      <c r="FJ23" s="25">
        <v>0.33333333333333331</v>
      </c>
      <c r="FK23" s="25">
        <v>0</v>
      </c>
      <c r="FL23" s="25">
        <v>0</v>
      </c>
      <c r="FM23" s="25">
        <v>0</v>
      </c>
      <c r="FN23" s="25">
        <v>0</v>
      </c>
      <c r="FO23" s="25">
        <v>0.5</v>
      </c>
      <c r="FP23" s="25">
        <v>0</v>
      </c>
      <c r="FQ23" s="25">
        <v>0</v>
      </c>
      <c r="FR23" s="25">
        <v>0</v>
      </c>
      <c r="FS23" s="25">
        <v>0</v>
      </c>
      <c r="FT23" s="25">
        <v>0</v>
      </c>
      <c r="FU23" s="25">
        <v>0</v>
      </c>
      <c r="FV23" s="25">
        <v>0</v>
      </c>
      <c r="FW23" s="25">
        <v>0</v>
      </c>
      <c r="FX23" s="25">
        <v>0</v>
      </c>
      <c r="FY23" s="25">
        <v>0</v>
      </c>
      <c r="FZ23" s="25">
        <v>0</v>
      </c>
      <c r="GA23" s="25">
        <v>0</v>
      </c>
      <c r="GB23" s="25">
        <v>0</v>
      </c>
      <c r="GC23" s="25">
        <v>0</v>
      </c>
      <c r="GD23" s="25">
        <v>0</v>
      </c>
      <c r="GE23" s="25">
        <v>0.16666666666666666</v>
      </c>
      <c r="GF23" s="25">
        <v>0</v>
      </c>
      <c r="GG23" s="25">
        <v>0.16666666666666666</v>
      </c>
      <c r="GH23" s="25">
        <v>0</v>
      </c>
      <c r="GI23" s="25">
        <v>0.33333333333333331</v>
      </c>
      <c r="GJ23" s="25">
        <v>0</v>
      </c>
      <c r="GK23" s="25">
        <v>0</v>
      </c>
      <c r="GL23" s="25">
        <v>0</v>
      </c>
      <c r="GM23" s="24">
        <v>8</v>
      </c>
      <c r="GN23" s="24">
        <v>5</v>
      </c>
      <c r="GO23" s="25">
        <v>0</v>
      </c>
      <c r="GP23" s="25">
        <v>1</v>
      </c>
      <c r="GQ23" s="25">
        <v>0</v>
      </c>
      <c r="GR23" s="25">
        <v>0</v>
      </c>
      <c r="GS23" s="25">
        <v>14</v>
      </c>
      <c r="GT23" s="25">
        <v>3.5</v>
      </c>
      <c r="GU23" s="25">
        <v>17.333333333333332</v>
      </c>
      <c r="GV23" s="25">
        <v>7.5</v>
      </c>
      <c r="GW23" s="25">
        <v>0.66666666666666663</v>
      </c>
      <c r="GX23" s="25">
        <v>0.5</v>
      </c>
      <c r="GY23" s="25">
        <v>0</v>
      </c>
      <c r="GZ23" s="25">
        <v>1</v>
      </c>
      <c r="HA23" s="25">
        <v>0.5</v>
      </c>
      <c r="HB23" s="25">
        <v>0</v>
      </c>
      <c r="HC23" s="25">
        <v>0</v>
      </c>
      <c r="HD23" s="25">
        <v>0</v>
      </c>
      <c r="HE23" s="25">
        <v>0</v>
      </c>
      <c r="HF23" s="25">
        <v>0</v>
      </c>
      <c r="HG23" s="25">
        <v>0</v>
      </c>
      <c r="HH23" s="25">
        <v>0</v>
      </c>
      <c r="HI23" s="25">
        <v>0</v>
      </c>
      <c r="HJ23" s="25">
        <v>0</v>
      </c>
      <c r="HK23" s="25">
        <v>0</v>
      </c>
      <c r="HL23" s="25">
        <v>0</v>
      </c>
      <c r="HM23" s="25">
        <v>0</v>
      </c>
      <c r="HN23" s="25">
        <v>0</v>
      </c>
      <c r="HO23" s="25">
        <v>0</v>
      </c>
      <c r="HP23" s="25">
        <v>0</v>
      </c>
      <c r="HQ23" s="25">
        <v>0</v>
      </c>
      <c r="HR23" s="25">
        <v>0</v>
      </c>
      <c r="HS23" s="25">
        <v>0</v>
      </c>
      <c r="HT23" s="25">
        <v>0.66666666666666663</v>
      </c>
      <c r="HU23" s="25">
        <v>2</v>
      </c>
      <c r="HV23" s="25">
        <v>1.6666666666666665</v>
      </c>
      <c r="HW23" s="25">
        <v>0.16666666666666666</v>
      </c>
      <c r="HX23" s="25">
        <v>0.16666666666666666</v>
      </c>
      <c r="HY23" s="25">
        <v>1.6666666666666665</v>
      </c>
      <c r="HZ23" s="25">
        <v>0.33333333333333331</v>
      </c>
      <c r="IA23" s="25">
        <v>0.16666666666666666</v>
      </c>
      <c r="IB23" s="25">
        <v>0</v>
      </c>
      <c r="IC23" s="25">
        <v>0</v>
      </c>
      <c r="ID23" s="25">
        <v>1</v>
      </c>
      <c r="IE23" s="25">
        <v>0</v>
      </c>
      <c r="IF23" s="25">
        <v>0</v>
      </c>
      <c r="IG23" s="25">
        <v>0</v>
      </c>
      <c r="IH23" s="25">
        <v>0</v>
      </c>
      <c r="II23" s="25">
        <v>0</v>
      </c>
      <c r="IJ23" s="25">
        <v>0</v>
      </c>
      <c r="IK23" s="25">
        <v>0</v>
      </c>
      <c r="IL23" s="25">
        <v>0</v>
      </c>
      <c r="IM23" s="25">
        <v>0</v>
      </c>
      <c r="IN23" s="25">
        <v>0</v>
      </c>
      <c r="IO23" s="25">
        <v>0</v>
      </c>
      <c r="IP23" s="25">
        <v>0</v>
      </c>
      <c r="IQ23" s="25">
        <v>0</v>
      </c>
      <c r="IR23" s="25">
        <v>0</v>
      </c>
      <c r="IS23" s="25">
        <v>0</v>
      </c>
      <c r="IT23" s="25">
        <v>0</v>
      </c>
      <c r="IU23" s="25">
        <v>0</v>
      </c>
      <c r="IV23" s="25">
        <v>0</v>
      </c>
      <c r="IW23" s="26">
        <v>0.702380952380952</v>
      </c>
      <c r="IX23" s="26">
        <v>0.952380952380952</v>
      </c>
      <c r="IY23" s="26">
        <v>0.97115384615384603</v>
      </c>
    </row>
    <row r="24" spans="1:259" ht="15" customHeight="1" thickBot="1" x14ac:dyDescent="0.35">
      <c r="A24" s="47">
        <v>138020</v>
      </c>
      <c r="B24" s="50" t="s">
        <v>317</v>
      </c>
      <c r="C24" s="50" t="s">
        <v>279</v>
      </c>
      <c r="D24" s="50" t="s">
        <v>289</v>
      </c>
      <c r="E24" s="17">
        <f>VLOOKUP(D24,'2017 TEAM stats Per 90'!$A$2:$IX$23,11,FALSE)</f>
        <v>3.1608629487064719</v>
      </c>
      <c r="F24" s="41">
        <f t="shared" si="3"/>
        <v>0.14531517133724819</v>
      </c>
      <c r="G24" s="33">
        <f t="shared" si="4"/>
        <v>9.8205233033524131</v>
      </c>
      <c r="H24" s="29">
        <f>VLOOKUP(D24,'2017 TEAM stats Per 90'!$A$2:$IX$23,71,FALSE)</f>
        <v>0.73851938053889532</v>
      </c>
      <c r="I24" s="29">
        <f>VLOOKUP(D24,'2017 TEAM stats Per 90'!$A$2:$IX$23,142,FALSE)</f>
        <v>12.200340166502551</v>
      </c>
      <c r="J24" s="29">
        <f>VLOOKUP(D24,'2017 TEAM stats Per 90'!$A$2:$IX$23,143,FALSE)</f>
        <v>5.1105541133291554</v>
      </c>
      <c r="K24" s="28">
        <v>436</v>
      </c>
      <c r="L24" s="24">
        <v>2</v>
      </c>
      <c r="M24" s="24">
        <v>17</v>
      </c>
      <c r="N24" s="24">
        <v>1223</v>
      </c>
      <c r="O24" s="24">
        <v>14</v>
      </c>
      <c r="P24" s="24">
        <v>3</v>
      </c>
      <c r="Q24" s="24">
        <v>3</v>
      </c>
      <c r="R24" s="25">
        <v>0</v>
      </c>
      <c r="S24" s="25">
        <v>0</v>
      </c>
      <c r="T24" s="25">
        <v>0</v>
      </c>
      <c r="U24" s="25">
        <v>0</v>
      </c>
      <c r="V24" s="25">
        <v>7.3589533932951756E-2</v>
      </c>
      <c r="W24" s="25">
        <v>7.3589533932951756E-2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7.3589533932951756E-2</v>
      </c>
      <c r="AN24" s="25">
        <v>7.3589533932951756E-2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7.3589533932951756E-2</v>
      </c>
      <c r="AV24" s="25">
        <v>7.3589533932951756E-2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7.3589533932951756E-2</v>
      </c>
      <c r="BU24" s="25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24.210956663941129</v>
      </c>
      <c r="CB24" s="25">
        <v>8.609975470155355</v>
      </c>
      <c r="CC24" s="25">
        <v>0</v>
      </c>
      <c r="CD24" s="25">
        <v>0.29435813573180702</v>
      </c>
      <c r="CE24" s="25">
        <v>23.91659852820932</v>
      </c>
      <c r="CF24" s="25">
        <v>7.3589533932951756</v>
      </c>
      <c r="CG24" s="25">
        <v>15.453802125919868</v>
      </c>
      <c r="CH24" s="25">
        <v>2.428454619787408</v>
      </c>
      <c r="CI24" s="25">
        <v>8.4627964022894524</v>
      </c>
      <c r="CJ24" s="25">
        <v>4.9304987735077681</v>
      </c>
      <c r="CK24" s="25">
        <v>7.6533115290269826</v>
      </c>
      <c r="CL24" s="25">
        <v>0.66230580539656581</v>
      </c>
      <c r="CM24" s="25">
        <v>13.098937040065412</v>
      </c>
      <c r="CN24" s="25">
        <v>3.2379394930498773</v>
      </c>
      <c r="CO24" s="25">
        <v>3.1643499591169255</v>
      </c>
      <c r="CP24" s="25">
        <v>3.4587080948487325</v>
      </c>
      <c r="CQ24" s="25">
        <v>22.297628781684381</v>
      </c>
      <c r="CR24" s="25">
        <v>4.1946034341782497</v>
      </c>
      <c r="CS24" s="25">
        <v>1.6189697465249386</v>
      </c>
      <c r="CT24" s="25">
        <v>3.1643499591169255</v>
      </c>
      <c r="CU24" s="25">
        <v>7.3589533932951756E-2</v>
      </c>
      <c r="CV24" s="25">
        <v>0</v>
      </c>
      <c r="CW24" s="25">
        <v>0.29435813573180702</v>
      </c>
      <c r="CX24" s="25">
        <v>1.2510220768601799</v>
      </c>
      <c r="CY24" s="25">
        <v>0</v>
      </c>
      <c r="CZ24" s="25">
        <v>0.88307440719542107</v>
      </c>
      <c r="DA24" s="25">
        <v>0</v>
      </c>
      <c r="DB24" s="25">
        <v>0</v>
      </c>
      <c r="DC24" s="25">
        <v>0</v>
      </c>
      <c r="DD24" s="25">
        <v>4.6361406377759611</v>
      </c>
      <c r="DE24" s="25">
        <v>1.6925592804578904</v>
      </c>
      <c r="DF24" s="25">
        <v>0</v>
      </c>
      <c r="DG24" s="25">
        <v>7.3589533932951756E-2</v>
      </c>
      <c r="DH24" s="25">
        <v>0.22076860179885527</v>
      </c>
      <c r="DI24" s="25">
        <v>1.1038430089942763</v>
      </c>
      <c r="DJ24" s="25">
        <v>0.22076860179885527</v>
      </c>
      <c r="DK24" s="25">
        <v>1.1038430089942763</v>
      </c>
      <c r="DL24" s="25">
        <v>0</v>
      </c>
      <c r="DM24" s="25">
        <v>0</v>
      </c>
      <c r="DN24" s="25">
        <v>7.3589533932951756E-2</v>
      </c>
      <c r="DO24" s="25">
        <v>0.14717906786590351</v>
      </c>
      <c r="DP24" s="25">
        <v>7.3589533932951756E-2</v>
      </c>
      <c r="DQ24" s="25">
        <v>0.14717906786590351</v>
      </c>
      <c r="DR24" s="25">
        <v>0</v>
      </c>
      <c r="DS24" s="25">
        <v>0</v>
      </c>
      <c r="DT24" s="25">
        <v>0.29435813573180702</v>
      </c>
      <c r="DU24" s="25">
        <v>1.3246116107931316</v>
      </c>
      <c r="DV24" s="25">
        <v>0</v>
      </c>
      <c r="DW24" s="25">
        <v>0</v>
      </c>
      <c r="DX24" s="25">
        <v>0</v>
      </c>
      <c r="DY24" s="25">
        <v>0.29435813573180702</v>
      </c>
      <c r="DZ24" s="25">
        <v>1.2510220768601799</v>
      </c>
      <c r="EA24" s="25">
        <v>0.29435813573180702</v>
      </c>
      <c r="EB24" s="25">
        <v>1.2510220768601799</v>
      </c>
      <c r="EC24" s="25">
        <v>0.29435813573180702</v>
      </c>
      <c r="ED24" s="25">
        <v>1.2510220768601799</v>
      </c>
      <c r="EE24" s="25">
        <v>50.26165167620605</v>
      </c>
      <c r="EF24" s="25">
        <v>0</v>
      </c>
      <c r="EG24" s="25">
        <v>0</v>
      </c>
      <c r="EH24" s="25">
        <v>0</v>
      </c>
      <c r="EI24" s="25">
        <v>0</v>
      </c>
      <c r="EJ24" s="25">
        <v>0</v>
      </c>
      <c r="EK24" s="25">
        <v>0</v>
      </c>
      <c r="EL24" s="25">
        <v>0</v>
      </c>
      <c r="EM24" s="25">
        <v>0</v>
      </c>
      <c r="EN24" s="25">
        <v>0</v>
      </c>
      <c r="EO24" s="25">
        <v>0</v>
      </c>
      <c r="EP24" s="25">
        <v>4.1210139002452983</v>
      </c>
      <c r="EQ24" s="25">
        <v>4.9304987735077681</v>
      </c>
      <c r="ER24" s="25">
        <v>1.4717906786590351</v>
      </c>
      <c r="ES24" s="25">
        <v>1.5453802125919869</v>
      </c>
      <c r="ET24" s="25">
        <v>2.428454619787408</v>
      </c>
      <c r="EU24" s="25">
        <v>3.2379394930498773</v>
      </c>
      <c r="EV24" s="25">
        <v>1.3246116107931316</v>
      </c>
      <c r="EW24" s="25">
        <v>0.29435813573180702</v>
      </c>
      <c r="EX24" s="25">
        <v>0</v>
      </c>
      <c r="EY24" s="25">
        <v>3.3851185609157808</v>
      </c>
      <c r="EZ24" s="25">
        <v>1.7661488143908421</v>
      </c>
      <c r="FA24" s="25">
        <v>1.6189697465249386</v>
      </c>
      <c r="FB24" s="25">
        <v>0</v>
      </c>
      <c r="FC24" s="25">
        <v>0.51512673753066229</v>
      </c>
      <c r="FD24" s="25">
        <v>1.5453802125919869</v>
      </c>
      <c r="FE24" s="25">
        <v>2.7964022894521667</v>
      </c>
      <c r="FF24" s="25">
        <v>2.2076860179885527</v>
      </c>
      <c r="FG24" s="25">
        <v>2.0605069501226492</v>
      </c>
      <c r="FH24" s="25">
        <v>1.0302534750613246</v>
      </c>
      <c r="FI24" s="25">
        <v>0</v>
      </c>
      <c r="FJ24" s="25">
        <v>1.0302534750613246</v>
      </c>
      <c r="FK24" s="25">
        <v>0</v>
      </c>
      <c r="FL24" s="25">
        <v>7.3589533932951756E-2</v>
      </c>
      <c r="FM24" s="25">
        <v>7.3589533932951756E-2</v>
      </c>
      <c r="FN24" s="25">
        <v>0</v>
      </c>
      <c r="FO24" s="25">
        <v>0.36794766966475878</v>
      </c>
      <c r="FP24" s="25">
        <v>0</v>
      </c>
      <c r="FQ24" s="25">
        <v>0</v>
      </c>
      <c r="FR24" s="25">
        <v>0</v>
      </c>
      <c r="FS24" s="25">
        <v>0</v>
      </c>
      <c r="FT24" s="25">
        <v>0</v>
      </c>
      <c r="FU24" s="25">
        <v>0</v>
      </c>
      <c r="FV24" s="25">
        <v>0</v>
      </c>
      <c r="FW24" s="25">
        <v>0</v>
      </c>
      <c r="FX24" s="25">
        <v>0</v>
      </c>
      <c r="FY24" s="25">
        <v>0</v>
      </c>
      <c r="FZ24" s="25">
        <v>0</v>
      </c>
      <c r="GA24" s="25">
        <v>0</v>
      </c>
      <c r="GB24" s="25">
        <v>0</v>
      </c>
      <c r="GC24" s="25">
        <v>0</v>
      </c>
      <c r="GD24" s="25">
        <v>0</v>
      </c>
      <c r="GE24" s="25">
        <v>7.3589533932951756E-2</v>
      </c>
      <c r="GF24" s="25">
        <v>0</v>
      </c>
      <c r="GG24" s="25">
        <v>0</v>
      </c>
      <c r="GH24" s="25">
        <v>0</v>
      </c>
      <c r="GI24" s="25">
        <v>1.0302534750613246</v>
      </c>
      <c r="GJ24" s="25">
        <v>0</v>
      </c>
      <c r="GK24" s="25">
        <v>0</v>
      </c>
      <c r="GL24" s="25">
        <v>0</v>
      </c>
      <c r="GM24" s="24">
        <v>2</v>
      </c>
      <c r="GN24" s="24">
        <v>3</v>
      </c>
      <c r="GO24" s="25">
        <v>0</v>
      </c>
      <c r="GP24" s="25">
        <v>0.14717906786590351</v>
      </c>
      <c r="GQ24" s="25">
        <v>0</v>
      </c>
      <c r="GR24" s="25">
        <v>0</v>
      </c>
      <c r="GS24" s="25">
        <v>13.246116107931316</v>
      </c>
      <c r="GT24" s="25">
        <v>3.9002452984464431</v>
      </c>
      <c r="GU24" s="25">
        <v>6.7702371218315616</v>
      </c>
      <c r="GV24" s="25">
        <v>7.3589533932951756</v>
      </c>
      <c r="GW24" s="25">
        <v>1.0302534750613246</v>
      </c>
      <c r="GX24" s="25">
        <v>1.0302534750613246</v>
      </c>
      <c r="GY24" s="25">
        <v>0</v>
      </c>
      <c r="GZ24" s="25">
        <v>5.0776778413736707</v>
      </c>
      <c r="HA24" s="25">
        <v>0.22076860179885527</v>
      </c>
      <c r="HB24" s="25">
        <v>7.3589533932951756E-2</v>
      </c>
      <c r="HC24" s="25">
        <v>0</v>
      </c>
      <c r="HD24" s="25">
        <v>0</v>
      </c>
      <c r="HE24" s="25">
        <v>0</v>
      </c>
      <c r="HF24" s="25">
        <v>0</v>
      </c>
      <c r="HG24" s="25">
        <v>0</v>
      </c>
      <c r="HH24" s="25">
        <v>0</v>
      </c>
      <c r="HI24" s="25">
        <v>0</v>
      </c>
      <c r="HJ24" s="25">
        <v>0</v>
      </c>
      <c r="HK24" s="25">
        <v>0</v>
      </c>
      <c r="HL24" s="25">
        <v>0</v>
      </c>
      <c r="HM24" s="25">
        <v>0</v>
      </c>
      <c r="HN24" s="25">
        <v>0</v>
      </c>
      <c r="HO24" s="25">
        <v>0</v>
      </c>
      <c r="HP24" s="25">
        <v>0</v>
      </c>
      <c r="HQ24" s="25">
        <v>0.22076860179885527</v>
      </c>
      <c r="HR24" s="25">
        <v>0</v>
      </c>
      <c r="HS24" s="25">
        <v>0.51512673753066229</v>
      </c>
      <c r="HT24" s="25">
        <v>0.36794766966475878</v>
      </c>
      <c r="HU24" s="25">
        <v>1.9133278822567457</v>
      </c>
      <c r="HV24" s="25">
        <v>2.8699918233851185</v>
      </c>
      <c r="HW24" s="25">
        <v>0.14717906786590351</v>
      </c>
      <c r="HX24" s="25">
        <v>0.51512673753066229</v>
      </c>
      <c r="HY24" s="25">
        <v>1.3246116107931316</v>
      </c>
      <c r="HZ24" s="25">
        <v>1.0302534750613246</v>
      </c>
      <c r="IA24" s="25">
        <v>0.36794766966475878</v>
      </c>
      <c r="IB24" s="25">
        <v>0</v>
      </c>
      <c r="IC24" s="25">
        <v>0</v>
      </c>
      <c r="ID24" s="25">
        <v>0.22076860179885527</v>
      </c>
      <c r="IE24" s="25">
        <v>0</v>
      </c>
      <c r="IF24" s="25">
        <v>0</v>
      </c>
      <c r="IG24" s="25">
        <v>0</v>
      </c>
      <c r="IH24" s="25">
        <v>0</v>
      </c>
      <c r="II24" s="25">
        <v>0</v>
      </c>
      <c r="IJ24" s="25">
        <v>0</v>
      </c>
      <c r="IK24" s="25">
        <v>0</v>
      </c>
      <c r="IL24" s="25">
        <v>0</v>
      </c>
      <c r="IM24" s="25">
        <v>0</v>
      </c>
      <c r="IN24" s="25">
        <v>0</v>
      </c>
      <c r="IO24" s="25">
        <v>0</v>
      </c>
      <c r="IP24" s="25">
        <v>0</v>
      </c>
      <c r="IQ24" s="25">
        <v>0</v>
      </c>
      <c r="IR24" s="25">
        <v>0</v>
      </c>
      <c r="IS24" s="25">
        <v>0</v>
      </c>
      <c r="IT24" s="25">
        <v>0</v>
      </c>
      <c r="IU24" s="25">
        <v>0</v>
      </c>
      <c r="IV24" s="25">
        <v>0</v>
      </c>
      <c r="IW24" s="26">
        <v>0.57222222222222197</v>
      </c>
      <c r="IX24" s="26">
        <v>0.96226415094339601</v>
      </c>
      <c r="IY24" s="26">
        <v>0.89130434782608703</v>
      </c>
    </row>
    <row r="25" spans="1:259" ht="15" customHeight="1" thickBot="1" x14ac:dyDescent="0.35">
      <c r="A25" s="47">
        <v>99108</v>
      </c>
      <c r="B25" s="50" t="s">
        <v>318</v>
      </c>
      <c r="C25" s="50" t="s">
        <v>319</v>
      </c>
      <c r="D25" s="50" t="s">
        <v>277</v>
      </c>
      <c r="E25" s="17">
        <f>VLOOKUP(D25,'2017 TEAM stats Per 90'!$A$2:$IX$23,11,FALSE)</f>
        <v>4.9154154898171551</v>
      </c>
      <c r="F25" s="41">
        <f t="shared" si="3"/>
        <v>0.10250809286621961</v>
      </c>
      <c r="G25" s="33">
        <f t="shared" si="4"/>
        <v>9.0606060606060606</v>
      </c>
      <c r="H25" s="29">
        <f>VLOOKUP(D25,'2017 TEAM stats Per 90'!$A$2:$IX$23,71,FALSE)</f>
        <v>1.177345027501115</v>
      </c>
      <c r="I25" s="29">
        <f>VLOOKUP(D25,'2017 TEAM stats Per 90'!$A$2:$IX$23,142,FALSE)</f>
        <v>11.979485654823844</v>
      </c>
      <c r="J25" s="29">
        <f>VLOOKUP(D25,'2017 TEAM stats Per 90'!$A$2:$IX$23,143,FALSE)</f>
        <v>5.1803181210049054</v>
      </c>
      <c r="K25" s="28">
        <v>1897</v>
      </c>
      <c r="L25" s="24">
        <v>2</v>
      </c>
      <c r="M25" s="24">
        <v>33</v>
      </c>
      <c r="N25" s="24">
        <v>2970</v>
      </c>
      <c r="O25" s="24">
        <v>33</v>
      </c>
      <c r="P25" s="24">
        <v>0</v>
      </c>
      <c r="Q25" s="24">
        <v>0</v>
      </c>
      <c r="R25" s="25">
        <v>0</v>
      </c>
      <c r="S25" s="25">
        <v>0</v>
      </c>
      <c r="T25" s="25">
        <v>0</v>
      </c>
      <c r="U25" s="25">
        <v>3.0303030303030304E-2</v>
      </c>
      <c r="V25" s="25">
        <v>0.21212121212121213</v>
      </c>
      <c r="W25" s="25">
        <v>9.0909090909090912E-2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3.0303030303030304E-2</v>
      </c>
      <c r="AI25" s="25">
        <v>0.21212121212121213</v>
      </c>
      <c r="AJ25" s="25">
        <v>3.0303030303030304E-2</v>
      </c>
      <c r="AK25" s="25">
        <v>0</v>
      </c>
      <c r="AL25" s="25">
        <v>0</v>
      </c>
      <c r="AM25" s="25">
        <v>0</v>
      </c>
      <c r="AN25" s="25">
        <v>6.0606060606060608E-2</v>
      </c>
      <c r="AO25" s="25">
        <v>0</v>
      </c>
      <c r="AP25" s="25">
        <v>0</v>
      </c>
      <c r="AQ25" s="25">
        <v>9.0909090909090912E-2</v>
      </c>
      <c r="AR25" s="25">
        <v>3.0303030303030304E-2</v>
      </c>
      <c r="AS25" s="25">
        <v>0</v>
      </c>
      <c r="AT25" s="25">
        <v>0</v>
      </c>
      <c r="AU25" s="25">
        <v>6.0606060606060608E-2</v>
      </c>
      <c r="AV25" s="25">
        <v>0</v>
      </c>
      <c r="AW25" s="25">
        <v>0</v>
      </c>
      <c r="AX25" s="25">
        <v>3.0303030303030304E-2</v>
      </c>
      <c r="AY25" s="25">
        <v>6.0606060606060608E-2</v>
      </c>
      <c r="AZ25" s="25">
        <v>6.0606060606060608E-2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3.0303030303030304E-2</v>
      </c>
      <c r="BS25" s="25">
        <v>0</v>
      </c>
      <c r="BT25" s="25">
        <v>0</v>
      </c>
      <c r="BU25" s="25">
        <v>0.18181818181818182</v>
      </c>
      <c r="BV25" s="25">
        <v>0</v>
      </c>
      <c r="BW25" s="25">
        <v>0</v>
      </c>
      <c r="BX25" s="25">
        <v>3.0303030303030304E-2</v>
      </c>
      <c r="BY25" s="25">
        <v>0</v>
      </c>
      <c r="BZ25" s="25">
        <v>0</v>
      </c>
      <c r="CA25" s="25">
        <v>22.09090909090909</v>
      </c>
      <c r="CB25" s="25">
        <v>6.6969696969696972</v>
      </c>
      <c r="CC25" s="25">
        <v>6.0606060606060608E-2</v>
      </c>
      <c r="CD25" s="25">
        <v>0.15151515151515152</v>
      </c>
      <c r="CE25" s="25">
        <v>22.060606060606062</v>
      </c>
      <c r="CF25" s="25">
        <v>6.6060606060606064</v>
      </c>
      <c r="CG25" s="25">
        <v>15.515151515151516</v>
      </c>
      <c r="CH25" s="25">
        <v>1.9696969696969697</v>
      </c>
      <c r="CI25" s="25">
        <v>6.5454545454545459</v>
      </c>
      <c r="CJ25" s="25">
        <v>4.6363636363636367</v>
      </c>
      <c r="CK25" s="25">
        <v>6.8484848484848486</v>
      </c>
      <c r="CL25" s="25">
        <v>0.48484848484848486</v>
      </c>
      <c r="CM25" s="25">
        <v>12.939393939393939</v>
      </c>
      <c r="CN25" s="25">
        <v>3.3333333333333335</v>
      </c>
      <c r="CO25" s="25">
        <v>2.2727272727272729</v>
      </c>
      <c r="CP25" s="25">
        <v>2.7878787878787881</v>
      </c>
      <c r="CQ25" s="25">
        <v>19.545454545454547</v>
      </c>
      <c r="CR25" s="25">
        <v>3.2121212121212124</v>
      </c>
      <c r="CS25" s="25">
        <v>2.5151515151515151</v>
      </c>
      <c r="CT25" s="25">
        <v>3.393939393939394</v>
      </c>
      <c r="CU25" s="25">
        <v>0</v>
      </c>
      <c r="CV25" s="25">
        <v>3.0303030303030304E-2</v>
      </c>
      <c r="CW25" s="25">
        <v>3.0303030303030304E-2</v>
      </c>
      <c r="CX25" s="25">
        <v>9.0909090909090912E-2</v>
      </c>
      <c r="CY25" s="25">
        <v>0</v>
      </c>
      <c r="CZ25" s="25">
        <v>1.0909090909090908</v>
      </c>
      <c r="DA25" s="25">
        <v>0</v>
      </c>
      <c r="DB25" s="25">
        <v>0</v>
      </c>
      <c r="DC25" s="25">
        <v>0</v>
      </c>
      <c r="DD25" s="25">
        <v>1.4242424242424243</v>
      </c>
      <c r="DE25" s="25">
        <v>2.1515151515151514</v>
      </c>
      <c r="DF25" s="25">
        <v>0.12121212121212122</v>
      </c>
      <c r="DG25" s="25">
        <v>6.0606060606060608E-2</v>
      </c>
      <c r="DH25" s="25">
        <v>3.0303030303030304E-2</v>
      </c>
      <c r="DI25" s="25">
        <v>3.0303030303030304E-2</v>
      </c>
      <c r="DJ25" s="25">
        <v>3.0303030303030304E-2</v>
      </c>
      <c r="DK25" s="25">
        <v>3.0303030303030304E-2</v>
      </c>
      <c r="DL25" s="25">
        <v>0</v>
      </c>
      <c r="DM25" s="25">
        <v>0</v>
      </c>
      <c r="DN25" s="25">
        <v>0</v>
      </c>
      <c r="DO25" s="25">
        <v>6.0606060606060608E-2</v>
      </c>
      <c r="DP25" s="25">
        <v>0</v>
      </c>
      <c r="DQ25" s="25">
        <v>6.0606060606060608E-2</v>
      </c>
      <c r="DR25" s="25">
        <v>0</v>
      </c>
      <c r="DS25" s="25">
        <v>0</v>
      </c>
      <c r="DT25" s="25">
        <v>0.45454545454545459</v>
      </c>
      <c r="DU25" s="25">
        <v>2.0606060606060606</v>
      </c>
      <c r="DV25" s="25">
        <v>6.0606060606060608E-2</v>
      </c>
      <c r="DW25" s="25">
        <v>0</v>
      </c>
      <c r="DX25" s="25">
        <v>0</v>
      </c>
      <c r="DY25" s="25">
        <v>3.0303030303030304E-2</v>
      </c>
      <c r="DZ25" s="25">
        <v>6.0606060606060608E-2</v>
      </c>
      <c r="EA25" s="25">
        <v>3.0303030303030304E-2</v>
      </c>
      <c r="EB25" s="25">
        <v>6.0606060606060608E-2</v>
      </c>
      <c r="EC25" s="25">
        <v>3.0303030303030304E-2</v>
      </c>
      <c r="ED25" s="25">
        <v>9.0909090909090912E-2</v>
      </c>
      <c r="EE25" s="25">
        <v>46.060606060606062</v>
      </c>
      <c r="EF25" s="25">
        <v>0</v>
      </c>
      <c r="EG25" s="25">
        <v>0</v>
      </c>
      <c r="EH25" s="25">
        <v>3.0303030303030304E-2</v>
      </c>
      <c r="EI25" s="25">
        <v>0</v>
      </c>
      <c r="EJ25" s="25">
        <v>3.0303030303030304E-2</v>
      </c>
      <c r="EK25" s="25">
        <v>0</v>
      </c>
      <c r="EL25" s="25">
        <v>0</v>
      </c>
      <c r="EM25" s="25">
        <v>0.12121212121212122</v>
      </c>
      <c r="EN25" s="25">
        <v>0</v>
      </c>
      <c r="EO25" s="25">
        <v>0.12121212121212122</v>
      </c>
      <c r="EP25" s="25">
        <v>3.9696969696969697</v>
      </c>
      <c r="EQ25" s="25">
        <v>2.3333333333333335</v>
      </c>
      <c r="ER25" s="25">
        <v>1.4848484848484849</v>
      </c>
      <c r="ES25" s="25">
        <v>0.81818181818181823</v>
      </c>
      <c r="ET25" s="25">
        <v>2.393939393939394</v>
      </c>
      <c r="EU25" s="25">
        <v>1.4545454545454546</v>
      </c>
      <c r="EV25" s="25">
        <v>1.3636363636363638</v>
      </c>
      <c r="EW25" s="25">
        <v>0.66666666666666674</v>
      </c>
      <c r="EX25" s="25">
        <v>0</v>
      </c>
      <c r="EY25" s="25">
        <v>6.0606060606060606</v>
      </c>
      <c r="EZ25" s="25">
        <v>2.5757575757575757</v>
      </c>
      <c r="FA25" s="25">
        <v>3.4848484848484849</v>
      </c>
      <c r="FB25" s="25">
        <v>0</v>
      </c>
      <c r="FC25" s="25">
        <v>0.63636363636363635</v>
      </c>
      <c r="FD25" s="25">
        <v>2.4545454545454546</v>
      </c>
      <c r="FE25" s="25">
        <v>3.8181818181818183</v>
      </c>
      <c r="FF25" s="25">
        <v>0.90909090909090917</v>
      </c>
      <c r="FG25" s="25">
        <v>0.84848484848484851</v>
      </c>
      <c r="FH25" s="25">
        <v>0.33333333333333337</v>
      </c>
      <c r="FI25" s="25">
        <v>0</v>
      </c>
      <c r="FJ25" s="25">
        <v>0.33333333333333337</v>
      </c>
      <c r="FK25" s="25">
        <v>0</v>
      </c>
      <c r="FL25" s="25">
        <v>3.0303030303030304E-2</v>
      </c>
      <c r="FM25" s="25">
        <v>3.0303030303030304E-2</v>
      </c>
      <c r="FN25" s="25">
        <v>0</v>
      </c>
      <c r="FO25" s="25">
        <v>0.15151515151515152</v>
      </c>
      <c r="FP25" s="25">
        <v>0</v>
      </c>
      <c r="FQ25" s="25">
        <v>0</v>
      </c>
      <c r="FR25" s="25">
        <v>0</v>
      </c>
      <c r="FS25" s="25">
        <v>0</v>
      </c>
      <c r="FT25" s="25">
        <v>0</v>
      </c>
      <c r="FU25" s="25">
        <v>0</v>
      </c>
      <c r="FV25" s="25">
        <v>0</v>
      </c>
      <c r="FW25" s="25">
        <v>0</v>
      </c>
      <c r="FX25" s="25">
        <v>0</v>
      </c>
      <c r="FY25" s="25">
        <v>0</v>
      </c>
      <c r="FZ25" s="25">
        <v>0</v>
      </c>
      <c r="GA25" s="25">
        <v>0</v>
      </c>
      <c r="GB25" s="25">
        <v>0</v>
      </c>
      <c r="GC25" s="25">
        <v>0</v>
      </c>
      <c r="GD25" s="25">
        <v>0</v>
      </c>
      <c r="GE25" s="25">
        <v>0.24242424242424243</v>
      </c>
      <c r="GF25" s="25">
        <v>0</v>
      </c>
      <c r="GG25" s="25">
        <v>0</v>
      </c>
      <c r="GH25" s="25">
        <v>0</v>
      </c>
      <c r="GI25" s="25">
        <v>0.48484848484848486</v>
      </c>
      <c r="GJ25" s="25">
        <v>0</v>
      </c>
      <c r="GK25" s="25">
        <v>0</v>
      </c>
      <c r="GL25" s="25">
        <v>0</v>
      </c>
      <c r="GM25" s="24">
        <v>4</v>
      </c>
      <c r="GN25" s="24">
        <v>5</v>
      </c>
      <c r="GO25" s="25">
        <v>0</v>
      </c>
      <c r="GP25" s="25">
        <v>0.12121212121212122</v>
      </c>
      <c r="GQ25" s="25">
        <v>0</v>
      </c>
      <c r="GR25" s="25">
        <v>0</v>
      </c>
      <c r="GS25" s="25">
        <v>14.272727272727273</v>
      </c>
      <c r="GT25" s="25">
        <v>1.5454545454545454</v>
      </c>
      <c r="GU25" s="25">
        <v>7.8181818181818183</v>
      </c>
      <c r="GV25" s="25">
        <v>5.0303030303030303</v>
      </c>
      <c r="GW25" s="25">
        <v>0.27272727272727271</v>
      </c>
      <c r="GX25" s="25">
        <v>0.51515151515151514</v>
      </c>
      <c r="GY25" s="25">
        <v>3.0303030303030304E-2</v>
      </c>
      <c r="GZ25" s="25">
        <v>1.0303030303030303</v>
      </c>
      <c r="HA25" s="25">
        <v>0.36363636363636365</v>
      </c>
      <c r="HB25" s="25">
        <v>9.0909090909090912E-2</v>
      </c>
      <c r="HC25" s="25">
        <v>0</v>
      </c>
      <c r="HD25" s="25">
        <v>0</v>
      </c>
      <c r="HE25" s="25">
        <v>0</v>
      </c>
      <c r="HF25" s="25">
        <v>0</v>
      </c>
      <c r="HG25" s="25">
        <v>0</v>
      </c>
      <c r="HH25" s="25">
        <v>0</v>
      </c>
      <c r="HI25" s="25">
        <v>0</v>
      </c>
      <c r="HJ25" s="25">
        <v>3.0303030303030304E-2</v>
      </c>
      <c r="HK25" s="25">
        <v>0</v>
      </c>
      <c r="HL25" s="25">
        <v>0</v>
      </c>
      <c r="HM25" s="25">
        <v>0</v>
      </c>
      <c r="HN25" s="25">
        <v>0</v>
      </c>
      <c r="HO25" s="25">
        <v>0</v>
      </c>
      <c r="HP25" s="25">
        <v>6.0606060606060608E-2</v>
      </c>
      <c r="HQ25" s="25">
        <v>0.21212121212121213</v>
      </c>
      <c r="HR25" s="25">
        <v>0</v>
      </c>
      <c r="HS25" s="25">
        <v>0.15151515151515152</v>
      </c>
      <c r="HT25" s="25">
        <v>9.0909090909090912E-2</v>
      </c>
      <c r="HU25" s="25">
        <v>2.2424242424242427</v>
      </c>
      <c r="HV25" s="25">
        <v>1.3636363636363638</v>
      </c>
      <c r="HW25" s="25">
        <v>0.24242424242424243</v>
      </c>
      <c r="HX25" s="25">
        <v>0.12121212121212122</v>
      </c>
      <c r="HY25" s="25">
        <v>1.2424242424242424</v>
      </c>
      <c r="HZ25" s="25">
        <v>0.69696969696969702</v>
      </c>
      <c r="IA25" s="25">
        <v>9.0909090909090912E-2</v>
      </c>
      <c r="IB25" s="25">
        <v>0</v>
      </c>
      <c r="IC25" s="25">
        <v>0</v>
      </c>
      <c r="ID25" s="25">
        <v>0.15151515151515152</v>
      </c>
      <c r="IE25" s="25">
        <v>0</v>
      </c>
      <c r="IF25" s="25">
        <v>0</v>
      </c>
      <c r="IG25" s="25">
        <v>0</v>
      </c>
      <c r="IH25" s="25">
        <v>0</v>
      </c>
      <c r="II25" s="25">
        <v>0</v>
      </c>
      <c r="IJ25" s="25">
        <v>0</v>
      </c>
      <c r="IK25" s="25">
        <v>0</v>
      </c>
      <c r="IL25" s="25">
        <v>0</v>
      </c>
      <c r="IM25" s="25">
        <v>0</v>
      </c>
      <c r="IN25" s="25">
        <v>0</v>
      </c>
      <c r="IO25" s="25">
        <v>0</v>
      </c>
      <c r="IP25" s="25">
        <v>0</v>
      </c>
      <c r="IQ25" s="25">
        <v>0</v>
      </c>
      <c r="IR25" s="25">
        <v>0</v>
      </c>
      <c r="IS25" s="25">
        <v>0</v>
      </c>
      <c r="IT25" s="25">
        <v>0</v>
      </c>
      <c r="IU25" s="25">
        <v>0</v>
      </c>
      <c r="IV25" s="25">
        <v>0</v>
      </c>
      <c r="IW25" s="26">
        <v>0.58598726114649702</v>
      </c>
      <c r="IX25" s="26">
        <v>0.96078431372549</v>
      </c>
      <c r="IY25" s="26">
        <v>0.95736434108527102</v>
      </c>
    </row>
    <row r="26" spans="1:259" ht="15" customHeight="1" thickBot="1" x14ac:dyDescent="0.35">
      <c r="A26" s="48">
        <v>131833</v>
      </c>
      <c r="B26" s="49" t="s">
        <v>320</v>
      </c>
      <c r="C26" s="49" t="s">
        <v>321</v>
      </c>
      <c r="D26" s="49" t="s">
        <v>289</v>
      </c>
      <c r="E26" s="35">
        <f>VLOOKUP(D26,'2017 TEAM stats Per 90'!$A$2:$IX$23,11,FALSE)</f>
        <v>3.1608629487064719</v>
      </c>
      <c r="F26" s="44">
        <f t="shared" si="3"/>
        <v>0.1107557962172056</v>
      </c>
      <c r="G26" s="36">
        <f t="shared" si="4"/>
        <v>15.381543624161075</v>
      </c>
      <c r="H26" s="29">
        <f>VLOOKUP(D26,'2017 TEAM stats Per 90'!$A$2:$IX$23,71,FALSE)</f>
        <v>0.73851938053889532</v>
      </c>
      <c r="I26" s="29">
        <f>VLOOKUP(D26,'2017 TEAM stats Per 90'!$A$2:$IX$23,142,FALSE)</f>
        <v>12.200340166502551</v>
      </c>
      <c r="J26" s="29">
        <f>VLOOKUP(D26,'2017 TEAM stats Per 90'!$A$2:$IX$23,143,FALSE)</f>
        <v>5.1105541133291554</v>
      </c>
      <c r="K26" s="28">
        <v>436</v>
      </c>
      <c r="L26" s="24">
        <v>2</v>
      </c>
      <c r="M26" s="24">
        <v>20</v>
      </c>
      <c r="N26" s="24">
        <v>1490</v>
      </c>
      <c r="O26" s="24">
        <v>18</v>
      </c>
      <c r="P26" s="24">
        <v>2</v>
      </c>
      <c r="Q26" s="24">
        <v>3</v>
      </c>
      <c r="R26" s="25">
        <v>0</v>
      </c>
      <c r="S26" s="25">
        <v>0</v>
      </c>
      <c r="T26" s="25">
        <v>0</v>
      </c>
      <c r="U26" s="25">
        <v>6.0402684563758392E-2</v>
      </c>
      <c r="V26" s="25">
        <v>0.18120805369127518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6.0402684563758392E-2</v>
      </c>
      <c r="AI26" s="25">
        <v>6.0402684563758392E-2</v>
      </c>
      <c r="AJ26" s="25">
        <v>0</v>
      </c>
      <c r="AK26" s="25">
        <v>0</v>
      </c>
      <c r="AL26" s="25">
        <v>0</v>
      </c>
      <c r="AM26" s="25">
        <v>0.12080536912751678</v>
      </c>
      <c r="AN26" s="25">
        <v>0</v>
      </c>
      <c r="AO26" s="25">
        <v>0</v>
      </c>
      <c r="AP26" s="25">
        <v>6.0402684563758392E-2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0.18120805369127518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6.0402684563758392E-2</v>
      </c>
      <c r="BP26" s="25">
        <v>0</v>
      </c>
      <c r="BQ26" s="25">
        <v>0</v>
      </c>
      <c r="BR26" s="25">
        <v>0</v>
      </c>
      <c r="BS26" s="25">
        <v>0</v>
      </c>
      <c r="BT26" s="25">
        <v>0.12080536912751678</v>
      </c>
      <c r="BU26" s="25">
        <v>0</v>
      </c>
      <c r="BV26" s="25">
        <v>0</v>
      </c>
      <c r="BW26" s="25">
        <v>0</v>
      </c>
      <c r="BX26" s="25">
        <v>6.0402684563758392E-2</v>
      </c>
      <c r="BY26" s="25">
        <v>0</v>
      </c>
      <c r="BZ26" s="25">
        <v>0</v>
      </c>
      <c r="CA26" s="25">
        <v>41.013422818791952</v>
      </c>
      <c r="CB26" s="25">
        <v>8.9395973154362416</v>
      </c>
      <c r="CC26" s="25">
        <v>6.0402684563758392E-2</v>
      </c>
      <c r="CD26" s="25">
        <v>6.0402684563758392E-2</v>
      </c>
      <c r="CE26" s="25">
        <v>41.013422818791952</v>
      </c>
      <c r="CF26" s="25">
        <v>8.8791946308724832</v>
      </c>
      <c r="CG26" s="25">
        <v>30.624161073825505</v>
      </c>
      <c r="CH26" s="25">
        <v>2.2348993288590604</v>
      </c>
      <c r="CI26" s="25">
        <v>10.389261744966444</v>
      </c>
      <c r="CJ26" s="25">
        <v>6.6442953020134228</v>
      </c>
      <c r="CK26" s="25">
        <v>15.221476510067115</v>
      </c>
      <c r="CL26" s="25">
        <v>0.36241610738255037</v>
      </c>
      <c r="CM26" s="25">
        <v>22.590604026845639</v>
      </c>
      <c r="CN26" s="25">
        <v>4.4697986577181208</v>
      </c>
      <c r="CO26" s="25">
        <v>3.201342281879195</v>
      </c>
      <c r="CP26" s="25">
        <v>4.0469798657718119</v>
      </c>
      <c r="CQ26" s="25">
        <v>35.63758389261745</v>
      </c>
      <c r="CR26" s="25">
        <v>3.3221476510067114</v>
      </c>
      <c r="CS26" s="25">
        <v>5.375838926174497</v>
      </c>
      <c r="CT26" s="25">
        <v>5.5570469798657722</v>
      </c>
      <c r="CU26" s="25">
        <v>6.0402684563758392E-2</v>
      </c>
      <c r="CV26" s="25">
        <v>0</v>
      </c>
      <c r="CW26" s="25">
        <v>0</v>
      </c>
      <c r="CX26" s="25">
        <v>6.0402684563758392E-2</v>
      </c>
      <c r="CY26" s="25">
        <v>0</v>
      </c>
      <c r="CZ26" s="25">
        <v>0.5436241610738255</v>
      </c>
      <c r="DA26" s="25">
        <v>0</v>
      </c>
      <c r="DB26" s="25">
        <v>0</v>
      </c>
      <c r="DC26" s="25">
        <v>0</v>
      </c>
      <c r="DD26" s="25">
        <v>0.18120805369127518</v>
      </c>
      <c r="DE26" s="25">
        <v>0</v>
      </c>
      <c r="DF26" s="25">
        <v>6.0402684563758392E-2</v>
      </c>
      <c r="DG26" s="25">
        <v>6.0402684563758392E-2</v>
      </c>
      <c r="DH26" s="25">
        <v>0</v>
      </c>
      <c r="DI26" s="25">
        <v>6.0402684563758392E-2</v>
      </c>
      <c r="DJ26" s="25">
        <v>0</v>
      </c>
      <c r="DK26" s="25">
        <v>6.0402684563758392E-2</v>
      </c>
      <c r="DL26" s="25">
        <v>0</v>
      </c>
      <c r="DM26" s="25">
        <v>0</v>
      </c>
      <c r="DN26" s="25">
        <v>0</v>
      </c>
      <c r="DO26" s="25">
        <v>0</v>
      </c>
      <c r="DP26" s="25">
        <v>0</v>
      </c>
      <c r="DQ26" s="25">
        <v>0</v>
      </c>
      <c r="DR26" s="25">
        <v>0</v>
      </c>
      <c r="DS26" s="25">
        <v>0</v>
      </c>
      <c r="DT26" s="25">
        <v>0.36241610738255037</v>
      </c>
      <c r="DU26" s="25">
        <v>1.7516778523489933</v>
      </c>
      <c r="DV26" s="25">
        <v>0.24161073825503357</v>
      </c>
      <c r="DW26" s="25">
        <v>0</v>
      </c>
      <c r="DX26" s="25">
        <v>6.0402684563758392E-2</v>
      </c>
      <c r="DY26" s="25">
        <v>0</v>
      </c>
      <c r="DZ26" s="25">
        <v>0</v>
      </c>
      <c r="EA26" s="25">
        <v>0</v>
      </c>
      <c r="EB26" s="25">
        <v>0</v>
      </c>
      <c r="EC26" s="25">
        <v>0</v>
      </c>
      <c r="ED26" s="25">
        <v>6.0402684563758392E-2</v>
      </c>
      <c r="EE26" s="25">
        <v>59.798657718120808</v>
      </c>
      <c r="EF26" s="25">
        <v>0</v>
      </c>
      <c r="EG26" s="25">
        <v>6.0402684563758392E-2</v>
      </c>
      <c r="EH26" s="25">
        <v>0</v>
      </c>
      <c r="EI26" s="25">
        <v>0</v>
      </c>
      <c r="EJ26" s="25">
        <v>6.0402684563758392E-2</v>
      </c>
      <c r="EK26" s="25">
        <v>0</v>
      </c>
      <c r="EL26" s="25">
        <v>0</v>
      </c>
      <c r="EM26" s="25">
        <v>0</v>
      </c>
      <c r="EN26" s="25">
        <v>0</v>
      </c>
      <c r="EO26" s="25">
        <v>0</v>
      </c>
      <c r="EP26" s="25">
        <v>2.8993288590604029</v>
      </c>
      <c r="EQ26" s="25">
        <v>3.3825503355704698</v>
      </c>
      <c r="ER26" s="25">
        <v>0.60402684563758391</v>
      </c>
      <c r="ES26" s="25">
        <v>1.1476510067114094</v>
      </c>
      <c r="ET26" s="25">
        <v>2.2348993288590604</v>
      </c>
      <c r="EU26" s="25">
        <v>2.174496644295302</v>
      </c>
      <c r="EV26" s="25">
        <v>1.1476510067114094</v>
      </c>
      <c r="EW26" s="25">
        <v>0.36241610738255037</v>
      </c>
      <c r="EX26" s="25">
        <v>0</v>
      </c>
      <c r="EY26" s="25">
        <v>3.0201342281879198</v>
      </c>
      <c r="EZ26" s="25">
        <v>1.5704697986577183</v>
      </c>
      <c r="FA26" s="25">
        <v>1.4496644295302015</v>
      </c>
      <c r="FB26" s="25">
        <v>0</v>
      </c>
      <c r="FC26" s="25">
        <v>0.66442953020134232</v>
      </c>
      <c r="FD26" s="25">
        <v>1.6912751677852349</v>
      </c>
      <c r="FE26" s="25">
        <v>6.5838926174496644</v>
      </c>
      <c r="FF26" s="25">
        <v>1.2684563758389262</v>
      </c>
      <c r="FG26" s="25">
        <v>1.2080536912751678</v>
      </c>
      <c r="FH26" s="25">
        <v>0.72483221476510074</v>
      </c>
      <c r="FI26" s="25">
        <v>0</v>
      </c>
      <c r="FJ26" s="25">
        <v>0.72483221476510074</v>
      </c>
      <c r="FK26" s="25">
        <v>0</v>
      </c>
      <c r="FL26" s="25">
        <v>6.0402684563758392E-2</v>
      </c>
      <c r="FM26" s="25">
        <v>0</v>
      </c>
      <c r="FN26" s="25">
        <v>0</v>
      </c>
      <c r="FO26" s="25">
        <v>0.24161073825503357</v>
      </c>
      <c r="FP26" s="25">
        <v>0.12080536912751678</v>
      </c>
      <c r="FQ26" s="25">
        <v>0</v>
      </c>
      <c r="FR26" s="25">
        <v>0</v>
      </c>
      <c r="FS26" s="25">
        <v>0</v>
      </c>
      <c r="FT26" s="25">
        <v>0</v>
      </c>
      <c r="FU26" s="25">
        <v>0</v>
      </c>
      <c r="FV26" s="25">
        <v>0</v>
      </c>
      <c r="FW26" s="25">
        <v>0</v>
      </c>
      <c r="FX26" s="25">
        <v>0</v>
      </c>
      <c r="FY26" s="25">
        <v>0</v>
      </c>
      <c r="FZ26" s="25">
        <v>0</v>
      </c>
      <c r="GA26" s="25">
        <v>0</v>
      </c>
      <c r="GB26" s="25">
        <v>0</v>
      </c>
      <c r="GC26" s="25">
        <v>0</v>
      </c>
      <c r="GD26" s="25">
        <v>0</v>
      </c>
      <c r="GE26" s="25">
        <v>0.18120805369127518</v>
      </c>
      <c r="GF26" s="25">
        <v>0</v>
      </c>
      <c r="GG26" s="25">
        <v>0</v>
      </c>
      <c r="GH26" s="25">
        <v>0</v>
      </c>
      <c r="GI26" s="25">
        <v>0.72483221476510074</v>
      </c>
      <c r="GJ26" s="25">
        <v>0</v>
      </c>
      <c r="GK26" s="25">
        <v>0</v>
      </c>
      <c r="GL26" s="25">
        <v>0</v>
      </c>
      <c r="GM26" s="24">
        <v>8</v>
      </c>
      <c r="GN26" s="24">
        <v>6</v>
      </c>
      <c r="GO26" s="25">
        <v>0</v>
      </c>
      <c r="GP26" s="25">
        <v>0.30201342281879195</v>
      </c>
      <c r="GQ26" s="25">
        <v>0</v>
      </c>
      <c r="GR26" s="25">
        <v>0</v>
      </c>
      <c r="GS26" s="25">
        <v>20.536912751677853</v>
      </c>
      <c r="GT26" s="25">
        <v>4.9530201342281881</v>
      </c>
      <c r="GU26" s="25">
        <v>13.469798657718121</v>
      </c>
      <c r="GV26" s="25">
        <v>10.932885906040269</v>
      </c>
      <c r="GW26" s="25">
        <v>0.24161073825503357</v>
      </c>
      <c r="GX26" s="25">
        <v>0.5436241610738255</v>
      </c>
      <c r="GY26" s="25">
        <v>6.0402684563758392E-2</v>
      </c>
      <c r="GZ26" s="25">
        <v>2.2348993288590604</v>
      </c>
      <c r="HA26" s="25">
        <v>0.30201342281879195</v>
      </c>
      <c r="HB26" s="25">
        <v>0.18120805369127518</v>
      </c>
      <c r="HC26" s="25">
        <v>0</v>
      </c>
      <c r="HD26" s="25">
        <v>0</v>
      </c>
      <c r="HE26" s="25">
        <v>0</v>
      </c>
      <c r="HF26" s="25">
        <v>0</v>
      </c>
      <c r="HG26" s="25">
        <v>0</v>
      </c>
      <c r="HH26" s="25">
        <v>0</v>
      </c>
      <c r="HI26" s="25">
        <v>0</v>
      </c>
      <c r="HJ26" s="25">
        <v>0.12080536912751678</v>
      </c>
      <c r="HK26" s="25">
        <v>0</v>
      </c>
      <c r="HL26" s="25">
        <v>0</v>
      </c>
      <c r="HM26" s="25">
        <v>0</v>
      </c>
      <c r="HN26" s="25">
        <v>0</v>
      </c>
      <c r="HO26" s="25">
        <v>0</v>
      </c>
      <c r="HP26" s="25">
        <v>6.0402684563758392E-2</v>
      </c>
      <c r="HQ26" s="25">
        <v>0.12080536912751678</v>
      </c>
      <c r="HR26" s="25">
        <v>0</v>
      </c>
      <c r="HS26" s="25">
        <v>0.36241610738255037</v>
      </c>
      <c r="HT26" s="25">
        <v>0.30201342281879195</v>
      </c>
      <c r="HU26" s="25">
        <v>1.8724832214765101</v>
      </c>
      <c r="HV26" s="25">
        <v>1.8724832214765101</v>
      </c>
      <c r="HW26" s="25">
        <v>6.0402684563758392E-2</v>
      </c>
      <c r="HX26" s="25">
        <v>0.30201342281879195</v>
      </c>
      <c r="HY26" s="25">
        <v>0.5436241610738255</v>
      </c>
      <c r="HZ26" s="25">
        <v>0.84563758389261745</v>
      </c>
      <c r="IA26" s="25">
        <v>6.0402684563758392E-2</v>
      </c>
      <c r="IB26" s="25">
        <v>0.12080536912751678</v>
      </c>
      <c r="IC26" s="25">
        <v>0</v>
      </c>
      <c r="ID26" s="25">
        <v>0.30201342281879195</v>
      </c>
      <c r="IE26" s="25">
        <v>0</v>
      </c>
      <c r="IF26" s="25">
        <v>0</v>
      </c>
      <c r="IG26" s="25">
        <v>0</v>
      </c>
      <c r="IH26" s="25">
        <v>0</v>
      </c>
      <c r="II26" s="25">
        <v>0</v>
      </c>
      <c r="IJ26" s="25">
        <v>0</v>
      </c>
      <c r="IK26" s="25">
        <v>0</v>
      </c>
      <c r="IL26" s="25">
        <v>0</v>
      </c>
      <c r="IM26" s="25">
        <v>0</v>
      </c>
      <c r="IN26" s="25">
        <v>0</v>
      </c>
      <c r="IO26" s="25">
        <v>0</v>
      </c>
      <c r="IP26" s="25">
        <v>0</v>
      </c>
      <c r="IQ26" s="25">
        <v>0</v>
      </c>
      <c r="IR26" s="25">
        <v>0</v>
      </c>
      <c r="IS26" s="25">
        <v>0</v>
      </c>
      <c r="IT26" s="25">
        <v>0</v>
      </c>
      <c r="IU26" s="25">
        <v>0</v>
      </c>
      <c r="IV26" s="25">
        <v>0</v>
      </c>
      <c r="IW26" s="26">
        <v>0.65588235294117603</v>
      </c>
      <c r="IX26" s="26">
        <v>1</v>
      </c>
      <c r="IY26" s="26">
        <v>0.910313901345291</v>
      </c>
    </row>
    <row r="27" spans="1:259" ht="14.4" thickBot="1" x14ac:dyDescent="0.35">
      <c r="G27" s="19"/>
      <c r="H27" s="29"/>
      <c r="I27" s="29"/>
      <c r="J27" s="29"/>
    </row>
    <row r="28" spans="1:259" ht="15" customHeight="1" thickBot="1" x14ac:dyDescent="0.35">
      <c r="A28" s="45">
        <v>77755</v>
      </c>
      <c r="B28" s="46" t="s">
        <v>335</v>
      </c>
      <c r="C28" s="46" t="s">
        <v>336</v>
      </c>
      <c r="D28" s="46" t="s">
        <v>338</v>
      </c>
      <c r="E28" s="29">
        <f>VLOOKUP(D28,'2017 TEAM stats Per 90'!$A$2:$IX$23,11,FALSE)</f>
        <v>4.318236137667304</v>
      </c>
      <c r="F28" s="30">
        <f>(U28+CC28)/E28</f>
        <v>0.30684480198124536</v>
      </c>
      <c r="G28" s="31">
        <f>0.2*$U28+0.25*$AG28+0.15*$CD28+0.2*$HL28+0.1*$CU28+0.05*$HA28+0.05*$AO28</f>
        <v>0.7822763306908268</v>
      </c>
      <c r="H28" s="29">
        <f>VLOOKUP(D28,'2017 TEAM stats Per 90'!$A$2:$IX$23,71,FALSE)</f>
        <v>1.0056166347992352</v>
      </c>
      <c r="I28" s="29">
        <f>VLOOKUP(D28,'2017 TEAM stats Per 90'!$A$2:$IX$23,142,FALSE)</f>
        <v>13.013862332695986</v>
      </c>
      <c r="J28" s="29">
        <f>VLOOKUP(D28,'2017 TEAM stats Per 90'!$A$2:$IX$23,143,FALSE)</f>
        <v>5.7970841300191207</v>
      </c>
      <c r="K28" s="28">
        <v>1131</v>
      </c>
      <c r="L28" s="24">
        <v>6</v>
      </c>
      <c r="M28" s="24">
        <v>25</v>
      </c>
      <c r="N28" s="24">
        <v>1766</v>
      </c>
      <c r="O28" s="24">
        <v>22</v>
      </c>
      <c r="P28" s="24">
        <v>3</v>
      </c>
      <c r="Q28" s="24">
        <v>17</v>
      </c>
      <c r="R28" s="25">
        <v>0.25481313703284258</v>
      </c>
      <c r="S28" s="25">
        <v>0.10192525481313704</v>
      </c>
      <c r="T28" s="25">
        <v>0.10192525481313704</v>
      </c>
      <c r="U28" s="25">
        <v>1.2231030577576445</v>
      </c>
      <c r="V28" s="25">
        <v>0.91732729331823337</v>
      </c>
      <c r="W28" s="25">
        <v>0.35673839184597961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0.25481313703284258</v>
      </c>
      <c r="AH28" s="25">
        <v>0.91732729331823337</v>
      </c>
      <c r="AI28" s="25">
        <v>0.56058890147225371</v>
      </c>
      <c r="AJ28" s="25">
        <v>0.15288788221970556</v>
      </c>
      <c r="AK28" s="25">
        <v>0</v>
      </c>
      <c r="AL28" s="25">
        <v>0.30577576443941112</v>
      </c>
      <c r="AM28" s="25">
        <v>0.35673839184597961</v>
      </c>
      <c r="AN28" s="25">
        <v>0.20385050962627407</v>
      </c>
      <c r="AO28" s="25">
        <v>0</v>
      </c>
      <c r="AP28" s="25">
        <v>0</v>
      </c>
      <c r="AQ28" s="25">
        <v>0.10192525481313704</v>
      </c>
      <c r="AR28" s="25">
        <v>0</v>
      </c>
      <c r="AS28" s="25">
        <v>0</v>
      </c>
      <c r="AT28" s="25">
        <v>0.30577576443941112</v>
      </c>
      <c r="AU28" s="25">
        <v>0.15288788221970556</v>
      </c>
      <c r="AV28" s="25">
        <v>0</v>
      </c>
      <c r="AW28" s="25">
        <v>0.25481313703284258</v>
      </c>
      <c r="AX28" s="25">
        <v>0.91732729331823337</v>
      </c>
      <c r="AY28" s="25">
        <v>0.66251415628539079</v>
      </c>
      <c r="AZ28" s="25">
        <v>0.35673839184597961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0.25481313703284258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1.070215175537939</v>
      </c>
      <c r="BO28" s="25">
        <v>5.0962627406568518E-2</v>
      </c>
      <c r="BP28" s="25">
        <v>0</v>
      </c>
      <c r="BQ28" s="25">
        <v>0</v>
      </c>
      <c r="BR28" s="25">
        <v>0</v>
      </c>
      <c r="BS28" s="25">
        <v>0</v>
      </c>
      <c r="BT28" s="25">
        <v>0.86636466591166483</v>
      </c>
      <c r="BU28" s="25">
        <v>5.0962627406568518E-2</v>
      </c>
      <c r="BV28" s="25">
        <v>0</v>
      </c>
      <c r="BW28" s="25">
        <v>0</v>
      </c>
      <c r="BX28" s="25">
        <v>0</v>
      </c>
      <c r="BY28" s="25">
        <v>0</v>
      </c>
      <c r="BZ28" s="25">
        <v>5.0962627406568518E-2</v>
      </c>
      <c r="CA28" s="25">
        <v>16.86862967157418</v>
      </c>
      <c r="CB28" s="25">
        <v>6.3193657984144966</v>
      </c>
      <c r="CC28" s="25">
        <v>0.10192525481313704</v>
      </c>
      <c r="CD28" s="25">
        <v>1.0192525481313703</v>
      </c>
      <c r="CE28" s="25">
        <v>16.715741789354475</v>
      </c>
      <c r="CF28" s="25">
        <v>5.6058890147225373</v>
      </c>
      <c r="CG28" s="25">
        <v>3.1087202718006797</v>
      </c>
      <c r="CH28" s="25">
        <v>0.20385050962627407</v>
      </c>
      <c r="CI28" s="25">
        <v>13.607021517553795</v>
      </c>
      <c r="CJ28" s="25">
        <v>5.4020385050962627</v>
      </c>
      <c r="CK28" s="25">
        <v>0.66251415628539079</v>
      </c>
      <c r="CL28" s="25">
        <v>0.10192525481313704</v>
      </c>
      <c r="CM28" s="25">
        <v>7.8482446206115517</v>
      </c>
      <c r="CN28" s="25">
        <v>1.070215175537939</v>
      </c>
      <c r="CO28" s="25">
        <v>8.2049830124575323</v>
      </c>
      <c r="CP28" s="25">
        <v>4.433748584371461</v>
      </c>
      <c r="CQ28" s="25">
        <v>15.747451868629673</v>
      </c>
      <c r="CR28" s="25">
        <v>5.2491506228765576</v>
      </c>
      <c r="CS28" s="25">
        <v>0.9682899207248018</v>
      </c>
      <c r="CT28" s="25">
        <v>0.35673839184597961</v>
      </c>
      <c r="CU28" s="25">
        <v>0.15288788221970556</v>
      </c>
      <c r="CV28" s="25">
        <v>0.40770101925254815</v>
      </c>
      <c r="CW28" s="25">
        <v>0.15288788221970556</v>
      </c>
      <c r="CX28" s="25">
        <v>0.71347678369195922</v>
      </c>
      <c r="CY28" s="25">
        <v>0</v>
      </c>
      <c r="CZ28" s="25">
        <v>0</v>
      </c>
      <c r="DA28" s="25">
        <v>0</v>
      </c>
      <c r="DB28" s="25">
        <v>0</v>
      </c>
      <c r="DC28" s="25">
        <v>0</v>
      </c>
      <c r="DD28" s="25">
        <v>0.61155152887882225</v>
      </c>
      <c r="DE28" s="25">
        <v>0</v>
      </c>
      <c r="DF28" s="25">
        <v>1.4779161947904871</v>
      </c>
      <c r="DG28" s="25">
        <v>1.5798414496036242</v>
      </c>
      <c r="DH28" s="25">
        <v>0.10192525481313704</v>
      </c>
      <c r="DI28" s="25">
        <v>0.30577576443941112</v>
      </c>
      <c r="DJ28" s="25">
        <v>0.10192525481313704</v>
      </c>
      <c r="DK28" s="25">
        <v>0.30577576443941112</v>
      </c>
      <c r="DL28" s="25">
        <v>0</v>
      </c>
      <c r="DM28" s="25">
        <v>0</v>
      </c>
      <c r="DN28" s="25">
        <v>5.0962627406568518E-2</v>
      </c>
      <c r="DO28" s="25">
        <v>0.40770101925254815</v>
      </c>
      <c r="DP28" s="25">
        <v>5.0962627406568518E-2</v>
      </c>
      <c r="DQ28" s="25">
        <v>0.40770101925254815</v>
      </c>
      <c r="DR28" s="25">
        <v>0</v>
      </c>
      <c r="DS28" s="25">
        <v>0</v>
      </c>
      <c r="DT28" s="25">
        <v>0</v>
      </c>
      <c r="DU28" s="25">
        <v>0</v>
      </c>
      <c r="DV28" s="25">
        <v>1.7836919592298981</v>
      </c>
      <c r="DW28" s="25">
        <v>0.15288788221970556</v>
      </c>
      <c r="DX28" s="25">
        <v>0.10192525481313704</v>
      </c>
      <c r="DY28" s="25">
        <v>0.15288788221970556</v>
      </c>
      <c r="DZ28" s="25">
        <v>0.50962627406568517</v>
      </c>
      <c r="EA28" s="25">
        <v>0.15288788221970556</v>
      </c>
      <c r="EB28" s="25">
        <v>0.50962627406568517</v>
      </c>
      <c r="EC28" s="25">
        <v>0.15288788221970556</v>
      </c>
      <c r="ED28" s="25">
        <v>0.71347678369195922</v>
      </c>
      <c r="EE28" s="25">
        <v>37.049830124575315</v>
      </c>
      <c r="EF28" s="25">
        <v>0</v>
      </c>
      <c r="EG28" s="25">
        <v>0</v>
      </c>
      <c r="EH28" s="25">
        <v>0</v>
      </c>
      <c r="EI28" s="25">
        <v>0</v>
      </c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3.057757644394111</v>
      </c>
      <c r="EQ28" s="25">
        <v>5.6058890147225373</v>
      </c>
      <c r="ER28" s="25">
        <v>0.15288788221970556</v>
      </c>
      <c r="ES28" s="25">
        <v>0.9682899207248018</v>
      </c>
      <c r="ET28" s="25">
        <v>2.9048697621744055</v>
      </c>
      <c r="EU28" s="25">
        <v>4.5356738391845983</v>
      </c>
      <c r="EV28" s="25">
        <v>0.25481313703284258</v>
      </c>
      <c r="EW28" s="25">
        <v>0.30577576443941112</v>
      </c>
      <c r="EX28" s="25">
        <v>0</v>
      </c>
      <c r="EY28" s="25">
        <v>0.20385050962627407</v>
      </c>
      <c r="EZ28" s="25">
        <v>5.0962627406568518E-2</v>
      </c>
      <c r="FA28" s="25">
        <v>0.15288788221970556</v>
      </c>
      <c r="FB28" s="25">
        <v>0</v>
      </c>
      <c r="FC28" s="25">
        <v>0</v>
      </c>
      <c r="FD28" s="25">
        <v>0.15288788221970556</v>
      </c>
      <c r="FE28" s="25">
        <v>1.7327293318233297</v>
      </c>
      <c r="FF28" s="25">
        <v>1.0192525481313703</v>
      </c>
      <c r="FG28" s="25">
        <v>0.86636466591166483</v>
      </c>
      <c r="FH28" s="25">
        <v>0.86636466591166483</v>
      </c>
      <c r="FI28" s="25">
        <v>0.30577576443941112</v>
      </c>
      <c r="FJ28" s="25">
        <v>0.56058890147225371</v>
      </c>
      <c r="FK28" s="25">
        <v>0</v>
      </c>
      <c r="FL28" s="25">
        <v>0.15288788221970556</v>
      </c>
      <c r="FM28" s="25">
        <v>0</v>
      </c>
      <c r="FN28" s="25">
        <v>0.61155152887882225</v>
      </c>
      <c r="FO28" s="25">
        <v>0.15288788221970556</v>
      </c>
      <c r="FP28" s="25">
        <v>0</v>
      </c>
      <c r="FQ28" s="25">
        <v>0</v>
      </c>
      <c r="FR28" s="25">
        <v>0</v>
      </c>
      <c r="FS28" s="25">
        <v>0</v>
      </c>
      <c r="FT28" s="25">
        <v>0</v>
      </c>
      <c r="FU28" s="25">
        <v>0</v>
      </c>
      <c r="FV28" s="25">
        <v>0</v>
      </c>
      <c r="FW28" s="25">
        <v>0</v>
      </c>
      <c r="FX28" s="25">
        <v>0</v>
      </c>
      <c r="FY28" s="25">
        <v>0</v>
      </c>
      <c r="FZ28" s="25">
        <v>0</v>
      </c>
      <c r="GA28" s="25">
        <v>0</v>
      </c>
      <c r="GB28" s="25">
        <v>0</v>
      </c>
      <c r="GC28" s="25">
        <v>0</v>
      </c>
      <c r="GD28" s="25">
        <v>0</v>
      </c>
      <c r="GE28" s="25">
        <v>0</v>
      </c>
      <c r="GF28" s="25">
        <v>0</v>
      </c>
      <c r="GG28" s="25">
        <v>0</v>
      </c>
      <c r="GH28" s="25">
        <v>0</v>
      </c>
      <c r="GI28" s="25">
        <v>0.35673839184597961</v>
      </c>
      <c r="GJ28" s="25">
        <v>0</v>
      </c>
      <c r="GK28" s="25">
        <v>0</v>
      </c>
      <c r="GL28" s="25">
        <v>0</v>
      </c>
      <c r="GM28" s="24">
        <v>2</v>
      </c>
      <c r="GN28" s="24">
        <v>9</v>
      </c>
      <c r="GO28" s="25">
        <v>0</v>
      </c>
      <c r="GP28" s="25">
        <v>2.140430351075878</v>
      </c>
      <c r="GQ28" s="25">
        <v>0.50962627406568517</v>
      </c>
      <c r="GR28" s="25">
        <v>0</v>
      </c>
      <c r="GS28" s="25">
        <v>3.7202718006795017</v>
      </c>
      <c r="GT28" s="25">
        <v>6.2174405436013593</v>
      </c>
      <c r="GU28" s="25">
        <v>5.2491506228765576</v>
      </c>
      <c r="GV28" s="25">
        <v>7.1347678369195924</v>
      </c>
      <c r="GW28" s="25">
        <v>2.0894677236693093</v>
      </c>
      <c r="GX28" s="25">
        <v>1.1721404303510758</v>
      </c>
      <c r="GY28" s="25">
        <v>0.30577576443941112</v>
      </c>
      <c r="GZ28" s="25">
        <v>23.187995469988675</v>
      </c>
      <c r="HA28" s="25">
        <v>4.6885617214043034</v>
      </c>
      <c r="HB28" s="25">
        <v>0.35673839184597961</v>
      </c>
      <c r="HC28" s="25">
        <v>0</v>
      </c>
      <c r="HD28" s="25">
        <v>0</v>
      </c>
      <c r="HE28" s="25">
        <v>0</v>
      </c>
      <c r="HF28" s="25">
        <v>0</v>
      </c>
      <c r="HG28" s="25">
        <v>0</v>
      </c>
      <c r="HH28" s="25">
        <v>0</v>
      </c>
      <c r="HI28" s="25">
        <v>0.10192525481313704</v>
      </c>
      <c r="HJ28" s="25">
        <v>0.20385050962627407</v>
      </c>
      <c r="HK28" s="25">
        <v>0.20385050962627407</v>
      </c>
      <c r="HL28" s="25">
        <v>0.35673839184597961</v>
      </c>
      <c r="HM28" s="25">
        <v>0.15288788221970556</v>
      </c>
      <c r="HN28" s="25">
        <v>0</v>
      </c>
      <c r="HO28" s="25">
        <v>0</v>
      </c>
      <c r="HP28" s="25">
        <v>0.10192525481313704</v>
      </c>
      <c r="HQ28" s="25">
        <v>0.56058890147225371</v>
      </c>
      <c r="HR28" s="25">
        <v>5.0962627406568518E-2</v>
      </c>
      <c r="HS28" s="25">
        <v>2.5990939977349945</v>
      </c>
      <c r="HT28" s="25">
        <v>3.8731596828992072</v>
      </c>
      <c r="HU28" s="25">
        <v>0.30577576443941112</v>
      </c>
      <c r="HV28" s="25">
        <v>0.66251415628539079</v>
      </c>
      <c r="HW28" s="25">
        <v>0.15288788221970556</v>
      </c>
      <c r="HX28" s="25">
        <v>0.86636466591166483</v>
      </c>
      <c r="HY28" s="25">
        <v>0</v>
      </c>
      <c r="HZ28" s="25">
        <v>0.10192525481313704</v>
      </c>
      <c r="IA28" s="25">
        <v>0</v>
      </c>
      <c r="IB28" s="25">
        <v>0</v>
      </c>
      <c r="IC28" s="25">
        <v>0</v>
      </c>
      <c r="ID28" s="25">
        <v>3.4144960362400907</v>
      </c>
      <c r="IE28" s="25">
        <v>0</v>
      </c>
      <c r="IF28" s="25">
        <v>0</v>
      </c>
      <c r="IG28" s="25">
        <v>0</v>
      </c>
      <c r="IH28" s="25">
        <v>0</v>
      </c>
      <c r="II28" s="25">
        <v>0</v>
      </c>
      <c r="IJ28" s="25">
        <v>0</v>
      </c>
      <c r="IK28" s="25">
        <v>0</v>
      </c>
      <c r="IL28" s="25">
        <v>0</v>
      </c>
      <c r="IM28" s="25">
        <v>0</v>
      </c>
      <c r="IN28" s="25">
        <v>0</v>
      </c>
      <c r="IO28" s="25">
        <v>0</v>
      </c>
      <c r="IP28" s="25">
        <v>0</v>
      </c>
      <c r="IQ28" s="25">
        <v>0</v>
      </c>
      <c r="IR28" s="25">
        <v>0</v>
      </c>
      <c r="IS28" s="25">
        <v>0</v>
      </c>
      <c r="IT28" s="25">
        <v>0</v>
      </c>
      <c r="IU28" s="25">
        <v>0</v>
      </c>
      <c r="IV28" s="25">
        <v>0</v>
      </c>
      <c r="IW28" s="26">
        <v>0.52054794520547898</v>
      </c>
      <c r="IX28" s="26">
        <v>0.91803278688524603</v>
      </c>
      <c r="IY28" s="26">
        <v>0.71844660194174803</v>
      </c>
    </row>
    <row r="29" spans="1:259" ht="15" customHeight="1" thickBot="1" x14ac:dyDescent="0.35">
      <c r="A29" s="47">
        <v>62839</v>
      </c>
      <c r="B29" s="50" t="s">
        <v>339</v>
      </c>
      <c r="C29" s="50" t="s">
        <v>340</v>
      </c>
      <c r="D29" s="50" t="s">
        <v>341</v>
      </c>
      <c r="E29" s="17">
        <f>VLOOKUP(D29,'2017 TEAM stats Per 90'!$A$2:$IX$23,11,FALSE)</f>
        <v>4.9719176250334316</v>
      </c>
      <c r="F29" s="32">
        <f>(U29+CC29)/E29</f>
        <v>0.2887603998118608</v>
      </c>
      <c r="G29" s="33">
        <f>0.2*$U29+0.25*$AG29+0.15*$CD29+0.2*$HL29+0.1*$CU29+0.05*$HA29+0.05*$AO29</f>
        <v>0.96460618145563304</v>
      </c>
      <c r="H29" s="29">
        <f>VLOOKUP(D29,'2017 TEAM stats Per 90'!$A$2:$IX$23,71,FALSE)</f>
        <v>1.3827226531158063</v>
      </c>
      <c r="I29" s="29">
        <f>VLOOKUP(D29,'2017 TEAM stats Per 90'!$A$2:$IX$23,142,FALSE)</f>
        <v>12.062048676116609</v>
      </c>
      <c r="J29" s="29">
        <f>VLOOKUP(D29,'2017 TEAM stats Per 90'!$A$2:$IX$23,143,FALSE)</f>
        <v>5.4426317197111524</v>
      </c>
      <c r="K29" s="28">
        <v>2077</v>
      </c>
      <c r="L29" s="24">
        <v>6</v>
      </c>
      <c r="M29" s="24">
        <v>22</v>
      </c>
      <c r="N29" s="24">
        <v>1003</v>
      </c>
      <c r="O29" s="24">
        <v>9</v>
      </c>
      <c r="P29" s="24">
        <v>13</v>
      </c>
      <c r="Q29" s="24">
        <v>6</v>
      </c>
      <c r="R29" s="25">
        <v>0.62811565304087735</v>
      </c>
      <c r="S29" s="25">
        <v>0</v>
      </c>
      <c r="T29" s="25">
        <v>0.1794616151545364</v>
      </c>
      <c r="U29" s="25">
        <v>1.345962113659023</v>
      </c>
      <c r="V29" s="25">
        <v>0.89730807577268201</v>
      </c>
      <c r="W29" s="25">
        <v>0.53838484546360921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0.62811565304087735</v>
      </c>
      <c r="AH29" s="25">
        <v>1.1665004985044867</v>
      </c>
      <c r="AI29" s="25">
        <v>0.89730807577268201</v>
      </c>
      <c r="AJ29" s="25">
        <v>0.44865403788634101</v>
      </c>
      <c r="AK29" s="25">
        <v>0</v>
      </c>
      <c r="AL29" s="25">
        <v>0.1794616151545364</v>
      </c>
      <c r="AM29" s="25">
        <v>0</v>
      </c>
      <c r="AN29" s="25">
        <v>8.9730807577268201E-2</v>
      </c>
      <c r="AO29" s="25">
        <v>0.3589232303090728</v>
      </c>
      <c r="AP29" s="25">
        <v>0.53838484546360921</v>
      </c>
      <c r="AQ29" s="25">
        <v>0.2691924227318046</v>
      </c>
      <c r="AR29" s="25">
        <v>0</v>
      </c>
      <c r="AS29" s="25">
        <v>0</v>
      </c>
      <c r="AT29" s="25">
        <v>0</v>
      </c>
      <c r="AU29" s="25">
        <v>0</v>
      </c>
      <c r="AV29" s="25">
        <v>8.9730807577268201E-2</v>
      </c>
      <c r="AW29" s="25">
        <v>0.2691924227318046</v>
      </c>
      <c r="AX29" s="25">
        <v>0.80757726819541387</v>
      </c>
      <c r="AY29" s="25">
        <v>0.53838484546360921</v>
      </c>
      <c r="AZ29" s="25">
        <v>0.44865403788634101</v>
      </c>
      <c r="BA29" s="25">
        <v>0</v>
      </c>
      <c r="BB29" s="25">
        <v>0</v>
      </c>
      <c r="BC29" s="25">
        <v>8.9730807577268201E-2</v>
      </c>
      <c r="BD29" s="25">
        <v>0</v>
      </c>
      <c r="BE29" s="25">
        <v>0</v>
      </c>
      <c r="BF29" s="25">
        <v>0</v>
      </c>
      <c r="BG29" s="25">
        <v>0</v>
      </c>
      <c r="BH29" s="25">
        <v>0.62811565304087735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1.2562313060817547</v>
      </c>
      <c r="BO29" s="25">
        <v>8.9730807577268201E-2</v>
      </c>
      <c r="BP29" s="25">
        <v>0</v>
      </c>
      <c r="BQ29" s="25">
        <v>0</v>
      </c>
      <c r="BR29" s="25">
        <v>0</v>
      </c>
      <c r="BS29" s="25">
        <v>0</v>
      </c>
      <c r="BT29" s="25">
        <v>0.71784646061814561</v>
      </c>
      <c r="BU29" s="25">
        <v>0.1794616151545364</v>
      </c>
      <c r="BV29" s="25">
        <v>0</v>
      </c>
      <c r="BW29" s="25">
        <v>0</v>
      </c>
      <c r="BX29" s="25">
        <v>0</v>
      </c>
      <c r="BY29" s="25">
        <v>0</v>
      </c>
      <c r="BZ29" s="25">
        <v>0.1794616151545364</v>
      </c>
      <c r="CA29" s="25">
        <v>11.036889332003989</v>
      </c>
      <c r="CB29" s="25">
        <v>5.4735792622133603</v>
      </c>
      <c r="CC29" s="25">
        <v>8.9730807577268201E-2</v>
      </c>
      <c r="CD29" s="25">
        <v>0.62811565304087735</v>
      </c>
      <c r="CE29" s="25">
        <v>10.767696909272184</v>
      </c>
      <c r="CF29" s="25">
        <v>4.9351944167497512</v>
      </c>
      <c r="CG29" s="25">
        <v>3.050847457627119</v>
      </c>
      <c r="CH29" s="25">
        <v>0.89730807577268201</v>
      </c>
      <c r="CI29" s="25">
        <v>7.7168494516450652</v>
      </c>
      <c r="CJ29" s="25">
        <v>4.0378863409770691</v>
      </c>
      <c r="CK29" s="25">
        <v>0.44865403788634101</v>
      </c>
      <c r="CL29" s="25">
        <v>0.2691924227318046</v>
      </c>
      <c r="CM29" s="25">
        <v>6.1016949152542379</v>
      </c>
      <c r="CN29" s="25">
        <v>2.0638085742771688</v>
      </c>
      <c r="CO29" s="25">
        <v>4.2173479561316052</v>
      </c>
      <c r="CP29" s="25">
        <v>2.6021934197407779</v>
      </c>
      <c r="CQ29" s="25">
        <v>10.49850448654038</v>
      </c>
      <c r="CR29" s="25">
        <v>4.9351944167497512</v>
      </c>
      <c r="CS29" s="25">
        <v>0.2691924227318046</v>
      </c>
      <c r="CT29" s="25">
        <v>0</v>
      </c>
      <c r="CU29" s="25">
        <v>0.53838484546360921</v>
      </c>
      <c r="CV29" s="25">
        <v>1.9740777666999003</v>
      </c>
      <c r="CW29" s="25">
        <v>0.2691924227318046</v>
      </c>
      <c r="CX29" s="25">
        <v>0.53838484546360921</v>
      </c>
      <c r="CY29" s="25">
        <v>0</v>
      </c>
      <c r="CZ29" s="25">
        <v>8.9730807577268201E-2</v>
      </c>
      <c r="DA29" s="25">
        <v>0</v>
      </c>
      <c r="DB29" s="25">
        <v>0</v>
      </c>
      <c r="DC29" s="25">
        <v>0</v>
      </c>
      <c r="DD29" s="25">
        <v>0.2691924227318046</v>
      </c>
      <c r="DE29" s="25">
        <v>0</v>
      </c>
      <c r="DF29" s="25">
        <v>0.80757726819541387</v>
      </c>
      <c r="DG29" s="25">
        <v>0.89730807577268201</v>
      </c>
      <c r="DH29" s="25">
        <v>0</v>
      </c>
      <c r="DI29" s="25">
        <v>8.9730807577268201E-2</v>
      </c>
      <c r="DJ29" s="25">
        <v>0</v>
      </c>
      <c r="DK29" s="25">
        <v>8.9730807577268201E-2</v>
      </c>
      <c r="DL29" s="25">
        <v>0</v>
      </c>
      <c r="DM29" s="25">
        <v>0</v>
      </c>
      <c r="DN29" s="25">
        <v>0.2691924227318046</v>
      </c>
      <c r="DO29" s="25">
        <v>0.44865403788634101</v>
      </c>
      <c r="DP29" s="25">
        <v>0.2691924227318046</v>
      </c>
      <c r="DQ29" s="25">
        <v>0.44865403788634101</v>
      </c>
      <c r="DR29" s="25">
        <v>0</v>
      </c>
      <c r="DS29" s="25">
        <v>0</v>
      </c>
      <c r="DT29" s="25">
        <v>0</v>
      </c>
      <c r="DU29" s="25">
        <v>0</v>
      </c>
      <c r="DV29" s="25">
        <v>1.345962113659023</v>
      </c>
      <c r="DW29" s="25">
        <v>0.2691924227318046</v>
      </c>
      <c r="DX29" s="25">
        <v>0</v>
      </c>
      <c r="DY29" s="25">
        <v>0.2691924227318046</v>
      </c>
      <c r="DZ29" s="25">
        <v>0.44865403788634101</v>
      </c>
      <c r="EA29" s="25">
        <v>0.2691924227318046</v>
      </c>
      <c r="EB29" s="25">
        <v>0.44865403788634101</v>
      </c>
      <c r="EC29" s="25">
        <v>0.2691924227318046</v>
      </c>
      <c r="ED29" s="25">
        <v>0.53838484546360921</v>
      </c>
      <c r="EE29" s="25">
        <v>29.3419740777667</v>
      </c>
      <c r="EF29" s="25">
        <v>0</v>
      </c>
      <c r="EG29" s="25">
        <v>0</v>
      </c>
      <c r="EH29" s="25">
        <v>0</v>
      </c>
      <c r="EI29" s="25">
        <v>0</v>
      </c>
      <c r="EJ29" s="25">
        <v>0</v>
      </c>
      <c r="EK29" s="25">
        <v>0</v>
      </c>
      <c r="EL29" s="25">
        <v>0</v>
      </c>
      <c r="EM29" s="25">
        <v>0</v>
      </c>
      <c r="EN29" s="25">
        <v>0</v>
      </c>
      <c r="EO29" s="25">
        <v>0</v>
      </c>
      <c r="EP29" s="25">
        <v>5.8325024925224334</v>
      </c>
      <c r="EQ29" s="25">
        <v>6.9092721834496515</v>
      </c>
      <c r="ER29" s="25">
        <v>3.4097706879361915</v>
      </c>
      <c r="ES29" s="25">
        <v>3.4097706879361915</v>
      </c>
      <c r="ET29" s="25">
        <v>2.3330009970089733</v>
      </c>
      <c r="EU29" s="25">
        <v>3.49950149551346</v>
      </c>
      <c r="EV29" s="25">
        <v>0.1794616151545364</v>
      </c>
      <c r="EW29" s="25">
        <v>0.2691924227318046</v>
      </c>
      <c r="EX29" s="25">
        <v>0</v>
      </c>
      <c r="EY29" s="25">
        <v>0.53838484546360921</v>
      </c>
      <c r="EZ29" s="25">
        <v>0.3589232303090728</v>
      </c>
      <c r="FA29" s="25">
        <v>0.1794616151545364</v>
      </c>
      <c r="FB29" s="25">
        <v>0</v>
      </c>
      <c r="FC29" s="25">
        <v>8.9730807577268201E-2</v>
      </c>
      <c r="FD29" s="25">
        <v>0.3589232303090728</v>
      </c>
      <c r="FE29" s="25">
        <v>1.6151545363908277</v>
      </c>
      <c r="FF29" s="25">
        <v>0.71784646061814561</v>
      </c>
      <c r="FG29" s="25">
        <v>0.62811565304087735</v>
      </c>
      <c r="FH29" s="25">
        <v>1.1665004985044867</v>
      </c>
      <c r="FI29" s="25">
        <v>0.62811565304087735</v>
      </c>
      <c r="FJ29" s="25">
        <v>0.53838484546360921</v>
      </c>
      <c r="FK29" s="25">
        <v>0.1794616151545364</v>
      </c>
      <c r="FL29" s="25">
        <v>8.9730807577268201E-2</v>
      </c>
      <c r="FM29" s="25">
        <v>0</v>
      </c>
      <c r="FN29" s="25">
        <v>0.71784646061814561</v>
      </c>
      <c r="FO29" s="25">
        <v>0</v>
      </c>
      <c r="FP29" s="25">
        <v>0</v>
      </c>
      <c r="FQ29" s="25">
        <v>0</v>
      </c>
      <c r="FR29" s="25">
        <v>0</v>
      </c>
      <c r="FS29" s="25">
        <v>0</v>
      </c>
      <c r="FT29" s="25">
        <v>0</v>
      </c>
      <c r="FU29" s="25">
        <v>0</v>
      </c>
      <c r="FV29" s="25">
        <v>0</v>
      </c>
      <c r="FW29" s="25">
        <v>0</v>
      </c>
      <c r="FX29" s="25">
        <v>0</v>
      </c>
      <c r="FY29" s="25">
        <v>0</v>
      </c>
      <c r="FZ29" s="25">
        <v>0</v>
      </c>
      <c r="GA29" s="25">
        <v>0</v>
      </c>
      <c r="GB29" s="25">
        <v>0</v>
      </c>
      <c r="GC29" s="25">
        <v>0</v>
      </c>
      <c r="GD29" s="25">
        <v>0</v>
      </c>
      <c r="GE29" s="25">
        <v>0</v>
      </c>
      <c r="GF29" s="25">
        <v>0</v>
      </c>
      <c r="GG29" s="25">
        <v>0</v>
      </c>
      <c r="GH29" s="25">
        <v>0</v>
      </c>
      <c r="GI29" s="25">
        <v>0.3589232303090728</v>
      </c>
      <c r="GJ29" s="25">
        <v>0</v>
      </c>
      <c r="GK29" s="25">
        <v>0</v>
      </c>
      <c r="GL29" s="25">
        <v>0</v>
      </c>
      <c r="GM29" s="24">
        <v>19</v>
      </c>
      <c r="GN29" s="24">
        <v>9</v>
      </c>
      <c r="GO29" s="25">
        <v>0</v>
      </c>
      <c r="GP29" s="25">
        <v>1.7048853439680958</v>
      </c>
      <c r="GQ29" s="25">
        <v>0.80757726819541387</v>
      </c>
      <c r="GR29" s="25">
        <v>0</v>
      </c>
      <c r="GS29" s="25">
        <v>3.3200398803589235</v>
      </c>
      <c r="GT29" s="25">
        <v>5.4735792622133603</v>
      </c>
      <c r="GU29" s="25">
        <v>3.8584247258225326</v>
      </c>
      <c r="GV29" s="25">
        <v>3.050847457627119</v>
      </c>
      <c r="GW29" s="25">
        <v>2.3330009970089733</v>
      </c>
      <c r="GX29" s="25">
        <v>1.1665004985044867</v>
      </c>
      <c r="GY29" s="25">
        <v>8.9730807577268201E-2</v>
      </c>
      <c r="GZ29" s="25">
        <v>15.882352941176471</v>
      </c>
      <c r="HA29" s="25">
        <v>4.9351944167497512</v>
      </c>
      <c r="HB29" s="25">
        <v>0.2691924227318046</v>
      </c>
      <c r="HC29" s="25">
        <v>0</v>
      </c>
      <c r="HD29" s="25">
        <v>0</v>
      </c>
      <c r="HE29" s="25">
        <v>0</v>
      </c>
      <c r="HF29" s="25">
        <v>0</v>
      </c>
      <c r="HG29" s="25">
        <v>0</v>
      </c>
      <c r="HH29" s="25">
        <v>0</v>
      </c>
      <c r="HI29" s="25">
        <v>0</v>
      </c>
      <c r="HJ29" s="25">
        <v>8.9730807577268201E-2</v>
      </c>
      <c r="HK29" s="25">
        <v>0.44865403788634101</v>
      </c>
      <c r="HL29" s="25">
        <v>0.62811565304087735</v>
      </c>
      <c r="HM29" s="25">
        <v>0.1794616151545364</v>
      </c>
      <c r="HN29" s="25">
        <v>0</v>
      </c>
      <c r="HO29" s="25">
        <v>0</v>
      </c>
      <c r="HP29" s="25">
        <v>8.9730807577268201E-2</v>
      </c>
      <c r="HQ29" s="25">
        <v>0.2691924227318046</v>
      </c>
      <c r="HR29" s="25">
        <v>0</v>
      </c>
      <c r="HS29" s="25">
        <v>2.0638085742771688</v>
      </c>
      <c r="HT29" s="25">
        <v>2.9611166500498505</v>
      </c>
      <c r="HU29" s="25">
        <v>0.2691924227318046</v>
      </c>
      <c r="HV29" s="25">
        <v>0.53838484546360921</v>
      </c>
      <c r="HW29" s="25">
        <v>2.8713858424725824</v>
      </c>
      <c r="HX29" s="25">
        <v>3.2303090727816555</v>
      </c>
      <c r="HY29" s="25">
        <v>0.53838484546360921</v>
      </c>
      <c r="HZ29" s="25">
        <v>0.1794616151545364</v>
      </c>
      <c r="IA29" s="25">
        <v>0</v>
      </c>
      <c r="IB29" s="25">
        <v>0</v>
      </c>
      <c r="IC29" s="25">
        <v>0</v>
      </c>
      <c r="ID29" s="25">
        <v>2.5124626121635094</v>
      </c>
      <c r="IE29" s="25">
        <v>0</v>
      </c>
      <c r="IF29" s="25">
        <v>0</v>
      </c>
      <c r="IG29" s="25">
        <v>0</v>
      </c>
      <c r="IH29" s="25">
        <v>0</v>
      </c>
      <c r="II29" s="25">
        <v>0</v>
      </c>
      <c r="IJ29" s="25">
        <v>0</v>
      </c>
      <c r="IK29" s="25">
        <v>0</v>
      </c>
      <c r="IL29" s="25">
        <v>0</v>
      </c>
      <c r="IM29" s="25">
        <v>0</v>
      </c>
      <c r="IN29" s="25">
        <v>0</v>
      </c>
      <c r="IO29" s="25">
        <v>0</v>
      </c>
      <c r="IP29" s="25">
        <v>0</v>
      </c>
      <c r="IQ29" s="25">
        <v>0</v>
      </c>
      <c r="IR29" s="25">
        <v>0</v>
      </c>
      <c r="IS29" s="25">
        <v>0</v>
      </c>
      <c r="IT29" s="25">
        <v>0</v>
      </c>
      <c r="IU29" s="25">
        <v>0</v>
      </c>
      <c r="IV29" s="25">
        <v>0</v>
      </c>
      <c r="IW29" s="26">
        <v>0.32432432432432401</v>
      </c>
      <c r="IX29" s="26">
        <v>0.90163934426229497</v>
      </c>
      <c r="IY29" s="26">
        <v>0.69767441860465096</v>
      </c>
    </row>
    <row r="30" spans="1:259" ht="14.4" thickBot="1" x14ac:dyDescent="0.35">
      <c r="A30" s="34"/>
      <c r="F30" s="32"/>
      <c r="G30" s="33"/>
      <c r="H30" s="29"/>
      <c r="I30" s="29"/>
      <c r="J30" s="29"/>
    </row>
    <row r="31" spans="1:259" ht="15" customHeight="1" thickBot="1" x14ac:dyDescent="0.35">
      <c r="A31" s="47">
        <v>177930</v>
      </c>
      <c r="B31" s="50" t="s">
        <v>342</v>
      </c>
      <c r="C31" s="50" t="s">
        <v>343</v>
      </c>
      <c r="D31" s="50" t="s">
        <v>344</v>
      </c>
      <c r="E31" s="17">
        <f>VLOOKUP(D31,'2017 TEAM stats Per 90'!$A$2:$IX$23,11,FALSE)</f>
        <v>5.3165463333134433</v>
      </c>
      <c r="F31" s="32">
        <f>(CD31+CC31)/H31</f>
        <v>0.49522768239709225</v>
      </c>
      <c r="G31" s="33">
        <f>0.2*$CA31+0.15*$CD31+0.15*$FD31+0.1*$EY31+0.15*$EV31+0.15*$FE31+0.1*$EE31</f>
        <v>12.699491740787803</v>
      </c>
      <c r="H31" s="29">
        <f>VLOOKUP(D31,'2017 TEAM stats Per 90'!$A$2:$IX$23,71,FALSE)</f>
        <v>1.2700638462915448</v>
      </c>
      <c r="I31" s="29">
        <f>VLOOKUP(D31,'2017 TEAM stats Per 90'!$A$2:$IX$23,142,FALSE)</f>
        <v>14.325138731427888</v>
      </c>
      <c r="J31" s="29">
        <f>VLOOKUP(D31,'2017 TEAM stats Per 90'!$A$2:$IX$23,143,FALSE)</f>
        <v>5.9072737036816036</v>
      </c>
      <c r="K31" s="28">
        <v>9668</v>
      </c>
      <c r="L31" s="24">
        <v>4</v>
      </c>
      <c r="M31" s="24">
        <v>27</v>
      </c>
      <c r="N31" s="24">
        <v>1574</v>
      </c>
      <c r="O31" s="24">
        <v>19</v>
      </c>
      <c r="P31" s="24">
        <v>8</v>
      </c>
      <c r="Q31" s="24">
        <v>14</v>
      </c>
      <c r="R31" s="25">
        <v>0.17153748411689962</v>
      </c>
      <c r="S31" s="25">
        <v>5.7179161372299871E-2</v>
      </c>
      <c r="T31" s="25">
        <v>5.7179161372299871E-2</v>
      </c>
      <c r="U31" s="25">
        <v>0.62897077509529853</v>
      </c>
      <c r="V31" s="25">
        <v>0.40025412960609907</v>
      </c>
      <c r="W31" s="25">
        <v>0.28589580686149935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0.11435832274459974</v>
      </c>
      <c r="AH31" s="25">
        <v>0.40025412960609907</v>
      </c>
      <c r="AI31" s="25">
        <v>0.34307496823379924</v>
      </c>
      <c r="AJ31" s="25">
        <v>0.11435832274459974</v>
      </c>
      <c r="AK31" s="25">
        <v>5.7179161372299871E-2</v>
      </c>
      <c r="AL31" s="25">
        <v>0.22871664548919948</v>
      </c>
      <c r="AM31" s="25">
        <v>5.7179161372299871E-2</v>
      </c>
      <c r="AN31" s="25">
        <v>0.17153748411689962</v>
      </c>
      <c r="AO31" s="25">
        <v>5.7179161372299871E-2</v>
      </c>
      <c r="AP31" s="25">
        <v>5.7179161372299871E-2</v>
      </c>
      <c r="AQ31" s="25">
        <v>5.7179161372299871E-2</v>
      </c>
      <c r="AR31" s="25">
        <v>0</v>
      </c>
      <c r="AS31" s="25">
        <v>5.7179161372299871E-2</v>
      </c>
      <c r="AT31" s="25">
        <v>0.17153748411689962</v>
      </c>
      <c r="AU31" s="25">
        <v>0.17153748411689962</v>
      </c>
      <c r="AV31" s="25">
        <v>5.7179161372299871E-2</v>
      </c>
      <c r="AW31" s="25">
        <v>5.7179161372299871E-2</v>
      </c>
      <c r="AX31" s="25">
        <v>0.40025412960609907</v>
      </c>
      <c r="AY31" s="25">
        <v>0.17153748411689962</v>
      </c>
      <c r="AZ31" s="25">
        <v>0.22871664548919948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0.11435832274459974</v>
      </c>
      <c r="BI31" s="25">
        <v>0</v>
      </c>
      <c r="BJ31" s="25">
        <v>0</v>
      </c>
      <c r="BK31" s="25">
        <v>0</v>
      </c>
      <c r="BL31" s="25">
        <v>5.7179161372299871E-2</v>
      </c>
      <c r="BM31" s="25">
        <v>0</v>
      </c>
      <c r="BN31" s="25">
        <v>0.57179161372299869</v>
      </c>
      <c r="BO31" s="25">
        <v>0</v>
      </c>
      <c r="BP31" s="25">
        <v>0</v>
      </c>
      <c r="BQ31" s="25">
        <v>0</v>
      </c>
      <c r="BR31" s="25">
        <v>5.7179161372299871E-2</v>
      </c>
      <c r="BS31" s="25">
        <v>0</v>
      </c>
      <c r="BT31" s="25">
        <v>0.22871664548919948</v>
      </c>
      <c r="BU31" s="25">
        <v>0.11435832274459974</v>
      </c>
      <c r="BV31" s="25">
        <v>0</v>
      </c>
      <c r="BW31" s="25">
        <v>0</v>
      </c>
      <c r="BX31" s="25">
        <v>5.7179161372299871E-2</v>
      </c>
      <c r="BY31" s="25">
        <v>0</v>
      </c>
      <c r="BZ31" s="25">
        <v>5.7179161372299871E-2</v>
      </c>
      <c r="CA31" s="25">
        <v>32.19186785260483</v>
      </c>
      <c r="CB31" s="25">
        <v>6.2325285895806859</v>
      </c>
      <c r="CC31" s="25">
        <v>5.7179161372299871E-2</v>
      </c>
      <c r="CD31" s="25">
        <v>0.57179161372299869</v>
      </c>
      <c r="CE31" s="25">
        <v>32.19186785260483</v>
      </c>
      <c r="CF31" s="25">
        <v>5.6607369758576871</v>
      </c>
      <c r="CG31" s="25">
        <v>14.695044472681067</v>
      </c>
      <c r="CH31" s="25">
        <v>1.4866581956797966</v>
      </c>
      <c r="CI31" s="25">
        <v>17.496823379923761</v>
      </c>
      <c r="CJ31" s="25">
        <v>4.1740787801778909</v>
      </c>
      <c r="CK31" s="25">
        <v>6.289707750952986</v>
      </c>
      <c r="CL31" s="25">
        <v>0.40025412960609907</v>
      </c>
      <c r="CM31" s="25">
        <v>16.86785260482846</v>
      </c>
      <c r="CN31" s="25">
        <v>2.5158831003811941</v>
      </c>
      <c r="CO31" s="25">
        <v>9.034307496823379</v>
      </c>
      <c r="CP31" s="25">
        <v>2.7445997458703939</v>
      </c>
      <c r="CQ31" s="25">
        <v>30.076238881829731</v>
      </c>
      <c r="CR31" s="25">
        <v>4.3456162642947902</v>
      </c>
      <c r="CS31" s="25">
        <v>2.115628970775095</v>
      </c>
      <c r="CT31" s="25">
        <v>1.3151207115628971</v>
      </c>
      <c r="CU31" s="25">
        <v>0.11435832274459974</v>
      </c>
      <c r="CV31" s="25">
        <v>0.17153748411689962</v>
      </c>
      <c r="CW31" s="25">
        <v>0</v>
      </c>
      <c r="CX31" s="25">
        <v>0.57179161372299869</v>
      </c>
      <c r="CY31" s="25">
        <v>5.7179161372299871E-2</v>
      </c>
      <c r="CZ31" s="25">
        <v>0.40025412960609907</v>
      </c>
      <c r="DA31" s="25">
        <v>0</v>
      </c>
      <c r="DB31" s="25">
        <v>5.7179161372299871E-2</v>
      </c>
      <c r="DC31" s="25">
        <v>0</v>
      </c>
      <c r="DD31" s="25">
        <v>0.57179161372299869</v>
      </c>
      <c r="DE31" s="25">
        <v>0.11435832274459974</v>
      </c>
      <c r="DF31" s="25">
        <v>0.34307496823379924</v>
      </c>
      <c r="DG31" s="25">
        <v>0.85768742058449809</v>
      </c>
      <c r="DH31" s="25">
        <v>0</v>
      </c>
      <c r="DI31" s="25">
        <v>0.34307496823379924</v>
      </c>
      <c r="DJ31" s="25">
        <v>0</v>
      </c>
      <c r="DK31" s="25">
        <v>0.28589580686149935</v>
      </c>
      <c r="DL31" s="25">
        <v>0</v>
      </c>
      <c r="DM31" s="25">
        <v>5.7179161372299871E-2</v>
      </c>
      <c r="DN31" s="25">
        <v>0</v>
      </c>
      <c r="DO31" s="25">
        <v>0.22871664548919948</v>
      </c>
      <c r="DP31" s="25">
        <v>0</v>
      </c>
      <c r="DQ31" s="25">
        <v>0.22871664548919948</v>
      </c>
      <c r="DR31" s="25">
        <v>0</v>
      </c>
      <c r="DS31" s="25">
        <v>0</v>
      </c>
      <c r="DT31" s="25">
        <v>0.22871664548919948</v>
      </c>
      <c r="DU31" s="25">
        <v>0.57179161372299869</v>
      </c>
      <c r="DV31" s="25">
        <v>1.8297331639135959</v>
      </c>
      <c r="DW31" s="25">
        <v>5.7179161372299871E-2</v>
      </c>
      <c r="DX31" s="25">
        <v>5.7179161372299871E-2</v>
      </c>
      <c r="DY31" s="25">
        <v>0</v>
      </c>
      <c r="DZ31" s="25">
        <v>0.45743329097839897</v>
      </c>
      <c r="EA31" s="25">
        <v>0</v>
      </c>
      <c r="EB31" s="25">
        <v>0.40025412960609907</v>
      </c>
      <c r="EC31" s="25">
        <v>0</v>
      </c>
      <c r="ED31" s="25">
        <v>0.45743329097839897</v>
      </c>
      <c r="EE31" s="25">
        <v>52.376111817026683</v>
      </c>
      <c r="EF31" s="25">
        <v>0</v>
      </c>
      <c r="EG31" s="25">
        <v>0</v>
      </c>
      <c r="EH31" s="25">
        <v>0</v>
      </c>
      <c r="EI31" s="25">
        <v>0</v>
      </c>
      <c r="EJ31" s="25">
        <v>0</v>
      </c>
      <c r="EK31" s="25">
        <v>0</v>
      </c>
      <c r="EL31" s="25">
        <v>0</v>
      </c>
      <c r="EM31" s="25">
        <v>0</v>
      </c>
      <c r="EN31" s="25">
        <v>0</v>
      </c>
      <c r="EO31" s="25">
        <v>0</v>
      </c>
      <c r="EP31" s="25">
        <v>3.8881829733163911</v>
      </c>
      <c r="EQ31" s="25">
        <v>4.1168996188055909</v>
      </c>
      <c r="ER31" s="25">
        <v>0.22871664548919948</v>
      </c>
      <c r="ES31" s="25">
        <v>0.80050825921219815</v>
      </c>
      <c r="ET31" s="25">
        <v>3.6022871664548917</v>
      </c>
      <c r="EU31" s="25">
        <v>3.3163913595933927</v>
      </c>
      <c r="EV31" s="25">
        <v>1.2007623888182972</v>
      </c>
      <c r="EW31" s="25">
        <v>0.51461245235069886</v>
      </c>
      <c r="EX31" s="25">
        <v>0</v>
      </c>
      <c r="EY31" s="25">
        <v>1.3151207115628971</v>
      </c>
      <c r="EZ31" s="25">
        <v>0.34307496823379924</v>
      </c>
      <c r="FA31" s="25">
        <v>0.97204574332909777</v>
      </c>
      <c r="FB31" s="25">
        <v>0</v>
      </c>
      <c r="FC31" s="25">
        <v>0.34307496823379924</v>
      </c>
      <c r="FD31" s="25">
        <v>0.34307496823379924</v>
      </c>
      <c r="FE31" s="25">
        <v>3.8310038119440915</v>
      </c>
      <c r="FF31" s="25">
        <v>1.0292249047013977</v>
      </c>
      <c r="FG31" s="25">
        <v>0.91486658195679793</v>
      </c>
      <c r="FH31" s="25">
        <v>1.6010165184243963</v>
      </c>
      <c r="FI31" s="25">
        <v>0.28589580686149935</v>
      </c>
      <c r="FJ31" s="25">
        <v>1.3151207115628971</v>
      </c>
      <c r="FK31" s="25">
        <v>5.7179161372299871E-2</v>
      </c>
      <c r="FL31" s="25">
        <v>0.11435832274459974</v>
      </c>
      <c r="FM31" s="25">
        <v>0</v>
      </c>
      <c r="FN31" s="25">
        <v>0.17153748411689962</v>
      </c>
      <c r="FO31" s="25">
        <v>0.28589580686149935</v>
      </c>
      <c r="FP31" s="25">
        <v>0</v>
      </c>
      <c r="FQ31" s="25">
        <v>0</v>
      </c>
      <c r="FR31" s="25">
        <v>0</v>
      </c>
      <c r="FS31" s="25">
        <v>0</v>
      </c>
      <c r="FT31" s="25">
        <v>0</v>
      </c>
      <c r="FU31" s="25">
        <v>0</v>
      </c>
      <c r="FV31" s="25">
        <v>0</v>
      </c>
      <c r="FW31" s="25">
        <v>0</v>
      </c>
      <c r="FX31" s="25">
        <v>0</v>
      </c>
      <c r="FY31" s="25">
        <v>0</v>
      </c>
      <c r="FZ31" s="25">
        <v>0</v>
      </c>
      <c r="GA31" s="25">
        <v>0</v>
      </c>
      <c r="GB31" s="25">
        <v>0</v>
      </c>
      <c r="GC31" s="25">
        <v>0</v>
      </c>
      <c r="GD31" s="25">
        <v>0</v>
      </c>
      <c r="GE31" s="25">
        <v>0</v>
      </c>
      <c r="GF31" s="25">
        <v>0</v>
      </c>
      <c r="GG31" s="25">
        <v>0</v>
      </c>
      <c r="GH31" s="25">
        <v>0</v>
      </c>
      <c r="GI31" s="25">
        <v>0.62897077509529853</v>
      </c>
      <c r="GJ31" s="25">
        <v>0</v>
      </c>
      <c r="GK31" s="25">
        <v>0</v>
      </c>
      <c r="GL31" s="25">
        <v>0</v>
      </c>
      <c r="GM31" s="24">
        <v>4</v>
      </c>
      <c r="GN31" s="24">
        <v>15</v>
      </c>
      <c r="GO31" s="25">
        <v>0</v>
      </c>
      <c r="GP31" s="25">
        <v>1.4294790343074968</v>
      </c>
      <c r="GQ31" s="25">
        <v>0.17153748411689962</v>
      </c>
      <c r="GR31" s="25">
        <v>0</v>
      </c>
      <c r="GS31" s="25">
        <v>10.463786531130877</v>
      </c>
      <c r="GT31" s="25">
        <v>7.9479034307496823</v>
      </c>
      <c r="GU31" s="25">
        <v>8.6912325285895804</v>
      </c>
      <c r="GV31" s="25">
        <v>10.749682337992375</v>
      </c>
      <c r="GW31" s="25">
        <v>1.5438373570520965</v>
      </c>
      <c r="GX31" s="25">
        <v>1.1435832274459974</v>
      </c>
      <c r="GY31" s="25">
        <v>0.51461245235069886</v>
      </c>
      <c r="GZ31" s="25">
        <v>12.407878017789072</v>
      </c>
      <c r="HA31" s="25">
        <v>1.8869123252858957</v>
      </c>
      <c r="HB31" s="25">
        <v>0.22871664548919948</v>
      </c>
      <c r="HC31" s="25">
        <v>0</v>
      </c>
      <c r="HD31" s="25">
        <v>0</v>
      </c>
      <c r="HE31" s="25">
        <v>0</v>
      </c>
      <c r="HF31" s="25">
        <v>0</v>
      </c>
      <c r="HG31" s="25">
        <v>0</v>
      </c>
      <c r="HH31" s="25">
        <v>0</v>
      </c>
      <c r="HI31" s="25">
        <v>0</v>
      </c>
      <c r="HJ31" s="25">
        <v>0</v>
      </c>
      <c r="HK31" s="25">
        <v>0.11435832274459974</v>
      </c>
      <c r="HL31" s="25">
        <v>0.11435832274459974</v>
      </c>
      <c r="HM31" s="25">
        <v>5.7179161372299871E-2</v>
      </c>
      <c r="HN31" s="25">
        <v>0</v>
      </c>
      <c r="HO31" s="25">
        <v>0</v>
      </c>
      <c r="HP31" s="25">
        <v>5.7179161372299871E-2</v>
      </c>
      <c r="HQ31" s="25">
        <v>0.11435832274459974</v>
      </c>
      <c r="HR31" s="25">
        <v>5.7179161372299871E-2</v>
      </c>
      <c r="HS31" s="25">
        <v>1.7153748411689962</v>
      </c>
      <c r="HT31" s="25">
        <v>1.8869123252858957</v>
      </c>
      <c r="HU31" s="25">
        <v>1.8869123252858957</v>
      </c>
      <c r="HV31" s="25">
        <v>1.4294790343074968</v>
      </c>
      <c r="HW31" s="25">
        <v>5.7179161372299871E-2</v>
      </c>
      <c r="HX31" s="25">
        <v>0.22871664548919948</v>
      </c>
      <c r="HY31" s="25">
        <v>0.17153748411689962</v>
      </c>
      <c r="HZ31" s="25">
        <v>0.57179161372299869</v>
      </c>
      <c r="IA31" s="25">
        <v>5.7179161372299871E-2</v>
      </c>
      <c r="IB31" s="25">
        <v>0</v>
      </c>
      <c r="IC31" s="25">
        <v>0</v>
      </c>
      <c r="ID31" s="25">
        <v>1.772554002541296</v>
      </c>
      <c r="IE31" s="25">
        <v>0</v>
      </c>
      <c r="IF31" s="25">
        <v>0</v>
      </c>
      <c r="IG31" s="25">
        <v>0</v>
      </c>
      <c r="IH31" s="25">
        <v>0</v>
      </c>
      <c r="II31" s="25">
        <v>0</v>
      </c>
      <c r="IJ31" s="25">
        <v>0</v>
      </c>
      <c r="IK31" s="25">
        <v>0</v>
      </c>
      <c r="IL31" s="25">
        <v>0</v>
      </c>
      <c r="IM31" s="25">
        <v>0</v>
      </c>
      <c r="IN31" s="25">
        <v>0</v>
      </c>
      <c r="IO31" s="25">
        <v>0</v>
      </c>
      <c r="IP31" s="25">
        <v>0</v>
      </c>
      <c r="IQ31" s="25">
        <v>0</v>
      </c>
      <c r="IR31" s="25">
        <v>0</v>
      </c>
      <c r="IS31" s="25">
        <v>0</v>
      </c>
      <c r="IT31" s="25">
        <v>0</v>
      </c>
      <c r="IU31" s="25">
        <v>0</v>
      </c>
      <c r="IV31" s="25">
        <v>0</v>
      </c>
      <c r="IW31" s="26">
        <v>0.72131147540983598</v>
      </c>
      <c r="IX31" s="26">
        <v>0.95683453237410099</v>
      </c>
      <c r="IY31" s="26">
        <v>0.89473684210526305</v>
      </c>
    </row>
    <row r="32" spans="1:259" ht="15" customHeight="1" thickBot="1" x14ac:dyDescent="0.35">
      <c r="A32" s="47">
        <v>19825</v>
      </c>
      <c r="B32" s="50" t="s">
        <v>347</v>
      </c>
      <c r="C32" s="51"/>
      <c r="D32" s="50" t="s">
        <v>290</v>
      </c>
      <c r="E32" s="17">
        <f>VLOOKUP(D32,'2017 TEAM stats Per 90'!$A$2:$IX$23,11,FALSE)</f>
        <v>3.7398494898717991</v>
      </c>
      <c r="F32" s="32">
        <f>(CD32+CC32)/H32</f>
        <v>1.1489747095010252</v>
      </c>
      <c r="G32" s="33">
        <f>0.2*$CA32+0.15*$CD32+0.15*$FD32+0.1*$EY32+0.15*$EV32+0.15*$FE32+0.1*$EE32</f>
        <v>24.426879699248119</v>
      </c>
      <c r="H32" s="29">
        <f>VLOOKUP(D32,'2017 TEAM stats Per 90'!$A$2:$IX$23,71,FALSE)</f>
        <v>0.94232428091257925</v>
      </c>
      <c r="I32" s="29">
        <f>VLOOKUP(D32,'2017 TEAM stats Per 90'!$A$2:$IX$23,142,FALSE)</f>
        <v>14.134864213688688</v>
      </c>
      <c r="J32" s="29">
        <f>VLOOKUP(D32,'2017 TEAM stats Per 90'!$A$2:$IX$23,143,FALSE)</f>
        <v>5.3594693476902941</v>
      </c>
      <c r="K32" s="28">
        <v>6977</v>
      </c>
      <c r="L32" s="24">
        <v>4</v>
      </c>
      <c r="M32" s="24">
        <v>31</v>
      </c>
      <c r="N32" s="24">
        <v>2660</v>
      </c>
      <c r="O32" s="24">
        <v>29</v>
      </c>
      <c r="P32" s="24">
        <v>2</v>
      </c>
      <c r="Q32" s="24">
        <v>6</v>
      </c>
      <c r="R32" s="25">
        <v>0</v>
      </c>
      <c r="S32" s="25">
        <v>0</v>
      </c>
      <c r="T32" s="25">
        <v>0</v>
      </c>
      <c r="U32" s="25">
        <v>0.23684210526315788</v>
      </c>
      <c r="V32" s="25">
        <v>0.23684210526315788</v>
      </c>
      <c r="W32" s="25">
        <v>0.10150375939849623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6.7669172932330823E-2</v>
      </c>
      <c r="AE32" s="25">
        <v>0</v>
      </c>
      <c r="AF32" s="25">
        <v>0</v>
      </c>
      <c r="AG32" s="25">
        <v>0</v>
      </c>
      <c r="AH32" s="25">
        <v>0.13533834586466165</v>
      </c>
      <c r="AI32" s="25">
        <v>0.10150375939849623</v>
      </c>
      <c r="AJ32" s="25">
        <v>0</v>
      </c>
      <c r="AK32" s="25">
        <v>0</v>
      </c>
      <c r="AL32" s="25">
        <v>0.10150375939849623</v>
      </c>
      <c r="AM32" s="25">
        <v>0.13533834586466165</v>
      </c>
      <c r="AN32" s="25">
        <v>0.10150375939849623</v>
      </c>
      <c r="AO32" s="25">
        <v>0</v>
      </c>
      <c r="AP32" s="25">
        <v>3.3834586466165412E-2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0.20300751879699247</v>
      </c>
      <c r="AY32" s="25">
        <v>0.23684210526315788</v>
      </c>
      <c r="AZ32" s="25">
        <v>0.10150375939849623</v>
      </c>
      <c r="BA32" s="25">
        <v>0</v>
      </c>
      <c r="BB32" s="25">
        <v>0</v>
      </c>
      <c r="BC32" s="25">
        <v>0</v>
      </c>
      <c r="BD32" s="25">
        <v>0</v>
      </c>
      <c r="BE32" s="25">
        <v>3.3834586466165412E-2</v>
      </c>
      <c r="BF32" s="25">
        <v>3.3834586466165412E-2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6.7669172932330823E-2</v>
      </c>
      <c r="BO32" s="25">
        <v>6.7669172932330823E-2</v>
      </c>
      <c r="BP32" s="25">
        <v>0</v>
      </c>
      <c r="BQ32" s="25">
        <v>6.7669172932330823E-2</v>
      </c>
      <c r="BR32" s="25">
        <v>3.3834586466165412E-2</v>
      </c>
      <c r="BS32" s="25">
        <v>0</v>
      </c>
      <c r="BT32" s="25">
        <v>0.20300751879699247</v>
      </c>
      <c r="BU32" s="25">
        <v>3.3834586466165412E-2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64.116541353383454</v>
      </c>
      <c r="CB32" s="25">
        <v>11.943609022556391</v>
      </c>
      <c r="CC32" s="25">
        <v>6.7669172932330823E-2</v>
      </c>
      <c r="CD32" s="25">
        <v>1.0150375939849623</v>
      </c>
      <c r="CE32" s="25">
        <v>63.710526315789473</v>
      </c>
      <c r="CF32" s="25">
        <v>10.285714285714285</v>
      </c>
      <c r="CG32" s="25">
        <v>26.458646616541351</v>
      </c>
      <c r="CH32" s="25">
        <v>2.5375939849624061</v>
      </c>
      <c r="CI32" s="25">
        <v>37.251879699248121</v>
      </c>
      <c r="CJ32" s="25">
        <v>7.7481203007518795</v>
      </c>
      <c r="CK32" s="25">
        <v>8.5939849624060152</v>
      </c>
      <c r="CL32" s="25">
        <v>0.60902255639097747</v>
      </c>
      <c r="CM32" s="25">
        <v>40.060150375939848</v>
      </c>
      <c r="CN32" s="25">
        <v>4.7706766917293226</v>
      </c>
      <c r="CO32" s="25">
        <v>15.056390977443607</v>
      </c>
      <c r="CP32" s="25">
        <v>4.9060150375939848</v>
      </c>
      <c r="CQ32" s="25">
        <v>58.939849624060145</v>
      </c>
      <c r="CR32" s="25">
        <v>8.3233082706766908</v>
      </c>
      <c r="CS32" s="25">
        <v>4.7706766917293226</v>
      </c>
      <c r="CT32" s="25">
        <v>1.9624060150375939</v>
      </c>
      <c r="CU32" s="25">
        <v>0.10150375939849623</v>
      </c>
      <c r="CV32" s="25">
        <v>6.7669172932330823E-2</v>
      </c>
      <c r="CW32" s="25">
        <v>0.40601503759398494</v>
      </c>
      <c r="CX32" s="25">
        <v>1.6578947368421051</v>
      </c>
      <c r="CY32" s="25">
        <v>1.3872180451127818</v>
      </c>
      <c r="CZ32" s="25">
        <v>0.23684210526315788</v>
      </c>
      <c r="DA32" s="25">
        <v>0.27067669172932329</v>
      </c>
      <c r="DB32" s="25">
        <v>0.94736842105263153</v>
      </c>
      <c r="DC32" s="25">
        <v>0.10150375939849623</v>
      </c>
      <c r="DD32" s="25">
        <v>0.57518796992481203</v>
      </c>
      <c r="DE32" s="25">
        <v>6.7669172932330823E-2</v>
      </c>
      <c r="DF32" s="25">
        <v>1.5563909774436089</v>
      </c>
      <c r="DG32" s="25">
        <v>0.81203007518796988</v>
      </c>
      <c r="DH32" s="25">
        <v>0.23684210526315788</v>
      </c>
      <c r="DI32" s="25">
        <v>0.91353383458646609</v>
      </c>
      <c r="DJ32" s="25">
        <v>6.7669172932330823E-2</v>
      </c>
      <c r="DK32" s="25">
        <v>0.33834586466165412</v>
      </c>
      <c r="DL32" s="25">
        <v>0.16917293233082706</v>
      </c>
      <c r="DM32" s="25">
        <v>0.57518796992481203</v>
      </c>
      <c r="DN32" s="25">
        <v>0.16917293233082706</v>
      </c>
      <c r="DO32" s="25">
        <v>0.67669172932330823</v>
      </c>
      <c r="DP32" s="25">
        <v>6.7669172932330823E-2</v>
      </c>
      <c r="DQ32" s="25">
        <v>0.30451127819548873</v>
      </c>
      <c r="DR32" s="25">
        <v>0.10150375939849623</v>
      </c>
      <c r="DS32" s="25">
        <v>0.3721804511278195</v>
      </c>
      <c r="DT32" s="25">
        <v>6.7669172932330823E-2</v>
      </c>
      <c r="DU32" s="25">
        <v>0.43984962406015038</v>
      </c>
      <c r="DV32" s="25">
        <v>1.4210526315789473</v>
      </c>
      <c r="DW32" s="25">
        <v>0</v>
      </c>
      <c r="DX32" s="25">
        <v>3.3834586466165412E-2</v>
      </c>
      <c r="DY32" s="25">
        <v>0.3721804511278195</v>
      </c>
      <c r="DZ32" s="25">
        <v>1.488721804511278</v>
      </c>
      <c r="EA32" s="25">
        <v>0.10150375939849623</v>
      </c>
      <c r="EB32" s="25">
        <v>0.57518796992481203</v>
      </c>
      <c r="EC32" s="25">
        <v>6.7669172932330823E-2</v>
      </c>
      <c r="ED32" s="25">
        <v>0.3721804511278195</v>
      </c>
      <c r="EE32" s="25">
        <v>93.823308270676691</v>
      </c>
      <c r="EF32" s="25">
        <v>0</v>
      </c>
      <c r="EG32" s="25">
        <v>3.3834586466165412E-2</v>
      </c>
      <c r="EH32" s="25">
        <v>0</v>
      </c>
      <c r="EI32" s="25">
        <v>0</v>
      </c>
      <c r="EJ32" s="25">
        <v>3.3834586466165412E-2</v>
      </c>
      <c r="EK32" s="25">
        <v>0.20300751879699247</v>
      </c>
      <c r="EL32" s="25">
        <v>0</v>
      </c>
      <c r="EM32" s="25">
        <v>0</v>
      </c>
      <c r="EN32" s="25">
        <v>0</v>
      </c>
      <c r="EO32" s="25">
        <v>0.20300751879699247</v>
      </c>
      <c r="EP32" s="25">
        <v>8.0864661654135332</v>
      </c>
      <c r="EQ32" s="25">
        <v>5.3120300751879697</v>
      </c>
      <c r="ER32" s="25">
        <v>0.27067669172932329</v>
      </c>
      <c r="ES32" s="25">
        <v>0.40601503759398494</v>
      </c>
      <c r="ET32" s="25">
        <v>7.8157894736842097</v>
      </c>
      <c r="EU32" s="25">
        <v>4.9060150375939848</v>
      </c>
      <c r="EV32" s="25">
        <v>2.8421052631578947</v>
      </c>
      <c r="EW32" s="25">
        <v>0.87969924812030076</v>
      </c>
      <c r="EX32" s="25">
        <v>0</v>
      </c>
      <c r="EY32" s="25">
        <v>1.5563909774436089</v>
      </c>
      <c r="EZ32" s="25">
        <v>0.64285714285714279</v>
      </c>
      <c r="FA32" s="25">
        <v>0.91353383458646609</v>
      </c>
      <c r="FB32" s="25">
        <v>0</v>
      </c>
      <c r="FC32" s="25">
        <v>0.3721804511278195</v>
      </c>
      <c r="FD32" s="25">
        <v>1.2180451127819549</v>
      </c>
      <c r="FE32" s="25">
        <v>8.6954887218045105</v>
      </c>
      <c r="FF32" s="25">
        <v>1.0827067669172932</v>
      </c>
      <c r="FG32" s="25">
        <v>1.0150375939849623</v>
      </c>
      <c r="FH32" s="25">
        <v>2.5375939849624061</v>
      </c>
      <c r="FI32" s="25">
        <v>0.20300751879699247</v>
      </c>
      <c r="FJ32" s="25">
        <v>2.3345864661654132</v>
      </c>
      <c r="FK32" s="25">
        <v>0</v>
      </c>
      <c r="FL32" s="25">
        <v>6.7669172932330823E-2</v>
      </c>
      <c r="FM32" s="25">
        <v>0</v>
      </c>
      <c r="FN32" s="25">
        <v>6.7669172932330823E-2</v>
      </c>
      <c r="FO32" s="25">
        <v>0.20300751879699247</v>
      </c>
      <c r="FP32" s="25">
        <v>0</v>
      </c>
      <c r="FQ32" s="25">
        <v>0</v>
      </c>
      <c r="FR32" s="25">
        <v>0</v>
      </c>
      <c r="FS32" s="25">
        <v>0</v>
      </c>
      <c r="FT32" s="25">
        <v>0</v>
      </c>
      <c r="FU32" s="25">
        <v>0</v>
      </c>
      <c r="FV32" s="25">
        <v>0</v>
      </c>
      <c r="FW32" s="25">
        <v>0</v>
      </c>
      <c r="FX32" s="25">
        <v>0</v>
      </c>
      <c r="FY32" s="25">
        <v>0</v>
      </c>
      <c r="FZ32" s="25">
        <v>0</v>
      </c>
      <c r="GA32" s="25">
        <v>0</v>
      </c>
      <c r="GB32" s="25">
        <v>0</v>
      </c>
      <c r="GC32" s="25">
        <v>0</v>
      </c>
      <c r="GD32" s="25">
        <v>0</v>
      </c>
      <c r="GE32" s="25">
        <v>0</v>
      </c>
      <c r="GF32" s="25">
        <v>0</v>
      </c>
      <c r="GG32" s="25">
        <v>0</v>
      </c>
      <c r="GH32" s="25">
        <v>0</v>
      </c>
      <c r="GI32" s="25">
        <v>1.7593984962406015</v>
      </c>
      <c r="GJ32" s="25">
        <v>0</v>
      </c>
      <c r="GK32" s="25">
        <v>0</v>
      </c>
      <c r="GL32" s="25">
        <v>0</v>
      </c>
      <c r="GM32" s="24">
        <v>8</v>
      </c>
      <c r="GN32" s="24">
        <v>4</v>
      </c>
      <c r="GO32" s="25">
        <v>0</v>
      </c>
      <c r="GP32" s="25">
        <v>1.488721804511278</v>
      </c>
      <c r="GQ32" s="25">
        <v>0</v>
      </c>
      <c r="GR32" s="25">
        <v>0</v>
      </c>
      <c r="GS32" s="25">
        <v>25.748120300751879</v>
      </c>
      <c r="GT32" s="25">
        <v>6.936090225563909</v>
      </c>
      <c r="GU32" s="25">
        <v>20.774436090225564</v>
      </c>
      <c r="GV32" s="25">
        <v>20.537593984962406</v>
      </c>
      <c r="GW32" s="25">
        <v>1.1842105263157894</v>
      </c>
      <c r="GX32" s="25">
        <v>0.91353383458646609</v>
      </c>
      <c r="GY32" s="25">
        <v>0.16917293233082706</v>
      </c>
      <c r="GZ32" s="25">
        <v>12.992481203007518</v>
      </c>
      <c r="HA32" s="25">
        <v>0.744360902255639</v>
      </c>
      <c r="HB32" s="25">
        <v>0</v>
      </c>
      <c r="HC32" s="25">
        <v>0</v>
      </c>
      <c r="HD32" s="25">
        <v>0</v>
      </c>
      <c r="HE32" s="25">
        <v>0</v>
      </c>
      <c r="HF32" s="25">
        <v>0</v>
      </c>
      <c r="HG32" s="25">
        <v>0</v>
      </c>
      <c r="HH32" s="25">
        <v>0</v>
      </c>
      <c r="HI32" s="25">
        <v>0</v>
      </c>
      <c r="HJ32" s="25">
        <v>0.10150375939849623</v>
      </c>
      <c r="HK32" s="25">
        <v>0</v>
      </c>
      <c r="HL32" s="25">
        <v>0</v>
      </c>
      <c r="HM32" s="25">
        <v>0</v>
      </c>
      <c r="HN32" s="25">
        <v>0</v>
      </c>
      <c r="HO32" s="25">
        <v>0</v>
      </c>
      <c r="HP32" s="25">
        <v>6.7669172932330823E-2</v>
      </c>
      <c r="HQ32" s="25">
        <v>0.43984962406015038</v>
      </c>
      <c r="HR32" s="25">
        <v>0.13533834586466165</v>
      </c>
      <c r="HS32" s="25">
        <v>3.1804511278195489</v>
      </c>
      <c r="HT32" s="25">
        <v>1.9962406015037593</v>
      </c>
      <c r="HU32" s="25">
        <v>4.6353383458646613</v>
      </c>
      <c r="HV32" s="25">
        <v>2.9097744360902253</v>
      </c>
      <c r="HW32" s="25">
        <v>0.10150375939849623</v>
      </c>
      <c r="HX32" s="25">
        <v>0.16917293233082706</v>
      </c>
      <c r="HY32" s="25">
        <v>0.16917293233082706</v>
      </c>
      <c r="HZ32" s="25">
        <v>0.23684210526315788</v>
      </c>
      <c r="IA32" s="25">
        <v>3.3834586466165412E-2</v>
      </c>
      <c r="IB32" s="25">
        <v>0</v>
      </c>
      <c r="IC32" s="25">
        <v>0</v>
      </c>
      <c r="ID32" s="25">
        <v>2.1315789473684208</v>
      </c>
      <c r="IE32" s="25">
        <v>0</v>
      </c>
      <c r="IF32" s="25">
        <v>0</v>
      </c>
      <c r="IG32" s="25">
        <v>0</v>
      </c>
      <c r="IH32" s="25">
        <v>0</v>
      </c>
      <c r="II32" s="25">
        <v>0</v>
      </c>
      <c r="IJ32" s="25">
        <v>0</v>
      </c>
      <c r="IK32" s="25">
        <v>0</v>
      </c>
      <c r="IL32" s="25">
        <v>0</v>
      </c>
      <c r="IM32" s="25">
        <v>0</v>
      </c>
      <c r="IN32" s="25">
        <v>0</v>
      </c>
      <c r="IO32" s="25">
        <v>0</v>
      </c>
      <c r="IP32" s="25">
        <v>0</v>
      </c>
      <c r="IQ32" s="25">
        <v>0</v>
      </c>
      <c r="IR32" s="25">
        <v>0</v>
      </c>
      <c r="IS32" s="25">
        <v>0</v>
      </c>
      <c r="IT32" s="25">
        <v>0</v>
      </c>
      <c r="IU32" s="25">
        <v>0</v>
      </c>
      <c r="IV32" s="25">
        <v>0</v>
      </c>
      <c r="IW32" s="26">
        <v>0.72404730617608404</v>
      </c>
      <c r="IX32" s="26">
        <v>0.95609756097561005</v>
      </c>
      <c r="IY32" s="26">
        <v>0.94625407166123798</v>
      </c>
    </row>
    <row r="33" spans="1:259" ht="14.4" thickBot="1" x14ac:dyDescent="0.35">
      <c r="A33" s="34"/>
      <c r="F33" s="32"/>
      <c r="G33" s="33"/>
      <c r="H33" s="29"/>
      <c r="I33" s="29"/>
      <c r="J33" s="29"/>
    </row>
    <row r="34" spans="1:259" ht="15" customHeight="1" thickBot="1" x14ac:dyDescent="0.35">
      <c r="A34" s="47">
        <v>57876</v>
      </c>
      <c r="B34" s="50" t="s">
        <v>350</v>
      </c>
      <c r="C34" s="50" t="s">
        <v>351</v>
      </c>
      <c r="D34" s="50" t="s">
        <v>344</v>
      </c>
      <c r="E34" s="17">
        <f>VLOOKUP(D34,'2017 TEAM stats Per 90'!$A$2:$IX$23,11,FALSE)</f>
        <v>5.3165463333134433</v>
      </c>
      <c r="F34" s="41">
        <f>(EV34-EW34)/(I34-J34)</f>
        <v>8.1280767042539906E-2</v>
      </c>
      <c r="G34" s="33">
        <f>0.25*$CK34+0.2*$CA34+0.15*$CD34+0.15*$ER34+0.1*$EV34+0.1*$FD34+0.05*$EE34</f>
        <v>20.039473684210531</v>
      </c>
      <c r="H34" s="29">
        <f>VLOOKUP(D34,'2017 TEAM stats Per 90'!$A$2:$IX$23,71,FALSE)</f>
        <v>1.2700638462915448</v>
      </c>
      <c r="I34" s="29">
        <f>VLOOKUP(D34,'2017 TEAM stats Per 90'!$A$2:$IX$23,142,FALSE)</f>
        <v>14.325138731427888</v>
      </c>
      <c r="J34" s="29">
        <f>VLOOKUP(D34,'2017 TEAM stats Per 90'!$A$2:$IX$23,143,FALSE)</f>
        <v>5.9072737036816036</v>
      </c>
      <c r="K34" s="28">
        <v>9668</v>
      </c>
      <c r="L34" s="24">
        <v>2</v>
      </c>
      <c r="M34" s="24">
        <v>19</v>
      </c>
      <c r="N34" s="24">
        <v>1710</v>
      </c>
      <c r="O34" s="24">
        <v>19</v>
      </c>
      <c r="P34" s="24">
        <v>0</v>
      </c>
      <c r="Q34" s="24">
        <v>0</v>
      </c>
      <c r="R34" s="25">
        <v>0.10526315789473684</v>
      </c>
      <c r="S34" s="25">
        <v>0</v>
      </c>
      <c r="T34" s="25">
        <v>0</v>
      </c>
      <c r="U34" s="25">
        <v>0.15789473684210525</v>
      </c>
      <c r="V34" s="25">
        <v>0.57894736842105265</v>
      </c>
      <c r="W34" s="25">
        <v>0.10526315789473684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0.10526315789473684</v>
      </c>
      <c r="AH34" s="25">
        <v>0.15789473684210525</v>
      </c>
      <c r="AI34" s="25">
        <v>0.57894736842105265</v>
      </c>
      <c r="AJ34" s="25">
        <v>0.10526315789473684</v>
      </c>
      <c r="AK34" s="25">
        <v>0</v>
      </c>
      <c r="AL34" s="25">
        <v>0</v>
      </c>
      <c r="AM34" s="25">
        <v>0</v>
      </c>
      <c r="AN34" s="25">
        <v>0</v>
      </c>
      <c r="AO34" s="25">
        <v>5.2631578947368418E-2</v>
      </c>
      <c r="AP34" s="25">
        <v>5.2631578947368418E-2</v>
      </c>
      <c r="AQ34" s="25">
        <v>0.47368421052631576</v>
      </c>
      <c r="AR34" s="25">
        <v>5.2631578947368418E-2</v>
      </c>
      <c r="AS34" s="25">
        <v>5.2631578947368418E-2</v>
      </c>
      <c r="AT34" s="25">
        <v>5.2631578947368418E-2</v>
      </c>
      <c r="AU34" s="25">
        <v>5.2631578947368418E-2</v>
      </c>
      <c r="AV34" s="25">
        <v>0</v>
      </c>
      <c r="AW34" s="25">
        <v>0</v>
      </c>
      <c r="AX34" s="25">
        <v>5.2631578947368418E-2</v>
      </c>
      <c r="AY34" s="25">
        <v>5.2631578947368418E-2</v>
      </c>
      <c r="AZ34" s="25">
        <v>5.2631578947368418E-2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0.10526315789473684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0.15789473684210525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0.36842105263157893</v>
      </c>
      <c r="BV34" s="25">
        <v>0</v>
      </c>
      <c r="BW34" s="25">
        <v>0</v>
      </c>
      <c r="BX34" s="25">
        <v>0.21052631578947367</v>
      </c>
      <c r="BY34" s="25">
        <v>0</v>
      </c>
      <c r="BZ34" s="25">
        <v>0</v>
      </c>
      <c r="CA34" s="25">
        <v>48</v>
      </c>
      <c r="CB34" s="25">
        <v>7.2105263157894735</v>
      </c>
      <c r="CC34" s="25">
        <v>0</v>
      </c>
      <c r="CD34" s="25">
        <v>0.15789473684210525</v>
      </c>
      <c r="CE34" s="25">
        <v>47.89473684210526</v>
      </c>
      <c r="CF34" s="25">
        <v>7.2105263157894735</v>
      </c>
      <c r="CG34" s="25">
        <v>40.631578947368418</v>
      </c>
      <c r="CH34" s="25">
        <v>2.5789473684210527</v>
      </c>
      <c r="CI34" s="25">
        <v>7.2631578947368416</v>
      </c>
      <c r="CJ34" s="25">
        <v>4.6315789473684212</v>
      </c>
      <c r="CK34" s="25">
        <v>24.684210526315788</v>
      </c>
      <c r="CL34" s="25">
        <v>0.42105263157894735</v>
      </c>
      <c r="CM34" s="25">
        <v>21.210526315789473</v>
      </c>
      <c r="CN34" s="25">
        <v>4.4210526315789469</v>
      </c>
      <c r="CO34" s="25">
        <v>2</v>
      </c>
      <c r="CP34" s="25">
        <v>2.3684210526315788</v>
      </c>
      <c r="CQ34" s="25">
        <v>44.157894736842103</v>
      </c>
      <c r="CR34" s="25">
        <v>3.5789473684210522</v>
      </c>
      <c r="CS34" s="25">
        <v>3.7368421052631575</v>
      </c>
      <c r="CT34" s="25">
        <v>3.6315789473684208</v>
      </c>
      <c r="CU34" s="25">
        <v>5.2631578947368418E-2</v>
      </c>
      <c r="CV34" s="25">
        <v>5.2631578947368418E-2</v>
      </c>
      <c r="CW34" s="25">
        <v>0.10526315789473684</v>
      </c>
      <c r="CX34" s="25">
        <v>0</v>
      </c>
      <c r="CY34" s="25">
        <v>0</v>
      </c>
      <c r="CZ34" s="25">
        <v>1.2105263157894737</v>
      </c>
      <c r="DA34" s="25">
        <v>0</v>
      </c>
      <c r="DB34" s="25">
        <v>0</v>
      </c>
      <c r="DC34" s="25">
        <v>0</v>
      </c>
      <c r="DD34" s="25">
        <v>0.57894736842105265</v>
      </c>
      <c r="DE34" s="25">
        <v>0.10526315789473684</v>
      </c>
      <c r="DF34" s="25">
        <v>0.63157894736842102</v>
      </c>
      <c r="DG34" s="25">
        <v>5.2631578947368418E-2</v>
      </c>
      <c r="DH34" s="25">
        <v>0</v>
      </c>
      <c r="DI34" s="25">
        <v>0</v>
      </c>
      <c r="DJ34" s="25">
        <v>0</v>
      </c>
      <c r="DK34" s="25">
        <v>0</v>
      </c>
      <c r="DL34" s="25">
        <v>0</v>
      </c>
      <c r="DM34" s="25">
        <v>0</v>
      </c>
      <c r="DN34" s="25">
        <v>0.10526315789473684</v>
      </c>
      <c r="DO34" s="25">
        <v>0</v>
      </c>
      <c r="DP34" s="25">
        <v>0.10526315789473684</v>
      </c>
      <c r="DQ34" s="25">
        <v>0</v>
      </c>
      <c r="DR34" s="25">
        <v>0</v>
      </c>
      <c r="DS34" s="25">
        <v>0</v>
      </c>
      <c r="DT34" s="25">
        <v>0.42105263157894735</v>
      </c>
      <c r="DU34" s="25">
        <v>1.3157894736842104</v>
      </c>
      <c r="DV34" s="25">
        <v>0</v>
      </c>
      <c r="DW34" s="25">
        <v>0</v>
      </c>
      <c r="DX34" s="25">
        <v>0</v>
      </c>
      <c r="DY34" s="25">
        <v>0.10526315789473684</v>
      </c>
      <c r="DZ34" s="25">
        <v>0</v>
      </c>
      <c r="EA34" s="25">
        <v>0.10526315789473684</v>
      </c>
      <c r="EB34" s="25">
        <v>0</v>
      </c>
      <c r="EC34" s="25">
        <v>0.10526315789473684</v>
      </c>
      <c r="ED34" s="25">
        <v>0</v>
      </c>
      <c r="EE34" s="25">
        <v>70.315789473684205</v>
      </c>
      <c r="EF34" s="25">
        <v>0</v>
      </c>
      <c r="EG34" s="25">
        <v>0</v>
      </c>
      <c r="EH34" s="25">
        <v>0</v>
      </c>
      <c r="EI34" s="25">
        <v>0</v>
      </c>
      <c r="EJ34" s="25">
        <v>0</v>
      </c>
      <c r="EK34" s="25">
        <v>0</v>
      </c>
      <c r="EL34" s="25">
        <v>5.2631578947368418E-2</v>
      </c>
      <c r="EM34" s="25">
        <v>0</v>
      </c>
      <c r="EN34" s="25">
        <v>0</v>
      </c>
      <c r="EO34" s="25">
        <v>5.2631578947368418E-2</v>
      </c>
      <c r="EP34" s="25">
        <v>5.5263157894736841</v>
      </c>
      <c r="EQ34" s="25">
        <v>3</v>
      </c>
      <c r="ER34" s="25">
        <v>2.6842105263157894</v>
      </c>
      <c r="ES34" s="25">
        <v>1.5263157894736841</v>
      </c>
      <c r="ET34" s="25">
        <v>2.6842105263157894</v>
      </c>
      <c r="EU34" s="25">
        <v>1.4736842105263157</v>
      </c>
      <c r="EV34" s="25">
        <v>1</v>
      </c>
      <c r="EW34" s="25">
        <v>0.31578947368421051</v>
      </c>
      <c r="EX34" s="25">
        <v>0</v>
      </c>
      <c r="EY34" s="25">
        <v>5.4210526315789469</v>
      </c>
      <c r="EZ34" s="25">
        <v>3.5789473684210522</v>
      </c>
      <c r="FA34" s="25">
        <v>1.8421052631578947</v>
      </c>
      <c r="FB34" s="25">
        <v>0</v>
      </c>
      <c r="FC34" s="25">
        <v>0.36842105263157893</v>
      </c>
      <c r="FD34" s="25">
        <v>2.263157894736842</v>
      </c>
      <c r="FE34" s="25">
        <v>6.6315789473684204</v>
      </c>
      <c r="FF34" s="25">
        <v>0.89473684210526305</v>
      </c>
      <c r="FG34" s="25">
        <v>0.89473684210526305</v>
      </c>
      <c r="FH34" s="25">
        <v>0.89473684210526305</v>
      </c>
      <c r="FI34" s="25">
        <v>0</v>
      </c>
      <c r="FJ34" s="25">
        <v>0.89473684210526305</v>
      </c>
      <c r="FK34" s="25">
        <v>0</v>
      </c>
      <c r="FL34" s="25">
        <v>0</v>
      </c>
      <c r="FM34" s="25">
        <v>0</v>
      </c>
      <c r="FN34" s="25">
        <v>0</v>
      </c>
      <c r="FO34" s="25">
        <v>0.15789473684210525</v>
      </c>
      <c r="FP34" s="25">
        <v>0</v>
      </c>
      <c r="FQ34" s="25">
        <v>0</v>
      </c>
      <c r="FR34" s="25">
        <v>0</v>
      </c>
      <c r="FS34" s="25">
        <v>0</v>
      </c>
      <c r="FT34" s="25">
        <v>0</v>
      </c>
      <c r="FU34" s="25">
        <v>0</v>
      </c>
      <c r="FV34" s="25">
        <v>0</v>
      </c>
      <c r="FW34" s="25">
        <v>0</v>
      </c>
      <c r="FX34" s="25">
        <v>0</v>
      </c>
      <c r="FY34" s="25">
        <v>0</v>
      </c>
      <c r="FZ34" s="25">
        <v>0</v>
      </c>
      <c r="GA34" s="25">
        <v>0</v>
      </c>
      <c r="GB34" s="25">
        <v>0</v>
      </c>
      <c r="GC34" s="25">
        <v>0</v>
      </c>
      <c r="GD34" s="25">
        <v>0</v>
      </c>
      <c r="GE34" s="25">
        <v>0.21052631578947367</v>
      </c>
      <c r="GF34" s="25">
        <v>0</v>
      </c>
      <c r="GG34" s="25">
        <v>5.2631578947368418E-2</v>
      </c>
      <c r="GH34" s="25">
        <v>0</v>
      </c>
      <c r="GI34" s="25">
        <v>0.31578947368421051</v>
      </c>
      <c r="GJ34" s="25">
        <v>0</v>
      </c>
      <c r="GK34" s="25">
        <v>0</v>
      </c>
      <c r="GL34" s="25">
        <v>0</v>
      </c>
      <c r="GM34" s="24">
        <v>4</v>
      </c>
      <c r="GN34" s="24">
        <v>5</v>
      </c>
      <c r="GO34" s="25">
        <v>0</v>
      </c>
      <c r="GP34" s="25">
        <v>0.21052631578947367</v>
      </c>
      <c r="GQ34" s="25">
        <v>5.2631578947368418E-2</v>
      </c>
      <c r="GR34" s="25">
        <v>0</v>
      </c>
      <c r="GS34" s="25">
        <v>20.578947368421051</v>
      </c>
      <c r="GT34" s="25">
        <v>4.1052631578947363</v>
      </c>
      <c r="GU34" s="25">
        <v>20.157894736842103</v>
      </c>
      <c r="GV34" s="25">
        <v>10.263157894736841</v>
      </c>
      <c r="GW34" s="25">
        <v>0.57894736842105265</v>
      </c>
      <c r="GX34" s="25">
        <v>0.78947368421052633</v>
      </c>
      <c r="GY34" s="25">
        <v>0</v>
      </c>
      <c r="GZ34" s="25">
        <v>1.4736842105263157</v>
      </c>
      <c r="HA34" s="25">
        <v>1.1052631578947367</v>
      </c>
      <c r="HB34" s="25">
        <v>0.21052631578947367</v>
      </c>
      <c r="HC34" s="25">
        <v>0</v>
      </c>
      <c r="HD34" s="25">
        <v>0</v>
      </c>
      <c r="HE34" s="25">
        <v>0</v>
      </c>
      <c r="HF34" s="25">
        <v>0</v>
      </c>
      <c r="HG34" s="25">
        <v>0</v>
      </c>
      <c r="HH34" s="25">
        <v>0</v>
      </c>
      <c r="HI34" s="25">
        <v>0</v>
      </c>
      <c r="HJ34" s="25">
        <v>0</v>
      </c>
      <c r="HK34" s="25">
        <v>5.2631578947368418E-2</v>
      </c>
      <c r="HL34" s="25">
        <v>5.2631578947368418E-2</v>
      </c>
      <c r="HM34" s="25">
        <v>0</v>
      </c>
      <c r="HN34" s="25">
        <v>0</v>
      </c>
      <c r="HO34" s="25">
        <v>0</v>
      </c>
      <c r="HP34" s="25">
        <v>0</v>
      </c>
      <c r="HQ34" s="25">
        <v>0.10526315789473684</v>
      </c>
      <c r="HR34" s="25">
        <v>0</v>
      </c>
      <c r="HS34" s="25">
        <v>0.26315789473684209</v>
      </c>
      <c r="HT34" s="25">
        <v>0.15789473684210525</v>
      </c>
      <c r="HU34" s="25">
        <v>2.4210526315789473</v>
      </c>
      <c r="HV34" s="25">
        <v>1.3157894736842104</v>
      </c>
      <c r="HW34" s="25">
        <v>0.42105263157894735</v>
      </c>
      <c r="HX34" s="25">
        <v>0.42105263157894735</v>
      </c>
      <c r="HY34" s="25">
        <v>2.263157894736842</v>
      </c>
      <c r="HZ34" s="25">
        <v>1.1052631578947367</v>
      </c>
      <c r="IA34" s="25">
        <v>0.26315789473684209</v>
      </c>
      <c r="IB34" s="25">
        <v>0</v>
      </c>
      <c r="IC34" s="25">
        <v>0</v>
      </c>
      <c r="ID34" s="25">
        <v>0.26315789473684209</v>
      </c>
      <c r="IE34" s="25">
        <v>0</v>
      </c>
      <c r="IF34" s="25">
        <v>0</v>
      </c>
      <c r="IG34" s="25">
        <v>0</v>
      </c>
      <c r="IH34" s="25">
        <v>0</v>
      </c>
      <c r="II34" s="25">
        <v>0</v>
      </c>
      <c r="IJ34" s="25">
        <v>0</v>
      </c>
      <c r="IK34" s="25">
        <v>0</v>
      </c>
      <c r="IL34" s="25">
        <v>0</v>
      </c>
      <c r="IM34" s="25">
        <v>0</v>
      </c>
      <c r="IN34" s="25">
        <v>0</v>
      </c>
      <c r="IO34" s="25">
        <v>0</v>
      </c>
      <c r="IP34" s="25">
        <v>0</v>
      </c>
      <c r="IQ34" s="25">
        <v>0</v>
      </c>
      <c r="IR34" s="25">
        <v>0</v>
      </c>
      <c r="IS34" s="25">
        <v>0</v>
      </c>
      <c r="IT34" s="25">
        <v>0</v>
      </c>
      <c r="IU34" s="25">
        <v>0</v>
      </c>
      <c r="IV34" s="25">
        <v>0</v>
      </c>
      <c r="IW34" s="26">
        <v>0.703324808184143</v>
      </c>
      <c r="IX34" s="26">
        <v>1</v>
      </c>
      <c r="IY34" s="26">
        <v>0.95300261096605698</v>
      </c>
    </row>
    <row r="35" spans="1:259" ht="15" customHeight="1" thickBot="1" x14ac:dyDescent="0.35">
      <c r="A35" s="47">
        <v>45269</v>
      </c>
      <c r="B35" s="50" t="s">
        <v>352</v>
      </c>
      <c r="C35" s="50" t="s">
        <v>353</v>
      </c>
      <c r="D35" s="50" t="s">
        <v>354</v>
      </c>
      <c r="E35" s="17">
        <f>VLOOKUP(D35,'2017 TEAM stats Per 90'!$A$2:$IX$23,11,FALSE)</f>
        <v>4.9632253609918644</v>
      </c>
      <c r="F35" s="41">
        <f t="shared" ref="F35:F36" si="5">(EV35-EW35)/(I35-J35)</f>
        <v>0.13050087167734228</v>
      </c>
      <c r="G35" s="33">
        <f>0.25*$CK35+0.2*$CA35+0.15*$CD35+0.15*$ER35+0.1*$EV35+0.1*$FD35+0.05*$EE35</f>
        <v>10.899999999999999</v>
      </c>
      <c r="H35" s="29">
        <f>VLOOKUP(D35,'2017 TEAM stats Per 90'!$A$2:$IX$23,71,FALSE)</f>
        <v>1.09963675662694</v>
      </c>
      <c r="I35" s="29">
        <f>VLOOKUP(D35,'2017 TEAM stats Per 90'!$A$2:$IX$23,142,FALSE)</f>
        <v>12.304043709285221</v>
      </c>
      <c r="J35" s="29">
        <f>VLOOKUP(D35,'2017 TEAM stats Per 90'!$A$2:$IX$23,143,FALSE)</f>
        <v>5.7359430818648498</v>
      </c>
      <c r="K35" s="28">
        <v>928</v>
      </c>
      <c r="L35" s="24">
        <v>2</v>
      </c>
      <c r="M35" s="24">
        <v>11</v>
      </c>
      <c r="N35" s="24">
        <v>945</v>
      </c>
      <c r="O35" s="24">
        <v>11</v>
      </c>
      <c r="P35" s="24">
        <v>0</v>
      </c>
      <c r="Q35" s="24">
        <v>1</v>
      </c>
      <c r="R35" s="25">
        <v>0</v>
      </c>
      <c r="S35" s="25">
        <v>0</v>
      </c>
      <c r="T35" s="25">
        <v>0</v>
      </c>
      <c r="U35" s="25">
        <v>0.19047619047619047</v>
      </c>
      <c r="V35" s="25">
        <v>0.38095238095238093</v>
      </c>
      <c r="W35" s="25">
        <v>0.19047619047619047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9.5238095238095233E-2</v>
      </c>
      <c r="AE35" s="25">
        <v>0</v>
      </c>
      <c r="AF35" s="25">
        <v>0</v>
      </c>
      <c r="AG35" s="25">
        <v>0</v>
      </c>
      <c r="AH35" s="25">
        <v>0</v>
      </c>
      <c r="AI35" s="25">
        <v>0.19047619047619047</v>
      </c>
      <c r="AJ35" s="25">
        <v>0</v>
      </c>
      <c r="AK35" s="25">
        <v>0</v>
      </c>
      <c r="AL35" s="25">
        <v>0.19047619047619047</v>
      </c>
      <c r="AM35" s="25">
        <v>0.19047619047619047</v>
      </c>
      <c r="AN35" s="25">
        <v>0.19047619047619047</v>
      </c>
      <c r="AO35" s="25">
        <v>0</v>
      </c>
      <c r="AP35" s="25">
        <v>0</v>
      </c>
      <c r="AQ35" s="25">
        <v>9.5238095238095233E-2</v>
      </c>
      <c r="AR35" s="25">
        <v>0</v>
      </c>
      <c r="AS35" s="25">
        <v>0</v>
      </c>
      <c r="AT35" s="25">
        <v>0.19047619047619047</v>
      </c>
      <c r="AU35" s="25">
        <v>0.2857142857142857</v>
      </c>
      <c r="AV35" s="25">
        <v>0.19047619047619047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9.5238095238095233E-2</v>
      </c>
      <c r="BO35" s="25">
        <v>0</v>
      </c>
      <c r="BP35" s="25">
        <v>0</v>
      </c>
      <c r="BQ35" s="25">
        <v>9.5238095238095233E-2</v>
      </c>
      <c r="BR35" s="25">
        <v>0</v>
      </c>
      <c r="BS35" s="25">
        <v>0</v>
      </c>
      <c r="BT35" s="25">
        <v>9.5238095238095233E-2</v>
      </c>
      <c r="BU35" s="25">
        <v>0.2857142857142857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30.666666666666664</v>
      </c>
      <c r="CB35" s="25">
        <v>8.2857142857142847</v>
      </c>
      <c r="CC35" s="25">
        <v>0</v>
      </c>
      <c r="CD35" s="25">
        <v>0.19047619047619047</v>
      </c>
      <c r="CE35" s="25">
        <v>30.476190476190474</v>
      </c>
      <c r="CF35" s="25">
        <v>8</v>
      </c>
      <c r="CG35" s="25">
        <v>17.523809523809522</v>
      </c>
      <c r="CH35" s="25">
        <v>1.8095238095238093</v>
      </c>
      <c r="CI35" s="25">
        <v>12.952380952380953</v>
      </c>
      <c r="CJ35" s="25">
        <v>6.1904761904761898</v>
      </c>
      <c r="CK35" s="25">
        <v>7.2380952380952372</v>
      </c>
      <c r="CL35" s="25">
        <v>9.5238095238095233E-2</v>
      </c>
      <c r="CM35" s="25">
        <v>17.904761904761905</v>
      </c>
      <c r="CN35" s="25">
        <v>4.1904761904761898</v>
      </c>
      <c r="CO35" s="25">
        <v>5.333333333333333</v>
      </c>
      <c r="CP35" s="25">
        <v>3.714285714285714</v>
      </c>
      <c r="CQ35" s="25">
        <v>26.476190476190474</v>
      </c>
      <c r="CR35" s="25">
        <v>3.714285714285714</v>
      </c>
      <c r="CS35" s="25">
        <v>4</v>
      </c>
      <c r="CT35" s="25">
        <v>4.2857142857142856</v>
      </c>
      <c r="CU35" s="25">
        <v>0</v>
      </c>
      <c r="CV35" s="25">
        <v>0</v>
      </c>
      <c r="CW35" s="25">
        <v>0.19047619047619047</v>
      </c>
      <c r="CX35" s="25">
        <v>0.2857142857142857</v>
      </c>
      <c r="CY35" s="25">
        <v>0</v>
      </c>
      <c r="CZ35" s="25">
        <v>0.76190476190476186</v>
      </c>
      <c r="DA35" s="25">
        <v>0</v>
      </c>
      <c r="DB35" s="25">
        <v>0</v>
      </c>
      <c r="DC35" s="25">
        <v>0</v>
      </c>
      <c r="DD35" s="25">
        <v>0.76190476190476186</v>
      </c>
      <c r="DE35" s="25">
        <v>9.5238095238095233E-2</v>
      </c>
      <c r="DF35" s="25">
        <v>0.38095238095238093</v>
      </c>
      <c r="DG35" s="25">
        <v>0.2857142857142857</v>
      </c>
      <c r="DH35" s="25">
        <v>9.5238095238095233E-2</v>
      </c>
      <c r="DI35" s="25">
        <v>0.2857142857142857</v>
      </c>
      <c r="DJ35" s="25">
        <v>9.5238095238095233E-2</v>
      </c>
      <c r="DK35" s="25">
        <v>0.2857142857142857</v>
      </c>
      <c r="DL35" s="25">
        <v>0</v>
      </c>
      <c r="DM35" s="25">
        <v>0</v>
      </c>
      <c r="DN35" s="25">
        <v>9.5238095238095233E-2</v>
      </c>
      <c r="DO35" s="25">
        <v>0</v>
      </c>
      <c r="DP35" s="25">
        <v>9.5238095238095233E-2</v>
      </c>
      <c r="DQ35" s="25">
        <v>0</v>
      </c>
      <c r="DR35" s="25">
        <v>0</v>
      </c>
      <c r="DS35" s="25">
        <v>0</v>
      </c>
      <c r="DT35" s="25">
        <v>0.5714285714285714</v>
      </c>
      <c r="DU35" s="25">
        <v>2.0952380952380949</v>
      </c>
      <c r="DV35" s="25">
        <v>0</v>
      </c>
      <c r="DW35" s="25">
        <v>0</v>
      </c>
      <c r="DX35" s="25">
        <v>0</v>
      </c>
      <c r="DY35" s="25">
        <v>0.19047619047619047</v>
      </c>
      <c r="DZ35" s="25">
        <v>0.2857142857142857</v>
      </c>
      <c r="EA35" s="25">
        <v>0.19047619047619047</v>
      </c>
      <c r="EB35" s="25">
        <v>0.2857142857142857</v>
      </c>
      <c r="EC35" s="25">
        <v>0.19047619047619047</v>
      </c>
      <c r="ED35" s="25">
        <v>0.2857142857142857</v>
      </c>
      <c r="EE35" s="25">
        <v>51.333333333333329</v>
      </c>
      <c r="EF35" s="25">
        <v>0</v>
      </c>
      <c r="EG35" s="25">
        <v>0</v>
      </c>
      <c r="EH35" s="25">
        <v>0</v>
      </c>
      <c r="EI35" s="25">
        <v>0</v>
      </c>
      <c r="EJ35" s="25">
        <v>0</v>
      </c>
      <c r="EK35" s="25">
        <v>0</v>
      </c>
      <c r="EL35" s="25">
        <v>0</v>
      </c>
      <c r="EM35" s="25">
        <v>0</v>
      </c>
      <c r="EN35" s="25">
        <v>0</v>
      </c>
      <c r="EO35" s="25">
        <v>0</v>
      </c>
      <c r="EP35" s="25">
        <v>3.2380952380952381</v>
      </c>
      <c r="EQ35" s="25">
        <v>2.9523809523809521</v>
      </c>
      <c r="ER35" s="25">
        <v>0.5714285714285714</v>
      </c>
      <c r="ES35" s="25">
        <v>0.47619047619047616</v>
      </c>
      <c r="ET35" s="25">
        <v>2.5714285714285712</v>
      </c>
      <c r="EU35" s="25">
        <v>2.3809523809523809</v>
      </c>
      <c r="EV35" s="25">
        <v>1.3333333333333333</v>
      </c>
      <c r="EW35" s="25">
        <v>0.47619047619047616</v>
      </c>
      <c r="EX35" s="25">
        <v>0</v>
      </c>
      <c r="EY35" s="25">
        <v>4.1904761904761898</v>
      </c>
      <c r="EZ35" s="25">
        <v>1.1428571428571428</v>
      </c>
      <c r="FA35" s="25">
        <v>3.0476190476190474</v>
      </c>
      <c r="FB35" s="25">
        <v>0</v>
      </c>
      <c r="FC35" s="25">
        <v>0.19047619047619047</v>
      </c>
      <c r="FD35" s="25">
        <v>1.4285714285714284</v>
      </c>
      <c r="FE35" s="25">
        <v>5.5238095238095237</v>
      </c>
      <c r="FF35" s="25">
        <v>1.5238095238095237</v>
      </c>
      <c r="FG35" s="25">
        <v>1.5238095238095237</v>
      </c>
      <c r="FH35" s="25">
        <v>0.47619047619047616</v>
      </c>
      <c r="FI35" s="25">
        <v>9.5238095238095233E-2</v>
      </c>
      <c r="FJ35" s="25">
        <v>0.38095238095238093</v>
      </c>
      <c r="FK35" s="25">
        <v>0</v>
      </c>
      <c r="FL35" s="25">
        <v>0</v>
      </c>
      <c r="FM35" s="25">
        <v>0</v>
      </c>
      <c r="FN35" s="25">
        <v>9.5238095238095233E-2</v>
      </c>
      <c r="FO35" s="25">
        <v>0.38095238095238093</v>
      </c>
      <c r="FP35" s="25">
        <v>0</v>
      </c>
      <c r="FQ35" s="25">
        <v>0</v>
      </c>
      <c r="FR35" s="25">
        <v>0</v>
      </c>
      <c r="FS35" s="25">
        <v>0</v>
      </c>
      <c r="FT35" s="25">
        <v>0</v>
      </c>
      <c r="FU35" s="25">
        <v>0</v>
      </c>
      <c r="FV35" s="25">
        <v>0</v>
      </c>
      <c r="FW35" s="25">
        <v>0</v>
      </c>
      <c r="FX35" s="25">
        <v>0</v>
      </c>
      <c r="FY35" s="25">
        <v>0</v>
      </c>
      <c r="FZ35" s="25">
        <v>0</v>
      </c>
      <c r="GA35" s="25">
        <v>0</v>
      </c>
      <c r="GB35" s="25">
        <v>0</v>
      </c>
      <c r="GC35" s="25">
        <v>0</v>
      </c>
      <c r="GD35" s="25">
        <v>0</v>
      </c>
      <c r="GE35" s="25">
        <v>0.2857142857142857</v>
      </c>
      <c r="GF35" s="25">
        <v>0</v>
      </c>
      <c r="GG35" s="25">
        <v>0</v>
      </c>
      <c r="GH35" s="25">
        <v>0.19047619047619047</v>
      </c>
      <c r="GI35" s="25">
        <v>0.47619047619047616</v>
      </c>
      <c r="GJ35" s="25">
        <v>0</v>
      </c>
      <c r="GK35" s="25">
        <v>0</v>
      </c>
      <c r="GL35" s="25">
        <v>0</v>
      </c>
      <c r="GM35" s="24">
        <v>8</v>
      </c>
      <c r="GN35" s="24">
        <v>6</v>
      </c>
      <c r="GO35" s="25">
        <v>0</v>
      </c>
      <c r="GP35" s="25">
        <v>0.2857142857142857</v>
      </c>
      <c r="GQ35" s="25">
        <v>9.5238095238095233E-2</v>
      </c>
      <c r="GR35" s="25">
        <v>0</v>
      </c>
      <c r="GS35" s="25">
        <v>21.142857142857142</v>
      </c>
      <c r="GT35" s="25">
        <v>2.1904761904761902</v>
      </c>
      <c r="GU35" s="25">
        <v>5.2380952380952381</v>
      </c>
      <c r="GV35" s="25">
        <v>9.9047619047619051</v>
      </c>
      <c r="GW35" s="25">
        <v>0.66666666666666663</v>
      </c>
      <c r="GX35" s="25">
        <v>0.5714285714285714</v>
      </c>
      <c r="GY35" s="25">
        <v>9.5238095238095233E-2</v>
      </c>
      <c r="GZ35" s="25">
        <v>2.8571428571428568</v>
      </c>
      <c r="HA35" s="25">
        <v>0.19047619047619047</v>
      </c>
      <c r="HB35" s="25">
        <v>9.5238095238095233E-2</v>
      </c>
      <c r="HC35" s="25">
        <v>0</v>
      </c>
      <c r="HD35" s="25">
        <v>0</v>
      </c>
      <c r="HE35" s="25">
        <v>0</v>
      </c>
      <c r="HF35" s="25">
        <v>0</v>
      </c>
      <c r="HG35" s="25">
        <v>0</v>
      </c>
      <c r="HH35" s="25">
        <v>0</v>
      </c>
      <c r="HI35" s="25">
        <v>0</v>
      </c>
      <c r="HJ35" s="25">
        <v>0</v>
      </c>
      <c r="HK35" s="25">
        <v>0</v>
      </c>
      <c r="HL35" s="25">
        <v>0</v>
      </c>
      <c r="HM35" s="25">
        <v>9.5238095238095233E-2</v>
      </c>
      <c r="HN35" s="25">
        <v>0</v>
      </c>
      <c r="HO35" s="25">
        <v>0</v>
      </c>
      <c r="HP35" s="25">
        <v>0</v>
      </c>
      <c r="HQ35" s="25">
        <v>9.5238095238095233E-2</v>
      </c>
      <c r="HR35" s="25">
        <v>0</v>
      </c>
      <c r="HS35" s="25">
        <v>0.47619047619047616</v>
      </c>
      <c r="HT35" s="25">
        <v>0.38095238095238093</v>
      </c>
      <c r="HU35" s="25">
        <v>2.0952380952380949</v>
      </c>
      <c r="HV35" s="25">
        <v>2</v>
      </c>
      <c r="HW35" s="25">
        <v>0</v>
      </c>
      <c r="HX35" s="25">
        <v>9.5238095238095233E-2</v>
      </c>
      <c r="HY35" s="25">
        <v>0.5714285714285714</v>
      </c>
      <c r="HZ35" s="25">
        <v>0.38095238095238093</v>
      </c>
      <c r="IA35" s="25">
        <v>9.5238095238095233E-2</v>
      </c>
      <c r="IB35" s="25">
        <v>0</v>
      </c>
      <c r="IC35" s="25">
        <v>0</v>
      </c>
      <c r="ID35" s="25">
        <v>0.47619047619047616</v>
      </c>
      <c r="IE35" s="25">
        <v>0</v>
      </c>
      <c r="IF35" s="25">
        <v>0</v>
      </c>
      <c r="IG35" s="25">
        <v>0</v>
      </c>
      <c r="IH35" s="25">
        <v>0</v>
      </c>
      <c r="II35" s="25">
        <v>0</v>
      </c>
      <c r="IJ35" s="25">
        <v>0</v>
      </c>
      <c r="IK35" s="25">
        <v>0</v>
      </c>
      <c r="IL35" s="25">
        <v>0</v>
      </c>
      <c r="IM35" s="25">
        <v>0</v>
      </c>
      <c r="IN35" s="25">
        <v>0</v>
      </c>
      <c r="IO35" s="25">
        <v>0</v>
      </c>
      <c r="IP35" s="25">
        <v>0</v>
      </c>
      <c r="IQ35" s="25">
        <v>0</v>
      </c>
      <c r="IR35" s="25">
        <v>0</v>
      </c>
      <c r="IS35" s="25">
        <v>0</v>
      </c>
      <c r="IT35" s="25">
        <v>0</v>
      </c>
      <c r="IU35" s="25">
        <v>0</v>
      </c>
      <c r="IV35" s="25">
        <v>0</v>
      </c>
      <c r="IW35" s="26">
        <v>0.66216216216216195</v>
      </c>
      <c r="IX35" s="26">
        <v>1</v>
      </c>
      <c r="IY35" s="26">
        <v>0.92727272727272703</v>
      </c>
    </row>
    <row r="36" spans="1:259" ht="15" customHeight="1" thickBot="1" x14ac:dyDescent="0.35">
      <c r="A36" s="48">
        <v>86898</v>
      </c>
      <c r="B36" s="49" t="s">
        <v>355</v>
      </c>
      <c r="C36" s="49" t="s">
        <v>356</v>
      </c>
      <c r="D36" s="49" t="s">
        <v>271</v>
      </c>
      <c r="E36" s="35">
        <f>VLOOKUP(D36,'2017 TEAM stats Per 90'!$A$2:$IX$23,11,FALSE)</f>
        <v>4.9261069066205829</v>
      </c>
      <c r="F36" s="44">
        <f t="shared" si="5"/>
        <v>8.4385565245879632E-2</v>
      </c>
      <c r="G36" s="36">
        <f>0.25*$CK36+0.2*$CA36+0.15*$CD36+0.15*$ER36+0.1*$EV36+0.1*$FD36+0.05*$EE36</f>
        <v>16.86445678583825</v>
      </c>
      <c r="H36" s="29">
        <f>VLOOKUP(D36,'2017 TEAM stats Per 90'!$A$2:$IX$23,71,FALSE)</f>
        <v>1.3273940766342889</v>
      </c>
      <c r="I36" s="29">
        <f>VLOOKUP(D36,'2017 TEAM stats Per 90'!$A$2:$IX$23,142,FALSE)</f>
        <v>11.710565520529171</v>
      </c>
      <c r="J36" s="29">
        <f>VLOOKUP(D36,'2017 TEAM stats Per 90'!$A$2:$IX$23,143,FALSE)</f>
        <v>4.3066563375245819</v>
      </c>
      <c r="K36" s="28">
        <v>1207</v>
      </c>
      <c r="L36" s="24">
        <v>2</v>
      </c>
      <c r="M36" s="24">
        <v>33</v>
      </c>
      <c r="N36" s="24">
        <v>2881</v>
      </c>
      <c r="O36" s="24">
        <v>33</v>
      </c>
      <c r="P36" s="24">
        <v>0</v>
      </c>
      <c r="Q36" s="24">
        <v>1</v>
      </c>
      <c r="R36" s="25">
        <v>0</v>
      </c>
      <c r="S36" s="25">
        <v>0</v>
      </c>
      <c r="T36" s="25">
        <v>0</v>
      </c>
      <c r="U36" s="25">
        <v>3.1239153071850052E-2</v>
      </c>
      <c r="V36" s="25">
        <v>9.3717459215550164E-2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6.2478306143700105E-2</v>
      </c>
      <c r="AJ36" s="25">
        <v>0</v>
      </c>
      <c r="AK36" s="25">
        <v>0</v>
      </c>
      <c r="AL36" s="25">
        <v>3.1239153071850052E-2</v>
      </c>
      <c r="AM36" s="25">
        <v>3.1239153071850052E-2</v>
      </c>
      <c r="AN36" s="25">
        <v>0</v>
      </c>
      <c r="AO36" s="25">
        <v>0</v>
      </c>
      <c r="AP36" s="25">
        <v>0</v>
      </c>
      <c r="AQ36" s="25">
        <v>6.2478306143700105E-2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3.1239153071850052E-2</v>
      </c>
      <c r="AY36" s="25">
        <v>3.1239153071850052E-2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3.1239153071850052E-2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3.1239153071850052E-2</v>
      </c>
      <c r="BU36" s="25">
        <v>6.2478306143700105E-2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46.015272474835129</v>
      </c>
      <c r="CB36" s="25">
        <v>8.2471364109684142</v>
      </c>
      <c r="CC36" s="25">
        <v>6.2478306143700105E-2</v>
      </c>
      <c r="CD36" s="25">
        <v>0.15619576535925025</v>
      </c>
      <c r="CE36" s="25">
        <v>45.89031586254773</v>
      </c>
      <c r="CF36" s="25">
        <v>7.9659840333217637</v>
      </c>
      <c r="CG36" s="25">
        <v>30.5831308573412</v>
      </c>
      <c r="CH36" s="25">
        <v>2.2179798681013536</v>
      </c>
      <c r="CI36" s="25">
        <v>15.307185005206525</v>
      </c>
      <c r="CJ36" s="25">
        <v>5.7480041652204097</v>
      </c>
      <c r="CK36" s="25">
        <v>14.588684484553974</v>
      </c>
      <c r="CL36" s="25">
        <v>0.68726136758070111</v>
      </c>
      <c r="CM36" s="25">
        <v>26.022214508851093</v>
      </c>
      <c r="CN36" s="25">
        <v>3.7799375216938564</v>
      </c>
      <c r="CO36" s="25">
        <v>5.2794168691426586</v>
      </c>
      <c r="CP36" s="25">
        <v>3.498785144047206</v>
      </c>
      <c r="CQ36" s="25">
        <v>41.922943422422769</v>
      </c>
      <c r="CR36" s="25">
        <v>3.1239153071850052</v>
      </c>
      <c r="CS36" s="25">
        <v>3.9673724401249566</v>
      </c>
      <c r="CT36" s="25">
        <v>4.8420687261367581</v>
      </c>
      <c r="CU36" s="25">
        <v>0</v>
      </c>
      <c r="CV36" s="25">
        <v>0</v>
      </c>
      <c r="CW36" s="25">
        <v>0.12495661228740021</v>
      </c>
      <c r="CX36" s="25">
        <v>0.28115237764665046</v>
      </c>
      <c r="CY36" s="25">
        <v>0</v>
      </c>
      <c r="CZ36" s="25">
        <v>0.43734814300590075</v>
      </c>
      <c r="DA36" s="25">
        <v>0</v>
      </c>
      <c r="DB36" s="25">
        <v>0</v>
      </c>
      <c r="DC36" s="25">
        <v>0</v>
      </c>
      <c r="DD36" s="25">
        <v>0.43734814300590075</v>
      </c>
      <c r="DE36" s="25">
        <v>3.1239153071850052E-2</v>
      </c>
      <c r="DF36" s="25">
        <v>0.4061089899340507</v>
      </c>
      <c r="DG36" s="25">
        <v>0.28115237764665046</v>
      </c>
      <c r="DH36" s="25">
        <v>0</v>
      </c>
      <c r="DI36" s="25">
        <v>0</v>
      </c>
      <c r="DJ36" s="25">
        <v>0</v>
      </c>
      <c r="DK36" s="25">
        <v>0</v>
      </c>
      <c r="DL36" s="25">
        <v>0</v>
      </c>
      <c r="DM36" s="25">
        <v>0</v>
      </c>
      <c r="DN36" s="25">
        <v>0.12495661228740021</v>
      </c>
      <c r="DO36" s="25">
        <v>0.28115237764665046</v>
      </c>
      <c r="DP36" s="25">
        <v>0.12495661228740021</v>
      </c>
      <c r="DQ36" s="25">
        <v>0.28115237764665046</v>
      </c>
      <c r="DR36" s="25">
        <v>0</v>
      </c>
      <c r="DS36" s="25">
        <v>0</v>
      </c>
      <c r="DT36" s="25">
        <v>0.74973967372440131</v>
      </c>
      <c r="DU36" s="25">
        <v>2.0305449496702535</v>
      </c>
      <c r="DV36" s="25">
        <v>0.18743491843110033</v>
      </c>
      <c r="DW36" s="25">
        <v>0</v>
      </c>
      <c r="DX36" s="25">
        <v>0</v>
      </c>
      <c r="DY36" s="25">
        <v>0.12495661228740021</v>
      </c>
      <c r="DZ36" s="25">
        <v>0.21867407150295037</v>
      </c>
      <c r="EA36" s="25">
        <v>0.12495661228740021</v>
      </c>
      <c r="EB36" s="25">
        <v>0.21867407150295037</v>
      </c>
      <c r="EC36" s="25">
        <v>0.12495661228740021</v>
      </c>
      <c r="ED36" s="25">
        <v>0.28115237764665046</v>
      </c>
      <c r="EE36" s="25">
        <v>67.97639708434572</v>
      </c>
      <c r="EF36" s="25">
        <v>0</v>
      </c>
      <c r="EG36" s="25">
        <v>0</v>
      </c>
      <c r="EH36" s="25">
        <v>0</v>
      </c>
      <c r="EI36" s="25">
        <v>0</v>
      </c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3.8736549809094063</v>
      </c>
      <c r="EQ36" s="25">
        <v>2.4991322457480041</v>
      </c>
      <c r="ER36" s="25">
        <v>0.96841374522735157</v>
      </c>
      <c r="ES36" s="25">
        <v>0.56230475529330093</v>
      </c>
      <c r="ET36" s="25">
        <v>2.9052412356820549</v>
      </c>
      <c r="EU36" s="25">
        <v>1.9368274904547031</v>
      </c>
      <c r="EV36" s="25">
        <v>1.4682401943769525</v>
      </c>
      <c r="EW36" s="25">
        <v>0.84345713293995139</v>
      </c>
      <c r="EX36" s="25">
        <v>0</v>
      </c>
      <c r="EY36" s="25">
        <v>4.3422422769871574</v>
      </c>
      <c r="EZ36" s="25">
        <v>1.811870878167303</v>
      </c>
      <c r="FA36" s="25">
        <v>2.5303713988198542</v>
      </c>
      <c r="FB36" s="25">
        <v>0</v>
      </c>
      <c r="FC36" s="25">
        <v>0.4061089899340507</v>
      </c>
      <c r="FD36" s="25">
        <v>2.9989586948976052</v>
      </c>
      <c r="FE36" s="25">
        <v>4.0923290524123566</v>
      </c>
      <c r="FF36" s="25">
        <v>0.90593543908365148</v>
      </c>
      <c r="FG36" s="25">
        <v>0.90593543908365148</v>
      </c>
      <c r="FH36" s="25">
        <v>0.18743491843110033</v>
      </c>
      <c r="FI36" s="25">
        <v>3.1239153071850052E-2</v>
      </c>
      <c r="FJ36" s="25">
        <v>0.15619576535925025</v>
      </c>
      <c r="FK36" s="25">
        <v>0</v>
      </c>
      <c r="FL36" s="25">
        <v>0</v>
      </c>
      <c r="FM36" s="25">
        <v>0</v>
      </c>
      <c r="FN36" s="25">
        <v>0</v>
      </c>
      <c r="FO36" s="25">
        <v>0.15619576535925025</v>
      </c>
      <c r="FP36" s="25">
        <v>3.1239153071850052E-2</v>
      </c>
      <c r="FQ36" s="25">
        <v>0</v>
      </c>
      <c r="FR36" s="25">
        <v>0</v>
      </c>
      <c r="FS36" s="25">
        <v>0</v>
      </c>
      <c r="FT36" s="25">
        <v>0</v>
      </c>
      <c r="FU36" s="25">
        <v>0</v>
      </c>
      <c r="FV36" s="25">
        <v>0</v>
      </c>
      <c r="FW36" s="25">
        <v>0</v>
      </c>
      <c r="FX36" s="25">
        <v>0</v>
      </c>
      <c r="FY36" s="25">
        <v>0</v>
      </c>
      <c r="FZ36" s="25">
        <v>0</v>
      </c>
      <c r="GA36" s="25">
        <v>0</v>
      </c>
      <c r="GB36" s="25">
        <v>0</v>
      </c>
      <c r="GC36" s="25">
        <v>0</v>
      </c>
      <c r="GD36" s="25">
        <v>0</v>
      </c>
      <c r="GE36" s="25">
        <v>0.31239153071850051</v>
      </c>
      <c r="GF36" s="25">
        <v>0</v>
      </c>
      <c r="GG36" s="25">
        <v>3.1239153071850052E-2</v>
      </c>
      <c r="GH36" s="25">
        <v>3.1239153071850052E-2</v>
      </c>
      <c r="GI36" s="25">
        <v>0.59354390836515103</v>
      </c>
      <c r="GJ36" s="25">
        <v>0</v>
      </c>
      <c r="GK36" s="25">
        <v>0</v>
      </c>
      <c r="GL36" s="25">
        <v>0</v>
      </c>
      <c r="GM36" s="24">
        <v>4</v>
      </c>
      <c r="GN36" s="24">
        <v>5</v>
      </c>
      <c r="GO36" s="25">
        <v>0</v>
      </c>
      <c r="GP36" s="25">
        <v>0.21867407150295037</v>
      </c>
      <c r="GQ36" s="25">
        <v>0</v>
      </c>
      <c r="GR36" s="25">
        <v>0</v>
      </c>
      <c r="GS36" s="25">
        <v>21.555015619576537</v>
      </c>
      <c r="GT36" s="25">
        <v>4.0610898993405069</v>
      </c>
      <c r="GU36" s="25">
        <v>19.743144741409232</v>
      </c>
      <c r="GV36" s="25">
        <v>8.497049635543215</v>
      </c>
      <c r="GW36" s="25">
        <v>0.37486983686220066</v>
      </c>
      <c r="GX36" s="25">
        <v>0.59354390836515103</v>
      </c>
      <c r="GY36" s="25">
        <v>6.2478306143700105E-2</v>
      </c>
      <c r="GZ36" s="25">
        <v>3.5925026032627558</v>
      </c>
      <c r="HA36" s="25">
        <v>0.18743491843110033</v>
      </c>
      <c r="HB36" s="25">
        <v>0</v>
      </c>
      <c r="HC36" s="25">
        <v>0</v>
      </c>
      <c r="HD36" s="25">
        <v>3.1239153071850052E-2</v>
      </c>
      <c r="HE36" s="25">
        <v>0</v>
      </c>
      <c r="HF36" s="25">
        <v>0</v>
      </c>
      <c r="HG36" s="25">
        <v>0</v>
      </c>
      <c r="HH36" s="25">
        <v>0</v>
      </c>
      <c r="HI36" s="25">
        <v>0</v>
      </c>
      <c r="HJ36" s="25">
        <v>0</v>
      </c>
      <c r="HK36" s="25">
        <v>0</v>
      </c>
      <c r="HL36" s="25">
        <v>0</v>
      </c>
      <c r="HM36" s="25">
        <v>0</v>
      </c>
      <c r="HN36" s="25">
        <v>0</v>
      </c>
      <c r="HO36" s="25">
        <v>0</v>
      </c>
      <c r="HP36" s="25">
        <v>0</v>
      </c>
      <c r="HQ36" s="25">
        <v>0.12495661228740021</v>
      </c>
      <c r="HR36" s="25">
        <v>6.2478306143700105E-2</v>
      </c>
      <c r="HS36" s="25">
        <v>0.31239153071850051</v>
      </c>
      <c r="HT36" s="25">
        <v>0.4061089899340507</v>
      </c>
      <c r="HU36" s="25">
        <v>2.5928497049635544</v>
      </c>
      <c r="HV36" s="25">
        <v>1.5307185005206525</v>
      </c>
      <c r="HW36" s="25">
        <v>3.1239153071850052E-2</v>
      </c>
      <c r="HX36" s="25">
        <v>9.3717459215550164E-2</v>
      </c>
      <c r="HY36" s="25">
        <v>0.93717459215550158</v>
      </c>
      <c r="HZ36" s="25">
        <v>0.46858729607775079</v>
      </c>
      <c r="IA36" s="25">
        <v>9.3717459215550164E-2</v>
      </c>
      <c r="IB36" s="25">
        <v>3.1239153071850052E-2</v>
      </c>
      <c r="IC36" s="25">
        <v>0</v>
      </c>
      <c r="ID36" s="25">
        <v>0.43734814300590075</v>
      </c>
      <c r="IE36" s="25">
        <v>0</v>
      </c>
      <c r="IF36" s="25">
        <v>0</v>
      </c>
      <c r="IG36" s="25">
        <v>0</v>
      </c>
      <c r="IH36" s="25">
        <v>0</v>
      </c>
      <c r="II36" s="25">
        <v>0</v>
      </c>
      <c r="IJ36" s="25">
        <v>0</v>
      </c>
      <c r="IK36" s="25">
        <v>0</v>
      </c>
      <c r="IL36" s="25">
        <v>0</v>
      </c>
      <c r="IM36" s="25">
        <v>0</v>
      </c>
      <c r="IN36" s="25">
        <v>0</v>
      </c>
      <c r="IO36" s="25">
        <v>0</v>
      </c>
      <c r="IP36" s="25">
        <v>0</v>
      </c>
      <c r="IQ36" s="25">
        <v>0</v>
      </c>
      <c r="IR36" s="25">
        <v>0</v>
      </c>
      <c r="IS36" s="25">
        <v>0</v>
      </c>
      <c r="IT36" s="25">
        <v>0</v>
      </c>
      <c r="IU36" s="25">
        <v>0</v>
      </c>
      <c r="IV36" s="25">
        <v>0</v>
      </c>
      <c r="IW36" s="26">
        <v>0.73478260869565204</v>
      </c>
      <c r="IX36" s="26">
        <v>0.992307692307692</v>
      </c>
      <c r="IY36" s="26">
        <v>0.920886075949367</v>
      </c>
    </row>
    <row r="37" spans="1:259" ht="14.4" thickBot="1" x14ac:dyDescent="0.35">
      <c r="G37" s="19"/>
      <c r="H37" s="29"/>
      <c r="I37" s="29"/>
      <c r="J37" s="29"/>
    </row>
    <row r="38" spans="1:259" ht="15" customHeight="1" thickBot="1" x14ac:dyDescent="0.35">
      <c r="A38" s="45">
        <v>209819</v>
      </c>
      <c r="B38" s="46" t="s">
        <v>360</v>
      </c>
      <c r="C38" s="46" t="s">
        <v>361</v>
      </c>
      <c r="D38" s="46" t="s">
        <v>359</v>
      </c>
      <c r="E38" s="29">
        <f>VLOOKUP(D38,'2017 TEAM stats Per 90'!$A$2:$IX$23,11,FALSE)</f>
        <v>4.2484205507211827</v>
      </c>
      <c r="F38" s="54">
        <f>(CD38+CC38)/H38</f>
        <v>0.97623702462412121</v>
      </c>
      <c r="G38" s="31">
        <f>0.2*$CA38+0.15*$CD38+0.15*$FD38+0.1*$EY38+0.15*$EV38+0.15*$FE38+0.1*$EE38</f>
        <v>15.407834101382488</v>
      </c>
      <c r="H38" s="29">
        <f>VLOOKUP(D38,'2017 TEAM stats Per 90'!$A$2:$IX$23,71,FALSE)</f>
        <v>0.53105256884014784</v>
      </c>
      <c r="I38" s="29">
        <f>VLOOKUP(D38,'2017 TEAM stats Per 90'!$A$2:$IX$23,142,FALSE)</f>
        <v>11.948682798903326</v>
      </c>
      <c r="J38" s="29">
        <f>VLOOKUP(D38,'2017 TEAM stats Per 90'!$A$2:$IX$23,143,FALSE)</f>
        <v>4.9269877220169276</v>
      </c>
      <c r="K38" s="28">
        <v>1326</v>
      </c>
      <c r="L38" s="24">
        <v>4</v>
      </c>
      <c r="M38" s="24">
        <v>10</v>
      </c>
      <c r="N38" s="24">
        <v>868</v>
      </c>
      <c r="O38" s="24">
        <v>10</v>
      </c>
      <c r="P38" s="24">
        <v>0</v>
      </c>
      <c r="Q38" s="24">
        <v>1</v>
      </c>
      <c r="R38" s="25">
        <v>0</v>
      </c>
      <c r="S38" s="25">
        <v>0</v>
      </c>
      <c r="T38" s="25">
        <v>0</v>
      </c>
      <c r="U38" s="25">
        <v>0.10368663594470046</v>
      </c>
      <c r="V38" s="25">
        <v>0.41474654377880182</v>
      </c>
      <c r="W38" s="25">
        <v>0.10368663594470046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0.31105990783410137</v>
      </c>
      <c r="AJ38" s="25">
        <v>0.10368663594470046</v>
      </c>
      <c r="AK38" s="25">
        <v>0</v>
      </c>
      <c r="AL38" s="25">
        <v>0.10368663594470046</v>
      </c>
      <c r="AM38" s="25">
        <v>0.10368663594470046</v>
      </c>
      <c r="AN38" s="25">
        <v>0</v>
      </c>
      <c r="AO38" s="25">
        <v>0</v>
      </c>
      <c r="AP38" s="25">
        <v>0</v>
      </c>
      <c r="AQ38" s="25">
        <v>0.20737327188940091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0.10368663594470046</v>
      </c>
      <c r="AY38" s="25">
        <v>0.20737327188940091</v>
      </c>
      <c r="AZ38" s="25">
        <v>0.10368663594470046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0.10368663594470046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0.41474654377880182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36.186635944700463</v>
      </c>
      <c r="CB38" s="25">
        <v>7.0506912442396308</v>
      </c>
      <c r="CC38" s="25">
        <v>0.10368663594470046</v>
      </c>
      <c r="CD38" s="25">
        <v>0.41474654377880182</v>
      </c>
      <c r="CE38" s="25">
        <v>36.186635944700463</v>
      </c>
      <c r="CF38" s="25">
        <v>6.8433179723502304</v>
      </c>
      <c r="CG38" s="25">
        <v>22.188940092165897</v>
      </c>
      <c r="CH38" s="25">
        <v>2.4884792626728109</v>
      </c>
      <c r="CI38" s="25">
        <v>13.997695852534562</v>
      </c>
      <c r="CJ38" s="25">
        <v>4.354838709677419</v>
      </c>
      <c r="CK38" s="25">
        <v>9.1244239631336406</v>
      </c>
      <c r="CL38" s="25">
        <v>0.82949308755760365</v>
      </c>
      <c r="CM38" s="25">
        <v>22.707373271889399</v>
      </c>
      <c r="CN38" s="25">
        <v>3.3179723502304146</v>
      </c>
      <c r="CO38" s="25">
        <v>4.354838709677419</v>
      </c>
      <c r="CP38" s="25">
        <v>2.6958525345622117</v>
      </c>
      <c r="CQ38" s="25">
        <v>31.93548387096774</v>
      </c>
      <c r="CR38" s="25">
        <v>6.0138248847926263</v>
      </c>
      <c r="CS38" s="25">
        <v>4.2511520737327189</v>
      </c>
      <c r="CT38" s="25">
        <v>0.82949308755760365</v>
      </c>
      <c r="CU38" s="25">
        <v>0</v>
      </c>
      <c r="CV38" s="25">
        <v>0.72580645161290325</v>
      </c>
      <c r="CW38" s="25">
        <v>0</v>
      </c>
      <c r="CX38" s="25">
        <v>0.20737327188940091</v>
      </c>
      <c r="CY38" s="25">
        <v>0</v>
      </c>
      <c r="CZ38" s="25">
        <v>0.72580645161290325</v>
      </c>
      <c r="DA38" s="25">
        <v>0</v>
      </c>
      <c r="DB38" s="25">
        <v>0</v>
      </c>
      <c r="DC38" s="25">
        <v>0</v>
      </c>
      <c r="DD38" s="25">
        <v>0.31105990783410137</v>
      </c>
      <c r="DE38" s="25">
        <v>0</v>
      </c>
      <c r="DF38" s="25">
        <v>0.62211981566820274</v>
      </c>
      <c r="DG38" s="25">
        <v>0.51843317972350222</v>
      </c>
      <c r="DH38" s="25">
        <v>0</v>
      </c>
      <c r="DI38" s="25">
        <v>0.10368663594470046</v>
      </c>
      <c r="DJ38" s="25">
        <v>0</v>
      </c>
      <c r="DK38" s="25">
        <v>0.10368663594470046</v>
      </c>
      <c r="DL38" s="25">
        <v>0</v>
      </c>
      <c r="DM38" s="25">
        <v>0</v>
      </c>
      <c r="DN38" s="25">
        <v>0</v>
      </c>
      <c r="DO38" s="25">
        <v>0.10368663594470046</v>
      </c>
      <c r="DP38" s="25">
        <v>0</v>
      </c>
      <c r="DQ38" s="25">
        <v>0.10368663594470046</v>
      </c>
      <c r="DR38" s="25">
        <v>0</v>
      </c>
      <c r="DS38" s="25">
        <v>0</v>
      </c>
      <c r="DT38" s="25">
        <v>0.41474654377880182</v>
      </c>
      <c r="DU38" s="25">
        <v>0.51843317972350222</v>
      </c>
      <c r="DV38" s="25">
        <v>0.82949308755760365</v>
      </c>
      <c r="DW38" s="25">
        <v>0.10368663594470046</v>
      </c>
      <c r="DX38" s="25">
        <v>0.10368663594470046</v>
      </c>
      <c r="DY38" s="25">
        <v>0</v>
      </c>
      <c r="DZ38" s="25">
        <v>0.10368663594470046</v>
      </c>
      <c r="EA38" s="25">
        <v>0</v>
      </c>
      <c r="EB38" s="25">
        <v>0.10368663594470046</v>
      </c>
      <c r="EC38" s="25">
        <v>0</v>
      </c>
      <c r="ED38" s="25">
        <v>0.20737327188940091</v>
      </c>
      <c r="EE38" s="25">
        <v>61.797235023041473</v>
      </c>
      <c r="EF38" s="25">
        <v>0</v>
      </c>
      <c r="EG38" s="25">
        <v>0</v>
      </c>
      <c r="EH38" s="25">
        <v>0</v>
      </c>
      <c r="EI38" s="25">
        <v>0</v>
      </c>
      <c r="EJ38" s="25">
        <v>0</v>
      </c>
      <c r="EK38" s="25">
        <v>0</v>
      </c>
      <c r="EL38" s="25">
        <v>0</v>
      </c>
      <c r="EM38" s="25">
        <v>0</v>
      </c>
      <c r="EN38" s="25">
        <v>0</v>
      </c>
      <c r="EO38" s="25">
        <v>0</v>
      </c>
      <c r="EP38" s="25">
        <v>6.7396313364055294</v>
      </c>
      <c r="EQ38" s="25">
        <v>6.7396313364055294</v>
      </c>
      <c r="ER38" s="25">
        <v>1.2442396313364055</v>
      </c>
      <c r="ES38" s="25">
        <v>1.7626728110599077</v>
      </c>
      <c r="ET38" s="25">
        <v>5.4953917050691246</v>
      </c>
      <c r="EU38" s="25">
        <v>4.8732718894009217</v>
      </c>
      <c r="EV38" s="25">
        <v>2.2811059907834101</v>
      </c>
      <c r="EW38" s="25">
        <v>1.3479262672811059</v>
      </c>
      <c r="EX38" s="25">
        <v>0</v>
      </c>
      <c r="EY38" s="25">
        <v>1.5552995391705069</v>
      </c>
      <c r="EZ38" s="25">
        <v>0.93317972350230405</v>
      </c>
      <c r="FA38" s="25">
        <v>0.62211981566820274</v>
      </c>
      <c r="FB38" s="25">
        <v>0.10368663594470046</v>
      </c>
      <c r="FC38" s="25">
        <v>1.1405529953917051</v>
      </c>
      <c r="FD38" s="25">
        <v>1.8663594470046081</v>
      </c>
      <c r="FE38" s="25">
        <v>7.6728110599078336</v>
      </c>
      <c r="FF38" s="25">
        <v>1.8663594470046081</v>
      </c>
      <c r="FG38" s="25">
        <v>1.7626728110599077</v>
      </c>
      <c r="FH38" s="25">
        <v>1.2442396313364055</v>
      </c>
      <c r="FI38" s="25">
        <v>0.10368663594470046</v>
      </c>
      <c r="FJ38" s="25">
        <v>1.1405529953917051</v>
      </c>
      <c r="FK38" s="25">
        <v>0</v>
      </c>
      <c r="FL38" s="25">
        <v>0</v>
      </c>
      <c r="FM38" s="25">
        <v>0.10368663594470046</v>
      </c>
      <c r="FN38" s="25">
        <v>0</v>
      </c>
      <c r="FO38" s="25">
        <v>0.31105990783410137</v>
      </c>
      <c r="FP38" s="25">
        <v>0</v>
      </c>
      <c r="FQ38" s="25">
        <v>0</v>
      </c>
      <c r="FR38" s="25">
        <v>0</v>
      </c>
      <c r="FS38" s="25">
        <v>0</v>
      </c>
      <c r="FT38" s="25">
        <v>0</v>
      </c>
      <c r="FU38" s="25">
        <v>0</v>
      </c>
      <c r="FV38" s="25">
        <v>0</v>
      </c>
      <c r="FW38" s="25">
        <v>0</v>
      </c>
      <c r="FX38" s="25">
        <v>0</v>
      </c>
      <c r="FY38" s="25">
        <v>0</v>
      </c>
      <c r="FZ38" s="25">
        <v>0</v>
      </c>
      <c r="GA38" s="25">
        <v>0</v>
      </c>
      <c r="GB38" s="25">
        <v>0</v>
      </c>
      <c r="GC38" s="25">
        <v>0</v>
      </c>
      <c r="GD38" s="25">
        <v>0</v>
      </c>
      <c r="GE38" s="25">
        <v>0</v>
      </c>
      <c r="GF38" s="25">
        <v>0</v>
      </c>
      <c r="GG38" s="25">
        <v>0</v>
      </c>
      <c r="GH38" s="25">
        <v>0</v>
      </c>
      <c r="GI38" s="25">
        <v>1.4516129032258065</v>
      </c>
      <c r="GJ38" s="25">
        <v>0</v>
      </c>
      <c r="GK38" s="25">
        <v>0</v>
      </c>
      <c r="GL38" s="25">
        <v>0</v>
      </c>
      <c r="GM38" s="24">
        <v>8</v>
      </c>
      <c r="GN38" s="24">
        <v>4</v>
      </c>
      <c r="GO38" s="25">
        <v>0</v>
      </c>
      <c r="GP38" s="25">
        <v>1.2442396313364055</v>
      </c>
      <c r="GQ38" s="25">
        <v>0</v>
      </c>
      <c r="GR38" s="25">
        <v>0</v>
      </c>
      <c r="GS38" s="25">
        <v>11.820276497695852</v>
      </c>
      <c r="GT38" s="25">
        <v>6.9470046082949306</v>
      </c>
      <c r="GU38" s="25">
        <v>11.612903225806452</v>
      </c>
      <c r="GV38" s="25">
        <v>12.649769585253456</v>
      </c>
      <c r="GW38" s="25">
        <v>1.8663594470046081</v>
      </c>
      <c r="GX38" s="25">
        <v>1.2442396313364055</v>
      </c>
      <c r="GY38" s="25">
        <v>0.10368663594470046</v>
      </c>
      <c r="GZ38" s="25">
        <v>6.6359447004608292</v>
      </c>
      <c r="HA38" s="25">
        <v>0.82949308755760365</v>
      </c>
      <c r="HB38" s="25">
        <v>0.10368663594470046</v>
      </c>
      <c r="HC38" s="25">
        <v>0</v>
      </c>
      <c r="HD38" s="25">
        <v>0</v>
      </c>
      <c r="HE38" s="25">
        <v>0</v>
      </c>
      <c r="HF38" s="25">
        <v>0</v>
      </c>
      <c r="HG38" s="25">
        <v>0</v>
      </c>
      <c r="HH38" s="25">
        <v>0</v>
      </c>
      <c r="HI38" s="25">
        <v>0</v>
      </c>
      <c r="HJ38" s="25">
        <v>0.10368663594470046</v>
      </c>
      <c r="HK38" s="25">
        <v>0</v>
      </c>
      <c r="HL38" s="25">
        <v>0</v>
      </c>
      <c r="HM38" s="25">
        <v>0</v>
      </c>
      <c r="HN38" s="25">
        <v>0</v>
      </c>
      <c r="HO38" s="25">
        <v>0</v>
      </c>
      <c r="HP38" s="25">
        <v>0.10368663594470046</v>
      </c>
      <c r="HQ38" s="25">
        <v>0.10368663594470046</v>
      </c>
      <c r="HR38" s="25">
        <v>0</v>
      </c>
      <c r="HS38" s="25">
        <v>1.5552995391705069</v>
      </c>
      <c r="HT38" s="25">
        <v>1.5552995391705069</v>
      </c>
      <c r="HU38" s="25">
        <v>3.9400921658986174</v>
      </c>
      <c r="HV38" s="25">
        <v>3.3179723502304146</v>
      </c>
      <c r="HW38" s="25">
        <v>0.62211981566820274</v>
      </c>
      <c r="HX38" s="25">
        <v>1.0368663594470044</v>
      </c>
      <c r="HY38" s="25">
        <v>0.62211981566820274</v>
      </c>
      <c r="HZ38" s="25">
        <v>0.72580645161290325</v>
      </c>
      <c r="IA38" s="25">
        <v>0</v>
      </c>
      <c r="IB38" s="25">
        <v>0</v>
      </c>
      <c r="IC38" s="25">
        <v>0</v>
      </c>
      <c r="ID38" s="25">
        <v>1.6589861751152073</v>
      </c>
      <c r="IE38" s="25">
        <v>0</v>
      </c>
      <c r="IF38" s="25">
        <v>0</v>
      </c>
      <c r="IG38" s="25">
        <v>0</v>
      </c>
      <c r="IH38" s="25">
        <v>0</v>
      </c>
      <c r="II38" s="25">
        <v>0</v>
      </c>
      <c r="IJ38" s="25">
        <v>0</v>
      </c>
      <c r="IK38" s="25">
        <v>0</v>
      </c>
      <c r="IL38" s="25">
        <v>0</v>
      </c>
      <c r="IM38" s="25">
        <v>0</v>
      </c>
      <c r="IN38" s="25">
        <v>0</v>
      </c>
      <c r="IO38" s="25">
        <v>0</v>
      </c>
      <c r="IP38" s="25">
        <v>0</v>
      </c>
      <c r="IQ38" s="25">
        <v>0</v>
      </c>
      <c r="IR38" s="25">
        <v>0</v>
      </c>
      <c r="IS38" s="25">
        <v>0</v>
      </c>
      <c r="IT38" s="25">
        <v>0</v>
      </c>
      <c r="IU38" s="25">
        <v>0</v>
      </c>
      <c r="IV38" s="25">
        <v>0</v>
      </c>
      <c r="IW38" s="26">
        <v>0.63157894736842102</v>
      </c>
      <c r="IX38" s="26">
        <v>1</v>
      </c>
      <c r="IY38" s="26">
        <v>0.92857142857142905</v>
      </c>
    </row>
    <row r="39" spans="1:259" ht="14.4" thickBot="1" x14ac:dyDescent="0.35">
      <c r="A39" s="34"/>
      <c r="F39" s="52"/>
      <c r="G39" s="33"/>
      <c r="H39" s="29"/>
      <c r="I39" s="29"/>
      <c r="J39" s="29"/>
    </row>
    <row r="40" spans="1:259" ht="15" customHeight="1" thickBot="1" x14ac:dyDescent="0.35">
      <c r="A40" s="47">
        <v>129430</v>
      </c>
      <c r="B40" s="50" t="s">
        <v>362</v>
      </c>
      <c r="C40" s="50" t="s">
        <v>363</v>
      </c>
      <c r="D40" s="50" t="s">
        <v>359</v>
      </c>
      <c r="E40" s="17">
        <f>VLOOKUP(D40,'2017 TEAM stats Per 90'!$A$2:$IX$23,11,FALSE)</f>
        <v>4.2484205507211827</v>
      </c>
      <c r="F40" s="53">
        <f>(EV40-EW40)/(I40-J40)</f>
        <v>4.5654204367734305E-2</v>
      </c>
      <c r="G40" s="33">
        <f>0.25*$CK40+0.2*$CA40+0.15*$CD40+0.15*$ER40+0.1*$EV40+0.1*$FD40+0.05*$EE40</f>
        <v>8.7655832591273377</v>
      </c>
      <c r="H40" s="29">
        <f>VLOOKUP(D40,'2017 TEAM stats Per 90'!$A$2:$IX$23,71,FALSE)</f>
        <v>0.53105256884014784</v>
      </c>
      <c r="I40" s="29">
        <f>VLOOKUP(D40,'2017 TEAM stats Per 90'!$A$2:$IX$23,142,FALSE)</f>
        <v>11.948682798903326</v>
      </c>
      <c r="J40" s="29">
        <f>VLOOKUP(D40,'2017 TEAM stats Per 90'!$A$2:$IX$23,143,FALSE)</f>
        <v>4.9269877220169276</v>
      </c>
      <c r="K40" s="28">
        <v>1326</v>
      </c>
      <c r="L40" s="24">
        <v>2</v>
      </c>
      <c r="M40" s="24">
        <v>26</v>
      </c>
      <c r="N40" s="24">
        <v>2246</v>
      </c>
      <c r="O40" s="24">
        <v>25</v>
      </c>
      <c r="P40" s="24">
        <v>1</v>
      </c>
      <c r="Q40" s="24">
        <v>3</v>
      </c>
      <c r="R40" s="25">
        <v>0</v>
      </c>
      <c r="S40" s="25">
        <v>0</v>
      </c>
      <c r="T40" s="25">
        <v>0</v>
      </c>
      <c r="U40" s="25">
        <v>0.12021371326803207</v>
      </c>
      <c r="V40" s="25">
        <v>0.72128227960819236</v>
      </c>
      <c r="W40" s="25">
        <v>0.12021371326803207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0.12021371326803207</v>
      </c>
      <c r="AI40" s="25">
        <v>0.68121104185218173</v>
      </c>
      <c r="AJ40" s="25">
        <v>8.0142475512021374E-2</v>
      </c>
      <c r="AK40" s="25">
        <v>0</v>
      </c>
      <c r="AL40" s="25">
        <v>0</v>
      </c>
      <c r="AM40" s="25">
        <v>4.0071237756010687E-2</v>
      </c>
      <c r="AN40" s="25">
        <v>4.0071237756010687E-2</v>
      </c>
      <c r="AO40" s="25">
        <v>0</v>
      </c>
      <c r="AP40" s="25">
        <v>0.12021371326803207</v>
      </c>
      <c r="AQ40" s="25">
        <v>0.5209260908281389</v>
      </c>
      <c r="AR40" s="25">
        <v>4.0071237756010687E-2</v>
      </c>
      <c r="AS40" s="25">
        <v>0</v>
      </c>
      <c r="AT40" s="25">
        <v>0</v>
      </c>
      <c r="AU40" s="25">
        <v>4.0071237756010687E-2</v>
      </c>
      <c r="AV40" s="25">
        <v>0</v>
      </c>
      <c r="AW40" s="25">
        <v>0</v>
      </c>
      <c r="AX40" s="25">
        <v>0</v>
      </c>
      <c r="AY40" s="25">
        <v>0.16028495102404275</v>
      </c>
      <c r="AZ40" s="25">
        <v>4.0071237756010687E-2</v>
      </c>
      <c r="BA40" s="25">
        <v>0</v>
      </c>
      <c r="BB40" s="25">
        <v>0</v>
      </c>
      <c r="BC40" s="25">
        <v>0</v>
      </c>
      <c r="BD40" s="25">
        <v>4.0071237756010687E-2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8.0142475512021374E-2</v>
      </c>
      <c r="BO40" s="25">
        <v>0</v>
      </c>
      <c r="BP40" s="25">
        <v>0</v>
      </c>
      <c r="BQ40" s="25">
        <v>0</v>
      </c>
      <c r="BR40" s="25">
        <v>4.0071237756010687E-2</v>
      </c>
      <c r="BS40" s="25">
        <v>0</v>
      </c>
      <c r="BT40" s="25">
        <v>0.20035618878005343</v>
      </c>
      <c r="BU40" s="25">
        <v>0.3205699020480855</v>
      </c>
      <c r="BV40" s="25">
        <v>4.0071237756010687E-2</v>
      </c>
      <c r="BW40" s="25">
        <v>0</v>
      </c>
      <c r="BX40" s="25">
        <v>0.16028495102404275</v>
      </c>
      <c r="BY40" s="25">
        <v>0</v>
      </c>
      <c r="BZ40" s="25">
        <v>0</v>
      </c>
      <c r="CA40" s="25">
        <v>21.59839715048976</v>
      </c>
      <c r="CB40" s="25">
        <v>7.6936776491540524</v>
      </c>
      <c r="CC40" s="25">
        <v>0</v>
      </c>
      <c r="CD40" s="25">
        <v>0.40071237756010686</v>
      </c>
      <c r="CE40" s="25">
        <v>21.59839715048976</v>
      </c>
      <c r="CF40" s="25">
        <v>7.5734639358860196</v>
      </c>
      <c r="CG40" s="25">
        <v>14.385574354407836</v>
      </c>
      <c r="CH40" s="25">
        <v>1.5627782724844168</v>
      </c>
      <c r="CI40" s="25">
        <v>7.212822796081924</v>
      </c>
      <c r="CJ40" s="25">
        <v>6.0106856634016035</v>
      </c>
      <c r="CK40" s="25">
        <v>6.1308993766696354</v>
      </c>
      <c r="CL40" s="25">
        <v>0.24042742653606414</v>
      </c>
      <c r="CM40" s="25">
        <v>12.902938557435441</v>
      </c>
      <c r="CN40" s="25">
        <v>3.4060552092609084</v>
      </c>
      <c r="CO40" s="25">
        <v>2.564559216384684</v>
      </c>
      <c r="CP40" s="25">
        <v>3.9269813000890474</v>
      </c>
      <c r="CQ40" s="25">
        <v>19.194122885129119</v>
      </c>
      <c r="CR40" s="25">
        <v>4.608192341941229</v>
      </c>
      <c r="CS40" s="25">
        <v>2.404274265360641</v>
      </c>
      <c r="CT40" s="25">
        <v>2.9652715939447907</v>
      </c>
      <c r="CU40" s="25">
        <v>0.24042742653606414</v>
      </c>
      <c r="CV40" s="25">
        <v>0.60106856634016026</v>
      </c>
      <c r="CW40" s="25">
        <v>0</v>
      </c>
      <c r="CX40" s="25">
        <v>0.12021371326803207</v>
      </c>
      <c r="CY40" s="25">
        <v>0</v>
      </c>
      <c r="CZ40" s="25">
        <v>0.60106856634016026</v>
      </c>
      <c r="DA40" s="25">
        <v>0</v>
      </c>
      <c r="DB40" s="25">
        <v>0</v>
      </c>
      <c r="DC40" s="25">
        <v>0</v>
      </c>
      <c r="DD40" s="25">
        <v>0.24042742653606414</v>
      </c>
      <c r="DE40" s="25">
        <v>4.0071237756010687E-2</v>
      </c>
      <c r="DF40" s="25">
        <v>0</v>
      </c>
      <c r="DG40" s="25">
        <v>4.0071237756010687E-2</v>
      </c>
      <c r="DH40" s="25">
        <v>0</v>
      </c>
      <c r="DI40" s="25">
        <v>0</v>
      </c>
      <c r="DJ40" s="25">
        <v>0</v>
      </c>
      <c r="DK40" s="25">
        <v>0</v>
      </c>
      <c r="DL40" s="25">
        <v>0</v>
      </c>
      <c r="DM40" s="25">
        <v>0</v>
      </c>
      <c r="DN40" s="25">
        <v>0</v>
      </c>
      <c r="DO40" s="25">
        <v>0.12021371326803207</v>
      </c>
      <c r="DP40" s="25">
        <v>0</v>
      </c>
      <c r="DQ40" s="25">
        <v>0.12021371326803207</v>
      </c>
      <c r="DR40" s="25">
        <v>0</v>
      </c>
      <c r="DS40" s="25">
        <v>0</v>
      </c>
      <c r="DT40" s="25">
        <v>0.20035618878005343</v>
      </c>
      <c r="DU40" s="25">
        <v>1.1620658949243099</v>
      </c>
      <c r="DV40" s="25">
        <v>4.0071237756010687E-2</v>
      </c>
      <c r="DW40" s="25">
        <v>0</v>
      </c>
      <c r="DX40" s="25">
        <v>0</v>
      </c>
      <c r="DY40" s="25">
        <v>0</v>
      </c>
      <c r="DZ40" s="25">
        <v>0.12021371326803207</v>
      </c>
      <c r="EA40" s="25">
        <v>0</v>
      </c>
      <c r="EB40" s="25">
        <v>0.12021371326803207</v>
      </c>
      <c r="EC40" s="25">
        <v>0</v>
      </c>
      <c r="ED40" s="25">
        <v>0.12021371326803207</v>
      </c>
      <c r="EE40" s="25">
        <v>40.672306322350849</v>
      </c>
      <c r="EF40" s="25">
        <v>0</v>
      </c>
      <c r="EG40" s="25">
        <v>0</v>
      </c>
      <c r="EH40" s="25">
        <v>0</v>
      </c>
      <c r="EI40" s="25">
        <v>0</v>
      </c>
      <c r="EJ40" s="25">
        <v>0</v>
      </c>
      <c r="EK40" s="25">
        <v>0</v>
      </c>
      <c r="EL40" s="25">
        <v>0</v>
      </c>
      <c r="EM40" s="25">
        <v>0</v>
      </c>
      <c r="EN40" s="25">
        <v>0</v>
      </c>
      <c r="EO40" s="25">
        <v>0</v>
      </c>
      <c r="EP40" s="25">
        <v>5.3695458593054317</v>
      </c>
      <c r="EQ40" s="25">
        <v>3.4861976847729297</v>
      </c>
      <c r="ER40" s="25">
        <v>4.0471950133570793</v>
      </c>
      <c r="ES40" s="25">
        <v>1.4826357969723953</v>
      </c>
      <c r="ET40" s="25">
        <v>1.2422083704363314</v>
      </c>
      <c r="EU40" s="25">
        <v>1.803205699020481</v>
      </c>
      <c r="EV40" s="25">
        <v>0.5209260908281389</v>
      </c>
      <c r="EW40" s="25">
        <v>0.20035618878005343</v>
      </c>
      <c r="EX40" s="25">
        <v>0</v>
      </c>
      <c r="EY40" s="25">
        <v>5.0890471950133573</v>
      </c>
      <c r="EZ40" s="25">
        <v>2.8851291184327694</v>
      </c>
      <c r="FA40" s="25">
        <v>2.2039180765805879</v>
      </c>
      <c r="FB40" s="25">
        <v>4.0071237756010687E-2</v>
      </c>
      <c r="FC40" s="25">
        <v>0.5209260908281389</v>
      </c>
      <c r="FD40" s="25">
        <v>1.6028495102404274</v>
      </c>
      <c r="FE40" s="25">
        <v>2.2439893143365985</v>
      </c>
      <c r="FF40" s="25">
        <v>1.5227070347284062</v>
      </c>
      <c r="FG40" s="25">
        <v>1.4425645592163847</v>
      </c>
      <c r="FH40" s="25">
        <v>0.60106856634016026</v>
      </c>
      <c r="FI40" s="25">
        <v>0</v>
      </c>
      <c r="FJ40" s="25">
        <v>0.60106856634016026</v>
      </c>
      <c r="FK40" s="25">
        <v>0</v>
      </c>
      <c r="FL40" s="25">
        <v>0</v>
      </c>
      <c r="FM40" s="25">
        <v>8.0142475512021374E-2</v>
      </c>
      <c r="FN40" s="25">
        <v>4.0071237756010687E-2</v>
      </c>
      <c r="FO40" s="25">
        <v>8.0142475512021374E-2</v>
      </c>
      <c r="FP40" s="25">
        <v>0</v>
      </c>
      <c r="FQ40" s="25">
        <v>0</v>
      </c>
      <c r="FR40" s="25">
        <v>0</v>
      </c>
      <c r="FS40" s="25">
        <v>0</v>
      </c>
      <c r="FT40" s="25">
        <v>0</v>
      </c>
      <c r="FU40" s="25">
        <v>0</v>
      </c>
      <c r="FV40" s="25">
        <v>0</v>
      </c>
      <c r="FW40" s="25">
        <v>0</v>
      </c>
      <c r="FX40" s="25">
        <v>0</v>
      </c>
      <c r="FY40" s="25">
        <v>0</v>
      </c>
      <c r="FZ40" s="25">
        <v>0</v>
      </c>
      <c r="GA40" s="25">
        <v>0</v>
      </c>
      <c r="GB40" s="25">
        <v>0</v>
      </c>
      <c r="GC40" s="25">
        <v>0</v>
      </c>
      <c r="GD40" s="25">
        <v>0</v>
      </c>
      <c r="GE40" s="25">
        <v>0.12021371326803207</v>
      </c>
      <c r="GF40" s="25">
        <v>0</v>
      </c>
      <c r="GG40" s="25">
        <v>0</v>
      </c>
      <c r="GH40" s="25">
        <v>4.0071237756010687E-2</v>
      </c>
      <c r="GI40" s="25">
        <v>0.3205699020480855</v>
      </c>
      <c r="GJ40" s="25">
        <v>0</v>
      </c>
      <c r="GK40" s="25">
        <v>0</v>
      </c>
      <c r="GL40" s="25">
        <v>0</v>
      </c>
      <c r="GM40" s="24">
        <v>7</v>
      </c>
      <c r="GN40" s="24">
        <v>5</v>
      </c>
      <c r="GO40" s="25">
        <v>0</v>
      </c>
      <c r="GP40" s="25">
        <v>0.16028495102404275</v>
      </c>
      <c r="GQ40" s="25">
        <v>4.0071237756010687E-2</v>
      </c>
      <c r="GR40" s="25">
        <v>0</v>
      </c>
      <c r="GS40" s="25">
        <v>15.828138913624221</v>
      </c>
      <c r="GT40" s="25">
        <v>1.0819234194122886</v>
      </c>
      <c r="GU40" s="25">
        <v>7.733748886910063</v>
      </c>
      <c r="GV40" s="25">
        <v>4.5280498664292077</v>
      </c>
      <c r="GW40" s="25">
        <v>0.48085485307212827</v>
      </c>
      <c r="GX40" s="25">
        <v>0.48085485307212827</v>
      </c>
      <c r="GY40" s="25">
        <v>4.0071237756010687E-2</v>
      </c>
      <c r="GZ40" s="25">
        <v>3.9269813000890474</v>
      </c>
      <c r="HA40" s="25">
        <v>2.404274265360641</v>
      </c>
      <c r="HB40" s="25">
        <v>0.12021371326803207</v>
      </c>
      <c r="HC40" s="25">
        <v>0</v>
      </c>
      <c r="HD40" s="25">
        <v>0</v>
      </c>
      <c r="HE40" s="25">
        <v>0</v>
      </c>
      <c r="HF40" s="25">
        <v>0</v>
      </c>
      <c r="HG40" s="25">
        <v>0</v>
      </c>
      <c r="HH40" s="25">
        <v>0</v>
      </c>
      <c r="HI40" s="25">
        <v>0</v>
      </c>
      <c r="HJ40" s="25">
        <v>0</v>
      </c>
      <c r="HK40" s="25">
        <v>0</v>
      </c>
      <c r="HL40" s="25">
        <v>0</v>
      </c>
      <c r="HM40" s="25">
        <v>4.0071237756010687E-2</v>
      </c>
      <c r="HN40" s="25">
        <v>0</v>
      </c>
      <c r="HO40" s="25">
        <v>0</v>
      </c>
      <c r="HP40" s="25">
        <v>0</v>
      </c>
      <c r="HQ40" s="25">
        <v>0.28049866429207482</v>
      </c>
      <c r="HR40" s="25">
        <v>0</v>
      </c>
      <c r="HS40" s="25">
        <v>0.20035618878005343</v>
      </c>
      <c r="HT40" s="25">
        <v>0.5209260908281389</v>
      </c>
      <c r="HU40" s="25">
        <v>1.0418521816562778</v>
      </c>
      <c r="HV40" s="25">
        <v>1.282279608192342</v>
      </c>
      <c r="HW40" s="25">
        <v>1.7230632235084595</v>
      </c>
      <c r="HX40" s="25">
        <v>0.80142475512021372</v>
      </c>
      <c r="HY40" s="25">
        <v>2.3241317898486198</v>
      </c>
      <c r="HZ40" s="25">
        <v>0.68121104185218173</v>
      </c>
      <c r="IA40" s="25">
        <v>8.0142475512021374E-2</v>
      </c>
      <c r="IB40" s="25">
        <v>0</v>
      </c>
      <c r="IC40" s="25">
        <v>0</v>
      </c>
      <c r="ID40" s="25">
        <v>0.16028495102404275</v>
      </c>
      <c r="IE40" s="25">
        <v>0</v>
      </c>
      <c r="IF40" s="25">
        <v>0</v>
      </c>
      <c r="IG40" s="25">
        <v>0</v>
      </c>
      <c r="IH40" s="25">
        <v>0</v>
      </c>
      <c r="II40" s="25">
        <v>0</v>
      </c>
      <c r="IJ40" s="25">
        <v>0</v>
      </c>
      <c r="IK40" s="25">
        <v>0</v>
      </c>
      <c r="IL40" s="25">
        <v>0</v>
      </c>
      <c r="IM40" s="25">
        <v>0</v>
      </c>
      <c r="IN40" s="25">
        <v>0</v>
      </c>
      <c r="IO40" s="25">
        <v>0</v>
      </c>
      <c r="IP40" s="25">
        <v>0</v>
      </c>
      <c r="IQ40" s="25">
        <v>0</v>
      </c>
      <c r="IR40" s="25">
        <v>0</v>
      </c>
      <c r="IS40" s="25">
        <v>0</v>
      </c>
      <c r="IT40" s="25">
        <v>0</v>
      </c>
      <c r="IU40" s="25">
        <v>0</v>
      </c>
      <c r="IV40" s="25">
        <v>0</v>
      </c>
      <c r="IW40" s="26">
        <v>0.62784810126582302</v>
      </c>
      <c r="IX40" s="26">
        <v>0.88888888888888895</v>
      </c>
      <c r="IY40" s="26">
        <v>0.89119170984455998</v>
      </c>
    </row>
    <row r="41" spans="1:259" ht="15" customHeight="1" thickBot="1" x14ac:dyDescent="0.35">
      <c r="A41" s="48">
        <v>121000</v>
      </c>
      <c r="B41" s="49" t="s">
        <v>364</v>
      </c>
      <c r="C41" s="49" t="s">
        <v>365</v>
      </c>
      <c r="D41" s="49" t="s">
        <v>344</v>
      </c>
      <c r="E41" s="35">
        <f>VLOOKUP(D41,'2017 TEAM stats Per 90'!$A$2:$IX$23,11,FALSE)</f>
        <v>5.3165463333134433</v>
      </c>
      <c r="F41" s="55">
        <f>(EV41-EW41)/(I41-J41)</f>
        <v>-7.0200571565605862E-3</v>
      </c>
      <c r="G41" s="36">
        <f>0.25*$CK41+0.2*$CA41+0.15*$CD41+0.15*$ER41+0.1*$EV41+0.1*$FD41+0.05*$EE41</f>
        <v>15.485554826001314</v>
      </c>
      <c r="H41" s="29">
        <f>VLOOKUP(D41,'2017 TEAM stats Per 90'!$A$2:$IX$23,71,FALSE)</f>
        <v>1.2700638462915448</v>
      </c>
      <c r="I41" s="29">
        <f>VLOOKUP(D41,'2017 TEAM stats Per 90'!$A$2:$IX$23,142,FALSE)</f>
        <v>14.325138731427888</v>
      </c>
      <c r="J41" s="29">
        <f>VLOOKUP(D41,'2017 TEAM stats Per 90'!$A$2:$IX$23,143,FALSE)</f>
        <v>5.9072737036816036</v>
      </c>
      <c r="K41" s="28">
        <v>9668</v>
      </c>
      <c r="L41" s="24">
        <v>2</v>
      </c>
      <c r="M41" s="24">
        <v>23</v>
      </c>
      <c r="N41" s="24">
        <v>1523</v>
      </c>
      <c r="O41" s="24">
        <v>16</v>
      </c>
      <c r="P41" s="24">
        <v>7</v>
      </c>
      <c r="Q41" s="24">
        <v>0</v>
      </c>
      <c r="R41" s="25">
        <v>5.9093893630991462E-2</v>
      </c>
      <c r="S41" s="25">
        <v>0</v>
      </c>
      <c r="T41" s="25">
        <v>5.9093893630991462E-2</v>
      </c>
      <c r="U41" s="25">
        <v>0.29546946815495734</v>
      </c>
      <c r="V41" s="25">
        <v>0.53184504267892319</v>
      </c>
      <c r="W41" s="25">
        <v>5.9093893630991462E-2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5.9093893630991462E-2</v>
      </c>
      <c r="AH41" s="25">
        <v>0.29546946815495734</v>
      </c>
      <c r="AI41" s="25">
        <v>0.4727511490479317</v>
      </c>
      <c r="AJ41" s="25">
        <v>5.9093893630991462E-2</v>
      </c>
      <c r="AK41" s="25">
        <v>0</v>
      </c>
      <c r="AL41" s="25">
        <v>0</v>
      </c>
      <c r="AM41" s="25">
        <v>5.9093893630991462E-2</v>
      </c>
      <c r="AN41" s="25">
        <v>0</v>
      </c>
      <c r="AO41" s="25">
        <v>5.9093893630991462E-2</v>
      </c>
      <c r="AP41" s="25">
        <v>0.23637557452396585</v>
      </c>
      <c r="AQ41" s="25">
        <v>0.35456336178594877</v>
      </c>
      <c r="AR41" s="25">
        <v>5.9093893630991462E-2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5.9093893630991462E-2</v>
      </c>
      <c r="AZ41" s="25">
        <v>0</v>
      </c>
      <c r="BA41" s="25">
        <v>0</v>
      </c>
      <c r="BB41" s="25">
        <v>5.9093893630991462E-2</v>
      </c>
      <c r="BC41" s="25">
        <v>0.11818778726198292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5.9093893630991462E-2</v>
      </c>
      <c r="BM41" s="25">
        <v>0</v>
      </c>
      <c r="BN41" s="25">
        <v>0</v>
      </c>
      <c r="BO41" s="25">
        <v>0.11818778726198292</v>
      </c>
      <c r="BP41" s="25">
        <v>0</v>
      </c>
      <c r="BQ41" s="25">
        <v>0</v>
      </c>
      <c r="BR41" s="25">
        <v>0.17728168089297439</v>
      </c>
      <c r="BS41" s="25">
        <v>0</v>
      </c>
      <c r="BT41" s="25">
        <v>0</v>
      </c>
      <c r="BU41" s="25">
        <v>0.35456336178594877</v>
      </c>
      <c r="BV41" s="25">
        <v>0</v>
      </c>
      <c r="BW41" s="25">
        <v>0</v>
      </c>
      <c r="BX41" s="25">
        <v>0.17728168089297439</v>
      </c>
      <c r="BY41" s="25">
        <v>0</v>
      </c>
      <c r="BZ41" s="25">
        <v>0</v>
      </c>
      <c r="CA41" s="25">
        <v>38.233749179251475</v>
      </c>
      <c r="CB41" s="25">
        <v>8.2731451083388041</v>
      </c>
      <c r="CC41" s="25">
        <v>5.9093893630991462E-2</v>
      </c>
      <c r="CD41" s="25">
        <v>0.23637557452396585</v>
      </c>
      <c r="CE41" s="25">
        <v>38.233749179251475</v>
      </c>
      <c r="CF41" s="25">
        <v>8.2731451083388041</v>
      </c>
      <c r="CG41" s="25">
        <v>29.428759028233749</v>
      </c>
      <c r="CH41" s="25">
        <v>4.0183847669074195</v>
      </c>
      <c r="CI41" s="25">
        <v>8.8049901510177282</v>
      </c>
      <c r="CJ41" s="25">
        <v>4.2547603414313855</v>
      </c>
      <c r="CK41" s="25">
        <v>16.309914642153643</v>
      </c>
      <c r="CL41" s="25">
        <v>1.2409717662508206</v>
      </c>
      <c r="CM41" s="25">
        <v>20.032829940906105</v>
      </c>
      <c r="CN41" s="25">
        <v>4.9047931713722912</v>
      </c>
      <c r="CO41" s="25">
        <v>1.8910045961917268</v>
      </c>
      <c r="CP41" s="25">
        <v>2.1273801707156927</v>
      </c>
      <c r="CQ41" s="25">
        <v>35.101772816808925</v>
      </c>
      <c r="CR41" s="25">
        <v>4.7866053841103087</v>
      </c>
      <c r="CS41" s="25">
        <v>3.1319763624425474</v>
      </c>
      <c r="CT41" s="25">
        <v>3.4865397242284963</v>
      </c>
      <c r="CU41" s="25">
        <v>0</v>
      </c>
      <c r="CV41" s="25">
        <v>5.9093893630991462E-2</v>
      </c>
      <c r="CW41" s="25">
        <v>0</v>
      </c>
      <c r="CX41" s="25">
        <v>0</v>
      </c>
      <c r="CY41" s="25">
        <v>0</v>
      </c>
      <c r="CZ41" s="25">
        <v>1.1227839789888379</v>
      </c>
      <c r="DA41" s="25">
        <v>0</v>
      </c>
      <c r="DB41" s="25">
        <v>0</v>
      </c>
      <c r="DC41" s="25">
        <v>0</v>
      </c>
      <c r="DD41" s="25">
        <v>1.0636900853578464</v>
      </c>
      <c r="DE41" s="25">
        <v>0.41365725541694021</v>
      </c>
      <c r="DF41" s="25">
        <v>5.9093893630991462E-2</v>
      </c>
      <c r="DG41" s="25">
        <v>0</v>
      </c>
      <c r="DH41" s="25">
        <v>0</v>
      </c>
      <c r="DI41" s="25">
        <v>0</v>
      </c>
      <c r="DJ41" s="25">
        <v>0</v>
      </c>
      <c r="DK41" s="25">
        <v>0</v>
      </c>
      <c r="DL41" s="25">
        <v>0</v>
      </c>
      <c r="DM41" s="25">
        <v>0</v>
      </c>
      <c r="DN41" s="25">
        <v>0</v>
      </c>
      <c r="DO41" s="25">
        <v>0</v>
      </c>
      <c r="DP41" s="25">
        <v>0</v>
      </c>
      <c r="DQ41" s="25">
        <v>0</v>
      </c>
      <c r="DR41" s="25">
        <v>0</v>
      </c>
      <c r="DS41" s="25">
        <v>0</v>
      </c>
      <c r="DT41" s="25">
        <v>0.41365725541694021</v>
      </c>
      <c r="DU41" s="25">
        <v>1.5955351280367696</v>
      </c>
      <c r="DV41" s="25">
        <v>0</v>
      </c>
      <c r="DW41" s="25">
        <v>5.9093893630991462E-2</v>
      </c>
      <c r="DX41" s="25">
        <v>0</v>
      </c>
      <c r="DY41" s="25">
        <v>0</v>
      </c>
      <c r="DZ41" s="25">
        <v>0</v>
      </c>
      <c r="EA41" s="25">
        <v>0</v>
      </c>
      <c r="EB41" s="25">
        <v>0</v>
      </c>
      <c r="EC41" s="25">
        <v>0</v>
      </c>
      <c r="ED41" s="25">
        <v>0</v>
      </c>
      <c r="EE41" s="25">
        <v>61.221273801707156</v>
      </c>
      <c r="EF41" s="25">
        <v>0</v>
      </c>
      <c r="EG41" s="25">
        <v>0</v>
      </c>
      <c r="EH41" s="25">
        <v>5.9093893630991462E-2</v>
      </c>
      <c r="EI41" s="25">
        <v>0</v>
      </c>
      <c r="EJ41" s="25">
        <v>5.9093893630991462E-2</v>
      </c>
      <c r="EK41" s="25">
        <v>0</v>
      </c>
      <c r="EL41" s="25">
        <v>5.9093893630991462E-2</v>
      </c>
      <c r="EM41" s="25">
        <v>0</v>
      </c>
      <c r="EN41" s="25">
        <v>0</v>
      </c>
      <c r="EO41" s="25">
        <v>5.9093893630991462E-2</v>
      </c>
      <c r="EP41" s="25">
        <v>4.372948128693368</v>
      </c>
      <c r="EQ41" s="25">
        <v>1.3591595535128036</v>
      </c>
      <c r="ER41" s="25">
        <v>2.6592252133946159</v>
      </c>
      <c r="ES41" s="25">
        <v>0.70912672357189754</v>
      </c>
      <c r="ET41" s="25">
        <v>1.7137229152987523</v>
      </c>
      <c r="EU41" s="25">
        <v>0.65003282994090605</v>
      </c>
      <c r="EV41" s="25">
        <v>0.59093893630991468</v>
      </c>
      <c r="EW41" s="25">
        <v>0.65003282994090605</v>
      </c>
      <c r="EX41" s="25">
        <v>0</v>
      </c>
      <c r="EY41" s="25">
        <v>6.3230466185160861</v>
      </c>
      <c r="EZ41" s="25">
        <v>4.1365725541694021</v>
      </c>
      <c r="FA41" s="25">
        <v>2.186474064346684</v>
      </c>
      <c r="FB41" s="25">
        <v>0</v>
      </c>
      <c r="FC41" s="25">
        <v>0.65003282994090605</v>
      </c>
      <c r="FD41" s="25">
        <v>2.068286277084701</v>
      </c>
      <c r="FE41" s="25">
        <v>3.1910702560735391</v>
      </c>
      <c r="FF41" s="25">
        <v>0.59093893630991468</v>
      </c>
      <c r="FG41" s="25">
        <v>0.4727511490479317</v>
      </c>
      <c r="FH41" s="25">
        <v>0.41365725541694021</v>
      </c>
      <c r="FI41" s="25">
        <v>0</v>
      </c>
      <c r="FJ41" s="25">
        <v>0.41365725541694021</v>
      </c>
      <c r="FK41" s="25">
        <v>0</v>
      </c>
      <c r="FL41" s="25">
        <v>0.11818778726198292</v>
      </c>
      <c r="FM41" s="25">
        <v>0</v>
      </c>
      <c r="FN41" s="25">
        <v>5.9093893630991462E-2</v>
      </c>
      <c r="FO41" s="25">
        <v>0.17728168089297439</v>
      </c>
      <c r="FP41" s="25">
        <v>0</v>
      </c>
      <c r="FQ41" s="25">
        <v>0</v>
      </c>
      <c r="FR41" s="25">
        <v>0</v>
      </c>
      <c r="FS41" s="25">
        <v>0</v>
      </c>
      <c r="FT41" s="25">
        <v>0</v>
      </c>
      <c r="FU41" s="25">
        <v>0</v>
      </c>
      <c r="FV41" s="25">
        <v>0</v>
      </c>
      <c r="FW41" s="25">
        <v>0</v>
      </c>
      <c r="FX41" s="25">
        <v>0</v>
      </c>
      <c r="FY41" s="25">
        <v>0</v>
      </c>
      <c r="FZ41" s="25">
        <v>0</v>
      </c>
      <c r="GA41" s="25">
        <v>0</v>
      </c>
      <c r="GB41" s="25">
        <v>0</v>
      </c>
      <c r="GC41" s="25">
        <v>0</v>
      </c>
      <c r="GD41" s="25">
        <v>0</v>
      </c>
      <c r="GE41" s="25">
        <v>0.17728168089297439</v>
      </c>
      <c r="GF41" s="25">
        <v>0</v>
      </c>
      <c r="GG41" s="25">
        <v>5.9093893630991462E-2</v>
      </c>
      <c r="GH41" s="25">
        <v>0</v>
      </c>
      <c r="GI41" s="25">
        <v>0.17728168089297439</v>
      </c>
      <c r="GJ41" s="25">
        <v>0</v>
      </c>
      <c r="GK41" s="25">
        <v>0</v>
      </c>
      <c r="GL41" s="25">
        <v>0</v>
      </c>
      <c r="GM41" s="24">
        <v>4</v>
      </c>
      <c r="GN41" s="24">
        <v>5</v>
      </c>
      <c r="GO41" s="25">
        <v>0</v>
      </c>
      <c r="GP41" s="25">
        <v>0</v>
      </c>
      <c r="GQ41" s="25">
        <v>0.17728168089297439</v>
      </c>
      <c r="GR41" s="25">
        <v>0</v>
      </c>
      <c r="GS41" s="25">
        <v>20.860144451739988</v>
      </c>
      <c r="GT41" s="25">
        <v>3.4274458305975046</v>
      </c>
      <c r="GU41" s="25">
        <v>15.364412344057779</v>
      </c>
      <c r="GV41" s="25">
        <v>6.8548916611950093</v>
      </c>
      <c r="GW41" s="25">
        <v>0.11818778726198292</v>
      </c>
      <c r="GX41" s="25">
        <v>0.53184504267892319</v>
      </c>
      <c r="GY41" s="25">
        <v>0</v>
      </c>
      <c r="GZ41" s="25">
        <v>1.7728168089297438</v>
      </c>
      <c r="HA41" s="25">
        <v>1.1227839789888379</v>
      </c>
      <c r="HB41" s="25">
        <v>0.17728168089297439</v>
      </c>
      <c r="HC41" s="25">
        <v>0</v>
      </c>
      <c r="HD41" s="25">
        <v>0</v>
      </c>
      <c r="HE41" s="25">
        <v>0</v>
      </c>
      <c r="HF41" s="25">
        <v>0</v>
      </c>
      <c r="HG41" s="25">
        <v>0</v>
      </c>
      <c r="HH41" s="25">
        <v>0</v>
      </c>
      <c r="HI41" s="25">
        <v>0</v>
      </c>
      <c r="HJ41" s="25">
        <v>5.9093893630991462E-2</v>
      </c>
      <c r="HK41" s="25">
        <v>5.9093893630991462E-2</v>
      </c>
      <c r="HL41" s="25">
        <v>0.11818778726198292</v>
      </c>
      <c r="HM41" s="25">
        <v>0</v>
      </c>
      <c r="HN41" s="25">
        <v>5.9093893630991462E-2</v>
      </c>
      <c r="HO41" s="25">
        <v>0</v>
      </c>
      <c r="HP41" s="25">
        <v>0</v>
      </c>
      <c r="HQ41" s="25">
        <v>0.11818778726198292</v>
      </c>
      <c r="HR41" s="25">
        <v>0</v>
      </c>
      <c r="HS41" s="25">
        <v>0.17728168089297439</v>
      </c>
      <c r="HT41" s="25">
        <v>5.9093893630991462E-2</v>
      </c>
      <c r="HU41" s="25">
        <v>1.5364412344057781</v>
      </c>
      <c r="HV41" s="25">
        <v>0.59093893630991468</v>
      </c>
      <c r="HW41" s="25">
        <v>0.53184504267892319</v>
      </c>
      <c r="HX41" s="25">
        <v>0.17728168089297439</v>
      </c>
      <c r="HY41" s="25">
        <v>2.1273801707156927</v>
      </c>
      <c r="HZ41" s="25">
        <v>0.53184504267892319</v>
      </c>
      <c r="IA41" s="25">
        <v>0.11818778726198292</v>
      </c>
      <c r="IB41" s="25">
        <v>0</v>
      </c>
      <c r="IC41" s="25">
        <v>0</v>
      </c>
      <c r="ID41" s="25">
        <v>0</v>
      </c>
      <c r="IE41" s="25">
        <v>0</v>
      </c>
      <c r="IF41" s="25">
        <v>0</v>
      </c>
      <c r="IG41" s="25">
        <v>0</v>
      </c>
      <c r="IH41" s="25">
        <v>0</v>
      </c>
      <c r="II41" s="25">
        <v>0</v>
      </c>
      <c r="IJ41" s="25">
        <v>0</v>
      </c>
      <c r="IK41" s="25">
        <v>0</v>
      </c>
      <c r="IL41" s="25">
        <v>0</v>
      </c>
      <c r="IM41" s="25">
        <v>0</v>
      </c>
      <c r="IN41" s="25">
        <v>0</v>
      </c>
      <c r="IO41" s="25">
        <v>0</v>
      </c>
      <c r="IP41" s="25">
        <v>0</v>
      </c>
      <c r="IQ41" s="25">
        <v>0</v>
      </c>
      <c r="IR41" s="25">
        <v>0</v>
      </c>
      <c r="IS41" s="25">
        <v>0</v>
      </c>
      <c r="IT41" s="25">
        <v>0</v>
      </c>
      <c r="IU41" s="25">
        <v>0</v>
      </c>
      <c r="IV41" s="25">
        <v>0</v>
      </c>
      <c r="IW41" s="26">
        <v>0.674220963172805</v>
      </c>
      <c r="IX41" s="26">
        <v>1</v>
      </c>
      <c r="IY41" s="26">
        <v>0.94230769230769196</v>
      </c>
    </row>
    <row r="42" spans="1:259" ht="14.4" thickBot="1" x14ac:dyDescent="0.35">
      <c r="G42" s="19"/>
      <c r="H42" s="29"/>
      <c r="I42" s="29"/>
      <c r="J42" s="29"/>
    </row>
    <row r="43" spans="1:259" ht="15" customHeight="1" thickBot="1" x14ac:dyDescent="0.35">
      <c r="A43" s="45">
        <v>82064</v>
      </c>
      <c r="B43" s="46" t="s">
        <v>366</v>
      </c>
      <c r="C43" s="46" t="s">
        <v>367</v>
      </c>
      <c r="D43" s="46" t="s">
        <v>271</v>
      </c>
      <c r="E43" s="29">
        <f>VLOOKUP(D43,'2017 TEAM stats Per 90'!$A$2:$IX$23,11,FALSE)</f>
        <v>4.9261069066205829</v>
      </c>
      <c r="F43" s="30">
        <f>(U43+CC43)/E43</f>
        <v>0.38450113289436677</v>
      </c>
      <c r="G43" s="31">
        <f>0.2*$U43+0.25*$AG43+0.15*$CD43+0.2*$HL43+0.1*$CU43+0.05*$HA43+0.05*$AO43</f>
        <v>1.0035641547861507</v>
      </c>
      <c r="H43" s="29">
        <f>VLOOKUP(D43,'2017 TEAM stats Per 90'!$A$2:$IX$23,71,FALSE)</f>
        <v>1.3273940766342889</v>
      </c>
      <c r="I43" s="29">
        <f>VLOOKUP(D43,'2017 TEAM stats Per 90'!$A$2:$IX$23,142,FALSE)</f>
        <v>11.710565520529171</v>
      </c>
      <c r="J43" s="29">
        <f>VLOOKUP(D43,'2017 TEAM stats Per 90'!$A$2:$IX$23,143,FALSE)</f>
        <v>4.3066563375245819</v>
      </c>
      <c r="K43" s="28">
        <v>1207</v>
      </c>
      <c r="L43" s="24">
        <v>6</v>
      </c>
      <c r="M43" s="24">
        <v>34</v>
      </c>
      <c r="N43" s="24">
        <v>2946</v>
      </c>
      <c r="O43" s="24">
        <v>34</v>
      </c>
      <c r="P43" s="24">
        <v>0</v>
      </c>
      <c r="Q43" s="24">
        <v>14</v>
      </c>
      <c r="R43" s="25">
        <v>0.73319755600814662</v>
      </c>
      <c r="S43" s="25">
        <v>0.27494908350305497</v>
      </c>
      <c r="T43" s="25">
        <v>0.15274949083503053</v>
      </c>
      <c r="U43" s="25">
        <v>1.8024439918533603</v>
      </c>
      <c r="V43" s="25">
        <v>1.4358452138492872</v>
      </c>
      <c r="W43" s="25">
        <v>0.36659877800407331</v>
      </c>
      <c r="X43" s="25">
        <v>0.15274949083503053</v>
      </c>
      <c r="Y43" s="25">
        <v>0.12219959266802444</v>
      </c>
      <c r="Z43" s="25">
        <v>3.0549898167006109E-2</v>
      </c>
      <c r="AA43" s="25">
        <v>0</v>
      </c>
      <c r="AB43" s="25">
        <v>3.0549898167006109E-2</v>
      </c>
      <c r="AC43" s="25">
        <v>0</v>
      </c>
      <c r="AD43" s="25">
        <v>0</v>
      </c>
      <c r="AE43" s="25">
        <v>0</v>
      </c>
      <c r="AF43" s="25">
        <v>0</v>
      </c>
      <c r="AG43" s="25">
        <v>0.73319755600814662</v>
      </c>
      <c r="AH43" s="25">
        <v>1.6191446028513239</v>
      </c>
      <c r="AI43" s="25">
        <v>1.1303462321792261</v>
      </c>
      <c r="AJ43" s="25">
        <v>0.21384928716904278</v>
      </c>
      <c r="AK43" s="25">
        <v>0</v>
      </c>
      <c r="AL43" s="25">
        <v>0.18329938900203666</v>
      </c>
      <c r="AM43" s="25">
        <v>0.30549898167006106</v>
      </c>
      <c r="AN43" s="25">
        <v>0.15274949083503053</v>
      </c>
      <c r="AO43" s="25">
        <v>9.1649694501018328E-2</v>
      </c>
      <c r="AP43" s="25">
        <v>0.27494908350305497</v>
      </c>
      <c r="AQ43" s="25">
        <v>0.39714867617107941</v>
      </c>
      <c r="AR43" s="25">
        <v>0</v>
      </c>
      <c r="AS43" s="25">
        <v>9.1649694501018328E-2</v>
      </c>
      <c r="AT43" s="25">
        <v>0.24439918533604887</v>
      </c>
      <c r="AU43" s="25">
        <v>0.18329938900203666</v>
      </c>
      <c r="AV43" s="25">
        <v>3.0549898167006109E-2</v>
      </c>
      <c r="AW43" s="25">
        <v>0.54989816700610994</v>
      </c>
      <c r="AX43" s="25">
        <v>1.2830957230142566</v>
      </c>
      <c r="AY43" s="25">
        <v>0.85539714867617112</v>
      </c>
      <c r="AZ43" s="25">
        <v>0.33604887983706722</v>
      </c>
      <c r="BA43" s="25">
        <v>0</v>
      </c>
      <c r="BB43" s="25">
        <v>0</v>
      </c>
      <c r="BC43" s="25">
        <v>0</v>
      </c>
      <c r="BD43" s="25">
        <v>0</v>
      </c>
      <c r="BE43" s="25">
        <v>9.1649694501018328E-2</v>
      </c>
      <c r="BF43" s="25">
        <v>6.1099796334012219E-2</v>
      </c>
      <c r="BG43" s="25">
        <v>3.0549898167006109E-2</v>
      </c>
      <c r="BH43" s="25">
        <v>0.58044806517311609</v>
      </c>
      <c r="BI43" s="25">
        <v>3.0549898167006109E-2</v>
      </c>
      <c r="BJ43" s="25">
        <v>0</v>
      </c>
      <c r="BK43" s="25">
        <v>0</v>
      </c>
      <c r="BL43" s="25">
        <v>0</v>
      </c>
      <c r="BM43" s="25">
        <v>0.12219959266802444</v>
      </c>
      <c r="BN43" s="25">
        <v>1.4969450101832993</v>
      </c>
      <c r="BO43" s="25">
        <v>3.0549898167006109E-2</v>
      </c>
      <c r="BP43" s="25">
        <v>0</v>
      </c>
      <c r="BQ43" s="25">
        <v>0</v>
      </c>
      <c r="BR43" s="25">
        <v>9.1649694501018328E-2</v>
      </c>
      <c r="BS43" s="25">
        <v>0.15274949083503053</v>
      </c>
      <c r="BT43" s="25">
        <v>1.2219959266802443</v>
      </c>
      <c r="BU43" s="25">
        <v>0.12219959266802444</v>
      </c>
      <c r="BV43" s="25">
        <v>0</v>
      </c>
      <c r="BW43" s="25">
        <v>0</v>
      </c>
      <c r="BX43" s="25">
        <v>3.0549898167006109E-2</v>
      </c>
      <c r="BY43" s="25">
        <v>0</v>
      </c>
      <c r="BZ43" s="25">
        <v>0</v>
      </c>
      <c r="CA43" s="25">
        <v>15.274949083503055</v>
      </c>
      <c r="CB43" s="25">
        <v>5.4989816700610996</v>
      </c>
      <c r="CC43" s="25">
        <v>9.1649694501018328E-2</v>
      </c>
      <c r="CD43" s="25">
        <v>0.61099796334012213</v>
      </c>
      <c r="CE43" s="25">
        <v>15.183299389002036</v>
      </c>
      <c r="CF43" s="25">
        <v>5.1323828920570262</v>
      </c>
      <c r="CG43" s="25">
        <v>6.0794297352342159</v>
      </c>
      <c r="CH43" s="25">
        <v>0.9775967413441955</v>
      </c>
      <c r="CI43" s="25">
        <v>9.1038696537678199</v>
      </c>
      <c r="CJ43" s="25">
        <v>4.1547861507128312</v>
      </c>
      <c r="CK43" s="25">
        <v>1.7718940936863543</v>
      </c>
      <c r="CL43" s="25">
        <v>0.12219959266802444</v>
      </c>
      <c r="CM43" s="25">
        <v>7.9124236252545819</v>
      </c>
      <c r="CN43" s="25">
        <v>2.1079429735234214</v>
      </c>
      <c r="CO43" s="25">
        <v>5.4989816700610996</v>
      </c>
      <c r="CP43" s="25">
        <v>2.9022403258655802</v>
      </c>
      <c r="CQ43" s="25">
        <v>14.75560081466395</v>
      </c>
      <c r="CR43" s="25">
        <v>4.7963340122199591</v>
      </c>
      <c r="CS43" s="25">
        <v>0.42769857433808556</v>
      </c>
      <c r="CT43" s="25">
        <v>0.33604887983706722</v>
      </c>
      <c r="CU43" s="25">
        <v>0.15274949083503053</v>
      </c>
      <c r="CV43" s="25">
        <v>0.33604887983706722</v>
      </c>
      <c r="CW43" s="25">
        <v>9.1649694501018328E-2</v>
      </c>
      <c r="CX43" s="25">
        <v>0.36659877800407331</v>
      </c>
      <c r="CY43" s="25">
        <v>3.0549898167006109E-2</v>
      </c>
      <c r="CZ43" s="25">
        <v>6.1099796334012219E-2</v>
      </c>
      <c r="DA43" s="25">
        <v>0</v>
      </c>
      <c r="DB43" s="25">
        <v>0</v>
      </c>
      <c r="DC43" s="25">
        <v>3.0549898167006109E-2</v>
      </c>
      <c r="DD43" s="25">
        <v>9.1649694501018328E-2</v>
      </c>
      <c r="DE43" s="25">
        <v>3.0549898167006109E-2</v>
      </c>
      <c r="DF43" s="25">
        <v>0.18329938900203666</v>
      </c>
      <c r="DG43" s="25">
        <v>0.42769857433808556</v>
      </c>
      <c r="DH43" s="25">
        <v>3.0549898167006109E-2</v>
      </c>
      <c r="DI43" s="25">
        <v>0.18329938900203666</v>
      </c>
      <c r="DJ43" s="25">
        <v>3.0549898167006109E-2</v>
      </c>
      <c r="DK43" s="25">
        <v>0.18329938900203666</v>
      </c>
      <c r="DL43" s="25">
        <v>0</v>
      </c>
      <c r="DM43" s="25">
        <v>0</v>
      </c>
      <c r="DN43" s="25">
        <v>6.1099796334012219E-2</v>
      </c>
      <c r="DO43" s="25">
        <v>0.18329938900203666</v>
      </c>
      <c r="DP43" s="25">
        <v>6.1099796334012219E-2</v>
      </c>
      <c r="DQ43" s="25">
        <v>0.18329938900203666</v>
      </c>
      <c r="DR43" s="25">
        <v>0</v>
      </c>
      <c r="DS43" s="25">
        <v>0</v>
      </c>
      <c r="DT43" s="25">
        <v>0</v>
      </c>
      <c r="DU43" s="25">
        <v>0.18329938900203666</v>
      </c>
      <c r="DV43" s="25">
        <v>1.7718940936863543</v>
      </c>
      <c r="DW43" s="25">
        <v>0.45824847250509165</v>
      </c>
      <c r="DX43" s="25">
        <v>6.1099796334012219E-2</v>
      </c>
      <c r="DY43" s="25">
        <v>9.1649694501018328E-2</v>
      </c>
      <c r="DZ43" s="25">
        <v>0.30549898167006106</v>
      </c>
      <c r="EA43" s="25">
        <v>9.1649694501018328E-2</v>
      </c>
      <c r="EB43" s="25">
        <v>0.30549898167006106</v>
      </c>
      <c r="EC43" s="25">
        <v>9.1649694501018328E-2</v>
      </c>
      <c r="ED43" s="25">
        <v>0.36659877800407331</v>
      </c>
      <c r="EE43" s="25">
        <v>30</v>
      </c>
      <c r="EF43" s="25">
        <v>0</v>
      </c>
      <c r="EG43" s="25">
        <v>0</v>
      </c>
      <c r="EH43" s="25">
        <v>0</v>
      </c>
      <c r="EI43" s="25">
        <v>0</v>
      </c>
      <c r="EJ43" s="25">
        <v>0</v>
      </c>
      <c r="EK43" s="25">
        <v>0</v>
      </c>
      <c r="EL43" s="25">
        <v>0</v>
      </c>
      <c r="EM43" s="25">
        <v>0</v>
      </c>
      <c r="EN43" s="25">
        <v>0</v>
      </c>
      <c r="EO43" s="25">
        <v>0</v>
      </c>
      <c r="EP43" s="25">
        <v>1.4358452138492872</v>
      </c>
      <c r="EQ43" s="25">
        <v>2.6578411405295315</v>
      </c>
      <c r="ER43" s="25">
        <v>0.30549898167006106</v>
      </c>
      <c r="ES43" s="25">
        <v>1.0997963340122199</v>
      </c>
      <c r="ET43" s="25">
        <v>1.0997963340122199</v>
      </c>
      <c r="EU43" s="25">
        <v>1.5580448065173116</v>
      </c>
      <c r="EV43" s="25">
        <v>0.18329938900203666</v>
      </c>
      <c r="EW43" s="25">
        <v>9.1649694501018328E-2</v>
      </c>
      <c r="EX43" s="25">
        <v>0</v>
      </c>
      <c r="EY43" s="25">
        <v>0.27494908350305497</v>
      </c>
      <c r="EZ43" s="25">
        <v>0.18329938900203666</v>
      </c>
      <c r="FA43" s="25">
        <v>9.1649694501018328E-2</v>
      </c>
      <c r="FB43" s="25">
        <v>6.1099796334012219E-2</v>
      </c>
      <c r="FC43" s="25">
        <v>9.1649694501018328E-2</v>
      </c>
      <c r="FD43" s="25">
        <v>0</v>
      </c>
      <c r="FE43" s="25">
        <v>2.1995926680244398</v>
      </c>
      <c r="FF43" s="25">
        <v>0.33604887983706722</v>
      </c>
      <c r="FG43" s="25">
        <v>0.33604887983706722</v>
      </c>
      <c r="FH43" s="25">
        <v>0.67209775967413443</v>
      </c>
      <c r="FI43" s="25">
        <v>0.18329938900203666</v>
      </c>
      <c r="FJ43" s="25">
        <v>0.48879837067209775</v>
      </c>
      <c r="FK43" s="25">
        <v>9.1649694501018328E-2</v>
      </c>
      <c r="FL43" s="25">
        <v>0</v>
      </c>
      <c r="FM43" s="25">
        <v>0</v>
      </c>
      <c r="FN43" s="25">
        <v>1.5580448065173116</v>
      </c>
      <c r="FO43" s="25">
        <v>3.0549898167006109E-2</v>
      </c>
      <c r="FP43" s="25">
        <v>0</v>
      </c>
      <c r="FQ43" s="25">
        <v>0</v>
      </c>
      <c r="FR43" s="25">
        <v>0</v>
      </c>
      <c r="FS43" s="25">
        <v>0</v>
      </c>
      <c r="FT43" s="25">
        <v>0</v>
      </c>
      <c r="FU43" s="25">
        <v>0</v>
      </c>
      <c r="FV43" s="25">
        <v>0</v>
      </c>
      <c r="FW43" s="25">
        <v>0</v>
      </c>
      <c r="FX43" s="25">
        <v>0</v>
      </c>
      <c r="FY43" s="25">
        <v>0</v>
      </c>
      <c r="FZ43" s="25">
        <v>0</v>
      </c>
      <c r="GA43" s="25">
        <v>0</v>
      </c>
      <c r="GB43" s="25">
        <v>0</v>
      </c>
      <c r="GC43" s="25">
        <v>0</v>
      </c>
      <c r="GD43" s="25">
        <v>0</v>
      </c>
      <c r="GE43" s="25">
        <v>0</v>
      </c>
      <c r="GF43" s="25">
        <v>0</v>
      </c>
      <c r="GG43" s="25">
        <v>0</v>
      </c>
      <c r="GH43" s="25">
        <v>0</v>
      </c>
      <c r="GI43" s="25">
        <v>0.24439918533604887</v>
      </c>
      <c r="GJ43" s="25">
        <v>0</v>
      </c>
      <c r="GK43" s="25">
        <v>0</v>
      </c>
      <c r="GL43" s="25">
        <v>0</v>
      </c>
      <c r="GM43" s="24">
        <v>4</v>
      </c>
      <c r="GN43" s="24">
        <v>9</v>
      </c>
      <c r="GO43" s="25">
        <v>0</v>
      </c>
      <c r="GP43" s="25">
        <v>0.76374745417515277</v>
      </c>
      <c r="GQ43" s="25">
        <v>0.91649694501018331</v>
      </c>
      <c r="GR43" s="25">
        <v>0</v>
      </c>
      <c r="GS43" s="25">
        <v>4.3380855397148679</v>
      </c>
      <c r="GT43" s="25">
        <v>7.4847250509164969</v>
      </c>
      <c r="GU43" s="25">
        <v>3.6048879837067207</v>
      </c>
      <c r="GV43" s="25">
        <v>4.887983706720977</v>
      </c>
      <c r="GW43" s="25">
        <v>1.5580448065173116</v>
      </c>
      <c r="GX43" s="25">
        <v>0.64154786150712828</v>
      </c>
      <c r="GY43" s="25">
        <v>0.21384928716904278</v>
      </c>
      <c r="GZ43" s="25">
        <v>15.15274949083503</v>
      </c>
      <c r="HA43" s="25">
        <v>3.7881873727087574</v>
      </c>
      <c r="HB43" s="25">
        <v>0.42769857433808556</v>
      </c>
      <c r="HC43" s="25">
        <v>3.0549898167006109E-2</v>
      </c>
      <c r="HD43" s="25">
        <v>6.1099796334012219E-2</v>
      </c>
      <c r="HE43" s="25">
        <v>0</v>
      </c>
      <c r="HF43" s="25">
        <v>0</v>
      </c>
      <c r="HG43" s="25">
        <v>3.0549898167006109E-2</v>
      </c>
      <c r="HH43" s="25">
        <v>0</v>
      </c>
      <c r="HI43" s="25">
        <v>9.1649694501018328E-2</v>
      </c>
      <c r="HJ43" s="25">
        <v>0.12219959266802444</v>
      </c>
      <c r="HK43" s="25">
        <v>0.61099796334012213</v>
      </c>
      <c r="HL43" s="25">
        <v>0.79429735234215881</v>
      </c>
      <c r="HM43" s="25">
        <v>9.1649694501018328E-2</v>
      </c>
      <c r="HN43" s="25">
        <v>3.0549898167006109E-2</v>
      </c>
      <c r="HO43" s="25">
        <v>0</v>
      </c>
      <c r="HP43" s="25">
        <v>6.1099796334012219E-2</v>
      </c>
      <c r="HQ43" s="25">
        <v>0.30549898167006106</v>
      </c>
      <c r="HR43" s="25">
        <v>3.0549898167006109E-2</v>
      </c>
      <c r="HS43" s="25">
        <v>0.94704684317718935</v>
      </c>
      <c r="HT43" s="25">
        <v>1.0692464358452138</v>
      </c>
      <c r="HU43" s="25">
        <v>0.15274949083503053</v>
      </c>
      <c r="HV43" s="25">
        <v>0.48879837067209775</v>
      </c>
      <c r="HW43" s="25">
        <v>0.24439918533604887</v>
      </c>
      <c r="HX43" s="25">
        <v>0.79429735234215881</v>
      </c>
      <c r="HY43" s="25">
        <v>6.1099796334012219E-2</v>
      </c>
      <c r="HZ43" s="25">
        <v>0.30549898167006106</v>
      </c>
      <c r="IA43" s="25">
        <v>3.0549898167006109E-2</v>
      </c>
      <c r="IB43" s="25">
        <v>0</v>
      </c>
      <c r="IC43" s="25">
        <v>0</v>
      </c>
      <c r="ID43" s="25">
        <v>0.9775967413441955</v>
      </c>
      <c r="IE43" s="25">
        <v>0</v>
      </c>
      <c r="IF43" s="25">
        <v>0</v>
      </c>
      <c r="IG43" s="25">
        <v>0</v>
      </c>
      <c r="IH43" s="25">
        <v>0</v>
      </c>
      <c r="II43" s="25">
        <v>0</v>
      </c>
      <c r="IJ43" s="25">
        <v>0</v>
      </c>
      <c r="IK43" s="25">
        <v>0</v>
      </c>
      <c r="IL43" s="25">
        <v>0</v>
      </c>
      <c r="IM43" s="25">
        <v>0</v>
      </c>
      <c r="IN43" s="25">
        <v>0</v>
      </c>
      <c r="IO43" s="25">
        <v>0</v>
      </c>
      <c r="IP43" s="25">
        <v>0</v>
      </c>
      <c r="IQ43" s="25">
        <v>0</v>
      </c>
      <c r="IR43" s="25">
        <v>0</v>
      </c>
      <c r="IS43" s="25">
        <v>0</v>
      </c>
      <c r="IT43" s="25">
        <v>0</v>
      </c>
      <c r="IU43" s="25">
        <v>0</v>
      </c>
      <c r="IV43" s="25">
        <v>0</v>
      </c>
      <c r="IW43" s="26">
        <v>0.45774647887323899</v>
      </c>
      <c r="IX43" s="26">
        <v>0.87755102040816302</v>
      </c>
      <c r="IY43" s="26">
        <v>0.77966101694915302</v>
      </c>
    </row>
    <row r="44" spans="1:259" ht="15" customHeight="1" thickBot="1" x14ac:dyDescent="0.35">
      <c r="A44" s="47">
        <v>177658</v>
      </c>
      <c r="B44" s="50" t="s">
        <v>368</v>
      </c>
      <c r="C44" s="50" t="s">
        <v>369</v>
      </c>
      <c r="D44" s="50" t="s">
        <v>277</v>
      </c>
      <c r="E44" s="17">
        <f>VLOOKUP(D44,'2017 TEAM stats Per 90'!$A$2:$IX$23,11,FALSE)</f>
        <v>4.9154154898171551</v>
      </c>
      <c r="F44" s="32">
        <f>(U44+CC44)/E44</f>
        <v>0.35501200480984008</v>
      </c>
      <c r="G44" s="33">
        <f>0.2*$U44+0.25*$AG44+0.15*$CD44+0.2*$HL44+0.1*$CU44+0.05*$HA44+0.05*$AO44</f>
        <v>0.90087251575375682</v>
      </c>
      <c r="H44" s="29">
        <f>VLOOKUP(D44,'2017 TEAM stats Per 90'!$A$2:$IX$23,71,FALSE)</f>
        <v>1.177345027501115</v>
      </c>
      <c r="I44" s="29">
        <f>VLOOKUP(D44,'2017 TEAM stats Per 90'!$A$2:$IX$23,142,FALSE)</f>
        <v>11.979485654823844</v>
      </c>
      <c r="J44" s="29">
        <f>VLOOKUP(D44,'2017 TEAM stats Per 90'!$A$2:$IX$23,143,FALSE)</f>
        <v>5.1803181210049054</v>
      </c>
      <c r="K44" s="28">
        <v>1897</v>
      </c>
      <c r="L44" s="24">
        <v>6</v>
      </c>
      <c r="M44" s="24">
        <v>33</v>
      </c>
      <c r="N44" s="24">
        <v>2063</v>
      </c>
      <c r="O44" s="24">
        <v>24</v>
      </c>
      <c r="P44" s="24">
        <v>9</v>
      </c>
      <c r="Q44" s="24">
        <v>10</v>
      </c>
      <c r="R44" s="25">
        <v>0.43625787687833256</v>
      </c>
      <c r="S44" s="25">
        <v>8.725157537566651E-2</v>
      </c>
      <c r="T44" s="25">
        <v>4.3625787687833255E-2</v>
      </c>
      <c r="U44" s="25">
        <v>1.526902569074164</v>
      </c>
      <c r="V44" s="25">
        <v>0.95976732913233165</v>
      </c>
      <c r="W44" s="25">
        <v>0.61076102762966555</v>
      </c>
      <c r="X44" s="25">
        <v>4.3625787687833255E-2</v>
      </c>
      <c r="Y44" s="25">
        <v>0</v>
      </c>
      <c r="Z44" s="25">
        <v>0</v>
      </c>
      <c r="AA44" s="25">
        <v>4.3625787687833255E-2</v>
      </c>
      <c r="AB44" s="25">
        <v>4.3625787687833255E-2</v>
      </c>
      <c r="AC44" s="25">
        <v>0</v>
      </c>
      <c r="AD44" s="25">
        <v>4.3625787687833255E-2</v>
      </c>
      <c r="AE44" s="25">
        <v>0</v>
      </c>
      <c r="AF44" s="25">
        <v>4.3625787687833255E-2</v>
      </c>
      <c r="AG44" s="25">
        <v>0.43625787687833256</v>
      </c>
      <c r="AH44" s="25">
        <v>1.2215220552593311</v>
      </c>
      <c r="AI44" s="25">
        <v>0.65438681531749887</v>
      </c>
      <c r="AJ44" s="25">
        <v>0.21812893843916628</v>
      </c>
      <c r="AK44" s="25">
        <v>0</v>
      </c>
      <c r="AL44" s="25">
        <v>0.30538051381483278</v>
      </c>
      <c r="AM44" s="25">
        <v>0.30538051381483278</v>
      </c>
      <c r="AN44" s="25">
        <v>0.3926320891904993</v>
      </c>
      <c r="AO44" s="25">
        <v>0</v>
      </c>
      <c r="AP44" s="25">
        <v>8.725157537566651E-2</v>
      </c>
      <c r="AQ44" s="25">
        <v>0.13087736306349976</v>
      </c>
      <c r="AR44" s="25">
        <v>8.725157537566651E-2</v>
      </c>
      <c r="AS44" s="25">
        <v>0.13087736306349976</v>
      </c>
      <c r="AT44" s="25">
        <v>0.34900630150266604</v>
      </c>
      <c r="AU44" s="25">
        <v>0</v>
      </c>
      <c r="AV44" s="25">
        <v>4.3625787687833255E-2</v>
      </c>
      <c r="AW44" s="25">
        <v>0.30538051381483278</v>
      </c>
      <c r="AX44" s="25">
        <v>1.0906446921958313</v>
      </c>
      <c r="AY44" s="25">
        <v>0.82888996606883181</v>
      </c>
      <c r="AZ44" s="25">
        <v>0.47988366456616582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0.34900630150266604</v>
      </c>
      <c r="BI44" s="25">
        <v>0</v>
      </c>
      <c r="BJ44" s="25">
        <v>4.3625787687833255E-2</v>
      </c>
      <c r="BK44" s="25">
        <v>0</v>
      </c>
      <c r="BL44" s="25">
        <v>4.3625787687833255E-2</v>
      </c>
      <c r="BM44" s="25">
        <v>0</v>
      </c>
      <c r="BN44" s="25">
        <v>1.2651478429471643</v>
      </c>
      <c r="BO44" s="25">
        <v>0</v>
      </c>
      <c r="BP44" s="25">
        <v>8.725157537566651E-2</v>
      </c>
      <c r="BQ44" s="25">
        <v>4.3625787687833255E-2</v>
      </c>
      <c r="BR44" s="25">
        <v>4.3625787687833255E-2</v>
      </c>
      <c r="BS44" s="25">
        <v>0</v>
      </c>
      <c r="BT44" s="25">
        <v>0.82888996606883181</v>
      </c>
      <c r="BU44" s="25">
        <v>0</v>
      </c>
      <c r="BV44" s="25">
        <v>0</v>
      </c>
      <c r="BW44" s="25">
        <v>0</v>
      </c>
      <c r="BX44" s="25">
        <v>8.725157537566651E-2</v>
      </c>
      <c r="BY44" s="25">
        <v>4.3625787687833255E-2</v>
      </c>
      <c r="BZ44" s="25">
        <v>4.3625787687833255E-2</v>
      </c>
      <c r="CA44" s="25">
        <v>19.500727096461464</v>
      </c>
      <c r="CB44" s="25">
        <v>6.107610276296656</v>
      </c>
      <c r="CC44" s="25">
        <v>0.21812893843916628</v>
      </c>
      <c r="CD44" s="25">
        <v>1.3523994183228309</v>
      </c>
      <c r="CE44" s="25">
        <v>19.369849733397967</v>
      </c>
      <c r="CF44" s="25">
        <v>5.2787203102278237</v>
      </c>
      <c r="CG44" s="25">
        <v>5.3223460979156574</v>
      </c>
      <c r="CH44" s="25">
        <v>0.69801260300533208</v>
      </c>
      <c r="CI44" s="25">
        <v>14.047503635482308</v>
      </c>
      <c r="CJ44" s="25">
        <v>4.5807077072224915</v>
      </c>
      <c r="CK44" s="25">
        <v>1.1342704798836647</v>
      </c>
      <c r="CL44" s="25">
        <v>0.26175472612699952</v>
      </c>
      <c r="CM44" s="25">
        <v>9.2050412021328167</v>
      </c>
      <c r="CN44" s="25">
        <v>1.1342704798836647</v>
      </c>
      <c r="CO44" s="25">
        <v>9.0305380513814839</v>
      </c>
      <c r="CP44" s="25">
        <v>3.8826951042171598</v>
      </c>
      <c r="CQ44" s="25">
        <v>18.410082404265633</v>
      </c>
      <c r="CR44" s="25">
        <v>4.4062045564711587</v>
      </c>
      <c r="CS44" s="25">
        <v>0.95976732913233165</v>
      </c>
      <c r="CT44" s="25">
        <v>0.87251575375666512</v>
      </c>
      <c r="CU44" s="25">
        <v>8.725157537566651E-2</v>
      </c>
      <c r="CV44" s="25">
        <v>0.47988366456616582</v>
      </c>
      <c r="CW44" s="25">
        <v>0.13087736306349976</v>
      </c>
      <c r="CX44" s="25">
        <v>0.82888996606883181</v>
      </c>
      <c r="CY44" s="25">
        <v>8.725157537566651E-2</v>
      </c>
      <c r="CZ44" s="25">
        <v>4.3625787687833255E-2</v>
      </c>
      <c r="DA44" s="25">
        <v>0</v>
      </c>
      <c r="DB44" s="25">
        <v>0</v>
      </c>
      <c r="DC44" s="25">
        <v>8.725157537566651E-2</v>
      </c>
      <c r="DD44" s="25">
        <v>0.61076102762966555</v>
      </c>
      <c r="DE44" s="25">
        <v>4.3625787687833255E-2</v>
      </c>
      <c r="DF44" s="25">
        <v>1.1778962675714979</v>
      </c>
      <c r="DG44" s="25">
        <v>1.3523994183228309</v>
      </c>
      <c r="DH44" s="25">
        <v>8.725157537566651E-2</v>
      </c>
      <c r="DI44" s="25">
        <v>0.21812893843916628</v>
      </c>
      <c r="DJ44" s="25">
        <v>8.725157537566651E-2</v>
      </c>
      <c r="DK44" s="25">
        <v>0.21812893843916628</v>
      </c>
      <c r="DL44" s="25">
        <v>0</v>
      </c>
      <c r="DM44" s="25">
        <v>0</v>
      </c>
      <c r="DN44" s="25">
        <v>4.3625787687833255E-2</v>
      </c>
      <c r="DO44" s="25">
        <v>0.61076102762966555</v>
      </c>
      <c r="DP44" s="25">
        <v>4.3625787687833255E-2</v>
      </c>
      <c r="DQ44" s="25">
        <v>0.61076102762966555</v>
      </c>
      <c r="DR44" s="25">
        <v>0</v>
      </c>
      <c r="DS44" s="25">
        <v>0</v>
      </c>
      <c r="DT44" s="25">
        <v>0</v>
      </c>
      <c r="DU44" s="25">
        <v>0.21812893843916628</v>
      </c>
      <c r="DV44" s="25">
        <v>1.8759088705768299</v>
      </c>
      <c r="DW44" s="25">
        <v>0.21812893843916628</v>
      </c>
      <c r="DX44" s="25">
        <v>0.17450315075133302</v>
      </c>
      <c r="DY44" s="25">
        <v>0.13087736306349976</v>
      </c>
      <c r="DZ44" s="25">
        <v>0.56713523994183235</v>
      </c>
      <c r="EA44" s="25">
        <v>0.13087736306349976</v>
      </c>
      <c r="EB44" s="25">
        <v>0.56713523994183235</v>
      </c>
      <c r="EC44" s="25">
        <v>0.13087736306349976</v>
      </c>
      <c r="ED44" s="25">
        <v>0.82888996606883181</v>
      </c>
      <c r="EE44" s="25">
        <v>41.008240426563262</v>
      </c>
      <c r="EF44" s="25">
        <v>8.725157537566651E-2</v>
      </c>
      <c r="EG44" s="25">
        <v>0</v>
      </c>
      <c r="EH44" s="25">
        <v>0</v>
      </c>
      <c r="EI44" s="25">
        <v>0</v>
      </c>
      <c r="EJ44" s="25">
        <v>8.725157537566651E-2</v>
      </c>
      <c r="EK44" s="25">
        <v>0</v>
      </c>
      <c r="EL44" s="25">
        <v>0.13087736306349976</v>
      </c>
      <c r="EM44" s="25">
        <v>0</v>
      </c>
      <c r="EN44" s="25">
        <v>0</v>
      </c>
      <c r="EO44" s="25">
        <v>0.13087736306349976</v>
      </c>
      <c r="EP44" s="25">
        <v>3.6645661657779933</v>
      </c>
      <c r="EQ44" s="25">
        <v>6.9365002423654873</v>
      </c>
      <c r="ER44" s="25">
        <v>0.30538051381483278</v>
      </c>
      <c r="ES44" s="25">
        <v>2.1376635967038293</v>
      </c>
      <c r="ET44" s="25">
        <v>3.3591856519631604</v>
      </c>
      <c r="EU44" s="25">
        <v>4.7552108579738244</v>
      </c>
      <c r="EV44" s="25">
        <v>0.65438681531749887</v>
      </c>
      <c r="EW44" s="25">
        <v>0.34900630150266604</v>
      </c>
      <c r="EX44" s="25">
        <v>0</v>
      </c>
      <c r="EY44" s="25">
        <v>0.3926320891904993</v>
      </c>
      <c r="EZ44" s="25">
        <v>0.30538051381483278</v>
      </c>
      <c r="FA44" s="25">
        <v>8.725157537566651E-2</v>
      </c>
      <c r="FB44" s="25">
        <v>0</v>
      </c>
      <c r="FC44" s="25">
        <v>4.3625787687833255E-2</v>
      </c>
      <c r="FD44" s="25">
        <v>0.17450315075133302</v>
      </c>
      <c r="FE44" s="25">
        <v>3.8390693165293266</v>
      </c>
      <c r="FF44" s="25">
        <v>0.91614154144449833</v>
      </c>
      <c r="FG44" s="25">
        <v>0.82888996606883181</v>
      </c>
      <c r="FH44" s="25">
        <v>1.1778962675714979</v>
      </c>
      <c r="FI44" s="25">
        <v>0.47988366456616582</v>
      </c>
      <c r="FJ44" s="25">
        <v>0.69801260300533208</v>
      </c>
      <c r="FK44" s="25">
        <v>0.13087736306349976</v>
      </c>
      <c r="FL44" s="25">
        <v>8.725157537566651E-2</v>
      </c>
      <c r="FM44" s="25">
        <v>0</v>
      </c>
      <c r="FN44" s="25">
        <v>0.17450315075133302</v>
      </c>
      <c r="FO44" s="25">
        <v>0.13087736306349976</v>
      </c>
      <c r="FP44" s="25">
        <v>0</v>
      </c>
      <c r="FQ44" s="25">
        <v>0</v>
      </c>
      <c r="FR44" s="25">
        <v>0</v>
      </c>
      <c r="FS44" s="25">
        <v>0</v>
      </c>
      <c r="FT44" s="25">
        <v>0</v>
      </c>
      <c r="FU44" s="25">
        <v>0</v>
      </c>
      <c r="FV44" s="25">
        <v>0</v>
      </c>
      <c r="FW44" s="25">
        <v>0</v>
      </c>
      <c r="FX44" s="25">
        <v>0</v>
      </c>
      <c r="FY44" s="25">
        <v>0</v>
      </c>
      <c r="FZ44" s="25">
        <v>0</v>
      </c>
      <c r="GA44" s="25">
        <v>0</v>
      </c>
      <c r="GB44" s="25">
        <v>0</v>
      </c>
      <c r="GC44" s="25">
        <v>0</v>
      </c>
      <c r="GD44" s="25">
        <v>0</v>
      </c>
      <c r="GE44" s="25">
        <v>0</v>
      </c>
      <c r="GF44" s="25">
        <v>0</v>
      </c>
      <c r="GG44" s="25">
        <v>0</v>
      </c>
      <c r="GH44" s="25">
        <v>0</v>
      </c>
      <c r="GI44" s="25">
        <v>0.65438681531749887</v>
      </c>
      <c r="GJ44" s="25">
        <v>0</v>
      </c>
      <c r="GK44" s="25">
        <v>0</v>
      </c>
      <c r="GL44" s="25">
        <v>0</v>
      </c>
      <c r="GM44" s="24">
        <v>4</v>
      </c>
      <c r="GN44" s="24">
        <v>11</v>
      </c>
      <c r="GO44" s="25">
        <v>0</v>
      </c>
      <c r="GP44" s="25">
        <v>2.2249151720794962</v>
      </c>
      <c r="GQ44" s="25">
        <v>0.56713523994183235</v>
      </c>
      <c r="GR44" s="25">
        <v>0</v>
      </c>
      <c r="GS44" s="25">
        <v>5.4532234609791566</v>
      </c>
      <c r="GT44" s="25">
        <v>5.9331071255453223</v>
      </c>
      <c r="GU44" s="25">
        <v>6.4129907901114889</v>
      </c>
      <c r="GV44" s="25">
        <v>6.8492486669898209</v>
      </c>
      <c r="GW44" s="25">
        <v>2.5302956858943286</v>
      </c>
      <c r="GX44" s="25">
        <v>1.0033931168201649</v>
      </c>
      <c r="GY44" s="25">
        <v>0.26175472612699952</v>
      </c>
      <c r="GZ44" s="25">
        <v>19.84973339796413</v>
      </c>
      <c r="HA44" s="25">
        <v>4.1008240426563258</v>
      </c>
      <c r="HB44" s="25">
        <v>0.43625787687833256</v>
      </c>
      <c r="HC44" s="25">
        <v>4.3625787687833255E-2</v>
      </c>
      <c r="HD44" s="25">
        <v>0</v>
      </c>
      <c r="HE44" s="25">
        <v>0</v>
      </c>
      <c r="HF44" s="25">
        <v>0</v>
      </c>
      <c r="HG44" s="25">
        <v>0</v>
      </c>
      <c r="HH44" s="25">
        <v>4.3625787687833255E-2</v>
      </c>
      <c r="HI44" s="25">
        <v>8.725157537566651E-2</v>
      </c>
      <c r="HJ44" s="25">
        <v>0.17450315075133302</v>
      </c>
      <c r="HK44" s="25">
        <v>0.26175472612699952</v>
      </c>
      <c r="HL44" s="25">
        <v>0.34900630150266604</v>
      </c>
      <c r="HM44" s="25">
        <v>0.21812893843916628</v>
      </c>
      <c r="HN44" s="25">
        <v>0</v>
      </c>
      <c r="HO44" s="25">
        <v>0</v>
      </c>
      <c r="HP44" s="25">
        <v>0.13087736306349976</v>
      </c>
      <c r="HQ44" s="25">
        <v>0.91614154144449833</v>
      </c>
      <c r="HR44" s="25">
        <v>0</v>
      </c>
      <c r="HS44" s="25">
        <v>2.3121667474551626</v>
      </c>
      <c r="HT44" s="25">
        <v>3.7081919534658265</v>
      </c>
      <c r="HU44" s="25">
        <v>1.0470189045079981</v>
      </c>
      <c r="HV44" s="25">
        <v>1.0470189045079981</v>
      </c>
      <c r="HW44" s="25">
        <v>0.26175472612699952</v>
      </c>
      <c r="HX44" s="25">
        <v>1.7450315075133302</v>
      </c>
      <c r="HY44" s="25">
        <v>4.3625787687833255E-2</v>
      </c>
      <c r="HZ44" s="25">
        <v>0.3926320891904993</v>
      </c>
      <c r="IA44" s="25">
        <v>0</v>
      </c>
      <c r="IB44" s="25">
        <v>0</v>
      </c>
      <c r="IC44" s="25">
        <v>0</v>
      </c>
      <c r="ID44" s="25">
        <v>3.3155598642753272</v>
      </c>
      <c r="IE44" s="25">
        <v>0</v>
      </c>
      <c r="IF44" s="25">
        <v>0</v>
      </c>
      <c r="IG44" s="25">
        <v>0</v>
      </c>
      <c r="IH44" s="25">
        <v>0</v>
      </c>
      <c r="II44" s="25">
        <v>0</v>
      </c>
      <c r="IJ44" s="25">
        <v>0</v>
      </c>
      <c r="IK44" s="25">
        <v>0</v>
      </c>
      <c r="IL44" s="25">
        <v>0</v>
      </c>
      <c r="IM44" s="25">
        <v>0</v>
      </c>
      <c r="IN44" s="25">
        <v>0</v>
      </c>
      <c r="IO44" s="25">
        <v>0</v>
      </c>
      <c r="IP44" s="25">
        <v>0</v>
      </c>
      <c r="IQ44" s="25">
        <v>0</v>
      </c>
      <c r="IR44" s="25">
        <v>0</v>
      </c>
      <c r="IS44" s="25">
        <v>0</v>
      </c>
      <c r="IT44" s="25">
        <v>0</v>
      </c>
      <c r="IU44" s="25">
        <v>0</v>
      </c>
      <c r="IV44" s="25">
        <v>0</v>
      </c>
      <c r="IW44" s="26">
        <v>0.56000000000000005</v>
      </c>
      <c r="IX44" s="26">
        <v>0.92647058823529405</v>
      </c>
      <c r="IY44" s="26">
        <v>0.83673469387755095</v>
      </c>
    </row>
    <row r="45" spans="1:259" ht="14.4" thickBot="1" x14ac:dyDescent="0.35">
      <c r="A45" s="34"/>
      <c r="F45" s="32"/>
      <c r="G45" s="33"/>
      <c r="H45" s="29"/>
      <c r="I45" s="29"/>
      <c r="J45" s="29"/>
    </row>
    <row r="46" spans="1:259" ht="15" customHeight="1" thickBot="1" x14ac:dyDescent="0.35">
      <c r="A46" s="47">
        <v>88909</v>
      </c>
      <c r="B46" s="50" t="s">
        <v>370</v>
      </c>
      <c r="C46" s="50" t="s">
        <v>371</v>
      </c>
      <c r="D46" s="50" t="s">
        <v>344</v>
      </c>
      <c r="E46" s="17">
        <f>VLOOKUP(D46,'2017 TEAM stats Per 90'!$A$2:$IX$23,11,FALSE)</f>
        <v>5.3165463333134433</v>
      </c>
      <c r="F46" s="32">
        <f>(CD46+CC46)/H46</f>
        <v>0.4898334973353729</v>
      </c>
      <c r="G46" s="33">
        <f>0.2*$CA46+0.15*$CD46+0.15*$FD46+0.1*$EY46+0.15*$EV46+0.15*$FE46+0.1*$EE46</f>
        <v>20.564516129032256</v>
      </c>
      <c r="H46" s="29">
        <f>VLOOKUP(D46,'2017 TEAM stats Per 90'!$A$2:$IX$23,71,FALSE)</f>
        <v>1.2700638462915448</v>
      </c>
      <c r="I46" s="29">
        <f>VLOOKUP(D46,'2017 TEAM stats Per 90'!$A$2:$IX$23,142,FALSE)</f>
        <v>14.325138731427888</v>
      </c>
      <c r="J46" s="29">
        <f>VLOOKUP(D46,'2017 TEAM stats Per 90'!$A$2:$IX$23,143,FALSE)</f>
        <v>5.9072737036816036</v>
      </c>
      <c r="K46" s="28">
        <v>9668</v>
      </c>
      <c r="L46" s="24">
        <v>4</v>
      </c>
      <c r="M46" s="24">
        <v>29</v>
      </c>
      <c r="N46" s="24">
        <v>2604</v>
      </c>
      <c r="O46" s="24">
        <v>29</v>
      </c>
      <c r="P46" s="24">
        <v>0</v>
      </c>
      <c r="Q46" s="24">
        <v>1</v>
      </c>
      <c r="R46" s="25">
        <v>0</v>
      </c>
      <c r="S46" s="25">
        <v>0</v>
      </c>
      <c r="T46" s="25">
        <v>0</v>
      </c>
      <c r="U46" s="25">
        <v>0.20737327188940094</v>
      </c>
      <c r="V46" s="25">
        <v>0.34562211981566826</v>
      </c>
      <c r="W46" s="25">
        <v>0.20737327188940094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6.9124423963133647E-2</v>
      </c>
      <c r="AI46" s="25">
        <v>6.9124423963133647E-2</v>
      </c>
      <c r="AJ46" s="25">
        <v>6.9124423963133647E-2</v>
      </c>
      <c r="AK46" s="25">
        <v>0</v>
      </c>
      <c r="AL46" s="25">
        <v>0.13824884792626729</v>
      </c>
      <c r="AM46" s="25">
        <v>0.27649769585253459</v>
      </c>
      <c r="AN46" s="25">
        <v>0.13824884792626729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0.10368663594470047</v>
      </c>
      <c r="AU46" s="25">
        <v>0</v>
      </c>
      <c r="AV46" s="25">
        <v>3.4562211981566823E-2</v>
      </c>
      <c r="AW46" s="25">
        <v>0</v>
      </c>
      <c r="AX46" s="25">
        <v>0.10368663594470047</v>
      </c>
      <c r="AY46" s="25">
        <v>0.34562211981566826</v>
      </c>
      <c r="AZ46" s="25">
        <v>0.17281105990783413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0.17281105990783413</v>
      </c>
      <c r="BO46" s="25">
        <v>3.4562211981566823E-2</v>
      </c>
      <c r="BP46" s="25">
        <v>0</v>
      </c>
      <c r="BQ46" s="25">
        <v>0</v>
      </c>
      <c r="BR46" s="25">
        <v>0</v>
      </c>
      <c r="BS46" s="25">
        <v>0</v>
      </c>
      <c r="BT46" s="25">
        <v>0.24193548387096775</v>
      </c>
      <c r="BU46" s="25">
        <v>6.9124423963133647E-2</v>
      </c>
      <c r="BV46" s="25">
        <v>0</v>
      </c>
      <c r="BW46" s="25">
        <v>0</v>
      </c>
      <c r="BX46" s="25">
        <v>3.4562211981566823E-2</v>
      </c>
      <c r="BY46" s="25">
        <v>0</v>
      </c>
      <c r="BZ46" s="25">
        <v>0</v>
      </c>
      <c r="CA46" s="25">
        <v>51.705069124423964</v>
      </c>
      <c r="CB46" s="25">
        <v>11.129032258064518</v>
      </c>
      <c r="CC46" s="25">
        <v>0.10368663594470047</v>
      </c>
      <c r="CD46" s="25">
        <v>0.51843317972350234</v>
      </c>
      <c r="CE46" s="25">
        <v>51.670506912442399</v>
      </c>
      <c r="CF46" s="25">
        <v>10.783410138248849</v>
      </c>
      <c r="CG46" s="25">
        <v>31.797235023041477</v>
      </c>
      <c r="CH46" s="25">
        <v>3.2142857142857144</v>
      </c>
      <c r="CI46" s="25">
        <v>19.873271889400922</v>
      </c>
      <c r="CJ46" s="25">
        <v>7.5691244239631343</v>
      </c>
      <c r="CK46" s="25">
        <v>14.447004608294932</v>
      </c>
      <c r="CL46" s="25">
        <v>0.72580645161290325</v>
      </c>
      <c r="CM46" s="25">
        <v>29.170506912442399</v>
      </c>
      <c r="CN46" s="25">
        <v>5.2880184331797242</v>
      </c>
      <c r="CO46" s="25">
        <v>8.0529953917050694</v>
      </c>
      <c r="CP46" s="25">
        <v>4.7695852534562215</v>
      </c>
      <c r="CQ46" s="25">
        <v>45.44930875576037</v>
      </c>
      <c r="CR46" s="25">
        <v>7.1543778801843327</v>
      </c>
      <c r="CS46" s="25">
        <v>6.2211981566820285</v>
      </c>
      <c r="CT46" s="25">
        <v>3.6290322580645165</v>
      </c>
      <c r="CU46" s="25">
        <v>0.17281105990783413</v>
      </c>
      <c r="CV46" s="25">
        <v>0.31105990783410142</v>
      </c>
      <c r="CW46" s="25">
        <v>3.4562211981566823E-2</v>
      </c>
      <c r="CX46" s="25">
        <v>0.34562211981566826</v>
      </c>
      <c r="CY46" s="25">
        <v>3.4562211981566823E-2</v>
      </c>
      <c r="CZ46" s="25">
        <v>0.27649769585253459</v>
      </c>
      <c r="DA46" s="25">
        <v>0</v>
      </c>
      <c r="DB46" s="25">
        <v>3.4562211981566823E-2</v>
      </c>
      <c r="DC46" s="25">
        <v>0</v>
      </c>
      <c r="DD46" s="25">
        <v>0.17281105990783413</v>
      </c>
      <c r="DE46" s="25">
        <v>0</v>
      </c>
      <c r="DF46" s="25">
        <v>0.72580645161290325</v>
      </c>
      <c r="DG46" s="25">
        <v>0.44930875576036872</v>
      </c>
      <c r="DH46" s="25">
        <v>3.4562211981566823E-2</v>
      </c>
      <c r="DI46" s="25">
        <v>0.24193548387096775</v>
      </c>
      <c r="DJ46" s="25">
        <v>3.4562211981566823E-2</v>
      </c>
      <c r="DK46" s="25">
        <v>0.20737327188940094</v>
      </c>
      <c r="DL46" s="25">
        <v>0</v>
      </c>
      <c r="DM46" s="25">
        <v>3.4562211981566823E-2</v>
      </c>
      <c r="DN46" s="25">
        <v>0</v>
      </c>
      <c r="DO46" s="25">
        <v>0.10368663594470047</v>
      </c>
      <c r="DP46" s="25">
        <v>0</v>
      </c>
      <c r="DQ46" s="25">
        <v>0.10368663594470047</v>
      </c>
      <c r="DR46" s="25">
        <v>0</v>
      </c>
      <c r="DS46" s="25">
        <v>0</v>
      </c>
      <c r="DT46" s="25">
        <v>0.10368663594470047</v>
      </c>
      <c r="DU46" s="25">
        <v>0.79493087557603692</v>
      </c>
      <c r="DV46" s="25">
        <v>1.1405529953917051</v>
      </c>
      <c r="DW46" s="25">
        <v>0</v>
      </c>
      <c r="DX46" s="25">
        <v>3.4562211981566823E-2</v>
      </c>
      <c r="DY46" s="25">
        <v>3.4562211981566823E-2</v>
      </c>
      <c r="DZ46" s="25">
        <v>0.27649769585253459</v>
      </c>
      <c r="EA46" s="25">
        <v>3.4562211981566823E-2</v>
      </c>
      <c r="EB46" s="25">
        <v>0.24193548387096775</v>
      </c>
      <c r="EC46" s="25">
        <v>3.4562211981566823E-2</v>
      </c>
      <c r="ED46" s="25">
        <v>0.27649769585253459</v>
      </c>
      <c r="EE46" s="25">
        <v>77.764976958525352</v>
      </c>
      <c r="EF46" s="25">
        <v>0</v>
      </c>
      <c r="EG46" s="25">
        <v>3.4562211981566823E-2</v>
      </c>
      <c r="EH46" s="25">
        <v>0</v>
      </c>
      <c r="EI46" s="25">
        <v>0</v>
      </c>
      <c r="EJ46" s="25">
        <v>3.4562211981566823E-2</v>
      </c>
      <c r="EK46" s="25">
        <v>0</v>
      </c>
      <c r="EL46" s="25">
        <v>0</v>
      </c>
      <c r="EM46" s="25">
        <v>0</v>
      </c>
      <c r="EN46" s="25">
        <v>0</v>
      </c>
      <c r="EO46" s="25">
        <v>0</v>
      </c>
      <c r="EP46" s="25">
        <v>6.9815668202764982</v>
      </c>
      <c r="EQ46" s="25">
        <v>5.3917050691244244</v>
      </c>
      <c r="ER46" s="25">
        <v>1.0714285714285716</v>
      </c>
      <c r="ES46" s="25">
        <v>0.69124423963133652</v>
      </c>
      <c r="ET46" s="25">
        <v>5.8755760368663603</v>
      </c>
      <c r="EU46" s="25">
        <v>4.7004608294930881</v>
      </c>
      <c r="EV46" s="25">
        <v>2.9377880184331802</v>
      </c>
      <c r="EW46" s="25">
        <v>1.0714285714285716</v>
      </c>
      <c r="EX46" s="25">
        <v>0</v>
      </c>
      <c r="EY46" s="25">
        <v>1.4516129032258065</v>
      </c>
      <c r="EZ46" s="25">
        <v>0.76036866359447008</v>
      </c>
      <c r="FA46" s="25">
        <v>0.69124423963133652</v>
      </c>
      <c r="FB46" s="25">
        <v>0</v>
      </c>
      <c r="FC46" s="25">
        <v>0.31105990783410142</v>
      </c>
      <c r="FD46" s="25">
        <v>2.2119815668202767</v>
      </c>
      <c r="FE46" s="25">
        <v>9.67741935483871</v>
      </c>
      <c r="FF46" s="25">
        <v>1.9009216589861753</v>
      </c>
      <c r="FG46" s="25">
        <v>1.8663594470046085</v>
      </c>
      <c r="FH46" s="25">
        <v>1.175115207373272</v>
      </c>
      <c r="FI46" s="25">
        <v>0.13824884792626729</v>
      </c>
      <c r="FJ46" s="25">
        <v>1.0368663594470047</v>
      </c>
      <c r="FK46" s="25">
        <v>0</v>
      </c>
      <c r="FL46" s="25">
        <v>3.4562211981566823E-2</v>
      </c>
      <c r="FM46" s="25">
        <v>0</v>
      </c>
      <c r="FN46" s="25">
        <v>6.9124423963133647E-2</v>
      </c>
      <c r="FO46" s="25">
        <v>0.34562211981566826</v>
      </c>
      <c r="FP46" s="25">
        <v>0</v>
      </c>
      <c r="FQ46" s="25">
        <v>0</v>
      </c>
      <c r="FR46" s="25">
        <v>0</v>
      </c>
      <c r="FS46" s="25">
        <v>0</v>
      </c>
      <c r="FT46" s="25">
        <v>0</v>
      </c>
      <c r="FU46" s="25">
        <v>0</v>
      </c>
      <c r="FV46" s="25">
        <v>0</v>
      </c>
      <c r="FW46" s="25">
        <v>0</v>
      </c>
      <c r="FX46" s="25">
        <v>0</v>
      </c>
      <c r="FY46" s="25">
        <v>0</v>
      </c>
      <c r="FZ46" s="25">
        <v>0</v>
      </c>
      <c r="GA46" s="25">
        <v>0</v>
      </c>
      <c r="GB46" s="25">
        <v>0</v>
      </c>
      <c r="GC46" s="25">
        <v>0</v>
      </c>
      <c r="GD46" s="25">
        <v>0</v>
      </c>
      <c r="GE46" s="25">
        <v>0</v>
      </c>
      <c r="GF46" s="25">
        <v>0</v>
      </c>
      <c r="GG46" s="25">
        <v>0</v>
      </c>
      <c r="GH46" s="25">
        <v>0</v>
      </c>
      <c r="GI46" s="25">
        <v>1.4170506912442398</v>
      </c>
      <c r="GJ46" s="25">
        <v>0</v>
      </c>
      <c r="GK46" s="25">
        <v>0</v>
      </c>
      <c r="GL46" s="25">
        <v>0</v>
      </c>
      <c r="GM46" s="24">
        <v>4</v>
      </c>
      <c r="GN46" s="24">
        <v>7</v>
      </c>
      <c r="GO46" s="25">
        <v>0</v>
      </c>
      <c r="GP46" s="25">
        <v>1.0368663594470047</v>
      </c>
      <c r="GQ46" s="25">
        <v>3.4562211981566823E-2</v>
      </c>
      <c r="GR46" s="25">
        <v>0</v>
      </c>
      <c r="GS46" s="25">
        <v>18.940092165898619</v>
      </c>
      <c r="GT46" s="25">
        <v>8.6059907834101388</v>
      </c>
      <c r="GU46" s="25">
        <v>18.283410138248851</v>
      </c>
      <c r="GV46" s="25">
        <v>16.624423963133641</v>
      </c>
      <c r="GW46" s="25">
        <v>0.76036866359447008</v>
      </c>
      <c r="GX46" s="25">
        <v>0.79493087557603692</v>
      </c>
      <c r="GY46" s="25">
        <v>6.9124423963133647E-2</v>
      </c>
      <c r="GZ46" s="25">
        <v>6.2903225806451619</v>
      </c>
      <c r="HA46" s="25">
        <v>0.44930875576036872</v>
      </c>
      <c r="HB46" s="25">
        <v>0</v>
      </c>
      <c r="HC46" s="25">
        <v>0</v>
      </c>
      <c r="HD46" s="25">
        <v>3.4562211981566823E-2</v>
      </c>
      <c r="HE46" s="25">
        <v>0</v>
      </c>
      <c r="HF46" s="25">
        <v>0</v>
      </c>
      <c r="HG46" s="25">
        <v>0</v>
      </c>
      <c r="HH46" s="25">
        <v>0</v>
      </c>
      <c r="HI46" s="25">
        <v>0</v>
      </c>
      <c r="HJ46" s="25">
        <v>6.9124423963133647E-2</v>
      </c>
      <c r="HK46" s="25">
        <v>0</v>
      </c>
      <c r="HL46" s="25">
        <v>3.4562211981566823E-2</v>
      </c>
      <c r="HM46" s="25">
        <v>0</v>
      </c>
      <c r="HN46" s="25">
        <v>0</v>
      </c>
      <c r="HO46" s="25">
        <v>0</v>
      </c>
      <c r="HP46" s="25">
        <v>6.9124423963133647E-2</v>
      </c>
      <c r="HQ46" s="25">
        <v>0.24193548387096775</v>
      </c>
      <c r="HR46" s="25">
        <v>3.4562211981566823E-2</v>
      </c>
      <c r="HS46" s="25">
        <v>1.2788018433179724</v>
      </c>
      <c r="HT46" s="25">
        <v>1.2096774193548387</v>
      </c>
      <c r="HU46" s="25">
        <v>4.5967741935483879</v>
      </c>
      <c r="HV46" s="25">
        <v>3.4907834101382491</v>
      </c>
      <c r="HW46" s="25">
        <v>0.24193548387096775</v>
      </c>
      <c r="HX46" s="25">
        <v>0.20737327188940094</v>
      </c>
      <c r="HY46" s="25">
        <v>0.82949308755760376</v>
      </c>
      <c r="HZ46" s="25">
        <v>0.4838709677419355</v>
      </c>
      <c r="IA46" s="25">
        <v>3.4562211981566823E-2</v>
      </c>
      <c r="IB46" s="25">
        <v>0</v>
      </c>
      <c r="IC46" s="25">
        <v>0</v>
      </c>
      <c r="ID46" s="25">
        <v>1.4170506912442398</v>
      </c>
      <c r="IE46" s="25">
        <v>0</v>
      </c>
      <c r="IF46" s="25">
        <v>0</v>
      </c>
      <c r="IG46" s="25">
        <v>0</v>
      </c>
      <c r="IH46" s="25">
        <v>0</v>
      </c>
      <c r="II46" s="25">
        <v>0</v>
      </c>
      <c r="IJ46" s="25">
        <v>0</v>
      </c>
      <c r="IK46" s="25">
        <v>0</v>
      </c>
      <c r="IL46" s="25">
        <v>0</v>
      </c>
      <c r="IM46" s="25">
        <v>0</v>
      </c>
      <c r="IN46" s="25">
        <v>0</v>
      </c>
      <c r="IO46" s="25">
        <v>0</v>
      </c>
      <c r="IP46" s="25">
        <v>0</v>
      </c>
      <c r="IQ46" s="25">
        <v>0</v>
      </c>
      <c r="IR46" s="25">
        <v>0</v>
      </c>
      <c r="IS46" s="25">
        <v>0</v>
      </c>
      <c r="IT46" s="25">
        <v>0</v>
      </c>
      <c r="IU46" s="25">
        <v>0</v>
      </c>
      <c r="IV46" s="25">
        <v>0</v>
      </c>
      <c r="IW46" s="26">
        <v>0.62956204379561997</v>
      </c>
      <c r="IX46" s="26">
        <v>0.96787148594377503</v>
      </c>
      <c r="IY46" s="26">
        <v>0.90359168241966004</v>
      </c>
    </row>
    <row r="47" spans="1:259" ht="15" customHeight="1" thickBot="1" x14ac:dyDescent="0.35">
      <c r="A47" s="47">
        <v>95261</v>
      </c>
      <c r="B47" s="50" t="s">
        <v>372</v>
      </c>
      <c r="C47" s="50" t="s">
        <v>373</v>
      </c>
      <c r="D47" s="50" t="s">
        <v>375</v>
      </c>
      <c r="E47" s="17">
        <f>VLOOKUP(D47,'2017 TEAM stats Per 90'!$A$2:$IX$23,11,FALSE)</f>
        <v>4.7894642537179717</v>
      </c>
      <c r="F47" s="32">
        <f>(CD47+CC47)/H47</f>
        <v>1.0383826176941722</v>
      </c>
      <c r="G47" s="33">
        <f>0.2*$CA47+0.15*$CD47+0.15*$FD47+0.1*$EY47+0.15*$EV47+0.15*$FE47+0.1*$EE47</f>
        <v>17.513722126929672</v>
      </c>
      <c r="H47" s="29">
        <f>VLOOKUP(D47,'2017 TEAM stats Per 90'!$A$2:$IX$23,71,FALSE)</f>
        <v>1.3008421429851282</v>
      </c>
      <c r="I47" s="29">
        <f>VLOOKUP(D47,'2017 TEAM stats Per 90'!$A$2:$IX$23,142,FALSE)</f>
        <v>13.717971689661352</v>
      </c>
      <c r="J47" s="29">
        <f>VLOOKUP(D47,'2017 TEAM stats Per 90'!$A$2:$IX$23,143,FALSE)</f>
        <v>5.0851101953055009</v>
      </c>
      <c r="K47" s="28">
        <v>1581</v>
      </c>
      <c r="L47" s="24">
        <v>4</v>
      </c>
      <c r="M47" s="24">
        <v>27</v>
      </c>
      <c r="N47" s="24">
        <v>2332</v>
      </c>
      <c r="O47" s="24">
        <v>27</v>
      </c>
      <c r="P47" s="24">
        <v>0</v>
      </c>
      <c r="Q47" s="24">
        <v>8</v>
      </c>
      <c r="R47" s="25">
        <v>0.11578044596912521</v>
      </c>
      <c r="S47" s="25">
        <v>3.8593481989708404E-2</v>
      </c>
      <c r="T47" s="25">
        <v>3.8593481989708404E-2</v>
      </c>
      <c r="U47" s="25">
        <v>0.38593481989708406</v>
      </c>
      <c r="V47" s="25">
        <v>0.69468267581475129</v>
      </c>
      <c r="W47" s="25">
        <v>0.54030874785591765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3.8593481989708404E-2</v>
      </c>
      <c r="AF47" s="25">
        <v>3.8593481989708404E-2</v>
      </c>
      <c r="AG47" s="25">
        <v>3.8593481989708404E-2</v>
      </c>
      <c r="AH47" s="25">
        <v>3.8593481989708404E-2</v>
      </c>
      <c r="AI47" s="25">
        <v>3.8593481989708404E-2</v>
      </c>
      <c r="AJ47" s="25">
        <v>0.23156089193825041</v>
      </c>
      <c r="AK47" s="25">
        <v>7.7186963979416809E-2</v>
      </c>
      <c r="AL47" s="25">
        <v>0.34734133790737565</v>
      </c>
      <c r="AM47" s="25">
        <v>0.65608919382504283</v>
      </c>
      <c r="AN47" s="25">
        <v>0.30874785591766724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3.8593481989708404E-2</v>
      </c>
      <c r="AV47" s="25">
        <v>3.8593481989708404E-2</v>
      </c>
      <c r="AW47" s="25">
        <v>0.11578044596912521</v>
      </c>
      <c r="AX47" s="25">
        <v>0.38593481989708406</v>
      </c>
      <c r="AY47" s="25">
        <v>0.65608919382504283</v>
      </c>
      <c r="AZ47" s="25">
        <v>0.50171526586620929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0.11578044596912521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0.27015437392795882</v>
      </c>
      <c r="BO47" s="25">
        <v>0.11578044596912521</v>
      </c>
      <c r="BP47" s="25">
        <v>0</v>
      </c>
      <c r="BQ47" s="25">
        <v>0</v>
      </c>
      <c r="BR47" s="25">
        <v>0</v>
      </c>
      <c r="BS47" s="25">
        <v>0</v>
      </c>
      <c r="BT47" s="25">
        <v>0.54030874785591765</v>
      </c>
      <c r="BU47" s="25">
        <v>0.11578044596912521</v>
      </c>
      <c r="BV47" s="25">
        <v>0</v>
      </c>
      <c r="BW47" s="25">
        <v>3.8593481989708404E-2</v>
      </c>
      <c r="BX47" s="25">
        <v>0</v>
      </c>
      <c r="BY47" s="25">
        <v>0</v>
      </c>
      <c r="BZ47" s="25">
        <v>0</v>
      </c>
      <c r="CA47" s="25">
        <v>47.624356775300171</v>
      </c>
      <c r="CB47" s="25">
        <v>4.0909090909090908</v>
      </c>
      <c r="CC47" s="25">
        <v>0.11578044596912521</v>
      </c>
      <c r="CD47" s="25">
        <v>1.2349914236706689</v>
      </c>
      <c r="CE47" s="25">
        <v>47.585763293310464</v>
      </c>
      <c r="CF47" s="25">
        <v>4.0523156089193826</v>
      </c>
      <c r="CG47" s="25">
        <v>16.247855917667238</v>
      </c>
      <c r="CH47" s="25">
        <v>1.2735849056603774</v>
      </c>
      <c r="CI47" s="25">
        <v>31.337907375643223</v>
      </c>
      <c r="CJ47" s="25">
        <v>2.7787307032590052</v>
      </c>
      <c r="CK47" s="25">
        <v>5.8662092624356772</v>
      </c>
      <c r="CL47" s="25">
        <v>0.34734133790737565</v>
      </c>
      <c r="CM47" s="25">
        <v>23.542024013722127</v>
      </c>
      <c r="CN47" s="25">
        <v>1.7367066895368781</v>
      </c>
      <c r="CO47" s="25">
        <v>18.177530017152659</v>
      </c>
      <c r="CP47" s="25">
        <v>1.9682675814751287</v>
      </c>
      <c r="CQ47" s="25">
        <v>45.192967409948544</v>
      </c>
      <c r="CR47" s="25">
        <v>3.7049742710120066</v>
      </c>
      <c r="CS47" s="25">
        <v>2.3927958833619209</v>
      </c>
      <c r="CT47" s="25">
        <v>0.34734133790737565</v>
      </c>
      <c r="CU47" s="25">
        <v>0.23156089193825041</v>
      </c>
      <c r="CV47" s="25">
        <v>0.34734133790737565</v>
      </c>
      <c r="CW47" s="25">
        <v>3.8593481989708404E-2</v>
      </c>
      <c r="CX47" s="25">
        <v>3.8593481989708404E-2</v>
      </c>
      <c r="CY47" s="25">
        <v>0</v>
      </c>
      <c r="CZ47" s="25">
        <v>0.27015437392795882</v>
      </c>
      <c r="DA47" s="25">
        <v>0</v>
      </c>
      <c r="DB47" s="25">
        <v>0</v>
      </c>
      <c r="DC47" s="25">
        <v>0</v>
      </c>
      <c r="DD47" s="25">
        <v>0.30874785591766724</v>
      </c>
      <c r="DE47" s="25">
        <v>0</v>
      </c>
      <c r="DF47" s="25">
        <v>1.6981132075471699</v>
      </c>
      <c r="DG47" s="25">
        <v>0.8876500857632933</v>
      </c>
      <c r="DH47" s="25">
        <v>3.8593481989708404E-2</v>
      </c>
      <c r="DI47" s="25">
        <v>0</v>
      </c>
      <c r="DJ47" s="25">
        <v>3.8593481989708404E-2</v>
      </c>
      <c r="DK47" s="25">
        <v>0</v>
      </c>
      <c r="DL47" s="25">
        <v>0</v>
      </c>
      <c r="DM47" s="25">
        <v>0</v>
      </c>
      <c r="DN47" s="25">
        <v>0</v>
      </c>
      <c r="DO47" s="25">
        <v>3.8593481989708404E-2</v>
      </c>
      <c r="DP47" s="25">
        <v>0</v>
      </c>
      <c r="DQ47" s="25">
        <v>3.8593481989708404E-2</v>
      </c>
      <c r="DR47" s="25">
        <v>0</v>
      </c>
      <c r="DS47" s="25">
        <v>0</v>
      </c>
      <c r="DT47" s="25">
        <v>0</v>
      </c>
      <c r="DU47" s="25">
        <v>0.11578044596912521</v>
      </c>
      <c r="DV47" s="25">
        <v>1.4279588336192111</v>
      </c>
      <c r="DW47" s="25">
        <v>0</v>
      </c>
      <c r="DX47" s="25">
        <v>3.8593481989708404E-2</v>
      </c>
      <c r="DY47" s="25">
        <v>3.8593481989708404E-2</v>
      </c>
      <c r="DZ47" s="25">
        <v>3.8593481989708404E-2</v>
      </c>
      <c r="EA47" s="25">
        <v>3.8593481989708404E-2</v>
      </c>
      <c r="EB47" s="25">
        <v>3.8593481989708404E-2</v>
      </c>
      <c r="EC47" s="25">
        <v>3.8593481989708404E-2</v>
      </c>
      <c r="ED47" s="25">
        <v>3.8593481989708404E-2</v>
      </c>
      <c r="EE47" s="25">
        <v>65.338765008576331</v>
      </c>
      <c r="EF47" s="25">
        <v>0</v>
      </c>
      <c r="EG47" s="25">
        <v>0</v>
      </c>
      <c r="EH47" s="25">
        <v>0</v>
      </c>
      <c r="EI47" s="25">
        <v>0</v>
      </c>
      <c r="EJ47" s="25">
        <v>0</v>
      </c>
      <c r="EK47" s="25">
        <v>0</v>
      </c>
      <c r="EL47" s="25">
        <v>0</v>
      </c>
      <c r="EM47" s="25">
        <v>0</v>
      </c>
      <c r="EN47" s="25">
        <v>0</v>
      </c>
      <c r="EO47" s="25">
        <v>0</v>
      </c>
      <c r="EP47" s="25">
        <v>5.5960548885077186</v>
      </c>
      <c r="EQ47" s="25">
        <v>3.3576329331046311</v>
      </c>
      <c r="ER47" s="25">
        <v>0.69468267581475129</v>
      </c>
      <c r="ES47" s="25">
        <v>0.50171526586620929</v>
      </c>
      <c r="ET47" s="25">
        <v>4.9013722126929675</v>
      </c>
      <c r="EU47" s="25">
        <v>2.8559176672384221</v>
      </c>
      <c r="EV47" s="25">
        <v>1.1192109777015438</v>
      </c>
      <c r="EW47" s="25">
        <v>0.38593481989708406</v>
      </c>
      <c r="EX47" s="25">
        <v>0</v>
      </c>
      <c r="EY47" s="25">
        <v>0.30874785591766724</v>
      </c>
      <c r="EZ47" s="25">
        <v>0.11578044596912521</v>
      </c>
      <c r="FA47" s="25">
        <v>0.19296740994854203</v>
      </c>
      <c r="FB47" s="25">
        <v>0</v>
      </c>
      <c r="FC47" s="25">
        <v>0.11578044596912521</v>
      </c>
      <c r="FD47" s="25">
        <v>0.57890222984562612</v>
      </c>
      <c r="FE47" s="25">
        <v>6.5608919382504292</v>
      </c>
      <c r="FF47" s="25">
        <v>0.38593481989708406</v>
      </c>
      <c r="FG47" s="25">
        <v>0.30874785591766724</v>
      </c>
      <c r="FH47" s="25">
        <v>1.6981132075471699</v>
      </c>
      <c r="FI47" s="25">
        <v>0.30874785591766724</v>
      </c>
      <c r="FJ47" s="25">
        <v>1.3893653516295026</v>
      </c>
      <c r="FK47" s="25">
        <v>3.8593481989708404E-2</v>
      </c>
      <c r="FL47" s="25">
        <v>7.7186963979416809E-2</v>
      </c>
      <c r="FM47" s="25">
        <v>0</v>
      </c>
      <c r="FN47" s="25">
        <v>7.7186963979416809E-2</v>
      </c>
      <c r="FO47" s="25">
        <v>0.11578044596912521</v>
      </c>
      <c r="FP47" s="25">
        <v>0</v>
      </c>
      <c r="FQ47" s="25">
        <v>0</v>
      </c>
      <c r="FR47" s="25">
        <v>0</v>
      </c>
      <c r="FS47" s="25">
        <v>0</v>
      </c>
      <c r="FT47" s="25">
        <v>0</v>
      </c>
      <c r="FU47" s="25">
        <v>0</v>
      </c>
      <c r="FV47" s="25">
        <v>0</v>
      </c>
      <c r="FW47" s="25">
        <v>0</v>
      </c>
      <c r="FX47" s="25">
        <v>0</v>
      </c>
      <c r="FY47" s="25">
        <v>0</v>
      </c>
      <c r="FZ47" s="25">
        <v>0</v>
      </c>
      <c r="GA47" s="25">
        <v>0</v>
      </c>
      <c r="GB47" s="25">
        <v>0</v>
      </c>
      <c r="GC47" s="25">
        <v>0</v>
      </c>
      <c r="GD47" s="25">
        <v>0</v>
      </c>
      <c r="GE47" s="25">
        <v>0</v>
      </c>
      <c r="GF47" s="25">
        <v>0</v>
      </c>
      <c r="GG47" s="25">
        <v>0</v>
      </c>
      <c r="GH47" s="25">
        <v>0</v>
      </c>
      <c r="GI47" s="25">
        <v>0.42452830188679247</v>
      </c>
      <c r="GJ47" s="25">
        <v>0</v>
      </c>
      <c r="GK47" s="25">
        <v>0</v>
      </c>
      <c r="GL47" s="25">
        <v>0</v>
      </c>
      <c r="GM47" s="24">
        <v>8</v>
      </c>
      <c r="GN47" s="24">
        <v>4</v>
      </c>
      <c r="GO47" s="25">
        <v>0</v>
      </c>
      <c r="GP47" s="25">
        <v>1.4279588336192111</v>
      </c>
      <c r="GQ47" s="25">
        <v>0</v>
      </c>
      <c r="GR47" s="25">
        <v>0</v>
      </c>
      <c r="GS47" s="25">
        <v>13.932246998284734</v>
      </c>
      <c r="GT47" s="25">
        <v>11.230703259005146</v>
      </c>
      <c r="GU47" s="25">
        <v>12.234133790737564</v>
      </c>
      <c r="GV47" s="25">
        <v>14.240994854202402</v>
      </c>
      <c r="GW47" s="25">
        <v>1.5823327615780445</v>
      </c>
      <c r="GX47" s="25">
        <v>0.81046312178387647</v>
      </c>
      <c r="GY47" s="25">
        <v>0.19296740994854203</v>
      </c>
      <c r="GZ47" s="25">
        <v>19.837049742710121</v>
      </c>
      <c r="HA47" s="25">
        <v>1.1192109777015438</v>
      </c>
      <c r="HB47" s="25">
        <v>0</v>
      </c>
      <c r="HC47" s="25">
        <v>0</v>
      </c>
      <c r="HD47" s="25">
        <v>0</v>
      </c>
      <c r="HE47" s="25">
        <v>0</v>
      </c>
      <c r="HF47" s="25">
        <v>0</v>
      </c>
      <c r="HG47" s="25">
        <v>0</v>
      </c>
      <c r="HH47" s="25">
        <v>0</v>
      </c>
      <c r="HI47" s="25">
        <v>0</v>
      </c>
      <c r="HJ47" s="25">
        <v>0.11578044596912521</v>
      </c>
      <c r="HK47" s="25">
        <v>0</v>
      </c>
      <c r="HL47" s="25">
        <v>0</v>
      </c>
      <c r="HM47" s="25">
        <v>0</v>
      </c>
      <c r="HN47" s="25">
        <v>0</v>
      </c>
      <c r="HO47" s="25">
        <v>0</v>
      </c>
      <c r="HP47" s="25">
        <v>7.7186963979416809E-2</v>
      </c>
      <c r="HQ47" s="25">
        <v>0.38593481989708406</v>
      </c>
      <c r="HR47" s="25">
        <v>7.7186963979416809E-2</v>
      </c>
      <c r="HS47" s="25">
        <v>3.164665523156089</v>
      </c>
      <c r="HT47" s="25">
        <v>1.9296740994854202</v>
      </c>
      <c r="HU47" s="25">
        <v>1.7367066895368781</v>
      </c>
      <c r="HV47" s="25">
        <v>0.92624356775300165</v>
      </c>
      <c r="HW47" s="25">
        <v>0.38593481989708406</v>
      </c>
      <c r="HX47" s="25">
        <v>0.11578044596912521</v>
      </c>
      <c r="HY47" s="25">
        <v>0.30874785591766724</v>
      </c>
      <c r="HZ47" s="25">
        <v>0.38593481989708406</v>
      </c>
      <c r="IA47" s="25">
        <v>0.19296740994854203</v>
      </c>
      <c r="IB47" s="25">
        <v>0</v>
      </c>
      <c r="IC47" s="25">
        <v>0</v>
      </c>
      <c r="ID47" s="25">
        <v>2.1226415094339623</v>
      </c>
      <c r="IE47" s="25">
        <v>0</v>
      </c>
      <c r="IF47" s="25">
        <v>0</v>
      </c>
      <c r="IG47" s="25">
        <v>0</v>
      </c>
      <c r="IH47" s="25">
        <v>0</v>
      </c>
      <c r="II47" s="25">
        <v>0</v>
      </c>
      <c r="IJ47" s="25">
        <v>0</v>
      </c>
      <c r="IK47" s="25">
        <v>0</v>
      </c>
      <c r="IL47" s="25">
        <v>0</v>
      </c>
      <c r="IM47" s="25">
        <v>0</v>
      </c>
      <c r="IN47" s="25">
        <v>0</v>
      </c>
      <c r="IO47" s="25">
        <v>0</v>
      </c>
      <c r="IP47" s="25">
        <v>0</v>
      </c>
      <c r="IQ47" s="25">
        <v>0</v>
      </c>
      <c r="IR47" s="25">
        <v>0</v>
      </c>
      <c r="IS47" s="25">
        <v>0</v>
      </c>
      <c r="IT47" s="25">
        <v>0</v>
      </c>
      <c r="IU47" s="25">
        <v>0</v>
      </c>
      <c r="IV47" s="25">
        <v>0</v>
      </c>
      <c r="IW47" s="26">
        <v>0.83102493074792205</v>
      </c>
      <c r="IX47" s="26">
        <v>0.96219931271477699</v>
      </c>
      <c r="IY47" s="26">
        <v>0.96214511041009498</v>
      </c>
    </row>
    <row r="48" spans="1:259" ht="14.4" thickBot="1" x14ac:dyDescent="0.35">
      <c r="A48" s="34"/>
      <c r="F48" s="32"/>
      <c r="G48" s="33"/>
      <c r="H48" s="29"/>
      <c r="I48" s="29"/>
      <c r="J48" s="29"/>
    </row>
    <row r="49" spans="1:259" ht="15" customHeight="1" thickBot="1" x14ac:dyDescent="0.35">
      <c r="A49" s="47">
        <v>60207</v>
      </c>
      <c r="B49" s="50" t="s">
        <v>376</v>
      </c>
      <c r="C49" s="50" t="s">
        <v>377</v>
      </c>
      <c r="D49" s="50" t="s">
        <v>378</v>
      </c>
      <c r="E49" s="17">
        <f>VLOOKUP(D49,'2017 TEAM stats Per 90'!$A$2:$IX$23,11,FALSE)</f>
        <v>5.0297106185750788</v>
      </c>
      <c r="F49" s="41">
        <f>(EV49-EW49)/(I49-J49)</f>
        <v>3.6849962146074014E-2</v>
      </c>
      <c r="G49" s="33">
        <f>0.25*$CK49+0.2*$CA49+0.15*$CD49+0.15*$ER49+0.1*$EV49+0.1*$FD49+0.05*$EE49</f>
        <v>21.189824711415138</v>
      </c>
      <c r="H49" s="29">
        <f>VLOOKUP(D49,'2017 TEAM stats Per 90'!$A$2:$IX$23,71,FALSE)</f>
        <v>0.73533780973319862</v>
      </c>
      <c r="I49" s="29">
        <f>VLOOKUP(D49,'2017 TEAM stats Per 90'!$A$2:$IX$23,142,FALSE)</f>
        <v>11.206548220333946</v>
      </c>
      <c r="J49" s="29">
        <f>VLOOKUP(D49,'2017 TEAM stats Per 90'!$A$2:$IX$23,143,FALSE)</f>
        <v>4.9414700814070942</v>
      </c>
      <c r="K49" s="28">
        <v>421</v>
      </c>
      <c r="L49" s="24">
        <v>2</v>
      </c>
      <c r="M49" s="24">
        <v>26</v>
      </c>
      <c r="N49" s="24">
        <v>2339</v>
      </c>
      <c r="O49" s="24">
        <v>26</v>
      </c>
      <c r="P49" s="24">
        <v>0</v>
      </c>
      <c r="Q49" s="24">
        <v>1</v>
      </c>
      <c r="R49" s="25">
        <v>0</v>
      </c>
      <c r="S49" s="25">
        <v>0</v>
      </c>
      <c r="T49" s="25">
        <v>0</v>
      </c>
      <c r="U49" s="25">
        <v>3.8477982043608382E-2</v>
      </c>
      <c r="V49" s="25">
        <v>7.6955964087216763E-2</v>
      </c>
      <c r="W49" s="25">
        <v>3.8477982043608382E-2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3.8477982043608382E-2</v>
      </c>
      <c r="AI49" s="25">
        <v>3.8477982043608382E-2</v>
      </c>
      <c r="AJ49" s="25">
        <v>3.8477982043608382E-2</v>
      </c>
      <c r="AK49" s="25">
        <v>0</v>
      </c>
      <c r="AL49" s="25">
        <v>0</v>
      </c>
      <c r="AM49" s="25">
        <v>3.8477982043608382E-2</v>
      </c>
      <c r="AN49" s="25">
        <v>0</v>
      </c>
      <c r="AO49" s="25">
        <v>0</v>
      </c>
      <c r="AP49" s="25">
        <v>3.8477982043608382E-2</v>
      </c>
      <c r="AQ49" s="25">
        <v>3.8477982043608382E-2</v>
      </c>
      <c r="AR49" s="25">
        <v>0</v>
      </c>
      <c r="AS49" s="25">
        <v>0</v>
      </c>
      <c r="AT49" s="25">
        <v>0</v>
      </c>
      <c r="AU49" s="25">
        <v>3.8477982043608382E-2</v>
      </c>
      <c r="AV49" s="25">
        <v>0</v>
      </c>
      <c r="AW49" s="25">
        <v>0</v>
      </c>
      <c r="AX49" s="25">
        <v>0</v>
      </c>
      <c r="AY49" s="25">
        <v>0</v>
      </c>
      <c r="AZ49" s="25">
        <v>3.8477982043608382E-2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3.8477982043608382E-2</v>
      </c>
      <c r="BP49" s="25">
        <v>0</v>
      </c>
      <c r="BQ49" s="25">
        <v>0</v>
      </c>
      <c r="BR49" s="25">
        <v>0</v>
      </c>
      <c r="BS49" s="25">
        <v>0</v>
      </c>
      <c r="BT49" s="25">
        <v>3.8477982043608382E-2</v>
      </c>
      <c r="BU49" s="25">
        <v>3.8477982043608382E-2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59.717828131680207</v>
      </c>
      <c r="CB49" s="25">
        <v>9.8888413852073533</v>
      </c>
      <c r="CC49" s="25">
        <v>0.15391192817443353</v>
      </c>
      <c r="CD49" s="25">
        <v>0.11543394613082514</v>
      </c>
      <c r="CE49" s="25">
        <v>59.640872167592988</v>
      </c>
      <c r="CF49" s="25">
        <v>9.8118854211201381</v>
      </c>
      <c r="CG49" s="25">
        <v>41.710132535271484</v>
      </c>
      <c r="CH49" s="25">
        <v>2.924326635314237</v>
      </c>
      <c r="CI49" s="25">
        <v>17.930739632321504</v>
      </c>
      <c r="CJ49" s="25">
        <v>6.8875587858059006</v>
      </c>
      <c r="CK49" s="25">
        <v>18.700299273193675</v>
      </c>
      <c r="CL49" s="25">
        <v>0.65412569474134252</v>
      </c>
      <c r="CM49" s="25">
        <v>36.438648995297136</v>
      </c>
      <c r="CN49" s="25">
        <v>4.4634459170585723</v>
      </c>
      <c r="CO49" s="25">
        <v>4.5019238991021808</v>
      </c>
      <c r="CP49" s="25">
        <v>4.6943138093202226</v>
      </c>
      <c r="CQ49" s="25">
        <v>52.791791363830697</v>
      </c>
      <c r="CR49" s="25">
        <v>4.2710560068405306</v>
      </c>
      <c r="CS49" s="25">
        <v>6.8490808037622921</v>
      </c>
      <c r="CT49" s="25">
        <v>5.5408294142796066</v>
      </c>
      <c r="CU49" s="25">
        <v>0</v>
      </c>
      <c r="CV49" s="25">
        <v>3.8477982043608382E-2</v>
      </c>
      <c r="CW49" s="25">
        <v>7.6955964087216763E-2</v>
      </c>
      <c r="CX49" s="25">
        <v>7.6955964087216763E-2</v>
      </c>
      <c r="CY49" s="25">
        <v>0</v>
      </c>
      <c r="CZ49" s="25">
        <v>0.73108165882855924</v>
      </c>
      <c r="DA49" s="25">
        <v>0</v>
      </c>
      <c r="DB49" s="25">
        <v>0</v>
      </c>
      <c r="DC49" s="25">
        <v>0</v>
      </c>
      <c r="DD49" s="25">
        <v>0.34630183839247541</v>
      </c>
      <c r="DE49" s="25">
        <v>0.23086789226165028</v>
      </c>
      <c r="DF49" s="25">
        <v>0.11543394613082514</v>
      </c>
      <c r="DG49" s="25">
        <v>0.15391192817443353</v>
      </c>
      <c r="DH49" s="25">
        <v>7.6955964087216763E-2</v>
      </c>
      <c r="DI49" s="25">
        <v>7.6955964087216763E-2</v>
      </c>
      <c r="DJ49" s="25">
        <v>7.6955964087216763E-2</v>
      </c>
      <c r="DK49" s="25">
        <v>7.6955964087216763E-2</v>
      </c>
      <c r="DL49" s="25">
        <v>0</v>
      </c>
      <c r="DM49" s="25">
        <v>0</v>
      </c>
      <c r="DN49" s="25">
        <v>0</v>
      </c>
      <c r="DO49" s="25">
        <v>0</v>
      </c>
      <c r="DP49" s="25">
        <v>0</v>
      </c>
      <c r="DQ49" s="25">
        <v>0</v>
      </c>
      <c r="DR49" s="25">
        <v>0</v>
      </c>
      <c r="DS49" s="25">
        <v>0</v>
      </c>
      <c r="DT49" s="25">
        <v>0.76955964087216766</v>
      </c>
      <c r="DU49" s="25">
        <v>2.3086789226165028</v>
      </c>
      <c r="DV49" s="25">
        <v>0</v>
      </c>
      <c r="DW49" s="25">
        <v>0</v>
      </c>
      <c r="DX49" s="25">
        <v>3.8477982043608382E-2</v>
      </c>
      <c r="DY49" s="25">
        <v>7.6955964087216763E-2</v>
      </c>
      <c r="DZ49" s="25">
        <v>7.6955964087216763E-2</v>
      </c>
      <c r="EA49" s="25">
        <v>7.6955964087216763E-2</v>
      </c>
      <c r="EB49" s="25">
        <v>7.6955964087216763E-2</v>
      </c>
      <c r="EC49" s="25">
        <v>7.6955964087216763E-2</v>
      </c>
      <c r="ED49" s="25">
        <v>7.6955964087216763E-2</v>
      </c>
      <c r="EE49" s="25">
        <v>80.611372381359558</v>
      </c>
      <c r="EF49" s="25">
        <v>0</v>
      </c>
      <c r="EG49" s="25">
        <v>7.6955964087216763E-2</v>
      </c>
      <c r="EH49" s="25">
        <v>0</v>
      </c>
      <c r="EI49" s="25">
        <v>0</v>
      </c>
      <c r="EJ49" s="25">
        <v>7.6955964087216763E-2</v>
      </c>
      <c r="EK49" s="25">
        <v>0</v>
      </c>
      <c r="EL49" s="25">
        <v>0</v>
      </c>
      <c r="EM49" s="25">
        <v>0</v>
      </c>
      <c r="EN49" s="25">
        <v>0</v>
      </c>
      <c r="EO49" s="25">
        <v>0</v>
      </c>
      <c r="EP49" s="25">
        <v>3.7323642582300129</v>
      </c>
      <c r="EQ49" s="25">
        <v>2.2702009405728947</v>
      </c>
      <c r="ER49" s="25">
        <v>2.0008550662676359</v>
      </c>
      <c r="ES49" s="25">
        <v>0.8849935870029928</v>
      </c>
      <c r="ET49" s="25">
        <v>1.6545532278751605</v>
      </c>
      <c r="EU49" s="25">
        <v>1.3852073535699017</v>
      </c>
      <c r="EV49" s="25">
        <v>0.65412569474134252</v>
      </c>
      <c r="EW49" s="25">
        <v>0.42325780247969219</v>
      </c>
      <c r="EX49" s="25">
        <v>0</v>
      </c>
      <c r="EY49" s="25">
        <v>4.578879863189397</v>
      </c>
      <c r="EZ49" s="25">
        <v>1.8469431380932022</v>
      </c>
      <c r="FA49" s="25">
        <v>2.7319367250961952</v>
      </c>
      <c r="FB49" s="25">
        <v>0</v>
      </c>
      <c r="FC49" s="25">
        <v>0.69260367678495083</v>
      </c>
      <c r="FD49" s="25">
        <v>1.5775972637879436</v>
      </c>
      <c r="FE49" s="25">
        <v>4.9636596836254814</v>
      </c>
      <c r="FF49" s="25">
        <v>0.84651560495938438</v>
      </c>
      <c r="FG49" s="25">
        <v>0.84651560495938438</v>
      </c>
      <c r="FH49" s="25">
        <v>0.53869174861051738</v>
      </c>
      <c r="FI49" s="25">
        <v>3.8477982043608382E-2</v>
      </c>
      <c r="FJ49" s="25">
        <v>0.50021376656690897</v>
      </c>
      <c r="FK49" s="25">
        <v>0</v>
      </c>
      <c r="FL49" s="25">
        <v>0</v>
      </c>
      <c r="FM49" s="25">
        <v>0</v>
      </c>
      <c r="FN49" s="25">
        <v>7.6955964087216763E-2</v>
      </c>
      <c r="FO49" s="25">
        <v>7.6955964087216763E-2</v>
      </c>
      <c r="FP49" s="25">
        <v>0</v>
      </c>
      <c r="FQ49" s="25">
        <v>0</v>
      </c>
      <c r="FR49" s="25">
        <v>0</v>
      </c>
      <c r="FS49" s="25">
        <v>0</v>
      </c>
      <c r="FT49" s="25">
        <v>0</v>
      </c>
      <c r="FU49" s="25">
        <v>0</v>
      </c>
      <c r="FV49" s="25">
        <v>0</v>
      </c>
      <c r="FW49" s="25">
        <v>0</v>
      </c>
      <c r="FX49" s="25">
        <v>0</v>
      </c>
      <c r="FY49" s="25">
        <v>0</v>
      </c>
      <c r="FZ49" s="25">
        <v>0</v>
      </c>
      <c r="GA49" s="25">
        <v>0</v>
      </c>
      <c r="GB49" s="25">
        <v>0</v>
      </c>
      <c r="GC49" s="25">
        <v>0</v>
      </c>
      <c r="GD49" s="25">
        <v>0</v>
      </c>
      <c r="GE49" s="25">
        <v>0.42325780247969219</v>
      </c>
      <c r="GF49" s="25">
        <v>0</v>
      </c>
      <c r="GG49" s="25">
        <v>0</v>
      </c>
      <c r="GH49" s="25">
        <v>3.8477982043608382E-2</v>
      </c>
      <c r="GI49" s="25">
        <v>0.19238991021804192</v>
      </c>
      <c r="GJ49" s="25">
        <v>0</v>
      </c>
      <c r="GK49" s="25">
        <v>0</v>
      </c>
      <c r="GL49" s="25">
        <v>0</v>
      </c>
      <c r="GM49" s="24">
        <v>4</v>
      </c>
      <c r="GN49" s="24">
        <v>6</v>
      </c>
      <c r="GO49" s="25">
        <v>0</v>
      </c>
      <c r="GP49" s="25">
        <v>0.19238991021804192</v>
      </c>
      <c r="GQ49" s="25">
        <v>0</v>
      </c>
      <c r="GR49" s="25">
        <v>0</v>
      </c>
      <c r="GS49" s="25">
        <v>29.127832407011546</v>
      </c>
      <c r="GT49" s="25">
        <v>2.5780247969217616</v>
      </c>
      <c r="GU49" s="25">
        <v>7.4262505344164174</v>
      </c>
      <c r="GV49" s="25">
        <v>30.320649850363406</v>
      </c>
      <c r="GW49" s="25">
        <v>0.19238991021804192</v>
      </c>
      <c r="GX49" s="25">
        <v>0.57716973065412569</v>
      </c>
      <c r="GY49" s="25">
        <v>0</v>
      </c>
      <c r="GZ49" s="25">
        <v>1.4621633176571185</v>
      </c>
      <c r="HA49" s="25">
        <v>0.26934587430525869</v>
      </c>
      <c r="HB49" s="25">
        <v>7.6955964087216763E-2</v>
      </c>
      <c r="HC49" s="25">
        <v>0</v>
      </c>
      <c r="HD49" s="25">
        <v>0</v>
      </c>
      <c r="HE49" s="25">
        <v>0</v>
      </c>
      <c r="HF49" s="25">
        <v>0</v>
      </c>
      <c r="HG49" s="25">
        <v>0</v>
      </c>
      <c r="HH49" s="25">
        <v>0</v>
      </c>
      <c r="HI49" s="25">
        <v>0</v>
      </c>
      <c r="HJ49" s="25">
        <v>7.6955964087216763E-2</v>
      </c>
      <c r="HK49" s="25">
        <v>0</v>
      </c>
      <c r="HL49" s="25">
        <v>0</v>
      </c>
      <c r="HM49" s="25">
        <v>0</v>
      </c>
      <c r="HN49" s="25">
        <v>0</v>
      </c>
      <c r="HO49" s="25">
        <v>0</v>
      </c>
      <c r="HP49" s="25">
        <v>7.6955964087216763E-2</v>
      </c>
      <c r="HQ49" s="25">
        <v>0.11543394613082514</v>
      </c>
      <c r="HR49" s="25">
        <v>0</v>
      </c>
      <c r="HS49" s="25">
        <v>0.38477982043608383</v>
      </c>
      <c r="HT49" s="25">
        <v>0.26934587430525869</v>
      </c>
      <c r="HU49" s="25">
        <v>1.2697734074390765</v>
      </c>
      <c r="HV49" s="25">
        <v>1.1158614792646431</v>
      </c>
      <c r="HW49" s="25">
        <v>7.6955964087216763E-2</v>
      </c>
      <c r="HX49" s="25">
        <v>0.15391192817443353</v>
      </c>
      <c r="HY49" s="25">
        <v>1.923899102180419</v>
      </c>
      <c r="HZ49" s="25">
        <v>0.73108165882855924</v>
      </c>
      <c r="IA49" s="25">
        <v>3.8477982043608382E-2</v>
      </c>
      <c r="IB49" s="25">
        <v>0</v>
      </c>
      <c r="IC49" s="25">
        <v>0</v>
      </c>
      <c r="ID49" s="25">
        <v>0.34630183839247541</v>
      </c>
      <c r="IE49" s="25">
        <v>0</v>
      </c>
      <c r="IF49" s="25">
        <v>0</v>
      </c>
      <c r="IG49" s="25">
        <v>0</v>
      </c>
      <c r="IH49" s="25">
        <v>0</v>
      </c>
      <c r="II49" s="25">
        <v>0</v>
      </c>
      <c r="IJ49" s="25">
        <v>0</v>
      </c>
      <c r="IK49" s="25">
        <v>0</v>
      </c>
      <c r="IL49" s="25">
        <v>0</v>
      </c>
      <c r="IM49" s="25">
        <v>0</v>
      </c>
      <c r="IN49" s="25">
        <v>0</v>
      </c>
      <c r="IO49" s="25">
        <v>0</v>
      </c>
      <c r="IP49" s="25">
        <v>0</v>
      </c>
      <c r="IQ49" s="25">
        <v>0</v>
      </c>
      <c r="IR49" s="25">
        <v>0</v>
      </c>
      <c r="IS49" s="25">
        <v>0</v>
      </c>
      <c r="IT49" s="25">
        <v>0</v>
      </c>
      <c r="IU49" s="25">
        <v>0</v>
      </c>
      <c r="IV49" s="25">
        <v>0</v>
      </c>
      <c r="IW49" s="26">
        <v>0.70937912813738402</v>
      </c>
      <c r="IX49" s="26">
        <v>0.97014925373134298</v>
      </c>
      <c r="IY49" s="26">
        <v>0.95336787564766801</v>
      </c>
    </row>
    <row r="50" spans="1:259" ht="15" customHeight="1" thickBot="1" x14ac:dyDescent="0.35">
      <c r="A50" s="48">
        <v>95780</v>
      </c>
      <c r="B50" s="49" t="s">
        <v>379</v>
      </c>
      <c r="C50" s="49" t="s">
        <v>380</v>
      </c>
      <c r="D50" s="49" t="s">
        <v>374</v>
      </c>
      <c r="E50" s="35">
        <f>VLOOKUP(D50,'2017 TEAM stats Per 90'!$A$2:$IX$23,11,FALSE)</f>
        <v>5.280550671950893</v>
      </c>
      <c r="F50" s="44">
        <f>(EV50-EW50)/(I50-J50)</f>
        <v>0.22306852871138011</v>
      </c>
      <c r="G50" s="36">
        <f>0.25*$CK50+0.2*$CA50+0.15*$CD50+0.15*$ER50+0.1*$EV50+0.1*$FD50+0.05*$EE50</f>
        <v>19.591248665955177</v>
      </c>
      <c r="H50" s="29">
        <f>VLOOKUP(D50,'2017 TEAM stats Per 90'!$A$2:$IX$23,71,FALSE)</f>
        <v>1.5635150034268006</v>
      </c>
      <c r="I50" s="29">
        <f>VLOOKUP(D50,'2017 TEAM stats Per 90'!$A$2:$IX$23,142,FALSE)</f>
        <v>12.950624273667273</v>
      </c>
      <c r="J50" s="29">
        <f>VLOOKUP(D50,'2017 TEAM stats Per 90'!$A$2:$IX$23,143,FALSE)</f>
        <v>5.4870526535355646</v>
      </c>
      <c r="K50" s="28">
        <v>11091</v>
      </c>
      <c r="L50" s="24">
        <v>2</v>
      </c>
      <c r="M50" s="24">
        <v>32</v>
      </c>
      <c r="N50" s="24">
        <v>2811</v>
      </c>
      <c r="O50" s="24">
        <v>32</v>
      </c>
      <c r="P50" s="24">
        <v>0</v>
      </c>
      <c r="Q50" s="24">
        <v>2</v>
      </c>
      <c r="R50" s="25">
        <v>3.2017075773745997E-2</v>
      </c>
      <c r="S50" s="25">
        <v>3.2017075773745997E-2</v>
      </c>
      <c r="T50" s="25">
        <v>3.2017075773745997E-2</v>
      </c>
      <c r="U50" s="25">
        <v>0.19210245464247599</v>
      </c>
      <c r="V50" s="25">
        <v>0.28815368196371399</v>
      </c>
      <c r="W50" s="25">
        <v>3.2017075773745997E-2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3.2017075773745997E-2</v>
      </c>
      <c r="AH50" s="25">
        <v>0.12806830309498399</v>
      </c>
      <c r="AI50" s="25">
        <v>0.22411953041622198</v>
      </c>
      <c r="AJ50" s="25">
        <v>3.2017075773745997E-2</v>
      </c>
      <c r="AK50" s="25">
        <v>0</v>
      </c>
      <c r="AL50" s="25">
        <v>6.4034151547491994E-2</v>
      </c>
      <c r="AM50" s="25">
        <v>6.4034151547491994E-2</v>
      </c>
      <c r="AN50" s="25">
        <v>0</v>
      </c>
      <c r="AO50" s="25">
        <v>0</v>
      </c>
      <c r="AP50" s="25">
        <v>9.6051227321237997E-2</v>
      </c>
      <c r="AQ50" s="25">
        <v>0.19210245464247599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3.2017075773745997E-2</v>
      </c>
      <c r="AX50" s="25">
        <v>9.6051227321237997E-2</v>
      </c>
      <c r="AY50" s="25">
        <v>9.6051227321237997E-2</v>
      </c>
      <c r="AZ50" s="25">
        <v>3.2017075773745997E-2</v>
      </c>
      <c r="BA50" s="25">
        <v>0</v>
      </c>
      <c r="BB50" s="25">
        <v>0</v>
      </c>
      <c r="BC50" s="25">
        <v>0</v>
      </c>
      <c r="BD50" s="25">
        <v>0</v>
      </c>
      <c r="BE50" s="25">
        <v>3.2017075773745997E-2</v>
      </c>
      <c r="BF50" s="25">
        <v>3.2017075773745997E-2</v>
      </c>
      <c r="BG50" s="25">
        <v>0</v>
      </c>
      <c r="BH50" s="25">
        <v>0</v>
      </c>
      <c r="BI50" s="25">
        <v>3.2017075773745997E-2</v>
      </c>
      <c r="BJ50" s="25">
        <v>0</v>
      </c>
      <c r="BK50" s="25">
        <v>0</v>
      </c>
      <c r="BL50" s="25">
        <v>0</v>
      </c>
      <c r="BM50" s="25">
        <v>0</v>
      </c>
      <c r="BN50" s="25">
        <v>6.4034151547491994E-2</v>
      </c>
      <c r="BO50" s="25">
        <v>6.4034151547491994E-2</v>
      </c>
      <c r="BP50" s="25">
        <v>0</v>
      </c>
      <c r="BQ50" s="25">
        <v>0</v>
      </c>
      <c r="BR50" s="25">
        <v>6.4034151547491994E-2</v>
      </c>
      <c r="BS50" s="25">
        <v>0</v>
      </c>
      <c r="BT50" s="25">
        <v>0.12806830309498399</v>
      </c>
      <c r="BU50" s="25">
        <v>0.12806830309498399</v>
      </c>
      <c r="BV50" s="25">
        <v>0</v>
      </c>
      <c r="BW50" s="25">
        <v>0</v>
      </c>
      <c r="BX50" s="25">
        <v>3.2017075773745997E-2</v>
      </c>
      <c r="BY50" s="25">
        <v>0</v>
      </c>
      <c r="BZ50" s="25">
        <v>0</v>
      </c>
      <c r="CA50" s="25">
        <v>52.411953041622198</v>
      </c>
      <c r="CB50" s="25">
        <v>10.341515474919957</v>
      </c>
      <c r="CC50" s="25">
        <v>9.6051227321237997E-2</v>
      </c>
      <c r="CD50" s="25">
        <v>0.16008537886872998</v>
      </c>
      <c r="CE50" s="25">
        <v>52.411953041622198</v>
      </c>
      <c r="CF50" s="25">
        <v>10.341515474919957</v>
      </c>
      <c r="CG50" s="25">
        <v>34.482390608324437</v>
      </c>
      <c r="CH50" s="25">
        <v>2.9455709711846318</v>
      </c>
      <c r="CI50" s="25">
        <v>17.929562433297757</v>
      </c>
      <c r="CJ50" s="25">
        <v>7.3319103521878333</v>
      </c>
      <c r="CK50" s="25">
        <v>17.449306296691567</v>
      </c>
      <c r="CL50" s="25">
        <v>0.89647812166488794</v>
      </c>
      <c r="CM50" s="25">
        <v>28.303094983991461</v>
      </c>
      <c r="CN50" s="25">
        <v>5.2828175026680899</v>
      </c>
      <c r="CO50" s="25">
        <v>6.6595517609391672</v>
      </c>
      <c r="CP50" s="25">
        <v>4.0981856990394876</v>
      </c>
      <c r="CQ50" s="25">
        <v>43.927427961579511</v>
      </c>
      <c r="CR50" s="25">
        <v>5.506937033084311</v>
      </c>
      <c r="CS50" s="25">
        <v>8.4845250800426886</v>
      </c>
      <c r="CT50" s="25">
        <v>4.8345784418356459</v>
      </c>
      <c r="CU50" s="25">
        <v>0</v>
      </c>
      <c r="CV50" s="25">
        <v>0</v>
      </c>
      <c r="CW50" s="25">
        <v>0</v>
      </c>
      <c r="CX50" s="25">
        <v>0</v>
      </c>
      <c r="CY50" s="25">
        <v>0</v>
      </c>
      <c r="CZ50" s="25">
        <v>0.92849519743863396</v>
      </c>
      <c r="DA50" s="25">
        <v>0</v>
      </c>
      <c r="DB50" s="25">
        <v>0</v>
      </c>
      <c r="DC50" s="25">
        <v>0</v>
      </c>
      <c r="DD50" s="25">
        <v>0.19210245464247599</v>
      </c>
      <c r="DE50" s="25">
        <v>3.2017075773745997E-2</v>
      </c>
      <c r="DF50" s="25">
        <v>1.3127001067235859</v>
      </c>
      <c r="DG50" s="25">
        <v>0.54429028815368197</v>
      </c>
      <c r="DH50" s="25">
        <v>0</v>
      </c>
      <c r="DI50" s="25">
        <v>0</v>
      </c>
      <c r="DJ50" s="25">
        <v>0</v>
      </c>
      <c r="DK50" s="25">
        <v>0</v>
      </c>
      <c r="DL50" s="25">
        <v>0</v>
      </c>
      <c r="DM50" s="25">
        <v>0</v>
      </c>
      <c r="DN50" s="25">
        <v>0</v>
      </c>
      <c r="DO50" s="25">
        <v>0</v>
      </c>
      <c r="DP50" s="25">
        <v>0</v>
      </c>
      <c r="DQ50" s="25">
        <v>0</v>
      </c>
      <c r="DR50" s="25">
        <v>0</v>
      </c>
      <c r="DS50" s="25">
        <v>0</v>
      </c>
      <c r="DT50" s="25">
        <v>0.44823906083244397</v>
      </c>
      <c r="DU50" s="25">
        <v>1.6008537886872998</v>
      </c>
      <c r="DV50" s="25">
        <v>0</v>
      </c>
      <c r="DW50" s="25">
        <v>0</v>
      </c>
      <c r="DX50" s="25">
        <v>6.4034151547491994E-2</v>
      </c>
      <c r="DY50" s="25">
        <v>0</v>
      </c>
      <c r="DZ50" s="25">
        <v>0</v>
      </c>
      <c r="EA50" s="25">
        <v>0</v>
      </c>
      <c r="EB50" s="25">
        <v>0</v>
      </c>
      <c r="EC50" s="25">
        <v>0</v>
      </c>
      <c r="ED50" s="25">
        <v>0</v>
      </c>
      <c r="EE50" s="25">
        <v>80.138740661686228</v>
      </c>
      <c r="EF50" s="25">
        <v>0</v>
      </c>
      <c r="EG50" s="25">
        <v>0</v>
      </c>
      <c r="EH50" s="25">
        <v>0</v>
      </c>
      <c r="EI50" s="25">
        <v>0</v>
      </c>
      <c r="EJ50" s="25">
        <v>0</v>
      </c>
      <c r="EK50" s="25">
        <v>0</v>
      </c>
      <c r="EL50" s="25">
        <v>0</v>
      </c>
      <c r="EM50" s="25">
        <v>0</v>
      </c>
      <c r="EN50" s="25">
        <v>0</v>
      </c>
      <c r="EO50" s="25">
        <v>0</v>
      </c>
      <c r="EP50" s="25">
        <v>6.4034151547491991</v>
      </c>
      <c r="EQ50" s="25">
        <v>3.8420490928495195</v>
      </c>
      <c r="ER50" s="25">
        <v>1.3127001067235859</v>
      </c>
      <c r="ES50" s="25">
        <v>0.64034151547491991</v>
      </c>
      <c r="ET50" s="25">
        <v>4.8986125933831373</v>
      </c>
      <c r="EU50" s="25">
        <v>3.1376734258271077</v>
      </c>
      <c r="EV50" s="25">
        <v>2.0490928495197438</v>
      </c>
      <c r="EW50" s="25">
        <v>0.38420490928495199</v>
      </c>
      <c r="EX50" s="25">
        <v>0</v>
      </c>
      <c r="EY50" s="25">
        <v>4.0021344717182492</v>
      </c>
      <c r="EZ50" s="25">
        <v>2.1451440768409817</v>
      </c>
      <c r="FA50" s="25">
        <v>1.8569903948772679</v>
      </c>
      <c r="FB50" s="25">
        <v>9.6051227321237997E-2</v>
      </c>
      <c r="FC50" s="25">
        <v>0.76840981856990398</v>
      </c>
      <c r="FD50" s="25">
        <v>3.1376734258271077</v>
      </c>
      <c r="FE50" s="25">
        <v>7.2998932764140871</v>
      </c>
      <c r="FF50" s="25">
        <v>1.4727854855923159</v>
      </c>
      <c r="FG50" s="25">
        <v>1.4087513340448239</v>
      </c>
      <c r="FH50" s="25">
        <v>1.3447171824973319</v>
      </c>
      <c r="FI50" s="25">
        <v>0</v>
      </c>
      <c r="FJ50" s="25">
        <v>1.3447171824973319</v>
      </c>
      <c r="FK50" s="25">
        <v>0</v>
      </c>
      <c r="FL50" s="25">
        <v>0</v>
      </c>
      <c r="FM50" s="25">
        <v>6.4034151547491994E-2</v>
      </c>
      <c r="FN50" s="25">
        <v>3.2017075773745997E-2</v>
      </c>
      <c r="FO50" s="25">
        <v>0.32017075773745995</v>
      </c>
      <c r="FP50" s="25">
        <v>0</v>
      </c>
      <c r="FQ50" s="25">
        <v>0</v>
      </c>
      <c r="FR50" s="25">
        <v>0</v>
      </c>
      <c r="FS50" s="25">
        <v>0</v>
      </c>
      <c r="FT50" s="25">
        <v>0</v>
      </c>
      <c r="FU50" s="25">
        <v>0</v>
      </c>
      <c r="FV50" s="25">
        <v>0</v>
      </c>
      <c r="FW50" s="25">
        <v>0</v>
      </c>
      <c r="FX50" s="25">
        <v>0</v>
      </c>
      <c r="FY50" s="25">
        <v>0</v>
      </c>
      <c r="FZ50" s="25">
        <v>0</v>
      </c>
      <c r="GA50" s="25">
        <v>0</v>
      </c>
      <c r="GB50" s="25">
        <v>6.4034151547491994E-2</v>
      </c>
      <c r="GC50" s="25">
        <v>0</v>
      </c>
      <c r="GD50" s="25">
        <v>6.4034151547491994E-2</v>
      </c>
      <c r="GE50" s="25">
        <v>0.35218783351120597</v>
      </c>
      <c r="GF50" s="25">
        <v>0</v>
      </c>
      <c r="GG50" s="25">
        <v>3.2017075773745997E-2</v>
      </c>
      <c r="GH50" s="25">
        <v>0</v>
      </c>
      <c r="GI50" s="25">
        <v>0.76840981856990398</v>
      </c>
      <c r="GJ50" s="25">
        <v>0</v>
      </c>
      <c r="GK50" s="25">
        <v>0</v>
      </c>
      <c r="GL50" s="25">
        <v>0</v>
      </c>
      <c r="GM50" s="24">
        <v>8</v>
      </c>
      <c r="GN50" s="24">
        <v>6</v>
      </c>
      <c r="GO50" s="25">
        <v>0</v>
      </c>
      <c r="GP50" s="25">
        <v>0.51227321237993595</v>
      </c>
      <c r="GQ50" s="25">
        <v>6.4034151547491994E-2</v>
      </c>
      <c r="GR50" s="25">
        <v>0</v>
      </c>
      <c r="GS50" s="25">
        <v>26.926360725720382</v>
      </c>
      <c r="GT50" s="25">
        <v>4.7705442902881536</v>
      </c>
      <c r="GU50" s="25">
        <v>8.2604055496264674</v>
      </c>
      <c r="GV50" s="25">
        <v>22.732123799359659</v>
      </c>
      <c r="GW50" s="25">
        <v>1.0565635005336178</v>
      </c>
      <c r="GX50" s="25">
        <v>0.67235859124866593</v>
      </c>
      <c r="GY50" s="25">
        <v>9.6051227321237997E-2</v>
      </c>
      <c r="GZ50" s="25">
        <v>2.9455709711846318</v>
      </c>
      <c r="HA50" s="25">
        <v>0.64034151547491991</v>
      </c>
      <c r="HB50" s="25">
        <v>6.4034151547491994E-2</v>
      </c>
      <c r="HC50" s="25">
        <v>0</v>
      </c>
      <c r="HD50" s="25">
        <v>0</v>
      </c>
      <c r="HE50" s="25">
        <v>0</v>
      </c>
      <c r="HF50" s="25">
        <v>0</v>
      </c>
      <c r="HG50" s="25">
        <v>0</v>
      </c>
      <c r="HH50" s="25">
        <v>0</v>
      </c>
      <c r="HI50" s="25">
        <v>0</v>
      </c>
      <c r="HJ50" s="25">
        <v>6.4034151547491994E-2</v>
      </c>
      <c r="HK50" s="25">
        <v>3.2017075773745997E-2</v>
      </c>
      <c r="HL50" s="25">
        <v>3.2017075773745997E-2</v>
      </c>
      <c r="HM50" s="25">
        <v>0</v>
      </c>
      <c r="HN50" s="25">
        <v>3.2017075773745997E-2</v>
      </c>
      <c r="HO50" s="25">
        <v>0</v>
      </c>
      <c r="HP50" s="25">
        <v>3.2017075773745997E-2</v>
      </c>
      <c r="HQ50" s="25">
        <v>6.4034151547491994E-2</v>
      </c>
      <c r="HR50" s="25">
        <v>0</v>
      </c>
      <c r="HS50" s="25">
        <v>1.2166488794023478</v>
      </c>
      <c r="HT50" s="25">
        <v>0.67235859124866593</v>
      </c>
      <c r="HU50" s="25">
        <v>3.6819637139807897</v>
      </c>
      <c r="HV50" s="25">
        <v>2.4653148345784417</v>
      </c>
      <c r="HW50" s="25">
        <v>0.22411953041622198</v>
      </c>
      <c r="HX50" s="25">
        <v>0.19210245464247599</v>
      </c>
      <c r="HY50" s="25">
        <v>1.0885805763073639</v>
      </c>
      <c r="HZ50" s="25">
        <v>0.44823906083244397</v>
      </c>
      <c r="IA50" s="25">
        <v>0.16008537886872998</v>
      </c>
      <c r="IB50" s="25">
        <v>0</v>
      </c>
      <c r="IC50" s="25">
        <v>0</v>
      </c>
      <c r="ID50" s="25">
        <v>0.96051227321237986</v>
      </c>
      <c r="IE50" s="25">
        <v>0</v>
      </c>
      <c r="IF50" s="25">
        <v>0</v>
      </c>
      <c r="IG50" s="25">
        <v>0</v>
      </c>
      <c r="IH50" s="25">
        <v>0</v>
      </c>
      <c r="II50" s="25">
        <v>0</v>
      </c>
      <c r="IJ50" s="25">
        <v>0</v>
      </c>
      <c r="IK50" s="25">
        <v>0</v>
      </c>
      <c r="IL50" s="25">
        <v>0</v>
      </c>
      <c r="IM50" s="25">
        <v>0</v>
      </c>
      <c r="IN50" s="25">
        <v>0</v>
      </c>
      <c r="IO50" s="25">
        <v>0</v>
      </c>
      <c r="IP50" s="25">
        <v>0</v>
      </c>
      <c r="IQ50" s="25">
        <v>0</v>
      </c>
      <c r="IR50" s="25">
        <v>0</v>
      </c>
      <c r="IS50" s="25">
        <v>0</v>
      </c>
      <c r="IT50" s="25">
        <v>0</v>
      </c>
      <c r="IU50" s="25">
        <v>0</v>
      </c>
      <c r="IV50" s="25">
        <v>0</v>
      </c>
      <c r="IW50" s="26">
        <v>0.69441141498216397</v>
      </c>
      <c r="IX50" s="26">
        <v>0.98657718120805404</v>
      </c>
      <c r="IY50" s="26">
        <v>0.92635658914728702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0077-A01D-634A-A3FB-BD1A3CB9D454}">
  <sheetPr codeName="Sheet6"/>
  <dimension ref="A1:JJ55"/>
  <sheetViews>
    <sheetView topLeftCell="A25" workbookViewId="0">
      <selection activeCell="B37" sqref="B37"/>
    </sheetView>
  </sheetViews>
  <sheetFormatPr defaultColWidth="10.796875" defaultRowHeight="13.8" x14ac:dyDescent="0.3"/>
  <cols>
    <col min="1" max="5" width="10.796875" style="22"/>
    <col min="6" max="6" width="10.796875" style="23"/>
    <col min="7" max="16384" width="10.796875" style="22"/>
  </cols>
  <sheetData>
    <row r="1" spans="1:270" s="19" customFormat="1" ht="14.4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389</v>
      </c>
      <c r="F1" s="18" t="s">
        <v>390</v>
      </c>
      <c r="G1" s="17" t="s">
        <v>385</v>
      </c>
      <c r="H1" s="17" t="s">
        <v>396</v>
      </c>
      <c r="I1" s="17" t="s">
        <v>398</v>
      </c>
      <c r="J1" s="17" t="s">
        <v>397</v>
      </c>
      <c r="K1" s="17" t="s">
        <v>4</v>
      </c>
      <c r="L1" s="17" t="s">
        <v>5</v>
      </c>
      <c r="M1" s="17" t="s">
        <v>6</v>
      </c>
      <c r="N1" s="17" t="s">
        <v>7</v>
      </c>
      <c r="O1" s="17" t="s">
        <v>8</v>
      </c>
      <c r="P1" s="17" t="s">
        <v>9</v>
      </c>
      <c r="Q1" s="17" t="s">
        <v>10</v>
      </c>
      <c r="R1" s="17" t="s">
        <v>11</v>
      </c>
      <c r="S1" s="17" t="s">
        <v>12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17</v>
      </c>
      <c r="Y1" s="17" t="s">
        <v>18</v>
      </c>
      <c r="Z1" s="17" t="s">
        <v>19</v>
      </c>
      <c r="AA1" s="17" t="s">
        <v>20</v>
      </c>
      <c r="AB1" s="17" t="s">
        <v>21</v>
      </c>
      <c r="AC1" s="17" t="s">
        <v>22</v>
      </c>
      <c r="AD1" s="17" t="s">
        <v>23</v>
      </c>
      <c r="AE1" s="17" t="s">
        <v>24</v>
      </c>
      <c r="AF1" s="17" t="s">
        <v>25</v>
      </c>
      <c r="AG1" s="17" t="s">
        <v>26</v>
      </c>
      <c r="AH1" s="17" t="s">
        <v>27</v>
      </c>
      <c r="AI1" s="17" t="s">
        <v>28</v>
      </c>
      <c r="AJ1" s="17" t="s">
        <v>29</v>
      </c>
      <c r="AK1" s="17" t="s">
        <v>30</v>
      </c>
      <c r="AL1" s="17" t="s">
        <v>31</v>
      </c>
      <c r="AM1" s="17" t="s">
        <v>32</v>
      </c>
      <c r="AN1" s="17" t="s">
        <v>33</v>
      </c>
      <c r="AO1" s="17" t="s">
        <v>34</v>
      </c>
      <c r="AP1" s="17" t="s">
        <v>35</v>
      </c>
      <c r="AQ1" s="17" t="s">
        <v>36</v>
      </c>
      <c r="AR1" s="17" t="s">
        <v>37</v>
      </c>
      <c r="AS1" s="17" t="s">
        <v>38</v>
      </c>
      <c r="AT1" s="17" t="s">
        <v>39</v>
      </c>
      <c r="AU1" s="17" t="s">
        <v>40</v>
      </c>
      <c r="AV1" s="17" t="s">
        <v>41</v>
      </c>
      <c r="AW1" s="17" t="s">
        <v>42</v>
      </c>
      <c r="AX1" s="17" t="s">
        <v>43</v>
      </c>
      <c r="AY1" s="17" t="s">
        <v>44</v>
      </c>
      <c r="AZ1" s="17" t="s">
        <v>45</v>
      </c>
      <c r="BA1" s="17" t="s">
        <v>46</v>
      </c>
      <c r="BB1" s="17" t="s">
        <v>47</v>
      </c>
      <c r="BC1" s="17" t="s">
        <v>48</v>
      </c>
      <c r="BD1" s="17" t="s">
        <v>49</v>
      </c>
      <c r="BE1" s="17" t="s">
        <v>50</v>
      </c>
      <c r="BF1" s="17" t="s">
        <v>51</v>
      </c>
      <c r="BG1" s="17" t="s">
        <v>52</v>
      </c>
      <c r="BH1" s="17" t="s">
        <v>53</v>
      </c>
      <c r="BI1" s="17" t="s">
        <v>54</v>
      </c>
      <c r="BJ1" s="17" t="s">
        <v>55</v>
      </c>
      <c r="BK1" s="17" t="s">
        <v>56</v>
      </c>
      <c r="BL1" s="17" t="s">
        <v>57</v>
      </c>
      <c r="BM1" s="17" t="s">
        <v>58</v>
      </c>
      <c r="BN1" s="17" t="s">
        <v>59</v>
      </c>
      <c r="BO1" s="17" t="s">
        <v>60</v>
      </c>
      <c r="BP1" s="17" t="s">
        <v>61</v>
      </c>
      <c r="BQ1" s="17" t="s">
        <v>62</v>
      </c>
      <c r="BR1" s="17" t="s">
        <v>63</v>
      </c>
      <c r="BS1" s="17" t="s">
        <v>64</v>
      </c>
      <c r="BT1" s="17" t="s">
        <v>65</v>
      </c>
      <c r="BU1" s="17" t="s">
        <v>66</v>
      </c>
      <c r="BV1" s="17" t="s">
        <v>67</v>
      </c>
      <c r="BW1" s="17" t="s">
        <v>68</v>
      </c>
      <c r="BX1" s="17" t="s">
        <v>69</v>
      </c>
      <c r="BY1" s="17" t="s">
        <v>70</v>
      </c>
      <c r="BZ1" s="17" t="s">
        <v>71</v>
      </c>
      <c r="CA1" s="17" t="s">
        <v>72</v>
      </c>
      <c r="CB1" s="17" t="s">
        <v>73</v>
      </c>
      <c r="CC1" s="17" t="s">
        <v>74</v>
      </c>
      <c r="CD1" s="17" t="s">
        <v>75</v>
      </c>
      <c r="CE1" s="17" t="s">
        <v>76</v>
      </c>
      <c r="CF1" s="17" t="s">
        <v>77</v>
      </c>
      <c r="CG1" s="17" t="s">
        <v>78</v>
      </c>
      <c r="CH1" s="17" t="s">
        <v>79</v>
      </c>
      <c r="CI1" s="17" t="s">
        <v>80</v>
      </c>
      <c r="CJ1" s="17" t="s">
        <v>81</v>
      </c>
      <c r="CK1" s="17" t="s">
        <v>82</v>
      </c>
      <c r="CL1" s="17" t="s">
        <v>83</v>
      </c>
      <c r="CM1" s="17" t="s">
        <v>84</v>
      </c>
      <c r="CN1" s="17" t="s">
        <v>85</v>
      </c>
      <c r="CO1" s="17" t="s">
        <v>86</v>
      </c>
      <c r="CP1" s="17" t="s">
        <v>87</v>
      </c>
      <c r="CQ1" s="17" t="s">
        <v>88</v>
      </c>
      <c r="CR1" s="17" t="s">
        <v>89</v>
      </c>
      <c r="CS1" s="17" t="s">
        <v>90</v>
      </c>
      <c r="CT1" s="17" t="s">
        <v>91</v>
      </c>
      <c r="CU1" s="17" t="s">
        <v>92</v>
      </c>
      <c r="CV1" s="17" t="s">
        <v>93</v>
      </c>
      <c r="CW1" s="17" t="s">
        <v>94</v>
      </c>
      <c r="CX1" s="17" t="s">
        <v>95</v>
      </c>
      <c r="CY1" s="17" t="s">
        <v>96</v>
      </c>
      <c r="CZ1" s="17" t="s">
        <v>97</v>
      </c>
      <c r="DA1" s="17" t="s">
        <v>98</v>
      </c>
      <c r="DB1" s="17" t="s">
        <v>99</v>
      </c>
      <c r="DC1" s="17" t="s">
        <v>100</v>
      </c>
      <c r="DD1" s="17" t="s">
        <v>101</v>
      </c>
      <c r="DE1" s="17" t="s">
        <v>102</v>
      </c>
      <c r="DF1" s="17" t="s">
        <v>103</v>
      </c>
      <c r="DG1" s="17" t="s">
        <v>104</v>
      </c>
      <c r="DH1" s="17" t="s">
        <v>105</v>
      </c>
      <c r="DI1" s="17" t="s">
        <v>106</v>
      </c>
      <c r="DJ1" s="17" t="s">
        <v>107</v>
      </c>
      <c r="DK1" s="17" t="s">
        <v>108</v>
      </c>
      <c r="DL1" s="17" t="s">
        <v>109</v>
      </c>
      <c r="DM1" s="17" t="s">
        <v>110</v>
      </c>
      <c r="DN1" s="17" t="s">
        <v>111</v>
      </c>
      <c r="DO1" s="17" t="s">
        <v>112</v>
      </c>
      <c r="DP1" s="17" t="s">
        <v>113</v>
      </c>
      <c r="DQ1" s="17" t="s">
        <v>114</v>
      </c>
      <c r="DR1" s="17" t="s">
        <v>115</v>
      </c>
      <c r="DS1" s="17" t="s">
        <v>116</v>
      </c>
      <c r="DT1" s="17" t="s">
        <v>117</v>
      </c>
      <c r="DU1" s="17" t="s">
        <v>118</v>
      </c>
      <c r="DV1" s="17" t="s">
        <v>119</v>
      </c>
      <c r="DW1" s="17" t="s">
        <v>120</v>
      </c>
      <c r="DX1" s="17" t="s">
        <v>121</v>
      </c>
      <c r="DY1" s="17" t="s">
        <v>122</v>
      </c>
      <c r="DZ1" s="17" t="s">
        <v>123</v>
      </c>
      <c r="EA1" s="17" t="s">
        <v>124</v>
      </c>
      <c r="EB1" s="17" t="s">
        <v>125</v>
      </c>
      <c r="EC1" s="17" t="s">
        <v>126</v>
      </c>
      <c r="ED1" s="17" t="s">
        <v>127</v>
      </c>
      <c r="EE1" s="17" t="s">
        <v>128</v>
      </c>
      <c r="EF1" s="17" t="s">
        <v>129</v>
      </c>
      <c r="EG1" s="17" t="s">
        <v>130</v>
      </c>
      <c r="EH1" s="17" t="s">
        <v>131</v>
      </c>
      <c r="EI1" s="17" t="s">
        <v>132</v>
      </c>
      <c r="EJ1" s="17" t="s">
        <v>133</v>
      </c>
      <c r="EK1" s="17" t="s">
        <v>134</v>
      </c>
      <c r="EL1" s="17" t="s">
        <v>135</v>
      </c>
      <c r="EM1" s="17" t="s">
        <v>136</v>
      </c>
      <c r="EN1" s="17" t="s">
        <v>137</v>
      </c>
      <c r="EO1" s="17" t="s">
        <v>138</v>
      </c>
      <c r="EP1" s="17" t="s">
        <v>139</v>
      </c>
      <c r="EQ1" s="17" t="s">
        <v>140</v>
      </c>
      <c r="ER1" s="17" t="s">
        <v>141</v>
      </c>
      <c r="ES1" s="17" t="s">
        <v>142</v>
      </c>
      <c r="ET1" s="17" t="s">
        <v>143</v>
      </c>
      <c r="EU1" s="17" t="s">
        <v>144</v>
      </c>
      <c r="EV1" s="17" t="s">
        <v>145</v>
      </c>
      <c r="EW1" s="17" t="s">
        <v>146</v>
      </c>
      <c r="EX1" s="17" t="s">
        <v>147</v>
      </c>
      <c r="EY1" s="17" t="s">
        <v>148</v>
      </c>
      <c r="EZ1" s="17" t="s">
        <v>149</v>
      </c>
      <c r="FA1" s="17" t="s">
        <v>150</v>
      </c>
      <c r="FB1" s="17" t="s">
        <v>151</v>
      </c>
      <c r="FC1" s="17" t="s">
        <v>152</v>
      </c>
      <c r="FD1" s="17" t="s">
        <v>153</v>
      </c>
      <c r="FE1" s="17" t="s">
        <v>154</v>
      </c>
      <c r="FF1" s="17" t="s">
        <v>155</v>
      </c>
      <c r="FG1" s="17" t="s">
        <v>156</v>
      </c>
      <c r="FH1" s="17" t="s">
        <v>157</v>
      </c>
      <c r="FI1" s="17" t="s">
        <v>158</v>
      </c>
      <c r="FJ1" s="17" t="s">
        <v>159</v>
      </c>
      <c r="FK1" s="17" t="s">
        <v>160</v>
      </c>
      <c r="FL1" s="17" t="s">
        <v>161</v>
      </c>
      <c r="FM1" s="17" t="s">
        <v>162</v>
      </c>
      <c r="FN1" s="17" t="s">
        <v>163</v>
      </c>
      <c r="FO1" s="17" t="s">
        <v>164</v>
      </c>
      <c r="FP1" s="17" t="s">
        <v>165</v>
      </c>
      <c r="FQ1" s="17" t="s">
        <v>166</v>
      </c>
      <c r="FR1" s="17" t="s">
        <v>167</v>
      </c>
      <c r="FS1" s="17" t="s">
        <v>168</v>
      </c>
      <c r="FT1" s="17" t="s">
        <v>169</v>
      </c>
      <c r="FU1" s="17" t="s">
        <v>170</v>
      </c>
      <c r="FV1" s="17" t="s">
        <v>171</v>
      </c>
      <c r="FW1" s="17" t="s">
        <v>172</v>
      </c>
      <c r="FX1" s="17" t="s">
        <v>173</v>
      </c>
      <c r="FY1" s="17" t="s">
        <v>174</v>
      </c>
      <c r="FZ1" s="17" t="s">
        <v>175</v>
      </c>
      <c r="GA1" s="17" t="s">
        <v>176</v>
      </c>
      <c r="GB1" s="17" t="s">
        <v>177</v>
      </c>
      <c r="GC1" s="17" t="s">
        <v>178</v>
      </c>
      <c r="GD1" s="17" t="s">
        <v>179</v>
      </c>
      <c r="GE1" s="17" t="s">
        <v>180</v>
      </c>
      <c r="GF1" s="17" t="s">
        <v>181</v>
      </c>
      <c r="GG1" s="17" t="s">
        <v>182</v>
      </c>
      <c r="GH1" s="17" t="s">
        <v>183</v>
      </c>
      <c r="GI1" s="17" t="s">
        <v>184</v>
      </c>
      <c r="GJ1" s="17" t="s">
        <v>185</v>
      </c>
      <c r="GK1" s="17" t="s">
        <v>186</v>
      </c>
      <c r="GL1" s="17" t="s">
        <v>187</v>
      </c>
      <c r="GM1" s="17" t="s">
        <v>188</v>
      </c>
      <c r="GN1" s="17" t="s">
        <v>189</v>
      </c>
      <c r="GO1" s="17" t="s">
        <v>190</v>
      </c>
      <c r="GP1" s="17" t="s">
        <v>191</v>
      </c>
      <c r="GQ1" s="17" t="s">
        <v>192</v>
      </c>
      <c r="GR1" s="17" t="s">
        <v>193</v>
      </c>
      <c r="GS1" s="17" t="s">
        <v>194</v>
      </c>
      <c r="GT1" s="17" t="s">
        <v>195</v>
      </c>
      <c r="GU1" s="17" t="s">
        <v>196</v>
      </c>
      <c r="GV1" s="17" t="s">
        <v>197</v>
      </c>
      <c r="GW1" s="17" t="s">
        <v>198</v>
      </c>
      <c r="GX1" s="17" t="s">
        <v>199</v>
      </c>
      <c r="GY1" s="17" t="s">
        <v>200</v>
      </c>
      <c r="GZ1" s="17" t="s">
        <v>201</v>
      </c>
      <c r="HA1" s="17" t="s">
        <v>202</v>
      </c>
      <c r="HB1" s="17" t="s">
        <v>203</v>
      </c>
      <c r="HC1" s="17" t="s">
        <v>204</v>
      </c>
      <c r="HD1" s="17" t="s">
        <v>205</v>
      </c>
      <c r="HE1" s="17" t="s">
        <v>206</v>
      </c>
      <c r="HF1" s="17" t="s">
        <v>207</v>
      </c>
      <c r="HG1" s="17" t="s">
        <v>208</v>
      </c>
      <c r="HH1" s="17" t="s">
        <v>209</v>
      </c>
      <c r="HI1" s="17" t="s">
        <v>210</v>
      </c>
      <c r="HJ1" s="17" t="s">
        <v>211</v>
      </c>
      <c r="HK1" s="17" t="s">
        <v>212</v>
      </c>
      <c r="HL1" s="17" t="s">
        <v>213</v>
      </c>
      <c r="HM1" s="17" t="s">
        <v>214</v>
      </c>
      <c r="HN1" s="17" t="s">
        <v>215</v>
      </c>
      <c r="HO1" s="17" t="s">
        <v>216</v>
      </c>
      <c r="HP1" s="17" t="s">
        <v>217</v>
      </c>
      <c r="HQ1" s="17" t="s">
        <v>218</v>
      </c>
      <c r="HR1" s="17" t="s">
        <v>219</v>
      </c>
      <c r="HS1" s="17" t="s">
        <v>220</v>
      </c>
      <c r="HT1" s="17" t="s">
        <v>221</v>
      </c>
      <c r="HU1" s="17" t="s">
        <v>222</v>
      </c>
      <c r="HV1" s="17" t="s">
        <v>223</v>
      </c>
      <c r="HW1" s="17" t="s">
        <v>224</v>
      </c>
      <c r="HX1" s="17" t="s">
        <v>225</v>
      </c>
      <c r="HY1" s="17" t="s">
        <v>226</v>
      </c>
      <c r="HZ1" s="17" t="s">
        <v>227</v>
      </c>
      <c r="IA1" s="17" t="s">
        <v>228</v>
      </c>
      <c r="IB1" s="17" t="s">
        <v>229</v>
      </c>
      <c r="IC1" s="17" t="s">
        <v>230</v>
      </c>
      <c r="ID1" s="17" t="s">
        <v>231</v>
      </c>
      <c r="IE1" s="17" t="s">
        <v>232</v>
      </c>
      <c r="IF1" s="17" t="s">
        <v>233</v>
      </c>
      <c r="IG1" s="17" t="s">
        <v>234</v>
      </c>
      <c r="IH1" s="17" t="s">
        <v>235</v>
      </c>
      <c r="II1" s="17" t="s">
        <v>236</v>
      </c>
      <c r="IJ1" s="17" t="s">
        <v>237</v>
      </c>
      <c r="IK1" s="17" t="s">
        <v>238</v>
      </c>
      <c r="IL1" s="17" t="s">
        <v>239</v>
      </c>
      <c r="IM1" s="17" t="s">
        <v>240</v>
      </c>
      <c r="IN1" s="17" t="s">
        <v>241</v>
      </c>
      <c r="IO1" s="17" t="s">
        <v>242</v>
      </c>
      <c r="IP1" s="17" t="s">
        <v>243</v>
      </c>
      <c r="IQ1" s="17" t="s">
        <v>244</v>
      </c>
      <c r="IR1" s="17" t="s">
        <v>245</v>
      </c>
      <c r="IS1" s="17" t="s">
        <v>246</v>
      </c>
      <c r="IT1" s="17" t="s">
        <v>247</v>
      </c>
      <c r="IU1" s="17" t="s">
        <v>248</v>
      </c>
      <c r="IV1" s="17" t="s">
        <v>249</v>
      </c>
      <c r="IW1" s="17" t="s">
        <v>250</v>
      </c>
      <c r="IX1" s="17" t="s">
        <v>251</v>
      </c>
      <c r="IY1" s="17" t="s">
        <v>252</v>
      </c>
      <c r="IZ1" s="17" t="s">
        <v>253</v>
      </c>
      <c r="JA1" s="17" t="s">
        <v>254</v>
      </c>
      <c r="JB1" s="17" t="s">
        <v>255</v>
      </c>
      <c r="JC1" s="17" t="s">
        <v>256</v>
      </c>
      <c r="JD1" s="17" t="s">
        <v>257</v>
      </c>
      <c r="JE1" s="17" t="s">
        <v>258</v>
      </c>
      <c r="JF1" s="17" t="s">
        <v>259</v>
      </c>
      <c r="JG1" s="17" t="s">
        <v>260</v>
      </c>
      <c r="JH1" s="17" t="s">
        <v>261</v>
      </c>
      <c r="JI1" s="17" t="s">
        <v>262</v>
      </c>
      <c r="JJ1" s="17" t="s">
        <v>263</v>
      </c>
    </row>
    <row r="2" spans="1:270" s="19" customFormat="1" ht="14.4" thickBot="1" x14ac:dyDescent="0.35">
      <c r="A2" s="37">
        <v>20568</v>
      </c>
      <c r="B2" s="38" t="s">
        <v>264</v>
      </c>
      <c r="C2" s="38" t="s">
        <v>265</v>
      </c>
      <c r="D2" s="38" t="s">
        <v>289</v>
      </c>
      <c r="E2" s="29">
        <f>VLOOKUP(D2,'2018 Team Stats - Per 90'!$A$2:$IX$24,11,FALSE)</f>
        <v>3.6470588240000001</v>
      </c>
      <c r="F2" s="39">
        <f>(U2+CC2)/E2</f>
        <v>4.5433870961879494E-2</v>
      </c>
      <c r="G2" s="31">
        <f t="shared" ref="G2:G4" si="0">0.2*$U2+0.25*$AG2+0.15*$CD2+0.2*$HL2+0.1*$CU2+0.05*$HA2+0.05*$AO2</f>
        <v>0.22375</v>
      </c>
      <c r="H2" s="29">
        <f>VLOOKUP(D2,'2018 Team Stats - Per 90'!$A$2:$IX$24,71,FALSE)</f>
        <v>0.67647058800000004</v>
      </c>
      <c r="I2" s="29">
        <f>VLOOKUP(D2,'2018 Team Stats - Per 90'!$A$2:$IX$24,142,FALSE)</f>
        <v>9.4411764710000003</v>
      </c>
      <c r="J2" s="29">
        <f>VLOOKUP(D2,'2018 Team Stats - Per 90'!$A$2:$IX$24,143,FALSE)</f>
        <v>5.7352941179999997</v>
      </c>
      <c r="K2" s="19">
        <v>436</v>
      </c>
      <c r="M2" s="19">
        <v>12</v>
      </c>
      <c r="N2" s="19">
        <v>543</v>
      </c>
      <c r="O2" s="19">
        <v>6</v>
      </c>
      <c r="P2" s="19">
        <v>6</v>
      </c>
      <c r="Q2" s="19">
        <v>4</v>
      </c>
      <c r="R2" s="19">
        <v>0</v>
      </c>
      <c r="S2" s="19">
        <v>0</v>
      </c>
      <c r="T2" s="19">
        <v>0</v>
      </c>
      <c r="U2" s="19">
        <v>0.16569999999999999</v>
      </c>
      <c r="V2" s="19">
        <v>0.33150000000000002</v>
      </c>
      <c r="W2" s="19">
        <v>0.33150000000000002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0.16569999999999999</v>
      </c>
      <c r="AJ2" s="19">
        <v>0.16569999999999999</v>
      </c>
      <c r="AK2" s="19">
        <v>0</v>
      </c>
      <c r="AL2" s="19">
        <v>0.16569999999999999</v>
      </c>
      <c r="AM2" s="19">
        <v>0.16569999999999999</v>
      </c>
      <c r="AN2" s="19">
        <v>0.16569999999999999</v>
      </c>
      <c r="AO2" s="19">
        <v>0</v>
      </c>
      <c r="AP2" s="19">
        <v>0</v>
      </c>
      <c r="AQ2" s="19">
        <v>0.16569999999999999</v>
      </c>
      <c r="AR2" s="19">
        <v>0.16569999999999999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0.16569999999999999</v>
      </c>
      <c r="AY2" s="19">
        <v>0.16569999999999999</v>
      </c>
      <c r="AZ2" s="19">
        <v>0.16569999999999999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0.16569999999999999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0.16569999999999999</v>
      </c>
      <c r="BU2" s="19">
        <v>0.16569999999999999</v>
      </c>
      <c r="BV2" s="19">
        <v>0</v>
      </c>
      <c r="BW2" s="19">
        <v>0</v>
      </c>
      <c r="BX2" s="19">
        <v>0</v>
      </c>
      <c r="BY2" s="19">
        <v>0</v>
      </c>
      <c r="BZ2" s="19">
        <v>0</v>
      </c>
      <c r="CA2" s="19">
        <v>26.022099999999998</v>
      </c>
      <c r="CB2" s="19">
        <v>3.6463999999999999</v>
      </c>
      <c r="CC2" s="19">
        <v>0</v>
      </c>
      <c r="CD2" s="19">
        <v>0.99450000000000005</v>
      </c>
      <c r="CE2" s="19">
        <v>25.524899999999999</v>
      </c>
      <c r="CF2" s="19">
        <v>3.3149000000000002</v>
      </c>
      <c r="CG2" s="19">
        <v>12.2652</v>
      </c>
      <c r="CH2" s="19">
        <v>0.66300000000000003</v>
      </c>
      <c r="CI2" s="19">
        <v>13.2597</v>
      </c>
      <c r="CJ2" s="19">
        <v>2.6518999999999999</v>
      </c>
      <c r="CK2" s="19">
        <v>3.8121999999999998</v>
      </c>
      <c r="CL2" s="19">
        <v>0.16569999999999999</v>
      </c>
      <c r="CM2" s="19">
        <v>16.077300000000001</v>
      </c>
      <c r="CN2" s="19">
        <v>1.9890000000000001</v>
      </c>
      <c r="CO2" s="19">
        <v>5.6353999999999997</v>
      </c>
      <c r="CP2" s="19">
        <v>1.1601999999999999</v>
      </c>
      <c r="CQ2" s="19">
        <v>24.696100000000001</v>
      </c>
      <c r="CR2" s="19">
        <v>2.6518999999999999</v>
      </c>
      <c r="CS2" s="19">
        <v>0.82869999999999999</v>
      </c>
      <c r="CT2" s="19">
        <v>0.66300000000000003</v>
      </c>
      <c r="CU2" s="19">
        <v>0.33150000000000002</v>
      </c>
      <c r="CV2" s="19">
        <v>0.66300000000000003</v>
      </c>
      <c r="CW2" s="19">
        <v>0.49719999999999998</v>
      </c>
      <c r="CX2" s="19">
        <v>0.33150000000000002</v>
      </c>
      <c r="CY2" s="19">
        <v>0</v>
      </c>
      <c r="CZ2" s="19">
        <v>0.16569999999999999</v>
      </c>
      <c r="DA2" s="19">
        <v>0</v>
      </c>
      <c r="DB2" s="19">
        <v>0</v>
      </c>
      <c r="DC2" s="19">
        <v>0</v>
      </c>
      <c r="DD2" s="19">
        <v>0.16569999999999999</v>
      </c>
      <c r="DE2" s="19">
        <v>0</v>
      </c>
      <c r="DF2" s="19">
        <v>0.33150000000000002</v>
      </c>
      <c r="DG2" s="19">
        <v>0.99450000000000005</v>
      </c>
      <c r="DH2" s="19">
        <v>0.33150000000000002</v>
      </c>
      <c r="DI2" s="19">
        <v>0</v>
      </c>
      <c r="DJ2" s="19">
        <v>0.33150000000000002</v>
      </c>
      <c r="DK2" s="19">
        <v>0</v>
      </c>
      <c r="DL2" s="19">
        <v>0</v>
      </c>
      <c r="DM2" s="19">
        <v>0</v>
      </c>
      <c r="DN2" s="19">
        <v>0.16569999999999999</v>
      </c>
      <c r="DO2" s="19">
        <v>0.33150000000000002</v>
      </c>
      <c r="DP2" s="19">
        <v>0.16569999999999999</v>
      </c>
      <c r="DQ2" s="19">
        <v>0.33150000000000002</v>
      </c>
      <c r="DR2" s="19">
        <v>0</v>
      </c>
      <c r="DS2" s="19">
        <v>0</v>
      </c>
      <c r="DT2" s="19">
        <v>0</v>
      </c>
      <c r="DU2" s="19">
        <v>0.33150000000000002</v>
      </c>
      <c r="DV2" s="19">
        <v>0.49719999999999998</v>
      </c>
      <c r="DW2" s="19">
        <v>0</v>
      </c>
      <c r="DX2" s="19">
        <v>0.16569999999999999</v>
      </c>
      <c r="DY2" s="19">
        <v>0.33150000000000002</v>
      </c>
      <c r="DZ2" s="19">
        <v>0.33150000000000002</v>
      </c>
      <c r="EA2" s="19">
        <v>0.33150000000000002</v>
      </c>
      <c r="EB2" s="19">
        <v>0.33150000000000002</v>
      </c>
      <c r="EC2" s="19">
        <v>0.49719999999999998</v>
      </c>
      <c r="ED2" s="19">
        <v>0.33150000000000002</v>
      </c>
      <c r="EE2" s="19">
        <v>41.602200000000003</v>
      </c>
      <c r="EF2" s="19">
        <v>0</v>
      </c>
      <c r="EG2" s="19">
        <v>0</v>
      </c>
      <c r="EH2" s="19">
        <v>0</v>
      </c>
      <c r="EI2" s="19">
        <v>0</v>
      </c>
      <c r="EJ2" s="19">
        <v>0</v>
      </c>
      <c r="EK2" s="19">
        <v>0</v>
      </c>
      <c r="EL2" s="19">
        <v>0</v>
      </c>
      <c r="EM2" s="19">
        <v>0</v>
      </c>
      <c r="EN2" s="19">
        <v>0</v>
      </c>
      <c r="EO2" s="19">
        <v>0</v>
      </c>
      <c r="EP2" s="19">
        <v>4.4751000000000003</v>
      </c>
      <c r="EQ2" s="19">
        <v>5.1380999999999997</v>
      </c>
      <c r="ER2" s="19">
        <v>0.66300000000000003</v>
      </c>
      <c r="ES2" s="19">
        <v>1.9890000000000001</v>
      </c>
      <c r="ET2" s="19">
        <v>3.3149000000000002</v>
      </c>
      <c r="EU2" s="19">
        <v>3.1492</v>
      </c>
      <c r="EV2" s="19">
        <v>0.49719999999999998</v>
      </c>
      <c r="EW2" s="19">
        <v>0</v>
      </c>
      <c r="EX2" s="19">
        <v>0</v>
      </c>
      <c r="EY2" s="19">
        <v>0.33150000000000002</v>
      </c>
      <c r="EZ2" s="19">
        <v>0.33150000000000002</v>
      </c>
      <c r="FA2" s="19">
        <v>0</v>
      </c>
      <c r="FB2" s="19">
        <v>0</v>
      </c>
      <c r="FC2" s="19">
        <v>0.16569999999999999</v>
      </c>
      <c r="FD2" s="19">
        <v>0.66300000000000003</v>
      </c>
      <c r="FE2" s="19">
        <v>2.4862000000000002</v>
      </c>
      <c r="FF2" s="19">
        <v>0.99450000000000005</v>
      </c>
      <c r="FG2" s="19">
        <v>0.66300000000000003</v>
      </c>
      <c r="FH2" s="19">
        <v>2.9834000000000001</v>
      </c>
      <c r="FI2" s="19">
        <v>0.33150000000000002</v>
      </c>
      <c r="FJ2" s="19">
        <v>2.6518999999999999</v>
      </c>
      <c r="FK2" s="19">
        <v>0</v>
      </c>
      <c r="FL2" s="19">
        <v>0.33150000000000002</v>
      </c>
      <c r="FM2" s="19">
        <v>0</v>
      </c>
      <c r="FN2" s="19">
        <v>0.66300000000000003</v>
      </c>
      <c r="FO2" s="19">
        <v>0</v>
      </c>
      <c r="FP2" s="19">
        <v>0</v>
      </c>
      <c r="FQ2" s="19">
        <v>0</v>
      </c>
      <c r="FR2" s="19">
        <v>0</v>
      </c>
      <c r="FS2" s="19">
        <v>0</v>
      </c>
      <c r="FT2" s="19">
        <v>0</v>
      </c>
      <c r="FU2" s="19">
        <v>0</v>
      </c>
      <c r="FV2" s="19">
        <v>0</v>
      </c>
      <c r="FW2" s="19">
        <v>0</v>
      </c>
      <c r="FX2" s="19">
        <v>0</v>
      </c>
      <c r="FY2" s="19">
        <v>0</v>
      </c>
      <c r="FZ2" s="19">
        <v>0</v>
      </c>
      <c r="GA2" s="19">
        <v>0</v>
      </c>
      <c r="GB2" s="19">
        <v>0</v>
      </c>
      <c r="GC2" s="19">
        <v>0</v>
      </c>
      <c r="GD2" s="19">
        <v>0</v>
      </c>
      <c r="GE2" s="19">
        <v>0</v>
      </c>
      <c r="GF2" s="19">
        <v>0</v>
      </c>
      <c r="GG2" s="19">
        <v>0</v>
      </c>
      <c r="GH2" s="19">
        <v>0</v>
      </c>
      <c r="GI2" s="19">
        <v>0.49719999999999998</v>
      </c>
      <c r="GJ2" s="19">
        <v>0</v>
      </c>
      <c r="GK2" s="19">
        <v>0</v>
      </c>
      <c r="GL2" s="19">
        <v>0</v>
      </c>
      <c r="GM2" s="19">
        <v>0</v>
      </c>
      <c r="GN2" s="19">
        <v>0</v>
      </c>
      <c r="GO2" s="19">
        <v>0</v>
      </c>
      <c r="GP2" s="19">
        <v>1.1601999999999999</v>
      </c>
      <c r="GQ2" s="19">
        <v>0</v>
      </c>
      <c r="GR2" s="19">
        <v>0</v>
      </c>
      <c r="GS2" s="19">
        <v>4.8066000000000004</v>
      </c>
      <c r="GT2" s="19">
        <v>9.1159999999999997</v>
      </c>
      <c r="GU2" s="19">
        <v>9.2818000000000005</v>
      </c>
      <c r="GV2" s="19">
        <v>5.6353999999999997</v>
      </c>
      <c r="GW2" s="19">
        <v>2.3203999999999998</v>
      </c>
      <c r="GX2" s="19">
        <v>0.99450000000000005</v>
      </c>
      <c r="GY2" s="19">
        <v>0.16569999999999999</v>
      </c>
      <c r="GZ2" s="19">
        <v>9.6133000000000006</v>
      </c>
      <c r="HA2" s="19">
        <v>0.16569999999999999</v>
      </c>
      <c r="HB2" s="19">
        <v>0.16569999999999999</v>
      </c>
      <c r="HC2" s="19">
        <v>0</v>
      </c>
      <c r="HD2" s="19">
        <v>0</v>
      </c>
      <c r="HE2" s="19">
        <v>0</v>
      </c>
      <c r="HF2" s="19">
        <v>0</v>
      </c>
      <c r="HG2" s="19">
        <v>0</v>
      </c>
      <c r="HH2" s="19">
        <v>0</v>
      </c>
      <c r="HI2" s="19">
        <v>0</v>
      </c>
      <c r="HJ2" s="19">
        <v>0.16569999999999999</v>
      </c>
      <c r="HK2" s="19">
        <v>0</v>
      </c>
      <c r="HL2" s="19">
        <v>0</v>
      </c>
      <c r="HM2" s="19">
        <v>0</v>
      </c>
      <c r="HN2" s="19">
        <v>0</v>
      </c>
      <c r="HO2" s="19">
        <v>0</v>
      </c>
      <c r="HP2" s="19">
        <v>0</v>
      </c>
      <c r="HQ2" s="19">
        <v>0.49719999999999998</v>
      </c>
      <c r="HR2" s="19">
        <v>0</v>
      </c>
      <c r="HS2" s="19">
        <v>2.6518999999999999</v>
      </c>
      <c r="HT2" s="19">
        <v>2.6518999999999999</v>
      </c>
      <c r="HU2" s="19">
        <v>0.66300000000000003</v>
      </c>
      <c r="HV2" s="19">
        <v>0.49719999999999998</v>
      </c>
      <c r="HW2" s="19">
        <v>0.33150000000000002</v>
      </c>
      <c r="HX2" s="19">
        <v>1.4917</v>
      </c>
      <c r="HY2" s="19">
        <v>0.33150000000000002</v>
      </c>
      <c r="HZ2" s="19">
        <v>0.49719999999999998</v>
      </c>
      <c r="IA2" s="19">
        <v>0</v>
      </c>
      <c r="IB2" s="19">
        <v>0</v>
      </c>
      <c r="IC2" s="19">
        <v>0</v>
      </c>
      <c r="ID2" s="19">
        <v>1.9890000000000001</v>
      </c>
      <c r="IE2" s="19">
        <v>0</v>
      </c>
      <c r="IF2" s="19">
        <v>0</v>
      </c>
      <c r="IG2" s="19">
        <v>0</v>
      </c>
      <c r="IH2" s="19">
        <v>0</v>
      </c>
      <c r="II2" s="19">
        <v>0</v>
      </c>
      <c r="IJ2" s="19">
        <v>0</v>
      </c>
      <c r="IK2" s="19">
        <v>0</v>
      </c>
      <c r="IL2" s="19">
        <v>0</v>
      </c>
      <c r="IM2" s="19">
        <v>0</v>
      </c>
      <c r="IN2" s="19">
        <v>0</v>
      </c>
      <c r="IO2" s="19">
        <v>0</v>
      </c>
      <c r="IP2" s="19">
        <v>0</v>
      </c>
      <c r="IQ2" s="19">
        <v>0</v>
      </c>
      <c r="IR2" s="19">
        <v>0</v>
      </c>
      <c r="IS2" s="19">
        <v>0</v>
      </c>
      <c r="IT2" s="19">
        <v>0</v>
      </c>
      <c r="IU2" s="19">
        <v>0</v>
      </c>
      <c r="IV2" s="19">
        <v>0</v>
      </c>
      <c r="IW2" s="21">
        <v>0.68969999999999998</v>
      </c>
      <c r="IX2" s="21">
        <v>0.92730000000000001</v>
      </c>
      <c r="IY2" s="21">
        <v>0.91069999999999995</v>
      </c>
      <c r="IZ2" s="21">
        <v>0.94120000000000004</v>
      </c>
      <c r="JA2" s="19">
        <v>32.154699999999998</v>
      </c>
      <c r="JB2" s="19">
        <v>0</v>
      </c>
      <c r="JC2" s="21">
        <v>0</v>
      </c>
      <c r="JD2" s="19">
        <v>0.33150000000000002</v>
      </c>
      <c r="JE2" s="21">
        <v>0.5</v>
      </c>
      <c r="JF2" s="19">
        <v>0</v>
      </c>
      <c r="JG2" s="21">
        <v>0</v>
      </c>
      <c r="JH2" s="19">
        <v>0</v>
      </c>
      <c r="JI2" s="21">
        <v>0</v>
      </c>
      <c r="JJ2" s="19">
        <v>10</v>
      </c>
    </row>
    <row r="3" spans="1:270" s="19" customFormat="1" ht="14.4" thickBot="1" x14ac:dyDescent="0.35">
      <c r="A3" s="40">
        <v>66238</v>
      </c>
      <c r="B3" s="19" t="s">
        <v>270</v>
      </c>
      <c r="C3" s="19" t="s">
        <v>268</v>
      </c>
      <c r="D3" s="19" t="s">
        <v>271</v>
      </c>
      <c r="E3" s="17">
        <f>VLOOKUP(D3,'2018 Team Stats - Per 90'!$A$2:$IX$24,11,FALSE)</f>
        <v>3.7941176470000002</v>
      </c>
      <c r="F3" s="41">
        <f t="shared" ref="F3:F52" si="1">(U3+CC3)/E3</f>
        <v>0.15674263566134483</v>
      </c>
      <c r="G3" s="33">
        <f t="shared" si="0"/>
        <v>0.46587500000000004</v>
      </c>
      <c r="H3" s="29">
        <f>VLOOKUP(D3,'2018 Team Stats - Per 90'!$A$2:$IX$24,71,FALSE)</f>
        <v>0.97058823500000002</v>
      </c>
      <c r="I3" s="29">
        <f>VLOOKUP(D3,'2018 Team Stats - Per 90'!$A$2:$IX$24,142,FALSE)</f>
        <v>11.382352940000001</v>
      </c>
      <c r="J3" s="29">
        <f>VLOOKUP(D3,'2018 Team Stats - Per 90'!$A$2:$IX$24,143,FALSE)</f>
        <v>6.2352941179999997</v>
      </c>
      <c r="K3" s="19">
        <v>1207</v>
      </c>
      <c r="M3" s="19">
        <v>9</v>
      </c>
      <c r="N3" s="19">
        <v>454</v>
      </c>
      <c r="O3" s="19">
        <v>5</v>
      </c>
      <c r="P3" s="19">
        <v>4</v>
      </c>
      <c r="Q3" s="19">
        <v>5</v>
      </c>
      <c r="R3" s="19">
        <v>0.39650000000000002</v>
      </c>
      <c r="S3" s="19">
        <v>0</v>
      </c>
      <c r="T3" s="19">
        <v>0</v>
      </c>
      <c r="U3" s="19">
        <v>0.39650000000000002</v>
      </c>
      <c r="V3" s="19">
        <v>1.3876999999999999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0.39650000000000002</v>
      </c>
      <c r="AH3" s="19">
        <v>0.39650000000000002</v>
      </c>
      <c r="AI3" s="19">
        <v>1.3876999999999999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0.39650000000000002</v>
      </c>
      <c r="AR3" s="19">
        <v>0</v>
      </c>
      <c r="AS3" s="19">
        <v>0.19819999999999999</v>
      </c>
      <c r="AT3" s="19">
        <v>0.19819999999999999</v>
      </c>
      <c r="AU3" s="19">
        <v>0.19819999999999999</v>
      </c>
      <c r="AV3" s="19">
        <v>0</v>
      </c>
      <c r="AW3" s="19">
        <v>0.19819999999999999</v>
      </c>
      <c r="AX3" s="19">
        <v>0.19819999999999999</v>
      </c>
      <c r="AY3" s="19">
        <v>0.79300000000000004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0.19819999999999999</v>
      </c>
      <c r="BI3" s="19">
        <v>0.19819999999999999</v>
      </c>
      <c r="BJ3" s="19">
        <v>0</v>
      </c>
      <c r="BK3" s="19">
        <v>0</v>
      </c>
      <c r="BL3" s="19">
        <v>0</v>
      </c>
      <c r="BM3" s="19">
        <v>0</v>
      </c>
      <c r="BN3" s="19">
        <v>0.19819999999999999</v>
      </c>
      <c r="BO3" s="19">
        <v>0.19819999999999999</v>
      </c>
      <c r="BP3" s="19">
        <v>0</v>
      </c>
      <c r="BQ3" s="19">
        <v>0</v>
      </c>
      <c r="BR3" s="19">
        <v>0</v>
      </c>
      <c r="BS3" s="19">
        <v>0</v>
      </c>
      <c r="BT3" s="19">
        <v>1.3876999999999999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15.6608</v>
      </c>
      <c r="CB3" s="19">
        <v>6.5419</v>
      </c>
      <c r="CC3" s="19">
        <v>0.19819999999999999</v>
      </c>
      <c r="CD3" s="19">
        <v>0.39650000000000002</v>
      </c>
      <c r="CE3" s="19">
        <v>15.6608</v>
      </c>
      <c r="CF3" s="19">
        <v>5.9470999999999998</v>
      </c>
      <c r="CG3" s="19">
        <v>7.7313000000000001</v>
      </c>
      <c r="CH3" s="19">
        <v>0.99119999999999997</v>
      </c>
      <c r="CI3" s="19">
        <v>7.9295</v>
      </c>
      <c r="CJ3" s="19">
        <v>4.9558999999999997</v>
      </c>
      <c r="CK3" s="19">
        <v>3.37</v>
      </c>
      <c r="CL3" s="19">
        <v>0.39650000000000002</v>
      </c>
      <c r="CM3" s="19">
        <v>7.3348000000000004</v>
      </c>
      <c r="CN3" s="19">
        <v>2.1806000000000001</v>
      </c>
      <c r="CO3" s="19">
        <v>4.9558999999999997</v>
      </c>
      <c r="CP3" s="19">
        <v>3.37</v>
      </c>
      <c r="CQ3" s="19">
        <v>15.2643</v>
      </c>
      <c r="CR3" s="19">
        <v>5.1542000000000003</v>
      </c>
      <c r="CS3" s="19">
        <v>0.39650000000000002</v>
      </c>
      <c r="CT3" s="19">
        <v>0.79300000000000004</v>
      </c>
      <c r="CU3" s="19">
        <v>0.19819999999999999</v>
      </c>
      <c r="CV3" s="19">
        <v>0.79300000000000004</v>
      </c>
      <c r="CW3" s="19">
        <v>0</v>
      </c>
      <c r="CX3" s="19">
        <v>0.59470000000000001</v>
      </c>
      <c r="CY3" s="19">
        <v>0</v>
      </c>
      <c r="CZ3" s="19">
        <v>0.19819999999999999</v>
      </c>
      <c r="DA3" s="19">
        <v>0</v>
      </c>
      <c r="DB3" s="19">
        <v>0</v>
      </c>
      <c r="DC3" s="19">
        <v>0</v>
      </c>
      <c r="DD3" s="19">
        <v>0.59470000000000001</v>
      </c>
      <c r="DE3" s="19">
        <v>0</v>
      </c>
      <c r="DF3" s="19">
        <v>0</v>
      </c>
      <c r="DG3" s="19">
        <v>0.39650000000000002</v>
      </c>
      <c r="DH3" s="19">
        <v>0</v>
      </c>
      <c r="DI3" s="19">
        <v>0.19819999999999999</v>
      </c>
      <c r="DJ3" s="19">
        <v>0</v>
      </c>
      <c r="DK3" s="19">
        <v>0.19819999999999999</v>
      </c>
      <c r="DL3" s="19">
        <v>0</v>
      </c>
      <c r="DM3" s="19">
        <v>0</v>
      </c>
      <c r="DN3" s="19">
        <v>0</v>
      </c>
      <c r="DO3" s="19">
        <v>0.39650000000000002</v>
      </c>
      <c r="DP3" s="19">
        <v>0</v>
      </c>
      <c r="DQ3" s="19">
        <v>0.39650000000000002</v>
      </c>
      <c r="DR3" s="19">
        <v>0</v>
      </c>
      <c r="DS3" s="19">
        <v>0</v>
      </c>
      <c r="DT3" s="19">
        <v>0</v>
      </c>
      <c r="DU3" s="19">
        <v>0.39650000000000002</v>
      </c>
      <c r="DV3" s="19">
        <v>1.1894</v>
      </c>
      <c r="DW3" s="19">
        <v>0</v>
      </c>
      <c r="DX3" s="19">
        <v>0</v>
      </c>
      <c r="DY3" s="19">
        <v>0</v>
      </c>
      <c r="DZ3" s="19">
        <v>0.59470000000000001</v>
      </c>
      <c r="EA3" s="19">
        <v>0</v>
      </c>
      <c r="EB3" s="19">
        <v>0.59470000000000001</v>
      </c>
      <c r="EC3" s="19">
        <v>0</v>
      </c>
      <c r="ED3" s="19">
        <v>0.59470000000000001</v>
      </c>
      <c r="EE3" s="19">
        <v>36.4758</v>
      </c>
      <c r="EF3" s="19">
        <v>0</v>
      </c>
      <c r="EG3" s="19">
        <v>0</v>
      </c>
      <c r="EH3" s="19">
        <v>0</v>
      </c>
      <c r="EI3" s="19">
        <v>0</v>
      </c>
      <c r="EJ3" s="19">
        <v>0</v>
      </c>
      <c r="EK3" s="19">
        <v>0</v>
      </c>
      <c r="EL3" s="19">
        <v>0</v>
      </c>
      <c r="EM3" s="19">
        <v>0</v>
      </c>
      <c r="EN3" s="19">
        <v>0</v>
      </c>
      <c r="EO3" s="19">
        <v>0</v>
      </c>
      <c r="EP3" s="19">
        <v>5.1542000000000003</v>
      </c>
      <c r="EQ3" s="19">
        <v>7.7313000000000001</v>
      </c>
      <c r="ER3" s="19">
        <v>1.5859000000000001</v>
      </c>
      <c r="ES3" s="19">
        <v>2.5771000000000002</v>
      </c>
      <c r="ET3" s="19">
        <v>3.5682999999999998</v>
      </c>
      <c r="EU3" s="19">
        <v>4.9558999999999997</v>
      </c>
      <c r="EV3" s="19">
        <v>1.9823999999999999</v>
      </c>
      <c r="EW3" s="19">
        <v>0</v>
      </c>
      <c r="EX3" s="19">
        <v>0</v>
      </c>
      <c r="EY3" s="19">
        <v>1.1894</v>
      </c>
      <c r="EZ3" s="19">
        <v>0.39650000000000002</v>
      </c>
      <c r="FA3" s="19">
        <v>0.79300000000000004</v>
      </c>
      <c r="FB3" s="19">
        <v>0</v>
      </c>
      <c r="FC3" s="19">
        <v>0.19819999999999999</v>
      </c>
      <c r="FD3" s="19">
        <v>0.99119999999999997</v>
      </c>
      <c r="FE3" s="19">
        <v>3.1718000000000002</v>
      </c>
      <c r="FF3" s="19">
        <v>2.7753000000000001</v>
      </c>
      <c r="FG3" s="19">
        <v>2.7753000000000001</v>
      </c>
      <c r="FH3" s="19">
        <v>1.5859000000000001</v>
      </c>
      <c r="FI3" s="19">
        <v>0.19819999999999999</v>
      </c>
      <c r="FJ3" s="19">
        <v>1.3876999999999999</v>
      </c>
      <c r="FK3" s="19">
        <v>0</v>
      </c>
      <c r="FL3" s="19">
        <v>0</v>
      </c>
      <c r="FM3" s="19">
        <v>0</v>
      </c>
      <c r="FN3" s="19">
        <v>0.59470000000000001</v>
      </c>
      <c r="FO3" s="19">
        <v>0.19819999999999999</v>
      </c>
      <c r="FP3" s="19">
        <v>0</v>
      </c>
      <c r="FQ3" s="19">
        <v>0</v>
      </c>
      <c r="FR3" s="19">
        <v>0</v>
      </c>
      <c r="FS3" s="19">
        <v>0</v>
      </c>
      <c r="FT3" s="19">
        <v>0</v>
      </c>
      <c r="FU3" s="19">
        <v>0</v>
      </c>
      <c r="FV3" s="19">
        <v>0</v>
      </c>
      <c r="FW3" s="19">
        <v>0</v>
      </c>
      <c r="FX3" s="19">
        <v>0</v>
      </c>
      <c r="FY3" s="19">
        <v>0</v>
      </c>
      <c r="FZ3" s="19">
        <v>0</v>
      </c>
      <c r="GA3" s="19">
        <v>0</v>
      </c>
      <c r="GB3" s="19">
        <v>0</v>
      </c>
      <c r="GC3" s="19">
        <v>0</v>
      </c>
      <c r="GD3" s="19">
        <v>0</v>
      </c>
      <c r="GE3" s="19">
        <v>0</v>
      </c>
      <c r="GF3" s="19">
        <v>0</v>
      </c>
      <c r="GG3" s="19">
        <v>0</v>
      </c>
      <c r="GH3" s="19">
        <v>0</v>
      </c>
      <c r="GI3" s="19">
        <v>0.59470000000000001</v>
      </c>
      <c r="GJ3" s="19">
        <v>0</v>
      </c>
      <c r="GK3" s="19">
        <v>0</v>
      </c>
      <c r="GL3" s="19">
        <v>0</v>
      </c>
      <c r="GM3" s="19">
        <v>0</v>
      </c>
      <c r="GN3" s="19">
        <v>0</v>
      </c>
      <c r="GO3" s="19">
        <v>0</v>
      </c>
      <c r="GP3" s="19">
        <v>1.3876999999999999</v>
      </c>
      <c r="GQ3" s="19">
        <v>0.59470000000000001</v>
      </c>
      <c r="GR3" s="19">
        <v>0</v>
      </c>
      <c r="GS3" s="19">
        <v>7.3348000000000004</v>
      </c>
      <c r="GT3" s="19">
        <v>4.9558999999999997</v>
      </c>
      <c r="GU3" s="19">
        <v>5.3524000000000003</v>
      </c>
      <c r="GV3" s="19">
        <v>3.9647999999999999</v>
      </c>
      <c r="GW3" s="19">
        <v>2.3788999999999998</v>
      </c>
      <c r="GX3" s="19">
        <v>0.59470000000000001</v>
      </c>
      <c r="GY3" s="19">
        <v>0</v>
      </c>
      <c r="GZ3" s="19">
        <v>9.7136999999999993</v>
      </c>
      <c r="HA3" s="19">
        <v>2.5771000000000002</v>
      </c>
      <c r="HB3" s="19">
        <v>0.39650000000000002</v>
      </c>
      <c r="HC3" s="19">
        <v>0</v>
      </c>
      <c r="HD3" s="19">
        <v>0</v>
      </c>
      <c r="HE3" s="19">
        <v>0</v>
      </c>
      <c r="HF3" s="19">
        <v>0</v>
      </c>
      <c r="HG3" s="19">
        <v>0</v>
      </c>
      <c r="HH3" s="19">
        <v>0</v>
      </c>
      <c r="HI3" s="19">
        <v>0</v>
      </c>
      <c r="HJ3" s="19">
        <v>0.19819999999999999</v>
      </c>
      <c r="HK3" s="19">
        <v>0.39650000000000002</v>
      </c>
      <c r="HL3" s="19">
        <v>0.39650000000000002</v>
      </c>
      <c r="HM3" s="19">
        <v>0.19819999999999999</v>
      </c>
      <c r="HN3" s="19">
        <v>0</v>
      </c>
      <c r="HO3" s="19">
        <v>0</v>
      </c>
      <c r="HP3" s="19">
        <v>0.19819999999999999</v>
      </c>
      <c r="HQ3" s="19">
        <v>0.19819999999999999</v>
      </c>
      <c r="HR3" s="19">
        <v>0.19819999999999999</v>
      </c>
      <c r="HS3" s="19">
        <v>1.7841</v>
      </c>
      <c r="HT3" s="19">
        <v>2.9735999999999998</v>
      </c>
      <c r="HU3" s="19">
        <v>1.7841</v>
      </c>
      <c r="HV3" s="19">
        <v>1.9823999999999999</v>
      </c>
      <c r="HW3" s="19">
        <v>1.1894</v>
      </c>
      <c r="HX3" s="19">
        <v>2.3788999999999998</v>
      </c>
      <c r="HY3" s="19">
        <v>0.39650000000000002</v>
      </c>
      <c r="HZ3" s="19">
        <v>0.19819999999999999</v>
      </c>
      <c r="IA3" s="19">
        <v>0.19819999999999999</v>
      </c>
      <c r="IB3" s="19">
        <v>0</v>
      </c>
      <c r="IC3" s="19">
        <v>0</v>
      </c>
      <c r="ID3" s="19">
        <v>1.7841</v>
      </c>
      <c r="IE3" s="19">
        <v>0</v>
      </c>
      <c r="IF3" s="19">
        <v>0</v>
      </c>
      <c r="IG3" s="19">
        <v>0</v>
      </c>
      <c r="IH3" s="19">
        <v>0</v>
      </c>
      <c r="II3" s="19">
        <v>0</v>
      </c>
      <c r="IJ3" s="19">
        <v>0</v>
      </c>
      <c r="IK3" s="19">
        <v>0</v>
      </c>
      <c r="IL3" s="19">
        <v>0</v>
      </c>
      <c r="IM3" s="19">
        <v>0</v>
      </c>
      <c r="IN3" s="19">
        <v>0</v>
      </c>
      <c r="IO3" s="19">
        <v>0</v>
      </c>
      <c r="IP3" s="19">
        <v>0</v>
      </c>
      <c r="IQ3" s="19">
        <v>0</v>
      </c>
      <c r="IR3" s="19">
        <v>0</v>
      </c>
      <c r="IS3" s="19">
        <v>0</v>
      </c>
      <c r="IT3" s="19">
        <v>0</v>
      </c>
      <c r="IU3" s="19">
        <v>0</v>
      </c>
      <c r="IV3" s="19">
        <v>0</v>
      </c>
      <c r="IW3" s="21">
        <v>0.56759999999999999</v>
      </c>
      <c r="IX3" s="21">
        <v>0.92</v>
      </c>
      <c r="IY3" s="21">
        <v>0.77780000000000005</v>
      </c>
      <c r="IZ3" s="21">
        <v>0.7</v>
      </c>
      <c r="JA3" s="19">
        <v>23.788499999999999</v>
      </c>
      <c r="JB3" s="19">
        <v>0.39650000000000002</v>
      </c>
      <c r="JC3" s="21">
        <v>0.5</v>
      </c>
      <c r="JD3" s="19">
        <v>0.99119999999999997</v>
      </c>
      <c r="JE3" s="21">
        <v>0.2</v>
      </c>
      <c r="JF3" s="19">
        <v>0</v>
      </c>
      <c r="JG3" s="21">
        <v>0</v>
      </c>
      <c r="JH3" s="19">
        <v>0</v>
      </c>
      <c r="JI3" s="21">
        <v>0</v>
      </c>
      <c r="JJ3" s="19">
        <v>8</v>
      </c>
    </row>
    <row r="4" spans="1:270" s="19" customFormat="1" ht="14.4" thickBot="1" x14ac:dyDescent="0.35">
      <c r="A4" s="40">
        <v>152151</v>
      </c>
      <c r="B4" s="19" t="s">
        <v>272</v>
      </c>
      <c r="C4" s="19" t="s">
        <v>273</v>
      </c>
      <c r="D4" s="19" t="s">
        <v>271</v>
      </c>
      <c r="E4" s="17">
        <f>VLOOKUP(D4,'2018 Team Stats - Per 90'!$A$2:$IX$24,11,FALSE)</f>
        <v>3.7941176470000002</v>
      </c>
      <c r="F4" s="41">
        <f t="shared" si="1"/>
        <v>0.10136744186203671</v>
      </c>
      <c r="G4" s="33">
        <f t="shared" si="0"/>
        <v>0.41025</v>
      </c>
      <c r="H4" s="29">
        <f>VLOOKUP(D4,'2018 Team Stats - Per 90'!$A$2:$IX$24,71,FALSE)</f>
        <v>0.97058823500000002</v>
      </c>
      <c r="I4" s="29">
        <f>VLOOKUP(D4,'2018 Team Stats - Per 90'!$A$2:$IX$24,142,FALSE)</f>
        <v>11.382352940000001</v>
      </c>
      <c r="J4" s="29">
        <f>VLOOKUP(D4,'2018 Team Stats - Per 90'!$A$2:$IX$24,143,FALSE)</f>
        <v>6.2352941179999997</v>
      </c>
      <c r="K4" s="19">
        <v>1207</v>
      </c>
      <c r="M4" s="19">
        <v>11</v>
      </c>
      <c r="N4" s="19">
        <v>702</v>
      </c>
      <c r="O4" s="19">
        <v>8</v>
      </c>
      <c r="P4" s="19">
        <v>3</v>
      </c>
      <c r="Q4" s="19">
        <v>6</v>
      </c>
      <c r="R4" s="19">
        <v>0</v>
      </c>
      <c r="S4" s="19">
        <v>0</v>
      </c>
      <c r="T4" s="19">
        <v>0</v>
      </c>
      <c r="U4" s="19">
        <v>0.25640000000000002</v>
      </c>
      <c r="V4" s="19">
        <v>0.64100000000000001</v>
      </c>
      <c r="W4" s="19">
        <v>0.64100000000000001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0.25640000000000002</v>
      </c>
      <c r="AI4" s="19">
        <v>0.51280000000000003</v>
      </c>
      <c r="AJ4" s="19">
        <v>0.64100000000000001</v>
      </c>
      <c r="AK4" s="19">
        <v>0</v>
      </c>
      <c r="AL4" s="19">
        <v>0</v>
      </c>
      <c r="AM4" s="19">
        <v>0.12820000000000001</v>
      </c>
      <c r="AN4" s="19">
        <v>0</v>
      </c>
      <c r="AO4" s="19">
        <v>0</v>
      </c>
      <c r="AP4" s="19">
        <v>0.12820000000000001</v>
      </c>
      <c r="AQ4" s="19">
        <v>0.12820000000000001</v>
      </c>
      <c r="AR4" s="19">
        <v>0.12820000000000001</v>
      </c>
      <c r="AS4" s="19">
        <v>0</v>
      </c>
      <c r="AT4" s="19">
        <v>0.12820000000000001</v>
      </c>
      <c r="AU4" s="19">
        <v>0</v>
      </c>
      <c r="AV4" s="19">
        <v>0</v>
      </c>
      <c r="AW4" s="19">
        <v>0</v>
      </c>
      <c r="AX4" s="19">
        <v>0</v>
      </c>
      <c r="AY4" s="19">
        <v>0.3846</v>
      </c>
      <c r="AZ4" s="19">
        <v>0.51280000000000003</v>
      </c>
      <c r="BA4" s="19">
        <v>0</v>
      </c>
      <c r="BB4" s="19">
        <v>0</v>
      </c>
      <c r="BC4" s="19">
        <v>0.12820000000000001</v>
      </c>
      <c r="BD4" s="19">
        <v>0</v>
      </c>
      <c r="BE4" s="19">
        <v>0.12820000000000001</v>
      </c>
      <c r="BF4" s="19">
        <v>0.12820000000000001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0.12820000000000001</v>
      </c>
      <c r="BO4" s="19">
        <v>0</v>
      </c>
      <c r="BP4" s="19">
        <v>0.12820000000000001</v>
      </c>
      <c r="BQ4" s="19">
        <v>0</v>
      </c>
      <c r="BR4" s="19">
        <v>0</v>
      </c>
      <c r="BS4" s="19">
        <v>0</v>
      </c>
      <c r="BT4" s="19">
        <v>0.3846</v>
      </c>
      <c r="BU4" s="19">
        <v>0.12820000000000001</v>
      </c>
      <c r="BV4" s="19">
        <v>0</v>
      </c>
      <c r="BW4" s="19">
        <v>0</v>
      </c>
      <c r="BX4" s="19">
        <v>0.12820000000000001</v>
      </c>
      <c r="BY4" s="19">
        <v>0</v>
      </c>
      <c r="BZ4" s="19">
        <v>0</v>
      </c>
      <c r="CA4" s="19">
        <v>17.820499999999999</v>
      </c>
      <c r="CB4" s="19">
        <v>6.7949000000000002</v>
      </c>
      <c r="CC4" s="19">
        <v>0.12820000000000001</v>
      </c>
      <c r="CD4" s="19">
        <v>0.51280000000000003</v>
      </c>
      <c r="CE4" s="19">
        <v>17.692299999999999</v>
      </c>
      <c r="CF4" s="19">
        <v>5.641</v>
      </c>
      <c r="CG4" s="19">
        <v>5.2564000000000002</v>
      </c>
      <c r="CH4" s="19">
        <v>1.1537999999999999</v>
      </c>
      <c r="CI4" s="19">
        <v>12.4359</v>
      </c>
      <c r="CJ4" s="19">
        <v>4.4871999999999996</v>
      </c>
      <c r="CK4" s="19">
        <v>3.0769000000000002</v>
      </c>
      <c r="CL4" s="19">
        <v>0.3846</v>
      </c>
      <c r="CM4" s="19">
        <v>7.8205</v>
      </c>
      <c r="CN4" s="19">
        <v>2.3077000000000001</v>
      </c>
      <c r="CO4" s="19">
        <v>6.7949000000000002</v>
      </c>
      <c r="CP4" s="19">
        <v>2.9487000000000001</v>
      </c>
      <c r="CQ4" s="19">
        <v>17.051300000000001</v>
      </c>
      <c r="CR4" s="19">
        <v>5.3845999999999998</v>
      </c>
      <c r="CS4" s="19">
        <v>0.64100000000000001</v>
      </c>
      <c r="CT4" s="19">
        <v>0.25640000000000002</v>
      </c>
      <c r="CU4" s="19">
        <v>0.51280000000000003</v>
      </c>
      <c r="CV4" s="19">
        <v>1.2821</v>
      </c>
      <c r="CW4" s="19">
        <v>0.12820000000000001</v>
      </c>
      <c r="CX4" s="19">
        <v>1.1537999999999999</v>
      </c>
      <c r="CY4" s="19">
        <v>0</v>
      </c>
      <c r="CZ4" s="19">
        <v>0.64100000000000001</v>
      </c>
      <c r="DA4" s="19">
        <v>0</v>
      </c>
      <c r="DB4" s="19">
        <v>0</v>
      </c>
      <c r="DC4" s="19">
        <v>0</v>
      </c>
      <c r="DD4" s="19">
        <v>0.3846</v>
      </c>
      <c r="DE4" s="19">
        <v>0</v>
      </c>
      <c r="DF4" s="19">
        <v>0.51280000000000003</v>
      </c>
      <c r="DG4" s="19">
        <v>2.4359000000000002</v>
      </c>
      <c r="DH4" s="19">
        <v>0</v>
      </c>
      <c r="DI4" s="19">
        <v>0.76919999999999999</v>
      </c>
      <c r="DJ4" s="19">
        <v>0</v>
      </c>
      <c r="DK4" s="19">
        <v>0.76919999999999999</v>
      </c>
      <c r="DL4" s="19">
        <v>0</v>
      </c>
      <c r="DM4" s="19">
        <v>0</v>
      </c>
      <c r="DN4" s="19">
        <v>0.12820000000000001</v>
      </c>
      <c r="DO4" s="19">
        <v>0.3846</v>
      </c>
      <c r="DP4" s="19">
        <v>0.12820000000000001</v>
      </c>
      <c r="DQ4" s="19">
        <v>0.3846</v>
      </c>
      <c r="DR4" s="19">
        <v>0</v>
      </c>
      <c r="DS4" s="19">
        <v>0</v>
      </c>
      <c r="DT4" s="19">
        <v>0</v>
      </c>
      <c r="DU4" s="19">
        <v>0.12820000000000001</v>
      </c>
      <c r="DV4" s="19">
        <v>1.6667000000000001</v>
      </c>
      <c r="DW4" s="19">
        <v>0.12820000000000001</v>
      </c>
      <c r="DX4" s="19">
        <v>0</v>
      </c>
      <c r="DY4" s="19">
        <v>0.12820000000000001</v>
      </c>
      <c r="DZ4" s="19">
        <v>1.1537999999999999</v>
      </c>
      <c r="EA4" s="19">
        <v>0.12820000000000001</v>
      </c>
      <c r="EB4" s="19">
        <v>1.1537999999999999</v>
      </c>
      <c r="EC4" s="19">
        <v>0.12820000000000001</v>
      </c>
      <c r="ED4" s="19">
        <v>1.1537999999999999</v>
      </c>
      <c r="EE4" s="19">
        <v>38.461500000000001</v>
      </c>
      <c r="EF4" s="19">
        <v>0</v>
      </c>
      <c r="EG4" s="19">
        <v>0</v>
      </c>
      <c r="EH4" s="19">
        <v>0</v>
      </c>
      <c r="EI4" s="19">
        <v>0</v>
      </c>
      <c r="EJ4" s="19">
        <v>0</v>
      </c>
      <c r="EK4" s="19">
        <v>0</v>
      </c>
      <c r="EL4" s="19">
        <v>0</v>
      </c>
      <c r="EM4" s="19">
        <v>0.12820000000000001</v>
      </c>
      <c r="EN4" s="19">
        <v>0</v>
      </c>
      <c r="EO4" s="19">
        <v>0.12820000000000001</v>
      </c>
      <c r="EP4" s="19">
        <v>3.0769000000000002</v>
      </c>
      <c r="EQ4" s="19">
        <v>7.6923000000000004</v>
      </c>
      <c r="ER4" s="19">
        <v>1.1537999999999999</v>
      </c>
      <c r="ES4" s="19">
        <v>3.2050999999999998</v>
      </c>
      <c r="ET4" s="19">
        <v>1.9231</v>
      </c>
      <c r="EU4" s="19">
        <v>4.4871999999999996</v>
      </c>
      <c r="EV4" s="19">
        <v>0.25640000000000002</v>
      </c>
      <c r="EW4" s="19">
        <v>0.12820000000000001</v>
      </c>
      <c r="EX4" s="19">
        <v>0</v>
      </c>
      <c r="EY4" s="19">
        <v>0.3846</v>
      </c>
      <c r="EZ4" s="19">
        <v>0.25640000000000002</v>
      </c>
      <c r="FA4" s="19">
        <v>0.12820000000000001</v>
      </c>
      <c r="FB4" s="19">
        <v>0</v>
      </c>
      <c r="FC4" s="19">
        <v>0.12820000000000001</v>
      </c>
      <c r="FD4" s="19">
        <v>1.5385</v>
      </c>
      <c r="FE4" s="19">
        <v>3.3332999999999999</v>
      </c>
      <c r="FF4" s="19">
        <v>0.76919999999999999</v>
      </c>
      <c r="FG4" s="19">
        <v>0.76919999999999999</v>
      </c>
      <c r="FH4" s="19">
        <v>1.0256000000000001</v>
      </c>
      <c r="FI4" s="19">
        <v>0.25640000000000002</v>
      </c>
      <c r="FJ4" s="19">
        <v>0.76919999999999999</v>
      </c>
      <c r="FK4" s="19">
        <v>0</v>
      </c>
      <c r="FL4" s="19">
        <v>0</v>
      </c>
      <c r="FM4" s="19">
        <v>0</v>
      </c>
      <c r="FN4" s="19">
        <v>1.2821</v>
      </c>
      <c r="FO4" s="19">
        <v>0</v>
      </c>
      <c r="FP4" s="19">
        <v>0</v>
      </c>
      <c r="FQ4" s="19">
        <v>0</v>
      </c>
      <c r="FR4" s="19">
        <v>0</v>
      </c>
      <c r="FS4" s="19">
        <v>0</v>
      </c>
      <c r="FT4" s="19">
        <v>0</v>
      </c>
      <c r="FU4" s="19">
        <v>0</v>
      </c>
      <c r="FV4" s="19">
        <v>0</v>
      </c>
      <c r="FW4" s="19">
        <v>0</v>
      </c>
      <c r="FX4" s="19">
        <v>0</v>
      </c>
      <c r="FY4" s="19">
        <v>0</v>
      </c>
      <c r="FZ4" s="19">
        <v>0</v>
      </c>
      <c r="GA4" s="19">
        <v>0</v>
      </c>
      <c r="GB4" s="19">
        <v>0</v>
      </c>
      <c r="GC4" s="19">
        <v>0</v>
      </c>
      <c r="GD4" s="19">
        <v>0</v>
      </c>
      <c r="GE4" s="19">
        <v>0</v>
      </c>
      <c r="GF4" s="19">
        <v>0</v>
      </c>
      <c r="GG4" s="19">
        <v>0</v>
      </c>
      <c r="GH4" s="19">
        <v>0</v>
      </c>
      <c r="GI4" s="19">
        <v>1.2821</v>
      </c>
      <c r="GJ4" s="19">
        <v>0</v>
      </c>
      <c r="GK4" s="19">
        <v>0</v>
      </c>
      <c r="GL4" s="19">
        <v>0</v>
      </c>
      <c r="GM4" s="19">
        <v>0</v>
      </c>
      <c r="GN4" s="19">
        <v>0</v>
      </c>
      <c r="GO4" s="19">
        <v>0</v>
      </c>
      <c r="GP4" s="19">
        <v>0.64100000000000001</v>
      </c>
      <c r="GQ4" s="19">
        <v>0.3846</v>
      </c>
      <c r="GR4" s="19">
        <v>0</v>
      </c>
      <c r="GS4" s="19">
        <v>5.3845999999999998</v>
      </c>
      <c r="GT4" s="19">
        <v>6.6666999999999996</v>
      </c>
      <c r="GU4" s="19">
        <v>4.2308000000000003</v>
      </c>
      <c r="GV4" s="19">
        <v>7.0513000000000003</v>
      </c>
      <c r="GW4" s="19">
        <v>2.1795</v>
      </c>
      <c r="GX4" s="19">
        <v>0.89739999999999998</v>
      </c>
      <c r="GY4" s="19">
        <v>0.64100000000000001</v>
      </c>
      <c r="GZ4" s="19">
        <v>16.025600000000001</v>
      </c>
      <c r="HA4" s="19">
        <v>4.1025999999999998</v>
      </c>
      <c r="HB4" s="19">
        <v>0.3846</v>
      </c>
      <c r="HC4" s="19">
        <v>0</v>
      </c>
      <c r="HD4" s="19">
        <v>0</v>
      </c>
      <c r="HE4" s="19">
        <v>0</v>
      </c>
      <c r="HF4" s="19">
        <v>0</v>
      </c>
      <c r="HG4" s="19">
        <v>0</v>
      </c>
      <c r="HH4" s="19">
        <v>0</v>
      </c>
      <c r="HI4" s="19">
        <v>0</v>
      </c>
      <c r="HJ4" s="19">
        <v>0.12820000000000001</v>
      </c>
      <c r="HK4" s="19">
        <v>0</v>
      </c>
      <c r="HL4" s="19">
        <v>0.12820000000000001</v>
      </c>
      <c r="HM4" s="19">
        <v>0.25640000000000002</v>
      </c>
      <c r="HN4" s="19">
        <v>0</v>
      </c>
      <c r="HO4" s="19">
        <v>0</v>
      </c>
      <c r="HP4" s="19">
        <v>0.12820000000000001</v>
      </c>
      <c r="HQ4" s="19">
        <v>0.25640000000000002</v>
      </c>
      <c r="HR4" s="19">
        <v>0</v>
      </c>
      <c r="HS4" s="19">
        <v>1.4103000000000001</v>
      </c>
      <c r="HT4" s="19">
        <v>2.3077000000000001</v>
      </c>
      <c r="HU4" s="19">
        <v>0.51280000000000003</v>
      </c>
      <c r="HV4" s="19">
        <v>2.1795</v>
      </c>
      <c r="HW4" s="19">
        <v>1.1537999999999999</v>
      </c>
      <c r="HX4" s="19">
        <v>2.6922999999999999</v>
      </c>
      <c r="HY4" s="19">
        <v>0</v>
      </c>
      <c r="HZ4" s="19">
        <v>0.51280000000000003</v>
      </c>
      <c r="IA4" s="19">
        <v>0</v>
      </c>
      <c r="IB4" s="19">
        <v>0</v>
      </c>
      <c r="IC4" s="19">
        <v>0</v>
      </c>
      <c r="ID4" s="19">
        <v>2.4359000000000002</v>
      </c>
      <c r="IE4" s="19">
        <v>0</v>
      </c>
      <c r="IF4" s="19">
        <v>0</v>
      </c>
      <c r="IG4" s="19">
        <v>0</v>
      </c>
      <c r="IH4" s="19">
        <v>0</v>
      </c>
      <c r="II4" s="19">
        <v>0</v>
      </c>
      <c r="IJ4" s="19">
        <v>0</v>
      </c>
      <c r="IK4" s="19">
        <v>0</v>
      </c>
      <c r="IL4" s="19">
        <v>0</v>
      </c>
      <c r="IM4" s="19">
        <v>0</v>
      </c>
      <c r="IN4" s="19">
        <v>0</v>
      </c>
      <c r="IO4" s="19">
        <v>0</v>
      </c>
      <c r="IP4" s="19">
        <v>0</v>
      </c>
      <c r="IQ4" s="19">
        <v>0</v>
      </c>
      <c r="IR4" s="19">
        <v>0</v>
      </c>
      <c r="IS4" s="19">
        <v>0</v>
      </c>
      <c r="IT4" s="19">
        <v>0</v>
      </c>
      <c r="IU4" s="19">
        <v>0</v>
      </c>
      <c r="IV4" s="19">
        <v>0</v>
      </c>
      <c r="IW4" s="21">
        <v>0.54759999999999998</v>
      </c>
      <c r="IX4" s="21">
        <v>0.92310000000000003</v>
      </c>
      <c r="IY4" s="21">
        <v>0.72729999999999995</v>
      </c>
      <c r="IZ4" s="21">
        <v>0.78180000000000005</v>
      </c>
      <c r="JA4" s="19">
        <v>25.897400000000001</v>
      </c>
      <c r="JB4" s="19">
        <v>0.12820000000000001</v>
      </c>
      <c r="JC4" s="21">
        <v>1</v>
      </c>
      <c r="JD4" s="19">
        <v>0.3846</v>
      </c>
      <c r="JE4" s="21">
        <v>0</v>
      </c>
      <c r="JF4" s="19">
        <v>0</v>
      </c>
      <c r="JG4" s="21">
        <v>0</v>
      </c>
      <c r="JH4" s="19">
        <v>0</v>
      </c>
      <c r="JI4" s="21">
        <v>0</v>
      </c>
      <c r="JJ4" s="19">
        <v>8</v>
      </c>
    </row>
    <row r="5" spans="1:270" s="19" customFormat="1" ht="14.4" thickBot="1" x14ac:dyDescent="0.35">
      <c r="A5" s="40"/>
      <c r="E5" s="17"/>
      <c r="F5" s="41"/>
      <c r="G5" s="33"/>
      <c r="H5" s="29"/>
      <c r="I5" s="29" t="e">
        <f>VLOOKUP(D5,'2018 Team Stats - Per 90'!$A$2:$IX$24,142,FALSE)</f>
        <v>#N/A</v>
      </c>
      <c r="J5" s="29" t="e">
        <f>VLOOKUP(D5,'2018 Team Stats - Per 90'!$A$2:$IX$24,143,FALSE)</f>
        <v>#N/A</v>
      </c>
      <c r="IW5" s="21"/>
      <c r="IX5" s="21"/>
      <c r="IY5" s="21"/>
      <c r="IZ5" s="21"/>
      <c r="JC5" s="21"/>
      <c r="JE5" s="21"/>
      <c r="JG5" s="21"/>
      <c r="JI5" s="21"/>
    </row>
    <row r="6" spans="1:270" s="19" customFormat="1" ht="14.4" thickBot="1" x14ac:dyDescent="0.35">
      <c r="A6" s="40">
        <v>50067</v>
      </c>
      <c r="B6" s="19" t="s">
        <v>333</v>
      </c>
      <c r="C6" s="19" t="s">
        <v>334</v>
      </c>
      <c r="D6" s="19" t="s">
        <v>274</v>
      </c>
      <c r="E6" s="17">
        <f>VLOOKUP(D6,'2018 Team Stats - Per 90'!$A$2:$IX$24,11,FALSE)</f>
        <v>4.4411764710000003</v>
      </c>
      <c r="F6" s="41">
        <f t="shared" si="1"/>
        <v>0.14653774833078456</v>
      </c>
      <c r="G6" s="33">
        <f>0.2*$CA6+0.15*$CD6+0.15*$FD6+0.1*$EY6+0.15*$EV6+0.15*$FE6+0.1*$EE6</f>
        <v>11.183430000000001</v>
      </c>
      <c r="H6" s="29">
        <f>VLOOKUP(D6,'2018 Team Stats - Per 90'!$A$2:$IX$24,71,FALSE)</f>
        <v>1.1764705879999999</v>
      </c>
      <c r="I6" s="29">
        <f>VLOOKUP(D6,'2018 Team Stats - Per 90'!$A$2:$IX$24,142,FALSE)</f>
        <v>12.382352940000001</v>
      </c>
      <c r="J6" s="29">
        <f>VLOOKUP(D6,'2018 Team Stats - Per 90'!$A$2:$IX$24,143,FALSE)</f>
        <v>5.7058823529999998</v>
      </c>
      <c r="K6" s="19">
        <v>1708</v>
      </c>
      <c r="M6" s="19">
        <v>28</v>
      </c>
      <c r="N6" s="19">
        <v>1521</v>
      </c>
      <c r="O6" s="19">
        <v>15</v>
      </c>
      <c r="P6" s="19">
        <v>13</v>
      </c>
      <c r="Q6" s="19">
        <v>6</v>
      </c>
      <c r="R6" s="19">
        <v>0.17749999999999999</v>
      </c>
      <c r="S6" s="19">
        <v>0</v>
      </c>
      <c r="T6" s="19">
        <v>5.9200000000000003E-2</v>
      </c>
      <c r="U6" s="19">
        <v>0.53249999999999997</v>
      </c>
      <c r="V6" s="19">
        <v>0.53249999999999997</v>
      </c>
      <c r="W6" s="19">
        <v>0.35499999999999998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5.9200000000000003E-2</v>
      </c>
      <c r="AF6" s="19">
        <v>0</v>
      </c>
      <c r="AG6" s="19">
        <v>0.17749999999999999</v>
      </c>
      <c r="AH6" s="19">
        <v>0.2959</v>
      </c>
      <c r="AI6" s="19">
        <v>0.23669999999999999</v>
      </c>
      <c r="AJ6" s="19">
        <v>5.9200000000000003E-2</v>
      </c>
      <c r="AK6" s="19">
        <v>0</v>
      </c>
      <c r="AL6" s="19">
        <v>0.23669999999999999</v>
      </c>
      <c r="AM6" s="19">
        <v>0.2959</v>
      </c>
      <c r="AN6" s="19">
        <v>0.2959</v>
      </c>
      <c r="AO6" s="19">
        <v>0</v>
      </c>
      <c r="AP6" s="19">
        <v>0</v>
      </c>
      <c r="AQ6" s="19">
        <v>0</v>
      </c>
      <c r="AR6" s="19">
        <v>0</v>
      </c>
      <c r="AS6" s="19">
        <v>0.17749999999999999</v>
      </c>
      <c r="AT6" s="19">
        <v>0.47339999999999999</v>
      </c>
      <c r="AU6" s="19">
        <v>0.53249999999999997</v>
      </c>
      <c r="AV6" s="19">
        <v>0.35499999999999998</v>
      </c>
      <c r="AW6" s="19">
        <v>0</v>
      </c>
      <c r="AX6" s="19">
        <v>5.9200000000000003E-2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5.9200000000000003E-2</v>
      </c>
      <c r="BF6" s="19">
        <v>5.9200000000000003E-2</v>
      </c>
      <c r="BG6" s="19">
        <v>0</v>
      </c>
      <c r="BH6" s="19">
        <v>0.17749999999999999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0.47339999999999999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0.41420000000000001</v>
      </c>
      <c r="BU6" s="19">
        <v>5.9200000000000003E-2</v>
      </c>
      <c r="BV6" s="19">
        <v>0</v>
      </c>
      <c r="BW6" s="19">
        <v>5.9200000000000003E-2</v>
      </c>
      <c r="BX6" s="19">
        <v>0</v>
      </c>
      <c r="BY6" s="19">
        <v>0</v>
      </c>
      <c r="BZ6" s="19">
        <v>0.1183</v>
      </c>
      <c r="CA6" s="19">
        <v>24.260400000000001</v>
      </c>
      <c r="CB6" s="19">
        <v>10.591699999999999</v>
      </c>
      <c r="CC6" s="19">
        <v>0.1183</v>
      </c>
      <c r="CD6" s="19">
        <v>0.76919999999999999</v>
      </c>
      <c r="CE6" s="19">
        <v>23.727799999999998</v>
      </c>
      <c r="CF6" s="19">
        <v>7.6330999999999998</v>
      </c>
      <c r="CG6" s="19">
        <v>11.242599999999999</v>
      </c>
      <c r="CH6" s="19">
        <v>1.6568000000000001</v>
      </c>
      <c r="CI6" s="19">
        <v>12.485200000000001</v>
      </c>
      <c r="CJ6" s="19">
        <v>5.9763000000000002</v>
      </c>
      <c r="CK6" s="19">
        <v>4.5561999999999996</v>
      </c>
      <c r="CL6" s="19">
        <v>0.41420000000000001</v>
      </c>
      <c r="CM6" s="19">
        <v>12.426</v>
      </c>
      <c r="CN6" s="19">
        <v>3.0177999999999998</v>
      </c>
      <c r="CO6" s="19">
        <v>6.7455999999999996</v>
      </c>
      <c r="CP6" s="19">
        <v>4.2012</v>
      </c>
      <c r="CQ6" s="19">
        <v>21.9527</v>
      </c>
      <c r="CR6" s="19">
        <v>5.5621</v>
      </c>
      <c r="CS6" s="19">
        <v>1.7750999999999999</v>
      </c>
      <c r="CT6" s="19">
        <v>2.0710000000000002</v>
      </c>
      <c r="CU6" s="19">
        <v>0.1183</v>
      </c>
      <c r="CV6" s="19">
        <v>0.41420000000000001</v>
      </c>
      <c r="CW6" s="19">
        <v>0.53249999999999997</v>
      </c>
      <c r="CX6" s="19">
        <v>2.9586000000000001</v>
      </c>
      <c r="CY6" s="19">
        <v>0</v>
      </c>
      <c r="CZ6" s="19">
        <v>0.41420000000000001</v>
      </c>
      <c r="DA6" s="19">
        <v>0</v>
      </c>
      <c r="DB6" s="19">
        <v>0</v>
      </c>
      <c r="DC6" s="19">
        <v>0</v>
      </c>
      <c r="DD6" s="19">
        <v>2.3668999999999998</v>
      </c>
      <c r="DE6" s="19">
        <v>0.47339999999999999</v>
      </c>
      <c r="DF6" s="19">
        <v>0.35499999999999998</v>
      </c>
      <c r="DG6" s="19">
        <v>0.88759999999999994</v>
      </c>
      <c r="DH6" s="19">
        <v>0.35499999999999998</v>
      </c>
      <c r="DI6" s="19">
        <v>2.2484999999999999</v>
      </c>
      <c r="DJ6" s="19">
        <v>0.35499999999999998</v>
      </c>
      <c r="DK6" s="19">
        <v>2.2484999999999999</v>
      </c>
      <c r="DL6" s="19">
        <v>0</v>
      </c>
      <c r="DM6" s="19">
        <v>0</v>
      </c>
      <c r="DN6" s="19">
        <v>0.17749999999999999</v>
      </c>
      <c r="DO6" s="19">
        <v>0.71009999999999995</v>
      </c>
      <c r="DP6" s="19">
        <v>0.17749999999999999</v>
      </c>
      <c r="DQ6" s="19">
        <v>0.71009999999999995</v>
      </c>
      <c r="DR6" s="19">
        <v>0</v>
      </c>
      <c r="DS6" s="19">
        <v>0</v>
      </c>
      <c r="DT6" s="19">
        <v>0.17749999999999999</v>
      </c>
      <c r="DU6" s="19">
        <v>0.71009999999999995</v>
      </c>
      <c r="DV6" s="19">
        <v>0.53249999999999997</v>
      </c>
      <c r="DW6" s="19">
        <v>0</v>
      </c>
      <c r="DX6" s="19">
        <v>0</v>
      </c>
      <c r="DY6" s="19">
        <v>0.41420000000000001</v>
      </c>
      <c r="DZ6" s="19">
        <v>2.3668999999999998</v>
      </c>
      <c r="EA6" s="19">
        <v>0.41420000000000001</v>
      </c>
      <c r="EB6" s="19">
        <v>2.3668999999999998</v>
      </c>
      <c r="EC6" s="19">
        <v>0.53249999999999997</v>
      </c>
      <c r="ED6" s="19">
        <v>2.9586000000000001</v>
      </c>
      <c r="EE6" s="19">
        <v>49.645000000000003</v>
      </c>
      <c r="EF6" s="19">
        <v>0</v>
      </c>
      <c r="EG6" s="19">
        <v>0</v>
      </c>
      <c r="EH6" s="19">
        <v>0</v>
      </c>
      <c r="EI6" s="19">
        <v>0</v>
      </c>
      <c r="EJ6" s="19">
        <v>0</v>
      </c>
      <c r="EK6" s="19">
        <v>0</v>
      </c>
      <c r="EL6" s="19">
        <v>0</v>
      </c>
      <c r="EM6" s="19">
        <v>0</v>
      </c>
      <c r="EN6" s="19">
        <v>0</v>
      </c>
      <c r="EO6" s="19">
        <v>0</v>
      </c>
      <c r="EP6" s="19">
        <v>3.4910999999999999</v>
      </c>
      <c r="EQ6" s="19">
        <v>4.9112</v>
      </c>
      <c r="ER6" s="19">
        <v>0.82840000000000003</v>
      </c>
      <c r="ES6" s="19">
        <v>1.2425999999999999</v>
      </c>
      <c r="ET6" s="19">
        <v>2.6627000000000001</v>
      </c>
      <c r="EU6" s="19">
        <v>3.6686000000000001</v>
      </c>
      <c r="EV6" s="19">
        <v>1.1834</v>
      </c>
      <c r="EW6" s="19">
        <v>0.35499999999999998</v>
      </c>
      <c r="EX6" s="19">
        <v>0</v>
      </c>
      <c r="EY6" s="19">
        <v>1.4200999999999999</v>
      </c>
      <c r="EZ6" s="19">
        <v>0.65090000000000003</v>
      </c>
      <c r="FA6" s="19">
        <v>0.76919999999999999</v>
      </c>
      <c r="FB6" s="19">
        <v>0</v>
      </c>
      <c r="FC6" s="19">
        <v>0.1183</v>
      </c>
      <c r="FD6" s="19">
        <v>0.82840000000000003</v>
      </c>
      <c r="FE6" s="19">
        <v>5.3845999999999998</v>
      </c>
      <c r="FF6" s="19">
        <v>1.0650999999999999</v>
      </c>
      <c r="FG6" s="19">
        <v>0.94669999999999999</v>
      </c>
      <c r="FH6" s="19">
        <v>0.76919999999999999</v>
      </c>
      <c r="FI6" s="19">
        <v>0.17749999999999999</v>
      </c>
      <c r="FJ6" s="19">
        <v>0.5917</v>
      </c>
      <c r="FK6" s="19">
        <v>0</v>
      </c>
      <c r="FL6" s="19">
        <v>0.1183</v>
      </c>
      <c r="FM6" s="19">
        <v>0</v>
      </c>
      <c r="FN6" s="19">
        <v>0.71009999999999995</v>
      </c>
      <c r="FO6" s="19">
        <v>0.17749999999999999</v>
      </c>
      <c r="FP6" s="19">
        <v>0</v>
      </c>
      <c r="FQ6" s="19">
        <v>0</v>
      </c>
      <c r="FR6" s="19">
        <v>0</v>
      </c>
      <c r="FS6" s="19">
        <v>0</v>
      </c>
      <c r="FT6" s="19">
        <v>0</v>
      </c>
      <c r="FU6" s="19">
        <v>0</v>
      </c>
      <c r="FV6" s="19">
        <v>0</v>
      </c>
      <c r="FW6" s="19">
        <v>0</v>
      </c>
      <c r="FX6" s="19">
        <v>0</v>
      </c>
      <c r="FY6" s="19">
        <v>0</v>
      </c>
      <c r="FZ6" s="19">
        <v>0</v>
      </c>
      <c r="GA6" s="19">
        <v>0</v>
      </c>
      <c r="GB6" s="19">
        <v>0</v>
      </c>
      <c r="GC6" s="19">
        <v>0</v>
      </c>
      <c r="GD6" s="19">
        <v>0</v>
      </c>
      <c r="GE6" s="19">
        <v>0</v>
      </c>
      <c r="GF6" s="19">
        <v>0</v>
      </c>
      <c r="GG6" s="19">
        <v>0</v>
      </c>
      <c r="GH6" s="19">
        <v>0</v>
      </c>
      <c r="GI6" s="19">
        <v>1.1243000000000001</v>
      </c>
      <c r="GJ6" s="19">
        <v>0</v>
      </c>
      <c r="GK6" s="19">
        <v>0</v>
      </c>
      <c r="GL6" s="19">
        <v>0</v>
      </c>
      <c r="GM6" s="19">
        <v>0</v>
      </c>
      <c r="GN6" s="19">
        <v>0</v>
      </c>
      <c r="GO6" s="19">
        <v>0</v>
      </c>
      <c r="GP6" s="19">
        <v>0.94669999999999999</v>
      </c>
      <c r="GQ6" s="19">
        <v>0.2959</v>
      </c>
      <c r="GR6" s="19">
        <v>0</v>
      </c>
      <c r="GS6" s="19">
        <v>11.9527</v>
      </c>
      <c r="GT6" s="19">
        <v>5.8579999999999997</v>
      </c>
      <c r="GU6" s="19">
        <v>3.4910999999999999</v>
      </c>
      <c r="GV6" s="19">
        <v>10.059200000000001</v>
      </c>
      <c r="GW6" s="19">
        <v>1.4200999999999999</v>
      </c>
      <c r="GX6" s="19">
        <v>1.0059</v>
      </c>
      <c r="GY6" s="19">
        <v>0.23669999999999999</v>
      </c>
      <c r="GZ6" s="19">
        <v>15.3254</v>
      </c>
      <c r="HA6" s="19">
        <v>1.4793000000000001</v>
      </c>
      <c r="HB6" s="19">
        <v>0.1183</v>
      </c>
      <c r="HC6" s="19">
        <v>0</v>
      </c>
      <c r="HD6" s="19">
        <v>5.9200000000000003E-2</v>
      </c>
      <c r="HE6" s="19">
        <v>0</v>
      </c>
      <c r="HF6" s="19">
        <v>0</v>
      </c>
      <c r="HG6" s="19">
        <v>5.9200000000000003E-2</v>
      </c>
      <c r="HH6" s="19">
        <v>5.9200000000000003E-2</v>
      </c>
      <c r="HI6" s="19">
        <v>5.9200000000000003E-2</v>
      </c>
      <c r="HJ6" s="19">
        <v>0.1183</v>
      </c>
      <c r="HK6" s="19">
        <v>0.1183</v>
      </c>
      <c r="HL6" s="19">
        <v>0.1183</v>
      </c>
      <c r="HM6" s="19">
        <v>0.1183</v>
      </c>
      <c r="HN6" s="19">
        <v>5.9200000000000003E-2</v>
      </c>
      <c r="HO6" s="19">
        <v>0</v>
      </c>
      <c r="HP6" s="19">
        <v>0.1183</v>
      </c>
      <c r="HQ6" s="19">
        <v>0.47339999999999999</v>
      </c>
      <c r="HR6" s="19">
        <v>0</v>
      </c>
      <c r="HS6" s="19">
        <v>1.0059</v>
      </c>
      <c r="HT6" s="19">
        <v>1.5975999999999999</v>
      </c>
      <c r="HU6" s="19">
        <v>1.6568000000000001</v>
      </c>
      <c r="HV6" s="19">
        <v>2.0710000000000002</v>
      </c>
      <c r="HW6" s="19">
        <v>0.35499999999999998</v>
      </c>
      <c r="HX6" s="19">
        <v>1.1243000000000001</v>
      </c>
      <c r="HY6" s="19">
        <v>0.47339999999999999</v>
      </c>
      <c r="HZ6" s="19">
        <v>0.1183</v>
      </c>
      <c r="IA6" s="19">
        <v>5.9200000000000003E-2</v>
      </c>
      <c r="IB6" s="19">
        <v>0</v>
      </c>
      <c r="IC6" s="19">
        <v>0</v>
      </c>
      <c r="ID6" s="19">
        <v>1.5975999999999999</v>
      </c>
      <c r="IE6" s="19">
        <v>0</v>
      </c>
      <c r="IF6" s="19">
        <v>0</v>
      </c>
      <c r="IG6" s="19">
        <v>0</v>
      </c>
      <c r="IH6" s="19">
        <v>0</v>
      </c>
      <c r="II6" s="19">
        <v>0</v>
      </c>
      <c r="IJ6" s="19">
        <v>0</v>
      </c>
      <c r="IK6" s="19">
        <v>0</v>
      </c>
      <c r="IL6" s="19">
        <v>0</v>
      </c>
      <c r="IM6" s="19">
        <v>0</v>
      </c>
      <c r="IN6" s="19">
        <v>0</v>
      </c>
      <c r="IO6" s="19">
        <v>0</v>
      </c>
      <c r="IP6" s="19">
        <v>0</v>
      </c>
      <c r="IQ6" s="19">
        <v>0</v>
      </c>
      <c r="IR6" s="19">
        <v>0</v>
      </c>
      <c r="IS6" s="19">
        <v>0</v>
      </c>
      <c r="IT6" s="19">
        <v>0</v>
      </c>
      <c r="IU6" s="19">
        <v>0</v>
      </c>
      <c r="IV6" s="19">
        <v>0</v>
      </c>
      <c r="IW6" s="21">
        <v>0.61880000000000002</v>
      </c>
      <c r="IX6" s="21">
        <v>0.96970000000000001</v>
      </c>
      <c r="IY6" s="21">
        <v>0.74580000000000002</v>
      </c>
      <c r="IZ6" s="21">
        <v>0.8</v>
      </c>
      <c r="JA6" s="19">
        <v>29.467500000000001</v>
      </c>
      <c r="JB6" s="19">
        <v>1.0059</v>
      </c>
      <c r="JC6" s="21">
        <v>0.47060000000000002</v>
      </c>
      <c r="JD6" s="19">
        <v>5.9200000000000003E-2</v>
      </c>
      <c r="JE6" s="21">
        <v>1</v>
      </c>
      <c r="JF6" s="19">
        <v>0</v>
      </c>
      <c r="JG6" s="21">
        <v>0</v>
      </c>
      <c r="JH6" s="19">
        <v>0</v>
      </c>
      <c r="JI6" s="21">
        <v>0</v>
      </c>
      <c r="JJ6" s="19">
        <v>3</v>
      </c>
    </row>
    <row r="7" spans="1:270" s="19" customFormat="1" ht="14.4" thickBot="1" x14ac:dyDescent="0.35">
      <c r="A7" s="40">
        <v>33823</v>
      </c>
      <c r="B7" s="19" t="s">
        <v>275</v>
      </c>
      <c r="C7" s="19" t="s">
        <v>276</v>
      </c>
      <c r="D7" s="19" t="s">
        <v>283</v>
      </c>
      <c r="E7" s="17">
        <f>VLOOKUP(D7,'2018 Team Stats - Per 90'!$A$2:$IX$24,11,FALSE)</f>
        <v>4.4862385319999998</v>
      </c>
      <c r="F7" s="41">
        <f t="shared" si="1"/>
        <v>0.1250044989805727</v>
      </c>
      <c r="G7" s="33">
        <f t="shared" ref="G7:G16" si="2">0.2*$CA7+0.15*$CD7+0.15*$FD7+0.1*$EY7+0.15*$EV7+0.15*$FE7+0.1*$EE7</f>
        <v>17.530390000000004</v>
      </c>
      <c r="H7" s="29">
        <f>VLOOKUP(D7,'2018 Team Stats - Per 90'!$A$2:$IX$24,71,FALSE)</f>
        <v>0.798165138</v>
      </c>
      <c r="I7" s="29">
        <f>VLOOKUP(D7,'2018 Team Stats - Per 90'!$A$2:$IX$24,142,FALSE)</f>
        <v>10.788990829999999</v>
      </c>
      <c r="J7" s="29">
        <f>VLOOKUP(D7,'2018 Team Stats - Per 90'!$A$2:$IX$24,143,FALSE)</f>
        <v>4.7614678899999996</v>
      </c>
      <c r="K7" s="19">
        <v>454</v>
      </c>
      <c r="M7" s="19">
        <v>13</v>
      </c>
      <c r="N7" s="19">
        <v>642</v>
      </c>
      <c r="O7" s="19">
        <v>8</v>
      </c>
      <c r="P7" s="19">
        <v>5</v>
      </c>
      <c r="Q7" s="19">
        <v>6</v>
      </c>
      <c r="R7" s="19">
        <v>0.14019999999999999</v>
      </c>
      <c r="S7" s="19">
        <v>0</v>
      </c>
      <c r="T7" s="19">
        <v>0.14019999999999999</v>
      </c>
      <c r="U7" s="19">
        <v>0.42059999999999997</v>
      </c>
      <c r="V7" s="19">
        <v>0.56069999999999998</v>
      </c>
      <c r="W7" s="19">
        <v>0.70089999999999997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0.14019999999999999</v>
      </c>
      <c r="AH7" s="19">
        <v>0.14019999999999999</v>
      </c>
      <c r="AI7" s="19">
        <v>0.28039999999999998</v>
      </c>
      <c r="AJ7" s="19">
        <v>0.42059999999999997</v>
      </c>
      <c r="AK7" s="19">
        <v>0</v>
      </c>
      <c r="AL7" s="19">
        <v>0.28039999999999998</v>
      </c>
      <c r="AM7" s="19">
        <v>0.28039999999999998</v>
      </c>
      <c r="AN7" s="19">
        <v>0.28039999999999998</v>
      </c>
      <c r="AO7" s="19">
        <v>0.14019999999999999</v>
      </c>
      <c r="AP7" s="19">
        <v>0.14019999999999999</v>
      </c>
      <c r="AQ7" s="19">
        <v>0.14019999999999999</v>
      </c>
      <c r="AR7" s="19">
        <v>0.14019999999999999</v>
      </c>
      <c r="AS7" s="19">
        <v>0</v>
      </c>
      <c r="AT7" s="19">
        <v>0</v>
      </c>
      <c r="AU7" s="19">
        <v>0.28039999999999998</v>
      </c>
      <c r="AV7" s="19">
        <v>0.14019999999999999</v>
      </c>
      <c r="AW7" s="19">
        <v>0</v>
      </c>
      <c r="AX7" s="19">
        <v>0.28039999999999998</v>
      </c>
      <c r="AY7" s="19">
        <v>0.14019999999999999</v>
      </c>
      <c r="AZ7" s="19">
        <v>0.42059999999999997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0.14019999999999999</v>
      </c>
      <c r="BJ7" s="19">
        <v>0</v>
      </c>
      <c r="BK7" s="19">
        <v>0</v>
      </c>
      <c r="BL7" s="19">
        <v>0</v>
      </c>
      <c r="BM7" s="19">
        <v>0</v>
      </c>
      <c r="BN7" s="19">
        <v>0.28039999999999998</v>
      </c>
      <c r="BO7" s="19">
        <v>0.14019999999999999</v>
      </c>
      <c r="BP7" s="19">
        <v>0</v>
      </c>
      <c r="BQ7" s="19">
        <v>0</v>
      </c>
      <c r="BR7" s="19">
        <v>0</v>
      </c>
      <c r="BS7" s="19">
        <v>0</v>
      </c>
      <c r="BT7" s="19">
        <v>0.28039999999999998</v>
      </c>
      <c r="BU7" s="19">
        <v>0.14019999999999999</v>
      </c>
      <c r="BV7" s="19">
        <v>0</v>
      </c>
      <c r="BW7" s="19">
        <v>0</v>
      </c>
      <c r="BX7" s="19">
        <v>0.14019999999999999</v>
      </c>
      <c r="BY7" s="19">
        <v>0</v>
      </c>
      <c r="BZ7" s="19">
        <v>0</v>
      </c>
      <c r="CA7" s="19">
        <v>47.663600000000002</v>
      </c>
      <c r="CB7" s="19">
        <v>5.6074999999999999</v>
      </c>
      <c r="CC7" s="19">
        <v>0.14019999999999999</v>
      </c>
      <c r="CD7" s="19">
        <v>0.42059999999999997</v>
      </c>
      <c r="CE7" s="19">
        <v>47.663600000000002</v>
      </c>
      <c r="CF7" s="19">
        <v>5.6074999999999999</v>
      </c>
      <c r="CG7" s="19">
        <v>23.972000000000001</v>
      </c>
      <c r="CH7" s="19">
        <v>1.6821999999999999</v>
      </c>
      <c r="CI7" s="19">
        <v>23.691600000000001</v>
      </c>
      <c r="CJ7" s="19">
        <v>3.9251999999999998</v>
      </c>
      <c r="CK7" s="19">
        <v>10.233599999999999</v>
      </c>
      <c r="CL7" s="19">
        <v>1.1214999999999999</v>
      </c>
      <c r="CM7" s="19">
        <v>28.598099999999999</v>
      </c>
      <c r="CN7" s="19">
        <v>2.2429999999999999</v>
      </c>
      <c r="CO7" s="19">
        <v>8.8317999999999994</v>
      </c>
      <c r="CP7" s="19">
        <v>2.2429999999999999</v>
      </c>
      <c r="CQ7" s="19">
        <v>43.457900000000002</v>
      </c>
      <c r="CR7" s="19">
        <v>3.7850000000000001</v>
      </c>
      <c r="CS7" s="19">
        <v>4.2055999999999996</v>
      </c>
      <c r="CT7" s="19">
        <v>1.8224</v>
      </c>
      <c r="CU7" s="19">
        <v>0.14019999999999999</v>
      </c>
      <c r="CV7" s="19">
        <v>0.42059999999999997</v>
      </c>
      <c r="CW7" s="19">
        <v>0</v>
      </c>
      <c r="CX7" s="19">
        <v>0</v>
      </c>
      <c r="CY7" s="19">
        <v>0</v>
      </c>
      <c r="CZ7" s="19">
        <v>0.70089999999999997</v>
      </c>
      <c r="DA7" s="19">
        <v>0</v>
      </c>
      <c r="DB7" s="19">
        <v>0</v>
      </c>
      <c r="DC7" s="19">
        <v>0</v>
      </c>
      <c r="DD7" s="19">
        <v>0.56069999999999998</v>
      </c>
      <c r="DE7" s="19">
        <v>0</v>
      </c>
      <c r="DF7" s="19">
        <v>0.42059999999999997</v>
      </c>
      <c r="DG7" s="19">
        <v>0.84109999999999996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19">
        <v>0</v>
      </c>
      <c r="DU7" s="19">
        <v>0.42059999999999997</v>
      </c>
      <c r="DV7" s="19">
        <v>1.4018999999999999</v>
      </c>
      <c r="DW7" s="19">
        <v>0.14019999999999999</v>
      </c>
      <c r="DX7" s="19">
        <v>0</v>
      </c>
      <c r="DY7" s="19">
        <v>0</v>
      </c>
      <c r="DZ7" s="19">
        <v>0</v>
      </c>
      <c r="EA7" s="19">
        <v>0</v>
      </c>
      <c r="EB7" s="19">
        <v>0</v>
      </c>
      <c r="EC7" s="19">
        <v>0</v>
      </c>
      <c r="ED7" s="19">
        <v>0</v>
      </c>
      <c r="EE7" s="19">
        <v>65.186899999999994</v>
      </c>
      <c r="EF7" s="19">
        <v>0</v>
      </c>
      <c r="EG7" s="19">
        <v>0</v>
      </c>
      <c r="EH7" s="19">
        <v>0</v>
      </c>
      <c r="EI7" s="19">
        <v>0</v>
      </c>
      <c r="EJ7" s="19">
        <v>0</v>
      </c>
      <c r="EK7" s="19">
        <v>0</v>
      </c>
      <c r="EL7" s="19">
        <v>0</v>
      </c>
      <c r="EM7" s="19">
        <v>0</v>
      </c>
      <c r="EN7" s="19">
        <v>0</v>
      </c>
      <c r="EO7" s="19">
        <v>0</v>
      </c>
      <c r="EP7" s="19">
        <v>4.6261999999999999</v>
      </c>
      <c r="EQ7" s="19">
        <v>4.2055999999999996</v>
      </c>
      <c r="ER7" s="19">
        <v>1.8224</v>
      </c>
      <c r="ES7" s="19">
        <v>2.1027999999999998</v>
      </c>
      <c r="ET7" s="19">
        <v>2.8037000000000001</v>
      </c>
      <c r="EU7" s="19">
        <v>2.1027999999999998</v>
      </c>
      <c r="EV7" s="19">
        <v>1.4018999999999999</v>
      </c>
      <c r="EW7" s="19">
        <v>0.56069999999999998</v>
      </c>
      <c r="EX7" s="19">
        <v>0</v>
      </c>
      <c r="EY7" s="19">
        <v>1.1214999999999999</v>
      </c>
      <c r="EZ7" s="19">
        <v>0.70089999999999997</v>
      </c>
      <c r="FA7" s="19">
        <v>0.42059999999999997</v>
      </c>
      <c r="FB7" s="19">
        <v>0</v>
      </c>
      <c r="FC7" s="19">
        <v>0.14019999999999999</v>
      </c>
      <c r="FD7" s="19">
        <v>1.6821999999999999</v>
      </c>
      <c r="FE7" s="19">
        <v>5.6074999999999999</v>
      </c>
      <c r="FF7" s="19">
        <v>0.70089999999999997</v>
      </c>
      <c r="FG7" s="19">
        <v>0.70089999999999997</v>
      </c>
      <c r="FH7" s="19">
        <v>0.42059999999999997</v>
      </c>
      <c r="FI7" s="19">
        <v>0</v>
      </c>
      <c r="FJ7" s="19">
        <v>0.42059999999999997</v>
      </c>
      <c r="FK7" s="19">
        <v>0</v>
      </c>
      <c r="FL7" s="19">
        <v>0</v>
      </c>
      <c r="FM7" s="19">
        <v>0</v>
      </c>
      <c r="FN7" s="19">
        <v>0</v>
      </c>
      <c r="FO7" s="19">
        <v>0.14019999999999999</v>
      </c>
      <c r="FP7" s="19">
        <v>0</v>
      </c>
      <c r="FQ7" s="19">
        <v>0</v>
      </c>
      <c r="FR7" s="19">
        <v>0</v>
      </c>
      <c r="FS7" s="19">
        <v>0</v>
      </c>
      <c r="FT7" s="19">
        <v>0</v>
      </c>
      <c r="FU7" s="19">
        <v>0</v>
      </c>
      <c r="FV7" s="19">
        <v>0</v>
      </c>
      <c r="FW7" s="19">
        <v>0</v>
      </c>
      <c r="FX7" s="19">
        <v>0</v>
      </c>
      <c r="FY7" s="19">
        <v>0</v>
      </c>
      <c r="FZ7" s="19">
        <v>0</v>
      </c>
      <c r="GA7" s="19">
        <v>0</v>
      </c>
      <c r="GB7" s="19">
        <v>0</v>
      </c>
      <c r="GC7" s="19">
        <v>0</v>
      </c>
      <c r="GD7" s="19">
        <v>0</v>
      </c>
      <c r="GE7" s="19">
        <v>0</v>
      </c>
      <c r="GF7" s="19">
        <v>0</v>
      </c>
      <c r="GG7" s="19">
        <v>0</v>
      </c>
      <c r="GH7" s="19">
        <v>0</v>
      </c>
      <c r="GI7" s="19">
        <v>0.28039999999999998</v>
      </c>
      <c r="GJ7" s="19">
        <v>0</v>
      </c>
      <c r="GK7" s="19">
        <v>0</v>
      </c>
      <c r="GL7" s="19">
        <v>0</v>
      </c>
      <c r="GM7" s="19">
        <v>0</v>
      </c>
      <c r="GN7" s="19">
        <v>0</v>
      </c>
      <c r="GO7" s="19">
        <v>0</v>
      </c>
      <c r="GP7" s="19">
        <v>0.56069999999999998</v>
      </c>
      <c r="GQ7" s="19">
        <v>0</v>
      </c>
      <c r="GR7" s="19">
        <v>0</v>
      </c>
      <c r="GS7" s="19">
        <v>14.439299999999999</v>
      </c>
      <c r="GT7" s="19">
        <v>6.3083999999999998</v>
      </c>
      <c r="GU7" s="19">
        <v>15.2804</v>
      </c>
      <c r="GV7" s="19">
        <v>17.242999999999999</v>
      </c>
      <c r="GW7" s="19">
        <v>1.2617</v>
      </c>
      <c r="GX7" s="19">
        <v>0.42059999999999997</v>
      </c>
      <c r="GY7" s="19">
        <v>0.28039999999999998</v>
      </c>
      <c r="GZ7" s="19">
        <v>9.1120999999999999</v>
      </c>
      <c r="HA7" s="19">
        <v>1.2617</v>
      </c>
      <c r="HB7" s="19">
        <v>0.14019999999999999</v>
      </c>
      <c r="HC7" s="19">
        <v>0</v>
      </c>
      <c r="HD7" s="19">
        <v>0</v>
      </c>
      <c r="HE7" s="19">
        <v>0</v>
      </c>
      <c r="HF7" s="19">
        <v>0</v>
      </c>
      <c r="HG7" s="19">
        <v>0</v>
      </c>
      <c r="HH7" s="19">
        <v>0</v>
      </c>
      <c r="HI7" s="19">
        <v>0</v>
      </c>
      <c r="HJ7" s="19">
        <v>0</v>
      </c>
      <c r="HK7" s="19">
        <v>0</v>
      </c>
      <c r="HL7" s="19">
        <v>0</v>
      </c>
      <c r="HM7" s="19">
        <v>0</v>
      </c>
      <c r="HN7" s="19">
        <v>0</v>
      </c>
      <c r="HO7" s="19">
        <v>0</v>
      </c>
      <c r="HP7" s="19">
        <v>0.14019999999999999</v>
      </c>
      <c r="HQ7" s="19">
        <v>0.14019999999999999</v>
      </c>
      <c r="HR7" s="19">
        <v>0</v>
      </c>
      <c r="HS7" s="19">
        <v>0.56069999999999998</v>
      </c>
      <c r="HT7" s="19">
        <v>0.70089999999999997</v>
      </c>
      <c r="HU7" s="19">
        <v>2.2429999999999999</v>
      </c>
      <c r="HV7" s="19">
        <v>1.4018999999999999</v>
      </c>
      <c r="HW7" s="19">
        <v>0.56069999999999998</v>
      </c>
      <c r="HX7" s="19">
        <v>0.98129999999999995</v>
      </c>
      <c r="HY7" s="19">
        <v>1.2617</v>
      </c>
      <c r="HZ7" s="19">
        <v>1.1214999999999999</v>
      </c>
      <c r="IA7" s="19">
        <v>0.28039999999999998</v>
      </c>
      <c r="IB7" s="19">
        <v>0</v>
      </c>
      <c r="IC7" s="19">
        <v>0</v>
      </c>
      <c r="ID7" s="19">
        <v>1.1214999999999999</v>
      </c>
      <c r="IE7" s="19">
        <v>0</v>
      </c>
      <c r="IF7" s="19">
        <v>0</v>
      </c>
      <c r="IG7" s="19">
        <v>0</v>
      </c>
      <c r="IH7" s="19">
        <v>0</v>
      </c>
      <c r="II7" s="19">
        <v>0</v>
      </c>
      <c r="IJ7" s="19">
        <v>0</v>
      </c>
      <c r="IK7" s="19">
        <v>0</v>
      </c>
      <c r="IL7" s="19">
        <v>0</v>
      </c>
      <c r="IM7" s="19">
        <v>0</v>
      </c>
      <c r="IN7" s="19">
        <v>0</v>
      </c>
      <c r="IO7" s="19">
        <v>0</v>
      </c>
      <c r="IP7" s="19">
        <v>0</v>
      </c>
      <c r="IQ7" s="19">
        <v>0</v>
      </c>
      <c r="IR7" s="19">
        <v>0</v>
      </c>
      <c r="IS7" s="19">
        <v>0</v>
      </c>
      <c r="IT7" s="19">
        <v>0</v>
      </c>
      <c r="IU7" s="19">
        <v>0</v>
      </c>
      <c r="IV7" s="19">
        <v>0</v>
      </c>
      <c r="IW7" s="21">
        <v>0.77669999999999995</v>
      </c>
      <c r="IX7" s="21">
        <v>0.93330000000000002</v>
      </c>
      <c r="IY7" s="21">
        <v>0.9083</v>
      </c>
      <c r="IZ7" s="21">
        <v>0.96750000000000003</v>
      </c>
      <c r="JA7" s="19">
        <v>46.682200000000002</v>
      </c>
      <c r="JB7" s="19">
        <v>0.28039999999999998</v>
      </c>
      <c r="JC7" s="21">
        <v>0</v>
      </c>
      <c r="JD7" s="19">
        <v>0.42059999999999997</v>
      </c>
      <c r="JE7" s="21">
        <v>0.66669999999999996</v>
      </c>
      <c r="JF7" s="19">
        <v>0</v>
      </c>
      <c r="JG7" s="21">
        <v>0</v>
      </c>
      <c r="JH7" s="19">
        <v>0</v>
      </c>
      <c r="JI7" s="21">
        <v>0</v>
      </c>
      <c r="JJ7" s="19">
        <v>4</v>
      </c>
    </row>
    <row r="8" spans="1:270" s="19" customFormat="1" ht="14.4" thickBot="1" x14ac:dyDescent="0.35">
      <c r="A8" s="40">
        <v>59848</v>
      </c>
      <c r="B8" s="19" t="s">
        <v>278</v>
      </c>
      <c r="C8" s="19" t="s">
        <v>279</v>
      </c>
      <c r="D8" s="19" t="s">
        <v>283</v>
      </c>
      <c r="E8" s="17">
        <f>VLOOKUP(D8,'2018 Team Stats - Per 90'!$A$2:$IX$24,11,FALSE)</f>
        <v>4.4862385319999998</v>
      </c>
      <c r="F8" s="41">
        <f t="shared" si="1"/>
        <v>0.16717791411453198</v>
      </c>
      <c r="G8" s="33">
        <f t="shared" si="2"/>
        <v>14.559375000000001</v>
      </c>
      <c r="H8" s="29">
        <f>VLOOKUP(D8,'2018 Team Stats - Per 90'!$A$2:$IX$24,71,FALSE)</f>
        <v>0.798165138</v>
      </c>
      <c r="I8" s="29">
        <f>VLOOKUP(D8,'2018 Team Stats - Per 90'!$A$2:$IX$24,142,FALSE)</f>
        <v>10.788990829999999</v>
      </c>
      <c r="J8" s="29">
        <f>VLOOKUP(D8,'2018 Team Stats - Per 90'!$A$2:$IX$24,143,FALSE)</f>
        <v>4.7614678899999996</v>
      </c>
      <c r="K8" s="19">
        <v>454</v>
      </c>
      <c r="M8" s="19">
        <v>12</v>
      </c>
      <c r="N8" s="19">
        <v>480</v>
      </c>
      <c r="O8" s="19">
        <v>5</v>
      </c>
      <c r="P8" s="19">
        <v>7</v>
      </c>
      <c r="Q8" s="19">
        <v>6</v>
      </c>
      <c r="R8" s="19">
        <v>0.1875</v>
      </c>
      <c r="S8" s="19">
        <v>0</v>
      </c>
      <c r="T8" s="19">
        <v>0.1875</v>
      </c>
      <c r="U8" s="19">
        <v>0.5625</v>
      </c>
      <c r="V8" s="19">
        <v>0.9375</v>
      </c>
      <c r="W8" s="19">
        <v>0.375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0.1875</v>
      </c>
      <c r="AH8" s="19">
        <v>0.5625</v>
      </c>
      <c r="AI8" s="19">
        <v>0.5625</v>
      </c>
      <c r="AJ8" s="19">
        <v>0</v>
      </c>
      <c r="AK8" s="19">
        <v>0</v>
      </c>
      <c r="AL8" s="19">
        <v>0</v>
      </c>
      <c r="AM8" s="19">
        <v>0.375</v>
      </c>
      <c r="AN8" s="19">
        <v>0.375</v>
      </c>
      <c r="AO8" s="19">
        <v>0</v>
      </c>
      <c r="AP8" s="19">
        <v>0.1875</v>
      </c>
      <c r="AQ8" s="19">
        <v>0.1875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0.1875</v>
      </c>
      <c r="AX8" s="19">
        <v>0.375</v>
      </c>
      <c r="AY8" s="19">
        <v>0.75</v>
      </c>
      <c r="AZ8" s="19">
        <v>0.375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0.1875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0.5625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0.75</v>
      </c>
      <c r="BU8" s="19">
        <v>0.1875</v>
      </c>
      <c r="BV8" s="19">
        <v>0</v>
      </c>
      <c r="BW8" s="19">
        <v>0</v>
      </c>
      <c r="BX8" s="19">
        <v>0</v>
      </c>
      <c r="BY8" s="19">
        <v>0</v>
      </c>
      <c r="BZ8" s="19">
        <v>0.1875</v>
      </c>
      <c r="CA8" s="19">
        <v>35.8125</v>
      </c>
      <c r="CB8" s="19">
        <v>7.875</v>
      </c>
      <c r="CC8" s="19">
        <v>0.1875</v>
      </c>
      <c r="CD8" s="19">
        <v>1.125</v>
      </c>
      <c r="CE8" s="19">
        <v>35.25</v>
      </c>
      <c r="CF8" s="19">
        <v>6.75</v>
      </c>
      <c r="CG8" s="19">
        <v>10.875</v>
      </c>
      <c r="CH8" s="19">
        <v>1.5</v>
      </c>
      <c r="CI8" s="19">
        <v>24.375</v>
      </c>
      <c r="CJ8" s="19">
        <v>5.25</v>
      </c>
      <c r="CK8" s="19">
        <v>3.75</v>
      </c>
      <c r="CL8" s="19">
        <v>0.5625</v>
      </c>
      <c r="CM8" s="19">
        <v>18.1875</v>
      </c>
      <c r="CN8" s="19">
        <v>2.4375</v>
      </c>
      <c r="CO8" s="19">
        <v>13.3125</v>
      </c>
      <c r="CP8" s="19">
        <v>3.75</v>
      </c>
      <c r="CQ8" s="19">
        <v>34.875</v>
      </c>
      <c r="CR8" s="19">
        <v>6</v>
      </c>
      <c r="CS8" s="19">
        <v>0.375</v>
      </c>
      <c r="CT8" s="19">
        <v>0.75</v>
      </c>
      <c r="CU8" s="19">
        <v>0</v>
      </c>
      <c r="CV8" s="19">
        <v>0.375</v>
      </c>
      <c r="CW8" s="19">
        <v>0.5625</v>
      </c>
      <c r="CX8" s="19">
        <v>1.125</v>
      </c>
      <c r="CY8" s="19">
        <v>0.375</v>
      </c>
      <c r="CZ8" s="19">
        <v>0.1875</v>
      </c>
      <c r="DA8" s="19">
        <v>0</v>
      </c>
      <c r="DB8" s="19">
        <v>0</v>
      </c>
      <c r="DC8" s="19">
        <v>0.1875</v>
      </c>
      <c r="DD8" s="19">
        <v>1.125</v>
      </c>
      <c r="DE8" s="19">
        <v>0</v>
      </c>
      <c r="DF8" s="19">
        <v>1.125</v>
      </c>
      <c r="DG8" s="19">
        <v>2.625</v>
      </c>
      <c r="DH8" s="19">
        <v>0.375</v>
      </c>
      <c r="DI8" s="19">
        <v>0.9375</v>
      </c>
      <c r="DJ8" s="19">
        <v>0.375</v>
      </c>
      <c r="DK8" s="19">
        <v>0.9375</v>
      </c>
      <c r="DL8" s="19">
        <v>0</v>
      </c>
      <c r="DM8" s="19">
        <v>0</v>
      </c>
      <c r="DN8" s="19">
        <v>0.1875</v>
      </c>
      <c r="DO8" s="19">
        <v>0</v>
      </c>
      <c r="DP8" s="19">
        <v>0.1875</v>
      </c>
      <c r="DQ8" s="19">
        <v>0</v>
      </c>
      <c r="DR8" s="19">
        <v>0</v>
      </c>
      <c r="DS8" s="19">
        <v>0</v>
      </c>
      <c r="DT8" s="19">
        <v>0</v>
      </c>
      <c r="DU8" s="19">
        <v>0</v>
      </c>
      <c r="DV8" s="19">
        <v>3</v>
      </c>
      <c r="DW8" s="19">
        <v>0.1875</v>
      </c>
      <c r="DX8" s="19">
        <v>0.1875</v>
      </c>
      <c r="DY8" s="19">
        <v>0.5625</v>
      </c>
      <c r="DZ8" s="19">
        <v>0.75</v>
      </c>
      <c r="EA8" s="19">
        <v>0.5625</v>
      </c>
      <c r="EB8" s="19">
        <v>0.75</v>
      </c>
      <c r="EC8" s="19">
        <v>0.5625</v>
      </c>
      <c r="ED8" s="19">
        <v>0.9375</v>
      </c>
      <c r="EE8" s="19">
        <v>62.0625</v>
      </c>
      <c r="EF8" s="19">
        <v>0.1875</v>
      </c>
      <c r="EG8" s="19">
        <v>0</v>
      </c>
      <c r="EH8" s="19">
        <v>0</v>
      </c>
      <c r="EI8" s="19">
        <v>0</v>
      </c>
      <c r="EJ8" s="19">
        <v>0.1875</v>
      </c>
      <c r="EK8" s="19">
        <v>0</v>
      </c>
      <c r="EL8" s="19">
        <v>0</v>
      </c>
      <c r="EM8" s="19">
        <v>0</v>
      </c>
      <c r="EN8" s="19">
        <v>0</v>
      </c>
      <c r="EO8" s="19">
        <v>0</v>
      </c>
      <c r="EP8" s="19">
        <v>4.6875</v>
      </c>
      <c r="EQ8" s="19">
        <v>8.625</v>
      </c>
      <c r="ER8" s="19">
        <v>0.9375</v>
      </c>
      <c r="ES8" s="19">
        <v>1.6875</v>
      </c>
      <c r="ET8" s="19">
        <v>3.75</v>
      </c>
      <c r="EU8" s="19">
        <v>6.9375</v>
      </c>
      <c r="EV8" s="19">
        <v>1.125</v>
      </c>
      <c r="EW8" s="19">
        <v>0.75</v>
      </c>
      <c r="EX8" s="19">
        <v>0</v>
      </c>
      <c r="EY8" s="19">
        <v>0.375</v>
      </c>
      <c r="EZ8" s="19">
        <v>0.1875</v>
      </c>
      <c r="FA8" s="19">
        <v>0.1875</v>
      </c>
      <c r="FB8" s="19">
        <v>0</v>
      </c>
      <c r="FC8" s="19">
        <v>0</v>
      </c>
      <c r="FD8" s="19">
        <v>0.5625</v>
      </c>
      <c r="FE8" s="19">
        <v>4.875</v>
      </c>
      <c r="FF8" s="19">
        <v>1.3125</v>
      </c>
      <c r="FG8" s="19">
        <v>1.3125</v>
      </c>
      <c r="FH8" s="19">
        <v>0.75</v>
      </c>
      <c r="FI8" s="19">
        <v>0.1875</v>
      </c>
      <c r="FJ8" s="19">
        <v>0.5625</v>
      </c>
      <c r="FK8" s="19">
        <v>0</v>
      </c>
      <c r="FL8" s="19">
        <v>0</v>
      </c>
      <c r="FM8" s="19">
        <v>0</v>
      </c>
      <c r="FN8" s="19">
        <v>0</v>
      </c>
      <c r="FO8" s="19">
        <v>0.1875</v>
      </c>
      <c r="FP8" s="19">
        <v>0</v>
      </c>
      <c r="FQ8" s="19">
        <v>0</v>
      </c>
      <c r="FR8" s="19">
        <v>0</v>
      </c>
      <c r="FS8" s="19">
        <v>0</v>
      </c>
      <c r="FT8" s="19">
        <v>0</v>
      </c>
      <c r="FU8" s="19">
        <v>0</v>
      </c>
      <c r="FV8" s="19">
        <v>0</v>
      </c>
      <c r="FW8" s="19">
        <v>0</v>
      </c>
      <c r="FX8" s="19">
        <v>0</v>
      </c>
      <c r="FY8" s="19">
        <v>0</v>
      </c>
      <c r="FZ8" s="19">
        <v>0</v>
      </c>
      <c r="GA8" s="19">
        <v>0</v>
      </c>
      <c r="GB8" s="19">
        <v>0</v>
      </c>
      <c r="GC8" s="19">
        <v>0</v>
      </c>
      <c r="GD8" s="19">
        <v>0</v>
      </c>
      <c r="GE8" s="19">
        <v>0</v>
      </c>
      <c r="GF8" s="19">
        <v>0</v>
      </c>
      <c r="GG8" s="19">
        <v>0</v>
      </c>
      <c r="GH8" s="19">
        <v>0</v>
      </c>
      <c r="GI8" s="19">
        <v>1.6875</v>
      </c>
      <c r="GJ8" s="19">
        <v>0</v>
      </c>
      <c r="GK8" s="19">
        <v>0</v>
      </c>
      <c r="GL8" s="19">
        <v>0</v>
      </c>
      <c r="GM8" s="19">
        <v>0</v>
      </c>
      <c r="GN8" s="19">
        <v>0</v>
      </c>
      <c r="GO8" s="19">
        <v>0</v>
      </c>
      <c r="GP8" s="19">
        <v>2.0625</v>
      </c>
      <c r="GQ8" s="19">
        <v>0.1875</v>
      </c>
      <c r="GR8" s="19">
        <v>0</v>
      </c>
      <c r="GS8" s="19">
        <v>8.625</v>
      </c>
      <c r="GT8" s="19">
        <v>12</v>
      </c>
      <c r="GU8" s="19">
        <v>6.9375</v>
      </c>
      <c r="GV8" s="19">
        <v>14.4375</v>
      </c>
      <c r="GW8" s="19">
        <v>1.125</v>
      </c>
      <c r="GX8" s="19">
        <v>2.625</v>
      </c>
      <c r="GY8" s="19">
        <v>0.75</v>
      </c>
      <c r="GZ8" s="19">
        <v>26.8125</v>
      </c>
      <c r="HA8" s="19">
        <v>3</v>
      </c>
      <c r="HB8" s="19">
        <v>0.1875</v>
      </c>
      <c r="HC8" s="19">
        <v>0</v>
      </c>
      <c r="HD8" s="19">
        <v>0</v>
      </c>
      <c r="HE8" s="19">
        <v>0</v>
      </c>
      <c r="HF8" s="19">
        <v>0</v>
      </c>
      <c r="HG8" s="19">
        <v>0</v>
      </c>
      <c r="HH8" s="19">
        <v>0</v>
      </c>
      <c r="HI8" s="19">
        <v>0</v>
      </c>
      <c r="HJ8" s="19">
        <v>0.375</v>
      </c>
      <c r="HK8" s="19">
        <v>0</v>
      </c>
      <c r="HL8" s="19">
        <v>0</v>
      </c>
      <c r="HM8" s="19">
        <v>0.1875</v>
      </c>
      <c r="HN8" s="19">
        <v>0</v>
      </c>
      <c r="HO8" s="19">
        <v>0</v>
      </c>
      <c r="HP8" s="19">
        <v>0</v>
      </c>
      <c r="HQ8" s="19">
        <v>0.5625</v>
      </c>
      <c r="HR8" s="19">
        <v>0</v>
      </c>
      <c r="HS8" s="19">
        <v>2.0625</v>
      </c>
      <c r="HT8" s="19">
        <v>4.5</v>
      </c>
      <c r="HU8" s="19">
        <v>1.6875</v>
      </c>
      <c r="HV8" s="19">
        <v>2.4375</v>
      </c>
      <c r="HW8" s="19">
        <v>0.9375</v>
      </c>
      <c r="HX8" s="19">
        <v>0.9375</v>
      </c>
      <c r="HY8" s="19">
        <v>0</v>
      </c>
      <c r="HZ8" s="19">
        <v>0.75</v>
      </c>
      <c r="IA8" s="19">
        <v>0</v>
      </c>
      <c r="IB8" s="19">
        <v>0</v>
      </c>
      <c r="IC8" s="19">
        <v>0</v>
      </c>
      <c r="ID8" s="19">
        <v>3.9375</v>
      </c>
      <c r="IE8" s="19">
        <v>0</v>
      </c>
      <c r="IF8" s="19">
        <v>0</v>
      </c>
      <c r="IG8" s="19">
        <v>0</v>
      </c>
      <c r="IH8" s="19">
        <v>0</v>
      </c>
      <c r="II8" s="19">
        <v>0</v>
      </c>
      <c r="IJ8" s="19">
        <v>0</v>
      </c>
      <c r="IK8" s="19">
        <v>0</v>
      </c>
      <c r="IL8" s="19">
        <v>0</v>
      </c>
      <c r="IM8" s="19">
        <v>0</v>
      </c>
      <c r="IN8" s="19">
        <v>0</v>
      </c>
      <c r="IO8" s="19">
        <v>0</v>
      </c>
      <c r="IP8" s="19">
        <v>0</v>
      </c>
      <c r="IQ8" s="19">
        <v>0</v>
      </c>
      <c r="IR8" s="19">
        <v>0</v>
      </c>
      <c r="IS8" s="19">
        <v>0</v>
      </c>
      <c r="IT8" s="19">
        <v>0</v>
      </c>
      <c r="IU8" s="19">
        <v>0</v>
      </c>
      <c r="IV8" s="19">
        <v>0</v>
      </c>
      <c r="IW8" s="21">
        <v>0.6522</v>
      </c>
      <c r="IX8" s="21">
        <v>0.95309999999999995</v>
      </c>
      <c r="IY8" s="21">
        <v>0.89190000000000003</v>
      </c>
      <c r="IZ8" s="21">
        <v>0.83120000000000005</v>
      </c>
      <c r="JA8" s="19">
        <v>40.875</v>
      </c>
      <c r="JB8" s="19">
        <v>0</v>
      </c>
      <c r="JC8" s="21">
        <v>0</v>
      </c>
      <c r="JD8" s="19">
        <v>1.125</v>
      </c>
      <c r="JE8" s="21">
        <v>0.33329999999999999</v>
      </c>
      <c r="JF8" s="19">
        <v>0</v>
      </c>
      <c r="JG8" s="21">
        <v>0</v>
      </c>
      <c r="JH8" s="19">
        <v>0</v>
      </c>
      <c r="JI8" s="21">
        <v>0</v>
      </c>
      <c r="JJ8" s="19">
        <v>11</v>
      </c>
    </row>
    <row r="9" spans="1:270" s="19" customFormat="1" ht="14.4" thickBot="1" x14ac:dyDescent="0.35">
      <c r="A9" s="40">
        <v>226637</v>
      </c>
      <c r="B9" s="19" t="s">
        <v>281</v>
      </c>
      <c r="C9" s="19" t="s">
        <v>282</v>
      </c>
      <c r="D9" s="19" t="s">
        <v>283</v>
      </c>
      <c r="E9" s="17">
        <f>VLOOKUP(D9,'2018 Team Stats - Per 90'!$A$2:$IX$24,11,FALSE)</f>
        <v>4.4862385319999998</v>
      </c>
      <c r="F9" s="41">
        <f t="shared" si="1"/>
        <v>0.16697730061759455</v>
      </c>
      <c r="G9" s="33">
        <f t="shared" si="2"/>
        <v>10.942350000000001</v>
      </c>
      <c r="H9" s="29">
        <f>VLOOKUP(D9,'2018 Team Stats - Per 90'!$A$2:$IX$24,71,FALSE)</f>
        <v>0.798165138</v>
      </c>
      <c r="I9" s="29">
        <f>VLOOKUP(D9,'2018 Team Stats - Per 90'!$A$2:$IX$24,142,FALSE)</f>
        <v>10.788990829999999</v>
      </c>
      <c r="J9" s="29">
        <f>VLOOKUP(D9,'2018 Team Stats - Per 90'!$A$2:$IX$24,143,FALSE)</f>
        <v>4.7614678899999996</v>
      </c>
      <c r="K9" s="19">
        <v>454</v>
      </c>
      <c r="M9" s="19">
        <v>14</v>
      </c>
      <c r="N9" s="19">
        <v>841</v>
      </c>
      <c r="O9" s="19">
        <v>11</v>
      </c>
      <c r="P9" s="19">
        <v>3</v>
      </c>
      <c r="Q9" s="19">
        <v>10</v>
      </c>
      <c r="R9" s="19">
        <v>0</v>
      </c>
      <c r="S9" s="19">
        <v>0</v>
      </c>
      <c r="T9" s="19">
        <v>0</v>
      </c>
      <c r="U9" s="19">
        <v>0.53510000000000002</v>
      </c>
      <c r="V9" s="19">
        <v>0.74909999999999999</v>
      </c>
      <c r="W9" s="19">
        <v>0.214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0.42809999999999998</v>
      </c>
      <c r="AI9" s="19">
        <v>0.32100000000000001</v>
      </c>
      <c r="AJ9" s="19">
        <v>0.214</v>
      </c>
      <c r="AK9" s="19">
        <v>0</v>
      </c>
      <c r="AL9" s="19">
        <v>0.107</v>
      </c>
      <c r="AM9" s="19">
        <v>0.42809999999999998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0.107</v>
      </c>
      <c r="AU9" s="19">
        <v>0.214</v>
      </c>
      <c r="AV9" s="19">
        <v>0.107</v>
      </c>
      <c r="AW9" s="19">
        <v>0</v>
      </c>
      <c r="AX9" s="19">
        <v>0.42809999999999998</v>
      </c>
      <c r="AY9" s="19">
        <v>0.53510000000000002</v>
      </c>
      <c r="AZ9" s="19">
        <v>0.107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0.53510000000000002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0.53510000000000002</v>
      </c>
      <c r="BU9" s="19">
        <v>0.107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23.008299999999998</v>
      </c>
      <c r="CB9" s="19">
        <v>8.4542000000000002</v>
      </c>
      <c r="CC9" s="19">
        <v>0.214</v>
      </c>
      <c r="CD9" s="19">
        <v>1.0702</v>
      </c>
      <c r="CE9" s="19">
        <v>22.045200000000001</v>
      </c>
      <c r="CF9" s="19">
        <v>6.4208999999999996</v>
      </c>
      <c r="CG9" s="19">
        <v>7.7050999999999998</v>
      </c>
      <c r="CH9" s="19">
        <v>0.53510000000000002</v>
      </c>
      <c r="CI9" s="19">
        <v>14.3401</v>
      </c>
      <c r="CJ9" s="19">
        <v>5.8859000000000004</v>
      </c>
      <c r="CK9" s="19">
        <v>3.7454999999999998</v>
      </c>
      <c r="CL9" s="19">
        <v>0.214</v>
      </c>
      <c r="CM9" s="19">
        <v>10.166499999999999</v>
      </c>
      <c r="CN9" s="19">
        <v>1.6052</v>
      </c>
      <c r="CO9" s="19">
        <v>8.1332000000000004</v>
      </c>
      <c r="CP9" s="19">
        <v>4.6017000000000001</v>
      </c>
      <c r="CQ9" s="19">
        <v>20.975000000000001</v>
      </c>
      <c r="CR9" s="19">
        <v>5.5648</v>
      </c>
      <c r="CS9" s="19">
        <v>1.0702</v>
      </c>
      <c r="CT9" s="19">
        <v>0.85609999999999997</v>
      </c>
      <c r="CU9" s="19">
        <v>0.42809999999999998</v>
      </c>
      <c r="CV9" s="19">
        <v>0.32100000000000001</v>
      </c>
      <c r="CW9" s="19">
        <v>0.96309999999999996</v>
      </c>
      <c r="CX9" s="19">
        <v>2.0333000000000001</v>
      </c>
      <c r="CY9" s="19">
        <v>0.107</v>
      </c>
      <c r="CZ9" s="19">
        <v>0</v>
      </c>
      <c r="DA9" s="19">
        <v>0</v>
      </c>
      <c r="DB9" s="19">
        <v>0</v>
      </c>
      <c r="DC9" s="19">
        <v>0.107</v>
      </c>
      <c r="DD9" s="19">
        <v>0.74909999999999999</v>
      </c>
      <c r="DE9" s="19">
        <v>0.214</v>
      </c>
      <c r="DF9" s="19">
        <v>1.9262999999999999</v>
      </c>
      <c r="DG9" s="19">
        <v>1.9262999999999999</v>
      </c>
      <c r="DH9" s="19">
        <v>0.32100000000000001</v>
      </c>
      <c r="DI9" s="19">
        <v>1.0702</v>
      </c>
      <c r="DJ9" s="19">
        <v>0.32100000000000001</v>
      </c>
      <c r="DK9" s="19">
        <v>1.0702</v>
      </c>
      <c r="DL9" s="19">
        <v>0</v>
      </c>
      <c r="DM9" s="19">
        <v>0</v>
      </c>
      <c r="DN9" s="19">
        <v>0.6421</v>
      </c>
      <c r="DO9" s="19">
        <v>0.96309999999999996</v>
      </c>
      <c r="DP9" s="19">
        <v>0.6421</v>
      </c>
      <c r="DQ9" s="19">
        <v>0.96309999999999996</v>
      </c>
      <c r="DR9" s="19">
        <v>0</v>
      </c>
      <c r="DS9" s="19">
        <v>0</v>
      </c>
      <c r="DT9" s="19">
        <v>0</v>
      </c>
      <c r="DU9" s="19">
        <v>0.107</v>
      </c>
      <c r="DV9" s="19">
        <v>2.0333000000000001</v>
      </c>
      <c r="DW9" s="19">
        <v>0.214</v>
      </c>
      <c r="DX9" s="19">
        <v>0</v>
      </c>
      <c r="DY9" s="19">
        <v>0.85609999999999997</v>
      </c>
      <c r="DZ9" s="19">
        <v>1.6052</v>
      </c>
      <c r="EA9" s="19">
        <v>0.85609999999999997</v>
      </c>
      <c r="EB9" s="19">
        <v>1.6052</v>
      </c>
      <c r="EC9" s="19">
        <v>0.96309999999999996</v>
      </c>
      <c r="ED9" s="19">
        <v>1.9262999999999999</v>
      </c>
      <c r="EE9" s="19">
        <v>50.404299999999999</v>
      </c>
      <c r="EF9" s="19">
        <v>0</v>
      </c>
      <c r="EG9" s="19">
        <v>0</v>
      </c>
      <c r="EH9" s="19">
        <v>0</v>
      </c>
      <c r="EI9" s="19">
        <v>0</v>
      </c>
      <c r="EJ9" s="19">
        <v>0</v>
      </c>
      <c r="EK9" s="19">
        <v>0</v>
      </c>
      <c r="EL9" s="19">
        <v>0</v>
      </c>
      <c r="EM9" s="19">
        <v>0</v>
      </c>
      <c r="EN9" s="19">
        <v>0</v>
      </c>
      <c r="EO9" s="19">
        <v>0</v>
      </c>
      <c r="EP9" s="19">
        <v>5.7788000000000004</v>
      </c>
      <c r="EQ9" s="19">
        <v>8.8823000000000008</v>
      </c>
      <c r="ER9" s="19">
        <v>0.42809999999999998</v>
      </c>
      <c r="ES9" s="19">
        <v>1.2842</v>
      </c>
      <c r="ET9" s="19">
        <v>5.2438000000000002</v>
      </c>
      <c r="EU9" s="19">
        <v>7.5980999999999996</v>
      </c>
      <c r="EV9" s="19">
        <v>1.2842</v>
      </c>
      <c r="EW9" s="19">
        <v>0.74909999999999999</v>
      </c>
      <c r="EX9" s="19">
        <v>0</v>
      </c>
      <c r="EY9" s="19">
        <v>0</v>
      </c>
      <c r="EZ9" s="19">
        <v>0</v>
      </c>
      <c r="FA9" s="19">
        <v>0</v>
      </c>
      <c r="FB9" s="19">
        <v>0</v>
      </c>
      <c r="FC9" s="19">
        <v>0</v>
      </c>
      <c r="FD9" s="19">
        <v>1.0702</v>
      </c>
      <c r="FE9" s="19">
        <v>5.2438000000000002</v>
      </c>
      <c r="FF9" s="19">
        <v>1.3912</v>
      </c>
      <c r="FG9" s="19">
        <v>1.2842</v>
      </c>
      <c r="FH9" s="19">
        <v>1.3912</v>
      </c>
      <c r="FI9" s="19">
        <v>0.214</v>
      </c>
      <c r="FJ9" s="19">
        <v>1.1772</v>
      </c>
      <c r="FK9" s="19">
        <v>0</v>
      </c>
      <c r="FL9" s="19">
        <v>0.107</v>
      </c>
      <c r="FM9" s="19">
        <v>0</v>
      </c>
      <c r="FN9" s="19">
        <v>0.96309999999999996</v>
      </c>
      <c r="FO9" s="19">
        <v>0.107</v>
      </c>
      <c r="FP9" s="19">
        <v>0</v>
      </c>
      <c r="FQ9" s="19">
        <v>0</v>
      </c>
      <c r="FR9" s="19">
        <v>0</v>
      </c>
      <c r="FS9" s="19">
        <v>0</v>
      </c>
      <c r="FT9" s="19">
        <v>0</v>
      </c>
      <c r="FU9" s="19">
        <v>0</v>
      </c>
      <c r="FV9" s="19">
        <v>0</v>
      </c>
      <c r="FW9" s="19">
        <v>0</v>
      </c>
      <c r="FX9" s="19">
        <v>0</v>
      </c>
      <c r="FY9" s="19">
        <v>0</v>
      </c>
      <c r="FZ9" s="19">
        <v>0</v>
      </c>
      <c r="GA9" s="19">
        <v>0</v>
      </c>
      <c r="GB9" s="19">
        <v>0</v>
      </c>
      <c r="GC9" s="19">
        <v>0</v>
      </c>
      <c r="GD9" s="19">
        <v>0</v>
      </c>
      <c r="GE9" s="19">
        <v>0</v>
      </c>
      <c r="GF9" s="19">
        <v>0</v>
      </c>
      <c r="GG9" s="19">
        <v>0</v>
      </c>
      <c r="GH9" s="19">
        <v>0</v>
      </c>
      <c r="GI9" s="19">
        <v>1.8192999999999999</v>
      </c>
      <c r="GJ9" s="19">
        <v>0</v>
      </c>
      <c r="GK9" s="19">
        <v>0</v>
      </c>
      <c r="GL9" s="19">
        <v>0</v>
      </c>
      <c r="GM9" s="19">
        <v>0</v>
      </c>
      <c r="GN9" s="19">
        <v>0</v>
      </c>
      <c r="GO9" s="19">
        <v>0</v>
      </c>
      <c r="GP9" s="19">
        <v>2.9964</v>
      </c>
      <c r="GQ9" s="19">
        <v>0.107</v>
      </c>
      <c r="GR9" s="19">
        <v>0</v>
      </c>
      <c r="GS9" s="19">
        <v>7.17</v>
      </c>
      <c r="GT9" s="19">
        <v>7.4911000000000003</v>
      </c>
      <c r="GU9" s="19">
        <v>6.2069000000000001</v>
      </c>
      <c r="GV9" s="19">
        <v>7.5980999999999996</v>
      </c>
      <c r="GW9" s="19">
        <v>2.3542999999999998</v>
      </c>
      <c r="GX9" s="19">
        <v>1.2842</v>
      </c>
      <c r="GY9" s="19">
        <v>0.42809999999999998</v>
      </c>
      <c r="GZ9" s="19">
        <v>22.366199999999999</v>
      </c>
      <c r="HA9" s="19">
        <v>3.9596</v>
      </c>
      <c r="HB9" s="19">
        <v>0.107</v>
      </c>
      <c r="HC9" s="19">
        <v>0</v>
      </c>
      <c r="HD9" s="19">
        <v>0</v>
      </c>
      <c r="HE9" s="19">
        <v>0</v>
      </c>
      <c r="HF9" s="19">
        <v>0</v>
      </c>
      <c r="HG9" s="19">
        <v>0</v>
      </c>
      <c r="HH9" s="19">
        <v>0</v>
      </c>
      <c r="HI9" s="19">
        <v>0.107</v>
      </c>
      <c r="HJ9" s="19">
        <v>0.214</v>
      </c>
      <c r="HK9" s="19">
        <v>0</v>
      </c>
      <c r="HL9" s="19">
        <v>0</v>
      </c>
      <c r="HM9" s="19">
        <v>0.107</v>
      </c>
      <c r="HN9" s="19">
        <v>0</v>
      </c>
      <c r="HO9" s="19">
        <v>0</v>
      </c>
      <c r="HP9" s="19">
        <v>0.214</v>
      </c>
      <c r="HQ9" s="19">
        <v>0.6421</v>
      </c>
      <c r="HR9" s="19">
        <v>0</v>
      </c>
      <c r="HS9" s="19">
        <v>3.1034000000000002</v>
      </c>
      <c r="HT9" s="19">
        <v>4.6017000000000001</v>
      </c>
      <c r="HU9" s="19">
        <v>2.1402999999999999</v>
      </c>
      <c r="HV9" s="19">
        <v>2.9964</v>
      </c>
      <c r="HW9" s="19">
        <v>0.32100000000000001</v>
      </c>
      <c r="HX9" s="19">
        <v>0.74909999999999999</v>
      </c>
      <c r="HY9" s="19">
        <v>0.107</v>
      </c>
      <c r="HZ9" s="19">
        <v>0.53510000000000002</v>
      </c>
      <c r="IA9" s="19">
        <v>0</v>
      </c>
      <c r="IB9" s="19">
        <v>0</v>
      </c>
      <c r="IC9" s="19">
        <v>0</v>
      </c>
      <c r="ID9" s="19">
        <v>4.4946000000000002</v>
      </c>
      <c r="IE9" s="19">
        <v>0</v>
      </c>
      <c r="IF9" s="19">
        <v>0</v>
      </c>
      <c r="IG9" s="19">
        <v>0</v>
      </c>
      <c r="IH9" s="19">
        <v>0</v>
      </c>
      <c r="II9" s="19">
        <v>0</v>
      </c>
      <c r="IJ9" s="19">
        <v>0</v>
      </c>
      <c r="IK9" s="19">
        <v>0</v>
      </c>
      <c r="IL9" s="19">
        <v>0</v>
      </c>
      <c r="IM9" s="19">
        <v>0</v>
      </c>
      <c r="IN9" s="19">
        <v>0</v>
      </c>
      <c r="IO9" s="19">
        <v>0</v>
      </c>
      <c r="IP9" s="19">
        <v>0</v>
      </c>
      <c r="IQ9" s="19">
        <v>0</v>
      </c>
      <c r="IR9" s="19">
        <v>0</v>
      </c>
      <c r="IS9" s="19">
        <v>0</v>
      </c>
      <c r="IT9" s="19">
        <v>0</v>
      </c>
      <c r="IU9" s="19">
        <v>0</v>
      </c>
      <c r="IV9" s="19">
        <v>0</v>
      </c>
      <c r="IW9" s="21">
        <v>0.55220000000000002</v>
      </c>
      <c r="IX9" s="21">
        <v>0.94289999999999996</v>
      </c>
      <c r="IY9" s="21">
        <v>0.75860000000000005</v>
      </c>
      <c r="IZ9" s="21">
        <v>0.83099999999999996</v>
      </c>
      <c r="JA9" s="19">
        <v>31.141500000000001</v>
      </c>
      <c r="JB9" s="19">
        <v>0.32100000000000001</v>
      </c>
      <c r="JC9" s="21">
        <v>0.33329999999999999</v>
      </c>
      <c r="JD9" s="19">
        <v>0.96309999999999996</v>
      </c>
      <c r="JE9" s="21">
        <v>0.44440000000000002</v>
      </c>
      <c r="JF9" s="19">
        <v>0</v>
      </c>
      <c r="JG9" s="21">
        <v>0</v>
      </c>
      <c r="JH9" s="19">
        <v>0</v>
      </c>
      <c r="JI9" s="21">
        <v>0</v>
      </c>
      <c r="JJ9" s="19">
        <v>11</v>
      </c>
    </row>
    <row r="10" spans="1:270" s="19" customFormat="1" ht="14.4" thickBot="1" x14ac:dyDescent="0.35">
      <c r="A10" s="40">
        <v>18681</v>
      </c>
      <c r="B10" s="19" t="s">
        <v>284</v>
      </c>
      <c r="C10" s="19" t="s">
        <v>285</v>
      </c>
      <c r="D10" s="19" t="s">
        <v>286</v>
      </c>
      <c r="E10" s="17">
        <f>VLOOKUP(D10,'2018 Team Stats - Per 90'!$A$2:$IX$24,11,FALSE)</f>
        <v>5.2285714289999996</v>
      </c>
      <c r="F10" s="41">
        <f t="shared" si="1"/>
        <v>0.19125683058541612</v>
      </c>
      <c r="G10" s="33">
        <f t="shared" si="2"/>
        <v>11.147630000000001</v>
      </c>
      <c r="H10" s="29">
        <f>VLOOKUP(D10,'2018 Team Stats - Per 90'!$A$2:$IX$24,71,FALSE)</f>
        <v>1.085714286</v>
      </c>
      <c r="I10" s="29">
        <f>VLOOKUP(D10,'2018 Team Stats - Per 90'!$A$2:$IX$24,142,FALSE)</f>
        <v>12.6</v>
      </c>
      <c r="J10" s="29">
        <f>VLOOKUP(D10,'2018 Team Stats - Per 90'!$A$2:$IX$24,143,FALSE)</f>
        <v>5.914285714</v>
      </c>
      <c r="K10" s="19">
        <v>1903</v>
      </c>
      <c r="M10" s="19">
        <v>30</v>
      </c>
      <c r="N10" s="19">
        <v>1890</v>
      </c>
      <c r="O10" s="19">
        <v>21</v>
      </c>
      <c r="P10" s="19">
        <v>9</v>
      </c>
      <c r="Q10" s="19">
        <v>13</v>
      </c>
      <c r="R10" s="19">
        <v>0.38100000000000001</v>
      </c>
      <c r="S10" s="19">
        <v>0.1429</v>
      </c>
      <c r="T10" s="19">
        <v>0.1905</v>
      </c>
      <c r="U10" s="19">
        <v>0.76190000000000002</v>
      </c>
      <c r="V10" s="19">
        <v>0.71430000000000005</v>
      </c>
      <c r="W10" s="19">
        <v>0.42859999999999998</v>
      </c>
      <c r="X10" s="19">
        <v>4.7600000000000003E-2</v>
      </c>
      <c r="Y10" s="19">
        <v>0</v>
      </c>
      <c r="Z10" s="19">
        <v>4.7600000000000003E-2</v>
      </c>
      <c r="AA10" s="19">
        <v>0</v>
      </c>
      <c r="AB10" s="19">
        <v>4.7600000000000003E-2</v>
      </c>
      <c r="AC10" s="19">
        <v>0</v>
      </c>
      <c r="AD10" s="19">
        <v>0</v>
      </c>
      <c r="AE10" s="19">
        <v>0</v>
      </c>
      <c r="AF10" s="19">
        <v>0</v>
      </c>
      <c r="AG10" s="19">
        <v>0.33329999999999999</v>
      </c>
      <c r="AH10" s="19">
        <v>0.47620000000000001</v>
      </c>
      <c r="AI10" s="19">
        <v>0.61899999999999999</v>
      </c>
      <c r="AJ10" s="19">
        <v>0.1905</v>
      </c>
      <c r="AK10" s="19">
        <v>4.7600000000000003E-2</v>
      </c>
      <c r="AL10" s="19">
        <v>0.28570000000000001</v>
      </c>
      <c r="AM10" s="19">
        <v>9.5200000000000007E-2</v>
      </c>
      <c r="AN10" s="19">
        <v>0.23810000000000001</v>
      </c>
      <c r="AO10" s="19">
        <v>9.5200000000000007E-2</v>
      </c>
      <c r="AP10" s="19">
        <v>9.5200000000000007E-2</v>
      </c>
      <c r="AQ10" s="19">
        <v>0.1905</v>
      </c>
      <c r="AR10" s="19">
        <v>4.7600000000000003E-2</v>
      </c>
      <c r="AS10" s="19">
        <v>0.23810000000000001</v>
      </c>
      <c r="AT10" s="19">
        <v>0.57140000000000002</v>
      </c>
      <c r="AU10" s="19">
        <v>0.33329999999999999</v>
      </c>
      <c r="AV10" s="19">
        <v>0.33329999999999999</v>
      </c>
      <c r="AW10" s="19">
        <v>4.7600000000000003E-2</v>
      </c>
      <c r="AX10" s="19">
        <v>9.5200000000000007E-2</v>
      </c>
      <c r="AY10" s="19">
        <v>0.1429</v>
      </c>
      <c r="AZ10" s="19">
        <v>4.7600000000000003E-2</v>
      </c>
      <c r="BA10" s="19">
        <v>0</v>
      </c>
      <c r="BB10" s="19">
        <v>0</v>
      </c>
      <c r="BC10" s="19">
        <v>4.7600000000000003E-2</v>
      </c>
      <c r="BD10" s="19">
        <v>0</v>
      </c>
      <c r="BE10" s="19">
        <v>0</v>
      </c>
      <c r="BF10" s="19">
        <v>0</v>
      </c>
      <c r="BG10" s="19">
        <v>0</v>
      </c>
      <c r="BH10" s="19">
        <v>0.33329999999999999</v>
      </c>
      <c r="BI10" s="19">
        <v>4.7600000000000003E-2</v>
      </c>
      <c r="BJ10" s="19">
        <v>0</v>
      </c>
      <c r="BK10" s="19">
        <v>0</v>
      </c>
      <c r="BL10" s="19">
        <v>0</v>
      </c>
      <c r="BM10" s="19">
        <v>0</v>
      </c>
      <c r="BN10" s="19">
        <v>0.61899999999999999</v>
      </c>
      <c r="BO10" s="19">
        <v>9.5200000000000007E-2</v>
      </c>
      <c r="BP10" s="19">
        <v>0</v>
      </c>
      <c r="BQ10" s="19">
        <v>0</v>
      </c>
      <c r="BR10" s="19">
        <v>0</v>
      </c>
      <c r="BS10" s="19">
        <v>4.7600000000000003E-2</v>
      </c>
      <c r="BT10" s="19">
        <v>0.52380000000000004</v>
      </c>
      <c r="BU10" s="19">
        <v>0.1429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24.1905</v>
      </c>
      <c r="CB10" s="19">
        <v>9.3332999999999995</v>
      </c>
      <c r="CC10" s="19">
        <v>0.23810000000000001</v>
      </c>
      <c r="CD10" s="19">
        <v>1.4286000000000001</v>
      </c>
      <c r="CE10" s="19">
        <v>23.761900000000001</v>
      </c>
      <c r="CF10" s="19">
        <v>8.4285999999999994</v>
      </c>
      <c r="CG10" s="19">
        <v>7.2381000000000002</v>
      </c>
      <c r="CH10" s="19">
        <v>1.7142999999999999</v>
      </c>
      <c r="CI10" s="19">
        <v>16.523800000000001</v>
      </c>
      <c r="CJ10" s="19">
        <v>6.7142999999999997</v>
      </c>
      <c r="CK10" s="19">
        <v>3.0952000000000002</v>
      </c>
      <c r="CL10" s="19">
        <v>0.47620000000000001</v>
      </c>
      <c r="CM10" s="19">
        <v>10</v>
      </c>
      <c r="CN10" s="19">
        <v>2.8571</v>
      </c>
      <c r="CO10" s="19">
        <v>10.666700000000001</v>
      </c>
      <c r="CP10" s="19">
        <v>5.0952000000000002</v>
      </c>
      <c r="CQ10" s="19">
        <v>22.666699999999999</v>
      </c>
      <c r="CR10" s="19">
        <v>7.1429</v>
      </c>
      <c r="CS10" s="19">
        <v>1.0952</v>
      </c>
      <c r="CT10" s="19">
        <v>1.2857000000000001</v>
      </c>
      <c r="CU10" s="19">
        <v>0.42859999999999998</v>
      </c>
      <c r="CV10" s="19">
        <v>1.1904999999999999</v>
      </c>
      <c r="CW10" s="19">
        <v>0.42859999999999998</v>
      </c>
      <c r="CX10" s="19">
        <v>0.90480000000000005</v>
      </c>
      <c r="CY10" s="19">
        <v>4.7600000000000003E-2</v>
      </c>
      <c r="CZ10" s="19">
        <v>0.1429</v>
      </c>
      <c r="DA10" s="19">
        <v>0</v>
      </c>
      <c r="DB10" s="19">
        <v>4.7600000000000003E-2</v>
      </c>
      <c r="DC10" s="19">
        <v>0</v>
      </c>
      <c r="DD10" s="19">
        <v>0.85709999999999997</v>
      </c>
      <c r="DE10" s="19">
        <v>0.1429</v>
      </c>
      <c r="DF10" s="19">
        <v>1.6667000000000001</v>
      </c>
      <c r="DG10" s="19">
        <v>1.6667000000000001</v>
      </c>
      <c r="DH10" s="19">
        <v>0.42859999999999998</v>
      </c>
      <c r="DI10" s="19">
        <v>0.85709999999999997</v>
      </c>
      <c r="DJ10" s="19">
        <v>0.42859999999999998</v>
      </c>
      <c r="DK10" s="19">
        <v>0.8095</v>
      </c>
      <c r="DL10" s="19">
        <v>0</v>
      </c>
      <c r="DM10" s="19">
        <v>4.7600000000000003E-2</v>
      </c>
      <c r="DN10" s="19">
        <v>0</v>
      </c>
      <c r="DO10" s="19">
        <v>4.7600000000000003E-2</v>
      </c>
      <c r="DP10" s="19">
        <v>0</v>
      </c>
      <c r="DQ10" s="19">
        <v>4.7600000000000003E-2</v>
      </c>
      <c r="DR10" s="19">
        <v>0</v>
      </c>
      <c r="DS10" s="19">
        <v>0</v>
      </c>
      <c r="DT10" s="19">
        <v>0</v>
      </c>
      <c r="DU10" s="19">
        <v>0.52380000000000004</v>
      </c>
      <c r="DV10" s="19">
        <v>1.7619</v>
      </c>
      <c r="DW10" s="19">
        <v>0.23810000000000001</v>
      </c>
      <c r="DX10" s="19">
        <v>0.23810000000000001</v>
      </c>
      <c r="DY10" s="19">
        <v>0.42859999999999998</v>
      </c>
      <c r="DZ10" s="19">
        <v>0.76190000000000002</v>
      </c>
      <c r="EA10" s="19">
        <v>0.42859999999999998</v>
      </c>
      <c r="EB10" s="19">
        <v>0.71430000000000005</v>
      </c>
      <c r="EC10" s="19">
        <v>0.42859999999999998</v>
      </c>
      <c r="ED10" s="19">
        <v>0.85709999999999997</v>
      </c>
      <c r="EE10" s="19">
        <v>49.952399999999997</v>
      </c>
      <c r="EF10" s="19">
        <v>0</v>
      </c>
      <c r="EG10" s="19">
        <v>0</v>
      </c>
      <c r="EH10" s="19">
        <v>0</v>
      </c>
      <c r="EI10" s="19">
        <v>0</v>
      </c>
      <c r="EJ10" s="19">
        <v>0</v>
      </c>
      <c r="EK10" s="19">
        <v>0</v>
      </c>
      <c r="EL10" s="19">
        <v>0</v>
      </c>
      <c r="EM10" s="19">
        <v>0</v>
      </c>
      <c r="EN10" s="19">
        <v>0</v>
      </c>
      <c r="EO10" s="19">
        <v>0</v>
      </c>
      <c r="EP10" s="19">
        <v>6.1905000000000001</v>
      </c>
      <c r="EQ10" s="19">
        <v>6.0476000000000001</v>
      </c>
      <c r="ER10" s="19">
        <v>2.4762</v>
      </c>
      <c r="ES10" s="19">
        <v>2</v>
      </c>
      <c r="ET10" s="19">
        <v>3.5238</v>
      </c>
      <c r="EU10" s="19">
        <v>3.9523999999999999</v>
      </c>
      <c r="EV10" s="19">
        <v>0.52380000000000004</v>
      </c>
      <c r="EW10" s="19">
        <v>0.1905</v>
      </c>
      <c r="EX10" s="19">
        <v>0</v>
      </c>
      <c r="EY10" s="19">
        <v>1.1429</v>
      </c>
      <c r="EZ10" s="19">
        <v>0.8095</v>
      </c>
      <c r="FA10" s="19">
        <v>0.33329999999999999</v>
      </c>
      <c r="FB10" s="19">
        <v>0</v>
      </c>
      <c r="FC10" s="19">
        <v>0</v>
      </c>
      <c r="FD10" s="19">
        <v>0.85709999999999997</v>
      </c>
      <c r="FE10" s="19">
        <v>5.1905000000000001</v>
      </c>
      <c r="FF10" s="19">
        <v>0.66669999999999996</v>
      </c>
      <c r="FG10" s="19">
        <v>0.66669999999999996</v>
      </c>
      <c r="FH10" s="19">
        <v>1.3332999999999999</v>
      </c>
      <c r="FI10" s="19">
        <v>0.38100000000000001</v>
      </c>
      <c r="FJ10" s="19">
        <v>0.95240000000000002</v>
      </c>
      <c r="FK10" s="19">
        <v>0</v>
      </c>
      <c r="FL10" s="19">
        <v>0</v>
      </c>
      <c r="FM10" s="19">
        <v>0</v>
      </c>
      <c r="FN10" s="19">
        <v>0.8095</v>
      </c>
      <c r="FO10" s="19">
        <v>0.1905</v>
      </c>
      <c r="FP10" s="19">
        <v>0</v>
      </c>
      <c r="FQ10" s="19">
        <v>0</v>
      </c>
      <c r="FR10" s="19">
        <v>0</v>
      </c>
      <c r="FS10" s="19">
        <v>0</v>
      </c>
      <c r="FT10" s="19">
        <v>0</v>
      </c>
      <c r="FU10" s="19">
        <v>0</v>
      </c>
      <c r="FV10" s="19">
        <v>0</v>
      </c>
      <c r="FW10" s="19">
        <v>0</v>
      </c>
      <c r="FX10" s="19">
        <v>0</v>
      </c>
      <c r="FY10" s="19">
        <v>0</v>
      </c>
      <c r="FZ10" s="19">
        <v>0</v>
      </c>
      <c r="GA10" s="19">
        <v>0</v>
      </c>
      <c r="GB10" s="19">
        <v>0</v>
      </c>
      <c r="GC10" s="19">
        <v>0</v>
      </c>
      <c r="GD10" s="19">
        <v>0</v>
      </c>
      <c r="GE10" s="19">
        <v>0</v>
      </c>
      <c r="GF10" s="19">
        <v>0</v>
      </c>
      <c r="GG10" s="19">
        <v>0</v>
      </c>
      <c r="GH10" s="19">
        <v>0</v>
      </c>
      <c r="GI10" s="19">
        <v>0.38100000000000001</v>
      </c>
      <c r="GJ10" s="19">
        <v>0</v>
      </c>
      <c r="GK10" s="19">
        <v>0</v>
      </c>
      <c r="GL10" s="19">
        <v>0</v>
      </c>
      <c r="GM10" s="19">
        <v>0</v>
      </c>
      <c r="GN10" s="19">
        <v>0</v>
      </c>
      <c r="GO10" s="19">
        <v>0</v>
      </c>
      <c r="GP10" s="19">
        <v>1.619</v>
      </c>
      <c r="GQ10" s="19">
        <v>0.47620000000000001</v>
      </c>
      <c r="GR10" s="19">
        <v>0</v>
      </c>
      <c r="GS10" s="19">
        <v>9.3332999999999995</v>
      </c>
      <c r="GT10" s="19">
        <v>6.6666999999999996</v>
      </c>
      <c r="GU10" s="19">
        <v>6.0952000000000002</v>
      </c>
      <c r="GV10" s="19">
        <v>10.0952</v>
      </c>
      <c r="GW10" s="19">
        <v>1.9048</v>
      </c>
      <c r="GX10" s="19">
        <v>1.7619</v>
      </c>
      <c r="GY10" s="19">
        <v>0.28570000000000001</v>
      </c>
      <c r="GZ10" s="19">
        <v>21.285699999999999</v>
      </c>
      <c r="HA10" s="19">
        <v>4.0476000000000001</v>
      </c>
      <c r="HB10" s="19">
        <v>0.23810000000000001</v>
      </c>
      <c r="HC10" s="19">
        <v>0</v>
      </c>
      <c r="HD10" s="19">
        <v>4.7600000000000003E-2</v>
      </c>
      <c r="HE10" s="19">
        <v>0</v>
      </c>
      <c r="HF10" s="19">
        <v>0</v>
      </c>
      <c r="HG10" s="19">
        <v>0</v>
      </c>
      <c r="HH10" s="19">
        <v>0</v>
      </c>
      <c r="HI10" s="19">
        <v>4.7600000000000003E-2</v>
      </c>
      <c r="HJ10" s="19">
        <v>0.28570000000000001</v>
      </c>
      <c r="HK10" s="19">
        <v>0.28570000000000001</v>
      </c>
      <c r="HL10" s="19">
        <v>0.38100000000000001</v>
      </c>
      <c r="HM10" s="19">
        <v>9.5200000000000007E-2</v>
      </c>
      <c r="HN10" s="19">
        <v>0</v>
      </c>
      <c r="HO10" s="19">
        <v>0</v>
      </c>
      <c r="HP10" s="19">
        <v>0.1429</v>
      </c>
      <c r="HQ10" s="19">
        <v>0.95240000000000002</v>
      </c>
      <c r="HR10" s="19">
        <v>9.5200000000000007E-2</v>
      </c>
      <c r="HS10" s="19">
        <v>2.7618999999999998</v>
      </c>
      <c r="HT10" s="19">
        <v>2.7143000000000002</v>
      </c>
      <c r="HU10" s="19">
        <v>0.76190000000000002</v>
      </c>
      <c r="HV10" s="19">
        <v>1.2381</v>
      </c>
      <c r="HW10" s="19">
        <v>1.619</v>
      </c>
      <c r="HX10" s="19">
        <v>1.4762</v>
      </c>
      <c r="HY10" s="19">
        <v>0.85709999999999997</v>
      </c>
      <c r="HZ10" s="19">
        <v>0.52380000000000004</v>
      </c>
      <c r="IA10" s="19">
        <v>0</v>
      </c>
      <c r="IB10" s="19">
        <v>0</v>
      </c>
      <c r="IC10" s="19">
        <v>0</v>
      </c>
      <c r="ID10" s="19">
        <v>3</v>
      </c>
      <c r="IE10" s="19">
        <v>0</v>
      </c>
      <c r="IF10" s="19">
        <v>0</v>
      </c>
      <c r="IG10" s="19">
        <v>0</v>
      </c>
      <c r="IH10" s="19">
        <v>0</v>
      </c>
      <c r="II10" s="19">
        <v>0</v>
      </c>
      <c r="IJ10" s="19">
        <v>0</v>
      </c>
      <c r="IK10" s="19">
        <v>0</v>
      </c>
      <c r="IL10" s="19">
        <v>0</v>
      </c>
      <c r="IM10" s="19">
        <v>0</v>
      </c>
      <c r="IN10" s="19">
        <v>0</v>
      </c>
      <c r="IO10" s="19">
        <v>0</v>
      </c>
      <c r="IP10" s="19">
        <v>0</v>
      </c>
      <c r="IQ10" s="19">
        <v>0</v>
      </c>
      <c r="IR10" s="19">
        <v>0</v>
      </c>
      <c r="IS10" s="19">
        <v>0</v>
      </c>
      <c r="IT10" s="19">
        <v>0</v>
      </c>
      <c r="IU10" s="19">
        <v>0</v>
      </c>
      <c r="IV10" s="19">
        <v>0</v>
      </c>
      <c r="IW10" s="21">
        <v>0.57140000000000002</v>
      </c>
      <c r="IX10" s="21">
        <v>0.9143</v>
      </c>
      <c r="IY10" s="21">
        <v>0.75</v>
      </c>
      <c r="IZ10" s="21">
        <v>0.76890000000000003</v>
      </c>
      <c r="JA10" s="19">
        <v>31.619</v>
      </c>
      <c r="JB10" s="19">
        <v>0.90480000000000005</v>
      </c>
      <c r="JC10" s="21">
        <v>0.63160000000000005</v>
      </c>
      <c r="JD10" s="19">
        <v>0.23810000000000001</v>
      </c>
      <c r="JE10" s="21">
        <v>0.4</v>
      </c>
      <c r="JF10" s="19">
        <v>0</v>
      </c>
      <c r="JG10" s="21">
        <v>0</v>
      </c>
      <c r="JH10" s="19">
        <v>0</v>
      </c>
      <c r="JI10" s="21">
        <v>0</v>
      </c>
      <c r="JJ10" s="19">
        <v>8</v>
      </c>
    </row>
    <row r="11" spans="1:270" s="19" customFormat="1" ht="14.4" thickBot="1" x14ac:dyDescent="0.35">
      <c r="A11" s="40">
        <v>27701</v>
      </c>
      <c r="B11" s="19" t="s">
        <v>287</v>
      </c>
      <c r="C11" s="19" t="s">
        <v>288</v>
      </c>
      <c r="D11" s="19" t="s">
        <v>286</v>
      </c>
      <c r="E11" s="17">
        <f>VLOOKUP(D11,'2018 Team Stats - Per 90'!$A$2:$IX$24,11,FALSE)</f>
        <v>5.2285714289999996</v>
      </c>
      <c r="F11" s="41">
        <f t="shared" si="1"/>
        <v>0</v>
      </c>
      <c r="G11" s="33">
        <f t="shared" si="2"/>
        <v>21.675574999999998</v>
      </c>
      <c r="H11" s="29">
        <f>VLOOKUP(D11,'2018 Team Stats - Per 90'!$A$2:$IX$24,71,FALSE)</f>
        <v>1.085714286</v>
      </c>
      <c r="I11" s="29">
        <f>VLOOKUP(D11,'2018 Team Stats - Per 90'!$A$2:$IX$24,142,FALSE)</f>
        <v>12.6</v>
      </c>
      <c r="J11" s="29">
        <f>VLOOKUP(D11,'2018 Team Stats - Per 90'!$A$2:$IX$24,143,FALSE)</f>
        <v>5.914285714</v>
      </c>
      <c r="K11" s="19">
        <v>1903</v>
      </c>
      <c r="M11" s="19">
        <v>4</v>
      </c>
      <c r="N11" s="19">
        <v>131</v>
      </c>
      <c r="O11" s="19">
        <v>1</v>
      </c>
      <c r="P11" s="19">
        <v>3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1.3740000000000001</v>
      </c>
      <c r="W11" s="19">
        <v>0.68700000000000006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1.3740000000000001</v>
      </c>
      <c r="AN11" s="19">
        <v>0.68700000000000006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1.3740000000000001</v>
      </c>
      <c r="AZ11" s="19">
        <v>0.68700000000000006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0.68700000000000006</v>
      </c>
      <c r="BU11" s="19">
        <v>0</v>
      </c>
      <c r="BV11" s="19">
        <v>0.68700000000000006</v>
      </c>
      <c r="BW11" s="19">
        <v>0</v>
      </c>
      <c r="BX11" s="19">
        <v>0</v>
      </c>
      <c r="BY11" s="19">
        <v>0</v>
      </c>
      <c r="BZ11" s="19">
        <v>0</v>
      </c>
      <c r="CA11" s="19">
        <v>52.900799999999997</v>
      </c>
      <c r="CB11" s="19">
        <v>12.366400000000001</v>
      </c>
      <c r="CC11" s="19">
        <v>0</v>
      </c>
      <c r="CD11" s="19">
        <v>0</v>
      </c>
      <c r="CE11" s="19">
        <v>52.900799999999997</v>
      </c>
      <c r="CF11" s="19">
        <v>10.9924</v>
      </c>
      <c r="CG11" s="19">
        <v>28.855</v>
      </c>
      <c r="CH11" s="19">
        <v>5.4962</v>
      </c>
      <c r="CI11" s="19">
        <v>24.0458</v>
      </c>
      <c r="CJ11" s="19">
        <v>5.4962</v>
      </c>
      <c r="CK11" s="19">
        <v>10.9924</v>
      </c>
      <c r="CL11" s="19">
        <v>2.7481</v>
      </c>
      <c r="CM11" s="19">
        <v>32.9771</v>
      </c>
      <c r="CN11" s="19">
        <v>6.1832000000000003</v>
      </c>
      <c r="CO11" s="19">
        <v>8.9313000000000002</v>
      </c>
      <c r="CP11" s="19">
        <v>2.0611000000000002</v>
      </c>
      <c r="CQ11" s="19">
        <v>50.839700000000001</v>
      </c>
      <c r="CR11" s="19">
        <v>9.6182999999999996</v>
      </c>
      <c r="CS11" s="19">
        <v>2.0611000000000002</v>
      </c>
      <c r="CT11" s="19">
        <v>1.3740000000000001</v>
      </c>
      <c r="CU11" s="19">
        <v>0</v>
      </c>
      <c r="CV11" s="19">
        <v>0.68700000000000006</v>
      </c>
      <c r="CW11" s="19">
        <v>0</v>
      </c>
      <c r="CX11" s="19">
        <v>1.3740000000000001</v>
      </c>
      <c r="CY11" s="19">
        <v>0</v>
      </c>
      <c r="CZ11" s="19">
        <v>0.68700000000000006</v>
      </c>
      <c r="DA11" s="19">
        <v>0</v>
      </c>
      <c r="DB11" s="19">
        <v>0</v>
      </c>
      <c r="DC11" s="19">
        <v>0</v>
      </c>
      <c r="DD11" s="19">
        <v>0</v>
      </c>
      <c r="DE11" s="19">
        <v>0.68700000000000006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1.3740000000000001</v>
      </c>
      <c r="DP11" s="19">
        <v>0</v>
      </c>
      <c r="DQ11" s="19">
        <v>1.3740000000000001</v>
      </c>
      <c r="DR11" s="19">
        <v>0</v>
      </c>
      <c r="DS11" s="19">
        <v>0</v>
      </c>
      <c r="DT11" s="19">
        <v>0</v>
      </c>
      <c r="DU11" s="19">
        <v>0.68700000000000006</v>
      </c>
      <c r="DV11" s="19">
        <v>0</v>
      </c>
      <c r="DW11" s="19">
        <v>0</v>
      </c>
      <c r="DX11" s="19">
        <v>0</v>
      </c>
      <c r="DY11" s="19">
        <v>0</v>
      </c>
      <c r="DZ11" s="19">
        <v>1.3740000000000001</v>
      </c>
      <c r="EA11" s="19">
        <v>0</v>
      </c>
      <c r="EB11" s="19">
        <v>1.3740000000000001</v>
      </c>
      <c r="EC11" s="19">
        <v>0</v>
      </c>
      <c r="ED11" s="19">
        <v>1.3740000000000001</v>
      </c>
      <c r="EE11" s="19">
        <v>85.877899999999997</v>
      </c>
      <c r="EF11" s="19">
        <v>0</v>
      </c>
      <c r="EG11" s="19">
        <v>0</v>
      </c>
      <c r="EH11" s="19">
        <v>0</v>
      </c>
      <c r="EI11" s="19">
        <v>0</v>
      </c>
      <c r="EJ11" s="19">
        <v>0</v>
      </c>
      <c r="EK11" s="19">
        <v>0</v>
      </c>
      <c r="EL11" s="19">
        <v>0</v>
      </c>
      <c r="EM11" s="19">
        <v>0</v>
      </c>
      <c r="EN11" s="19">
        <v>0</v>
      </c>
      <c r="EO11" s="19">
        <v>0</v>
      </c>
      <c r="EP11" s="19">
        <v>8.2443000000000008</v>
      </c>
      <c r="EQ11" s="19">
        <v>5.4962</v>
      </c>
      <c r="ER11" s="19">
        <v>0.68700000000000006</v>
      </c>
      <c r="ES11" s="19">
        <v>0.68700000000000006</v>
      </c>
      <c r="ET11" s="19">
        <v>7.5572999999999997</v>
      </c>
      <c r="EU11" s="19">
        <v>4.8091999999999997</v>
      </c>
      <c r="EV11" s="19">
        <v>3.4350999999999998</v>
      </c>
      <c r="EW11" s="19">
        <v>2.7481</v>
      </c>
      <c r="EX11" s="19">
        <v>0</v>
      </c>
      <c r="EY11" s="19">
        <v>1.3740000000000001</v>
      </c>
      <c r="EZ11" s="19">
        <v>1.3740000000000001</v>
      </c>
      <c r="FA11" s="19">
        <v>0</v>
      </c>
      <c r="FB11" s="19">
        <v>0</v>
      </c>
      <c r="FC11" s="19">
        <v>0</v>
      </c>
      <c r="FD11" s="19">
        <v>2.0611000000000002</v>
      </c>
      <c r="FE11" s="19">
        <v>10.305300000000001</v>
      </c>
      <c r="FF11" s="19">
        <v>2.7481</v>
      </c>
      <c r="FG11" s="19">
        <v>2.7481</v>
      </c>
      <c r="FH11" s="19">
        <v>1.3740000000000001</v>
      </c>
      <c r="FI11" s="19">
        <v>0</v>
      </c>
      <c r="FJ11" s="19">
        <v>1.3740000000000001</v>
      </c>
      <c r="FK11" s="19">
        <v>0</v>
      </c>
      <c r="FL11" s="19">
        <v>0</v>
      </c>
      <c r="FM11" s="19">
        <v>0</v>
      </c>
      <c r="FN11" s="19">
        <v>0</v>
      </c>
      <c r="FO11" s="19">
        <v>0</v>
      </c>
      <c r="FP11" s="19">
        <v>0</v>
      </c>
      <c r="FQ11" s="19">
        <v>0</v>
      </c>
      <c r="FR11" s="19">
        <v>0</v>
      </c>
      <c r="FS11" s="19">
        <v>0</v>
      </c>
      <c r="FT11" s="19">
        <v>0</v>
      </c>
      <c r="FU11" s="19">
        <v>0</v>
      </c>
      <c r="FV11" s="19">
        <v>0</v>
      </c>
      <c r="FW11" s="19">
        <v>0</v>
      </c>
      <c r="FX11" s="19">
        <v>0</v>
      </c>
      <c r="FY11" s="19">
        <v>0</v>
      </c>
      <c r="FZ11" s="19">
        <v>0</v>
      </c>
      <c r="GA11" s="19">
        <v>0</v>
      </c>
      <c r="GB11" s="19">
        <v>0</v>
      </c>
      <c r="GC11" s="19">
        <v>0</v>
      </c>
      <c r="GD11" s="19">
        <v>0</v>
      </c>
      <c r="GE11" s="19">
        <v>0</v>
      </c>
      <c r="GF11" s="19">
        <v>0</v>
      </c>
      <c r="GG11" s="19">
        <v>0</v>
      </c>
      <c r="GH11" s="19">
        <v>0</v>
      </c>
      <c r="GI11" s="19">
        <v>0.68700000000000006</v>
      </c>
      <c r="GJ11" s="19">
        <v>0</v>
      </c>
      <c r="GK11" s="19">
        <v>0</v>
      </c>
      <c r="GL11" s="19">
        <v>0</v>
      </c>
      <c r="GM11" s="19">
        <v>0</v>
      </c>
      <c r="GN11" s="19">
        <v>0</v>
      </c>
      <c r="GO11" s="19">
        <v>0</v>
      </c>
      <c r="GP11" s="19">
        <v>1.3740000000000001</v>
      </c>
      <c r="GQ11" s="19">
        <v>0</v>
      </c>
      <c r="GR11" s="19">
        <v>0</v>
      </c>
      <c r="GS11" s="19">
        <v>21.9847</v>
      </c>
      <c r="GT11" s="19">
        <v>6.1832000000000003</v>
      </c>
      <c r="GU11" s="19">
        <v>19.236599999999999</v>
      </c>
      <c r="GV11" s="19">
        <v>16.488499999999998</v>
      </c>
      <c r="GW11" s="19">
        <v>2.7481</v>
      </c>
      <c r="GX11" s="19">
        <v>0.68700000000000006</v>
      </c>
      <c r="GY11" s="19">
        <v>0</v>
      </c>
      <c r="GZ11" s="19">
        <v>8.9313000000000002</v>
      </c>
      <c r="HA11" s="19">
        <v>0</v>
      </c>
      <c r="HB11" s="19">
        <v>0</v>
      </c>
      <c r="HC11" s="19">
        <v>0</v>
      </c>
      <c r="HD11" s="19">
        <v>0</v>
      </c>
      <c r="HE11" s="19">
        <v>0</v>
      </c>
      <c r="HF11" s="19">
        <v>0</v>
      </c>
      <c r="HG11" s="19">
        <v>0</v>
      </c>
      <c r="HH11" s="19">
        <v>0</v>
      </c>
      <c r="HI11" s="19">
        <v>0</v>
      </c>
      <c r="HJ11" s="19">
        <v>0</v>
      </c>
      <c r="HK11" s="19">
        <v>0</v>
      </c>
      <c r="HL11" s="19">
        <v>0</v>
      </c>
      <c r="HM11" s="19">
        <v>0</v>
      </c>
      <c r="HN11" s="19">
        <v>0</v>
      </c>
      <c r="HO11" s="19">
        <v>0</v>
      </c>
      <c r="HP11" s="19">
        <v>0</v>
      </c>
      <c r="HQ11" s="19">
        <v>0</v>
      </c>
      <c r="HR11" s="19">
        <v>0</v>
      </c>
      <c r="HS11" s="19">
        <v>0.68700000000000006</v>
      </c>
      <c r="HT11" s="19">
        <v>0.68700000000000006</v>
      </c>
      <c r="HU11" s="19">
        <v>6.8701999999999996</v>
      </c>
      <c r="HV11" s="19">
        <v>4.1220999999999997</v>
      </c>
      <c r="HW11" s="19">
        <v>0</v>
      </c>
      <c r="HX11" s="19">
        <v>0</v>
      </c>
      <c r="HY11" s="19">
        <v>0.68700000000000006</v>
      </c>
      <c r="HZ11" s="19">
        <v>0.68700000000000006</v>
      </c>
      <c r="IA11" s="19">
        <v>0</v>
      </c>
      <c r="IB11" s="19">
        <v>0</v>
      </c>
      <c r="IC11" s="19">
        <v>0</v>
      </c>
      <c r="ID11" s="19">
        <v>1.3740000000000001</v>
      </c>
      <c r="IE11" s="19">
        <v>0</v>
      </c>
      <c r="IF11" s="19">
        <v>0</v>
      </c>
      <c r="IG11" s="19">
        <v>0</v>
      </c>
      <c r="IH11" s="19">
        <v>0</v>
      </c>
      <c r="II11" s="19">
        <v>0</v>
      </c>
      <c r="IJ11" s="19">
        <v>0</v>
      </c>
      <c r="IK11" s="19">
        <v>0</v>
      </c>
      <c r="IL11" s="19">
        <v>0</v>
      </c>
      <c r="IM11" s="19">
        <v>0</v>
      </c>
      <c r="IN11" s="19">
        <v>0</v>
      </c>
      <c r="IO11" s="19">
        <v>0</v>
      </c>
      <c r="IP11" s="19">
        <v>0</v>
      </c>
      <c r="IQ11" s="19">
        <v>0</v>
      </c>
      <c r="IR11" s="19">
        <v>0</v>
      </c>
      <c r="IS11" s="19">
        <v>0</v>
      </c>
      <c r="IT11" s="19">
        <v>0</v>
      </c>
      <c r="IU11" s="19">
        <v>0</v>
      </c>
      <c r="IV11" s="19">
        <v>0</v>
      </c>
      <c r="IW11" s="21">
        <v>0.6875</v>
      </c>
      <c r="IX11" s="21">
        <v>0.88890000000000002</v>
      </c>
      <c r="IY11" s="21">
        <v>0.92859999999999998</v>
      </c>
      <c r="IZ11" s="21">
        <v>0.875</v>
      </c>
      <c r="JA11" s="19">
        <v>45.343499999999999</v>
      </c>
      <c r="JB11" s="19">
        <v>0</v>
      </c>
      <c r="JC11" s="21">
        <v>0</v>
      </c>
      <c r="JD11" s="19">
        <v>1.3740000000000001</v>
      </c>
      <c r="JE11" s="21">
        <v>0</v>
      </c>
      <c r="JF11" s="19">
        <v>0</v>
      </c>
      <c r="JG11" s="21">
        <v>0</v>
      </c>
      <c r="JH11" s="19">
        <v>0</v>
      </c>
      <c r="JI11" s="21">
        <v>0</v>
      </c>
      <c r="JJ11" s="19">
        <v>9</v>
      </c>
    </row>
    <row r="12" spans="1:270" s="19" customFormat="1" ht="14.4" thickBot="1" x14ac:dyDescent="0.35">
      <c r="A12" s="40">
        <v>55421</v>
      </c>
      <c r="B12" s="19" t="s">
        <v>331</v>
      </c>
      <c r="C12" s="19" t="s">
        <v>332</v>
      </c>
      <c r="D12" s="19" t="s">
        <v>290</v>
      </c>
      <c r="E12" s="17">
        <f>VLOOKUP(D12,'2018 Team Stats - Per 90'!$A$2:$IX$24,11,FALSE)</f>
        <v>4.1176470590000003</v>
      </c>
      <c r="F12" s="41">
        <f t="shared" si="1"/>
        <v>0</v>
      </c>
      <c r="G12" s="33">
        <f t="shared" si="2"/>
        <v>20.512985000000004</v>
      </c>
      <c r="H12" s="29">
        <f>VLOOKUP(D12,'2018 Team Stats - Per 90'!$A$2:$IX$24,71,FALSE)</f>
        <v>0.97058823500000002</v>
      </c>
      <c r="I12" s="29">
        <f>VLOOKUP(D12,'2018 Team Stats - Per 90'!$A$2:$IX$24,142,FALSE)</f>
        <v>14.20588235</v>
      </c>
      <c r="J12" s="29">
        <f>VLOOKUP(D12,'2018 Team Stats - Per 90'!$A$2:$IX$24,143,FALSE)</f>
        <v>6.7058823529999998</v>
      </c>
      <c r="K12" s="19">
        <v>6977</v>
      </c>
      <c r="M12" s="19">
        <v>7</v>
      </c>
      <c r="N12" s="19">
        <v>616</v>
      </c>
      <c r="O12" s="19">
        <v>7</v>
      </c>
      <c r="P12" s="19">
        <v>0</v>
      </c>
      <c r="Q12" s="19">
        <v>1</v>
      </c>
      <c r="R12" s="19">
        <v>0</v>
      </c>
      <c r="S12" s="19">
        <v>0</v>
      </c>
      <c r="T12" s="19">
        <v>0</v>
      </c>
      <c r="U12" s="19">
        <v>0</v>
      </c>
      <c r="V12" s="19">
        <v>0.14610000000000001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0.14610000000000001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0.14610000000000001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0.14610000000000001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54.935099999999998</v>
      </c>
      <c r="CB12" s="19">
        <v>5.5518999999999998</v>
      </c>
      <c r="CC12" s="19">
        <v>0</v>
      </c>
      <c r="CD12" s="19">
        <v>0.14610000000000001</v>
      </c>
      <c r="CE12" s="19">
        <v>54.935099999999998</v>
      </c>
      <c r="CF12" s="19">
        <v>5.5518999999999998</v>
      </c>
      <c r="CG12" s="19">
        <v>30.0974</v>
      </c>
      <c r="CH12" s="19">
        <v>2.1916000000000002</v>
      </c>
      <c r="CI12" s="19">
        <v>24.837700000000002</v>
      </c>
      <c r="CJ12" s="19">
        <v>3.3603999999999998</v>
      </c>
      <c r="CK12" s="19">
        <v>11.396100000000001</v>
      </c>
      <c r="CL12" s="19">
        <v>0.29220000000000002</v>
      </c>
      <c r="CM12" s="19">
        <v>35.941600000000001</v>
      </c>
      <c r="CN12" s="19">
        <v>3.2143000000000002</v>
      </c>
      <c r="CO12" s="19">
        <v>7.5974000000000004</v>
      </c>
      <c r="CP12" s="19">
        <v>2.0455000000000001</v>
      </c>
      <c r="CQ12" s="19">
        <v>48.068199999999997</v>
      </c>
      <c r="CR12" s="19">
        <v>4.2370000000000001</v>
      </c>
      <c r="CS12" s="19">
        <v>6.8669000000000002</v>
      </c>
      <c r="CT12" s="19">
        <v>1.3149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0.29220000000000002</v>
      </c>
      <c r="DE12" s="19">
        <v>0</v>
      </c>
      <c r="DF12" s="19">
        <v>0.87660000000000005</v>
      </c>
      <c r="DG12" s="19">
        <v>0.14610000000000001</v>
      </c>
      <c r="DH12" s="19">
        <v>0</v>
      </c>
      <c r="DI12" s="19">
        <v>0</v>
      </c>
      <c r="DJ12" s="19">
        <v>0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19">
        <v>0</v>
      </c>
      <c r="DS12" s="19">
        <v>0</v>
      </c>
      <c r="DT12" s="19">
        <v>0.14610000000000001</v>
      </c>
      <c r="DU12" s="19">
        <v>0.14610000000000001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74.074700000000007</v>
      </c>
      <c r="EF12" s="19">
        <v>0</v>
      </c>
      <c r="EG12" s="19">
        <v>0</v>
      </c>
      <c r="EH12" s="19">
        <v>0</v>
      </c>
      <c r="EI12" s="19">
        <v>0</v>
      </c>
      <c r="EJ12" s="19">
        <v>0</v>
      </c>
      <c r="EK12" s="19">
        <v>0</v>
      </c>
      <c r="EL12" s="19">
        <v>0</v>
      </c>
      <c r="EM12" s="19">
        <v>0</v>
      </c>
      <c r="EN12" s="19">
        <v>0</v>
      </c>
      <c r="EO12" s="19">
        <v>0</v>
      </c>
      <c r="EP12" s="19">
        <v>5.5518999999999998</v>
      </c>
      <c r="EQ12" s="19">
        <v>3.9447999999999999</v>
      </c>
      <c r="ER12" s="19">
        <v>0.73050000000000004</v>
      </c>
      <c r="ES12" s="19">
        <v>0.58440000000000003</v>
      </c>
      <c r="ET12" s="19">
        <v>4.8213999999999997</v>
      </c>
      <c r="EU12" s="19">
        <v>3.3603999999999998</v>
      </c>
      <c r="EV12" s="19">
        <v>1.4610000000000001</v>
      </c>
      <c r="EW12" s="19">
        <v>0.87660000000000005</v>
      </c>
      <c r="EX12" s="19">
        <v>0</v>
      </c>
      <c r="EY12" s="19">
        <v>1.0226999999999999</v>
      </c>
      <c r="EZ12" s="19">
        <v>0.43830000000000002</v>
      </c>
      <c r="FA12" s="19">
        <v>0.58440000000000003</v>
      </c>
      <c r="FB12" s="19">
        <v>0</v>
      </c>
      <c r="FC12" s="19">
        <v>0.58440000000000003</v>
      </c>
      <c r="FD12" s="19">
        <v>2.9220999999999999</v>
      </c>
      <c r="FE12" s="19">
        <v>8.9123000000000001</v>
      </c>
      <c r="FF12" s="19">
        <v>2.1916000000000002</v>
      </c>
      <c r="FG12" s="19">
        <v>2.1916000000000002</v>
      </c>
      <c r="FH12" s="19">
        <v>1.6071</v>
      </c>
      <c r="FI12" s="19">
        <v>0</v>
      </c>
      <c r="FJ12" s="19">
        <v>1.6071</v>
      </c>
      <c r="FK12" s="19">
        <v>0</v>
      </c>
      <c r="FL12" s="19">
        <v>0</v>
      </c>
      <c r="FM12" s="19">
        <v>0</v>
      </c>
      <c r="FN12" s="19">
        <v>0</v>
      </c>
      <c r="FO12" s="19">
        <v>0.29220000000000002</v>
      </c>
      <c r="FP12" s="19">
        <v>0.14610000000000001</v>
      </c>
      <c r="FQ12" s="19">
        <v>0</v>
      </c>
      <c r="FR12" s="19">
        <v>0</v>
      </c>
      <c r="FS12" s="19">
        <v>0</v>
      </c>
      <c r="FT12" s="19">
        <v>0</v>
      </c>
      <c r="FU12" s="19">
        <v>0</v>
      </c>
      <c r="FV12" s="19">
        <v>0</v>
      </c>
      <c r="FW12" s="19">
        <v>0</v>
      </c>
      <c r="FX12" s="19">
        <v>0</v>
      </c>
      <c r="FY12" s="19">
        <v>0</v>
      </c>
      <c r="FZ12" s="19">
        <v>0</v>
      </c>
      <c r="GA12" s="19">
        <v>0</v>
      </c>
      <c r="GB12" s="19">
        <v>0</v>
      </c>
      <c r="GC12" s="19">
        <v>0</v>
      </c>
      <c r="GD12" s="19">
        <v>0</v>
      </c>
      <c r="GE12" s="19">
        <v>0</v>
      </c>
      <c r="GF12" s="19">
        <v>0</v>
      </c>
      <c r="GG12" s="19">
        <v>0</v>
      </c>
      <c r="GH12" s="19">
        <v>0</v>
      </c>
      <c r="GI12" s="19">
        <v>0.87660000000000005</v>
      </c>
      <c r="GJ12" s="19">
        <v>0</v>
      </c>
      <c r="GK12" s="19">
        <v>0</v>
      </c>
      <c r="GL12" s="19">
        <v>0</v>
      </c>
      <c r="GM12" s="19">
        <v>0</v>
      </c>
      <c r="GN12" s="19">
        <v>0</v>
      </c>
      <c r="GO12" s="19">
        <v>0</v>
      </c>
      <c r="GP12" s="19">
        <v>0.14610000000000001</v>
      </c>
      <c r="GQ12" s="19">
        <v>0</v>
      </c>
      <c r="GR12" s="19">
        <v>0</v>
      </c>
      <c r="GS12" s="19">
        <v>15.633100000000001</v>
      </c>
      <c r="GT12" s="19">
        <v>6.2824999999999998</v>
      </c>
      <c r="GU12" s="19">
        <v>18.993500000000001</v>
      </c>
      <c r="GV12" s="19">
        <v>19.5779</v>
      </c>
      <c r="GW12" s="19">
        <v>0.43830000000000002</v>
      </c>
      <c r="GX12" s="19">
        <v>1.3149</v>
      </c>
      <c r="GY12" s="19">
        <v>0</v>
      </c>
      <c r="GZ12" s="19">
        <v>4.5292000000000003</v>
      </c>
      <c r="HA12" s="19">
        <v>0.14610000000000001</v>
      </c>
      <c r="HB12" s="19">
        <v>0</v>
      </c>
      <c r="HC12" s="19">
        <v>0</v>
      </c>
      <c r="HD12" s="19">
        <v>0</v>
      </c>
      <c r="HE12" s="19">
        <v>0</v>
      </c>
      <c r="HF12" s="19">
        <v>0</v>
      </c>
      <c r="HG12" s="19">
        <v>0</v>
      </c>
      <c r="HH12" s="19">
        <v>0</v>
      </c>
      <c r="HI12" s="19">
        <v>0</v>
      </c>
      <c r="HJ12" s="19">
        <v>0.14610000000000001</v>
      </c>
      <c r="HK12" s="19">
        <v>0</v>
      </c>
      <c r="HL12" s="19">
        <v>0</v>
      </c>
      <c r="HM12" s="19">
        <v>0</v>
      </c>
      <c r="HN12" s="19">
        <v>0</v>
      </c>
      <c r="HO12" s="19">
        <v>0</v>
      </c>
      <c r="HP12" s="19">
        <v>0</v>
      </c>
      <c r="HQ12" s="19">
        <v>0</v>
      </c>
      <c r="HR12" s="19">
        <v>0.14610000000000001</v>
      </c>
      <c r="HS12" s="19">
        <v>2.1916000000000002</v>
      </c>
      <c r="HT12" s="19">
        <v>0.58440000000000003</v>
      </c>
      <c r="HU12" s="19">
        <v>2.6299000000000001</v>
      </c>
      <c r="HV12" s="19">
        <v>2.7759999999999998</v>
      </c>
      <c r="HW12" s="19">
        <v>0.14610000000000001</v>
      </c>
      <c r="HX12" s="19">
        <v>0.14610000000000001</v>
      </c>
      <c r="HY12" s="19">
        <v>0.58440000000000003</v>
      </c>
      <c r="HZ12" s="19">
        <v>0.43830000000000002</v>
      </c>
      <c r="IA12" s="19">
        <v>0.14610000000000001</v>
      </c>
      <c r="IB12" s="19">
        <v>0.14610000000000001</v>
      </c>
      <c r="IC12" s="19">
        <v>0</v>
      </c>
      <c r="ID12" s="19">
        <v>0.29220000000000002</v>
      </c>
      <c r="IE12" s="19">
        <v>0</v>
      </c>
      <c r="IF12" s="19">
        <v>0</v>
      </c>
      <c r="IG12" s="19">
        <v>0</v>
      </c>
      <c r="IH12" s="19">
        <v>0</v>
      </c>
      <c r="II12" s="19">
        <v>0</v>
      </c>
      <c r="IJ12" s="19">
        <v>0</v>
      </c>
      <c r="IK12" s="19">
        <v>0</v>
      </c>
      <c r="IL12" s="19">
        <v>0</v>
      </c>
      <c r="IM12" s="19">
        <v>0</v>
      </c>
      <c r="IN12" s="19">
        <v>0</v>
      </c>
      <c r="IO12" s="19">
        <v>0</v>
      </c>
      <c r="IP12" s="19">
        <v>0</v>
      </c>
      <c r="IQ12" s="19">
        <v>0</v>
      </c>
      <c r="IR12" s="19">
        <v>0</v>
      </c>
      <c r="IS12" s="19">
        <v>0</v>
      </c>
      <c r="IT12" s="19">
        <v>0</v>
      </c>
      <c r="IU12" s="19">
        <v>0</v>
      </c>
      <c r="IV12" s="19">
        <v>0</v>
      </c>
      <c r="IW12" s="21">
        <v>0.78500000000000003</v>
      </c>
      <c r="IX12" s="21">
        <v>1</v>
      </c>
      <c r="IY12" s="21">
        <v>0.96150000000000002</v>
      </c>
      <c r="IZ12" s="21">
        <v>0.9254</v>
      </c>
      <c r="JA12" s="19">
        <v>46.314900000000002</v>
      </c>
      <c r="JB12" s="19">
        <v>0.14610000000000001</v>
      </c>
      <c r="JC12" s="21">
        <v>0</v>
      </c>
      <c r="JD12" s="19">
        <v>0</v>
      </c>
      <c r="JE12" s="21">
        <v>0</v>
      </c>
      <c r="JF12" s="19">
        <v>0</v>
      </c>
      <c r="JG12" s="21">
        <v>0</v>
      </c>
      <c r="JH12" s="19">
        <v>0</v>
      </c>
      <c r="JI12" s="21">
        <v>0</v>
      </c>
      <c r="JJ12" s="19">
        <v>0</v>
      </c>
    </row>
    <row r="13" spans="1:270" s="19" customFormat="1" ht="14.4" thickBot="1" x14ac:dyDescent="0.35">
      <c r="A13" s="40">
        <v>220580</v>
      </c>
      <c r="B13" s="19" t="s">
        <v>291</v>
      </c>
      <c r="C13" s="19" t="s">
        <v>292</v>
      </c>
      <c r="D13" s="19" t="s">
        <v>271</v>
      </c>
      <c r="E13" s="17">
        <f>VLOOKUP(D13,'2018 Team Stats - Per 90'!$A$2:$IX$24,11,FALSE)</f>
        <v>3.7941176470000002</v>
      </c>
      <c r="F13" s="41">
        <f t="shared" si="1"/>
        <v>5.1342635659710735E-2</v>
      </c>
      <c r="G13" s="33">
        <f t="shared" si="2"/>
        <v>10.95778</v>
      </c>
      <c r="H13" s="29">
        <f>VLOOKUP(D13,'2018 Team Stats - Per 90'!$A$2:$IX$24,71,FALSE)</f>
        <v>0.97058823500000002</v>
      </c>
      <c r="I13" s="29">
        <f>VLOOKUP(D13,'2018 Team Stats - Per 90'!$A$2:$IX$24,142,FALSE)</f>
        <v>11.382352940000001</v>
      </c>
      <c r="J13" s="29">
        <f>VLOOKUP(D13,'2018 Team Stats - Per 90'!$A$2:$IX$24,143,FALSE)</f>
        <v>6.2352941179999997</v>
      </c>
      <c r="K13" s="19">
        <v>1207</v>
      </c>
      <c r="M13" s="19">
        <v>11</v>
      </c>
      <c r="N13" s="19">
        <v>462</v>
      </c>
      <c r="O13" s="19">
        <v>5</v>
      </c>
      <c r="P13" s="19">
        <v>6</v>
      </c>
      <c r="Q13" s="19">
        <v>1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24.3506</v>
      </c>
      <c r="CB13" s="19">
        <v>5.6494</v>
      </c>
      <c r="CC13" s="19">
        <v>0.1948</v>
      </c>
      <c r="CD13" s="19">
        <v>0.58440000000000003</v>
      </c>
      <c r="CE13" s="19">
        <v>23.960999999999999</v>
      </c>
      <c r="CF13" s="19">
        <v>5.0648999999999997</v>
      </c>
      <c r="CG13" s="19">
        <v>9.5455000000000005</v>
      </c>
      <c r="CH13" s="19">
        <v>1.1688000000000001</v>
      </c>
      <c r="CI13" s="19">
        <v>14.4156</v>
      </c>
      <c r="CJ13" s="19">
        <v>3.8961000000000001</v>
      </c>
      <c r="CK13" s="19">
        <v>3.8961000000000001</v>
      </c>
      <c r="CL13" s="19">
        <v>0.1948</v>
      </c>
      <c r="CM13" s="19">
        <v>12.857100000000001</v>
      </c>
      <c r="CN13" s="19">
        <v>2.9220999999999999</v>
      </c>
      <c r="CO13" s="19">
        <v>7.2077999999999998</v>
      </c>
      <c r="CP13" s="19">
        <v>1.9480999999999999</v>
      </c>
      <c r="CQ13" s="19">
        <v>23.181799999999999</v>
      </c>
      <c r="CR13" s="19">
        <v>4.4805000000000001</v>
      </c>
      <c r="CS13" s="19">
        <v>0.7792</v>
      </c>
      <c r="CT13" s="19">
        <v>0.58440000000000003</v>
      </c>
      <c r="CU13" s="19">
        <v>0.1948</v>
      </c>
      <c r="CV13" s="19">
        <v>0</v>
      </c>
      <c r="CW13" s="19">
        <v>0.3896</v>
      </c>
      <c r="CX13" s="19">
        <v>0.58440000000000003</v>
      </c>
      <c r="CY13" s="19">
        <v>0</v>
      </c>
      <c r="CZ13" s="19">
        <v>0.1948</v>
      </c>
      <c r="DA13" s="19">
        <v>0</v>
      </c>
      <c r="DB13" s="19">
        <v>0</v>
      </c>
      <c r="DC13" s="19">
        <v>0</v>
      </c>
      <c r="DD13" s="19">
        <v>3.8961000000000001</v>
      </c>
      <c r="DE13" s="19">
        <v>1.1688000000000001</v>
      </c>
      <c r="DF13" s="19">
        <v>0.58440000000000003</v>
      </c>
      <c r="DG13" s="19">
        <v>1.5584</v>
      </c>
      <c r="DH13" s="19">
        <v>0</v>
      </c>
      <c r="DI13" s="19">
        <v>0.1948</v>
      </c>
      <c r="DJ13" s="19">
        <v>0</v>
      </c>
      <c r="DK13" s="19">
        <v>0.1948</v>
      </c>
      <c r="DL13" s="19">
        <v>0</v>
      </c>
      <c r="DM13" s="19">
        <v>0</v>
      </c>
      <c r="DN13" s="19">
        <v>0.3896</v>
      </c>
      <c r="DO13" s="19">
        <v>0.3896</v>
      </c>
      <c r="DP13" s="19">
        <v>0.3896</v>
      </c>
      <c r="DQ13" s="19">
        <v>0.3896</v>
      </c>
      <c r="DR13" s="19">
        <v>0</v>
      </c>
      <c r="DS13" s="19">
        <v>0</v>
      </c>
      <c r="DT13" s="19">
        <v>0</v>
      </c>
      <c r="DU13" s="19">
        <v>0.3896</v>
      </c>
      <c r="DV13" s="19">
        <v>0.1948</v>
      </c>
      <c r="DW13" s="19">
        <v>0.1948</v>
      </c>
      <c r="DX13" s="19">
        <v>0</v>
      </c>
      <c r="DY13" s="19">
        <v>0.3896</v>
      </c>
      <c r="DZ13" s="19">
        <v>0.3896</v>
      </c>
      <c r="EA13" s="19">
        <v>0.3896</v>
      </c>
      <c r="EB13" s="19">
        <v>0.3896</v>
      </c>
      <c r="EC13" s="19">
        <v>0.3896</v>
      </c>
      <c r="ED13" s="19">
        <v>0.58440000000000003</v>
      </c>
      <c r="EE13" s="19">
        <v>46.948099999999997</v>
      </c>
      <c r="EF13" s="19">
        <v>0</v>
      </c>
      <c r="EG13" s="19">
        <v>0</v>
      </c>
      <c r="EH13" s="19">
        <v>0</v>
      </c>
      <c r="EI13" s="19">
        <v>0</v>
      </c>
      <c r="EJ13" s="19">
        <v>0</v>
      </c>
      <c r="EK13" s="19">
        <v>0</v>
      </c>
      <c r="EL13" s="19">
        <v>0</v>
      </c>
      <c r="EM13" s="19">
        <v>0</v>
      </c>
      <c r="EN13" s="19">
        <v>0</v>
      </c>
      <c r="EO13" s="19">
        <v>0</v>
      </c>
      <c r="EP13" s="19">
        <v>4.4805000000000001</v>
      </c>
      <c r="EQ13" s="19">
        <v>6.8182</v>
      </c>
      <c r="ER13" s="19">
        <v>0.3896</v>
      </c>
      <c r="ES13" s="19">
        <v>2.3376999999999999</v>
      </c>
      <c r="ET13" s="19">
        <v>4.0909000000000004</v>
      </c>
      <c r="EU13" s="19">
        <v>4.4805000000000001</v>
      </c>
      <c r="EV13" s="19">
        <v>2.7273000000000001</v>
      </c>
      <c r="EW13" s="19">
        <v>0.58440000000000003</v>
      </c>
      <c r="EX13" s="19">
        <v>0</v>
      </c>
      <c r="EY13" s="19">
        <v>0.1948</v>
      </c>
      <c r="EZ13" s="19">
        <v>0.1948</v>
      </c>
      <c r="FA13" s="19">
        <v>0</v>
      </c>
      <c r="FB13" s="19">
        <v>0</v>
      </c>
      <c r="FC13" s="19">
        <v>0</v>
      </c>
      <c r="FD13" s="19">
        <v>1.5584</v>
      </c>
      <c r="FE13" s="19">
        <v>4.2857000000000003</v>
      </c>
      <c r="FF13" s="19">
        <v>1.5584</v>
      </c>
      <c r="FG13" s="19">
        <v>1.5584</v>
      </c>
      <c r="FH13" s="19">
        <v>0.1948</v>
      </c>
      <c r="FI13" s="19">
        <v>0</v>
      </c>
      <c r="FJ13" s="19">
        <v>0.1948</v>
      </c>
      <c r="FK13" s="19">
        <v>0</v>
      </c>
      <c r="FL13" s="19">
        <v>0</v>
      </c>
      <c r="FM13" s="19">
        <v>0</v>
      </c>
      <c r="FN13" s="19">
        <v>0</v>
      </c>
      <c r="FO13" s="19">
        <v>0.1948</v>
      </c>
      <c r="FP13" s="19">
        <v>0.1948</v>
      </c>
      <c r="FQ13" s="19">
        <v>0</v>
      </c>
      <c r="FR13" s="19">
        <v>0</v>
      </c>
      <c r="FS13" s="19">
        <v>0</v>
      </c>
      <c r="FT13" s="19">
        <v>0</v>
      </c>
      <c r="FU13" s="19">
        <v>0</v>
      </c>
      <c r="FV13" s="19">
        <v>0</v>
      </c>
      <c r="FW13" s="19">
        <v>0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>
        <v>0</v>
      </c>
      <c r="GD13" s="19">
        <v>0</v>
      </c>
      <c r="GE13" s="19">
        <v>0</v>
      </c>
      <c r="GF13" s="19">
        <v>0</v>
      </c>
      <c r="GG13" s="19">
        <v>0</v>
      </c>
      <c r="GH13" s="19">
        <v>0</v>
      </c>
      <c r="GI13" s="19">
        <v>0.3896</v>
      </c>
      <c r="GJ13" s="19">
        <v>0</v>
      </c>
      <c r="GK13" s="19">
        <v>0</v>
      </c>
      <c r="GL13" s="19">
        <v>0</v>
      </c>
      <c r="GM13" s="19">
        <v>0</v>
      </c>
      <c r="GN13" s="19">
        <v>0</v>
      </c>
      <c r="GO13" s="19">
        <v>0</v>
      </c>
      <c r="GP13" s="19">
        <v>1.1688000000000001</v>
      </c>
      <c r="GQ13" s="19">
        <v>0</v>
      </c>
      <c r="GR13" s="19">
        <v>0</v>
      </c>
      <c r="GS13" s="19">
        <v>11.103899999999999</v>
      </c>
      <c r="GT13" s="19">
        <v>5.8441999999999998</v>
      </c>
      <c r="GU13" s="19">
        <v>7.4025999999999996</v>
      </c>
      <c r="GV13" s="19">
        <v>4.6753</v>
      </c>
      <c r="GW13" s="19">
        <v>1.1688000000000001</v>
      </c>
      <c r="GX13" s="19">
        <v>0.7792</v>
      </c>
      <c r="GY13" s="19">
        <v>0.1948</v>
      </c>
      <c r="GZ13" s="19">
        <v>11.6883</v>
      </c>
      <c r="HA13" s="19">
        <v>0.7792</v>
      </c>
      <c r="HB13" s="19">
        <v>0</v>
      </c>
      <c r="HC13" s="19">
        <v>0</v>
      </c>
      <c r="HD13" s="19">
        <v>0</v>
      </c>
      <c r="HE13" s="19">
        <v>0</v>
      </c>
      <c r="HF13" s="19">
        <v>0</v>
      </c>
      <c r="HG13" s="19">
        <v>0</v>
      </c>
      <c r="HH13" s="19">
        <v>0</v>
      </c>
      <c r="HI13" s="19">
        <v>0</v>
      </c>
      <c r="HJ13" s="19">
        <v>0</v>
      </c>
      <c r="HK13" s="19">
        <v>0</v>
      </c>
      <c r="HL13" s="19">
        <v>0</v>
      </c>
      <c r="HM13" s="19">
        <v>0</v>
      </c>
      <c r="HN13" s="19">
        <v>0</v>
      </c>
      <c r="HO13" s="19">
        <v>0</v>
      </c>
      <c r="HP13" s="19">
        <v>0</v>
      </c>
      <c r="HQ13" s="19">
        <v>0.58440000000000003</v>
      </c>
      <c r="HR13" s="19">
        <v>0</v>
      </c>
      <c r="HS13" s="19">
        <v>1.1688000000000001</v>
      </c>
      <c r="HT13" s="19">
        <v>2.9220999999999999</v>
      </c>
      <c r="HU13" s="19">
        <v>2.9220999999999999</v>
      </c>
      <c r="HV13" s="19">
        <v>1.5584</v>
      </c>
      <c r="HW13" s="19">
        <v>0.3896</v>
      </c>
      <c r="HX13" s="19">
        <v>1.7532000000000001</v>
      </c>
      <c r="HY13" s="19">
        <v>0</v>
      </c>
      <c r="HZ13" s="19">
        <v>0.58440000000000003</v>
      </c>
      <c r="IA13" s="19">
        <v>0.1948</v>
      </c>
      <c r="IB13" s="19">
        <v>0</v>
      </c>
      <c r="IC13" s="19">
        <v>0.1948</v>
      </c>
      <c r="ID13" s="19">
        <v>2.5325000000000002</v>
      </c>
      <c r="IE13" s="19">
        <v>0</v>
      </c>
      <c r="IF13" s="19">
        <v>0</v>
      </c>
      <c r="IG13" s="19">
        <v>0</v>
      </c>
      <c r="IH13" s="19">
        <v>0</v>
      </c>
      <c r="II13" s="19">
        <v>0</v>
      </c>
      <c r="IJ13" s="19">
        <v>0</v>
      </c>
      <c r="IK13" s="19">
        <v>0</v>
      </c>
      <c r="IL13" s="19">
        <v>0</v>
      </c>
      <c r="IM13" s="19">
        <v>0</v>
      </c>
      <c r="IN13" s="19">
        <v>0</v>
      </c>
      <c r="IO13" s="19">
        <v>0</v>
      </c>
      <c r="IP13" s="19">
        <v>0</v>
      </c>
      <c r="IQ13" s="19">
        <v>0</v>
      </c>
      <c r="IR13" s="19">
        <v>0</v>
      </c>
      <c r="IS13" s="19">
        <v>0</v>
      </c>
      <c r="IT13" s="19">
        <v>0</v>
      </c>
      <c r="IU13" s="19">
        <v>0</v>
      </c>
      <c r="IV13" s="19">
        <v>0</v>
      </c>
      <c r="IW13" s="21">
        <v>0.68420000000000003</v>
      </c>
      <c r="IX13" s="21">
        <v>0.93330000000000002</v>
      </c>
      <c r="IY13" s="21">
        <v>0.94740000000000002</v>
      </c>
      <c r="IZ13" s="21">
        <v>0.83330000000000004</v>
      </c>
      <c r="JA13" s="19">
        <v>24.3506</v>
      </c>
      <c r="JB13" s="19">
        <v>0</v>
      </c>
      <c r="JC13" s="21">
        <v>0</v>
      </c>
      <c r="JD13" s="19">
        <v>0</v>
      </c>
      <c r="JE13" s="21">
        <v>0</v>
      </c>
      <c r="JF13" s="19">
        <v>0</v>
      </c>
      <c r="JG13" s="21">
        <v>0</v>
      </c>
      <c r="JH13" s="19">
        <v>0</v>
      </c>
      <c r="JI13" s="21">
        <v>0</v>
      </c>
      <c r="JJ13" s="19">
        <v>10</v>
      </c>
    </row>
    <row r="14" spans="1:270" s="19" customFormat="1" ht="14.4" thickBot="1" x14ac:dyDescent="0.35">
      <c r="A14" s="40">
        <v>245013</v>
      </c>
      <c r="B14" s="19" t="s">
        <v>293</v>
      </c>
      <c r="C14" s="19" t="s">
        <v>294</v>
      </c>
      <c r="D14" s="19" t="s">
        <v>271</v>
      </c>
      <c r="E14" s="17">
        <f>VLOOKUP(D14,'2018 Team Stats - Per 90'!$A$2:$IX$24,11,FALSE)</f>
        <v>3.7941176470000002</v>
      </c>
      <c r="F14" s="41">
        <f t="shared" si="1"/>
        <v>0.18178139535165552</v>
      </c>
      <c r="G14" s="33">
        <f t="shared" si="2"/>
        <v>14.137935000000002</v>
      </c>
      <c r="H14" s="29">
        <f>VLOOKUP(D14,'2018 Team Stats - Per 90'!$A$2:$IX$24,71,FALSE)</f>
        <v>0.97058823500000002</v>
      </c>
      <c r="I14" s="29">
        <f>VLOOKUP(D14,'2018 Team Stats - Per 90'!$A$2:$IX$24,142,FALSE)</f>
        <v>11.382352940000001</v>
      </c>
      <c r="J14" s="29">
        <f>VLOOKUP(D14,'2018 Team Stats - Per 90'!$A$2:$IX$24,143,FALSE)</f>
        <v>6.2352941179999997</v>
      </c>
      <c r="K14" s="19">
        <v>1207</v>
      </c>
      <c r="M14" s="19">
        <v>7</v>
      </c>
      <c r="N14" s="19">
        <v>261</v>
      </c>
      <c r="O14" s="19">
        <v>3</v>
      </c>
      <c r="P14" s="19">
        <v>4</v>
      </c>
      <c r="Q14" s="19">
        <v>3</v>
      </c>
      <c r="R14" s="19">
        <v>0</v>
      </c>
      <c r="S14" s="19">
        <v>0</v>
      </c>
      <c r="T14" s="19">
        <v>0</v>
      </c>
      <c r="U14" s="19">
        <v>0.68969999999999998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0.68969999999999998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0.3448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0.3448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0.68969999999999998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35.172400000000003</v>
      </c>
      <c r="CB14" s="19">
        <v>8.6206999999999994</v>
      </c>
      <c r="CC14" s="19">
        <v>0</v>
      </c>
      <c r="CD14" s="19">
        <v>0.68969999999999998</v>
      </c>
      <c r="CE14" s="19">
        <v>34.482799999999997</v>
      </c>
      <c r="CF14" s="19">
        <v>6.2069000000000001</v>
      </c>
      <c r="CG14" s="19">
        <v>14.1379</v>
      </c>
      <c r="CH14" s="19">
        <v>1.3793</v>
      </c>
      <c r="CI14" s="19">
        <v>20.344799999999999</v>
      </c>
      <c r="CJ14" s="19">
        <v>4.8276000000000003</v>
      </c>
      <c r="CK14" s="19">
        <v>6.2069000000000001</v>
      </c>
      <c r="CL14" s="19">
        <v>0.68969999999999998</v>
      </c>
      <c r="CM14" s="19">
        <v>17.586200000000002</v>
      </c>
      <c r="CN14" s="19">
        <v>2.4138000000000002</v>
      </c>
      <c r="CO14" s="19">
        <v>10.6897</v>
      </c>
      <c r="CP14" s="19">
        <v>3.1034000000000002</v>
      </c>
      <c r="CQ14" s="19">
        <v>33.448300000000003</v>
      </c>
      <c r="CR14" s="19">
        <v>5.1723999999999997</v>
      </c>
      <c r="CS14" s="19">
        <v>1.0345</v>
      </c>
      <c r="CT14" s="19">
        <v>1.0345</v>
      </c>
      <c r="CU14" s="19">
        <v>0.3448</v>
      </c>
      <c r="CV14" s="19">
        <v>0</v>
      </c>
      <c r="CW14" s="19">
        <v>0.68969999999999998</v>
      </c>
      <c r="CX14" s="19">
        <v>2.4138000000000002</v>
      </c>
      <c r="CY14" s="19">
        <v>0.3448</v>
      </c>
      <c r="CZ14" s="19">
        <v>0</v>
      </c>
      <c r="DA14" s="19">
        <v>0.3448</v>
      </c>
      <c r="DB14" s="19">
        <v>0</v>
      </c>
      <c r="DC14" s="19">
        <v>0</v>
      </c>
      <c r="DD14" s="19">
        <v>1.7241</v>
      </c>
      <c r="DE14" s="19">
        <v>0</v>
      </c>
      <c r="DF14" s="19">
        <v>2.069</v>
      </c>
      <c r="DG14" s="19">
        <v>1.3793</v>
      </c>
      <c r="DH14" s="19">
        <v>0.3448</v>
      </c>
      <c r="DI14" s="19">
        <v>0.3448</v>
      </c>
      <c r="DJ14" s="19">
        <v>0</v>
      </c>
      <c r="DK14" s="19">
        <v>0.3448</v>
      </c>
      <c r="DL14" s="19">
        <v>0.3448</v>
      </c>
      <c r="DM14" s="19">
        <v>0</v>
      </c>
      <c r="DN14" s="19">
        <v>0.3448</v>
      </c>
      <c r="DO14" s="19">
        <v>2.069</v>
      </c>
      <c r="DP14" s="19">
        <v>0.3448</v>
      </c>
      <c r="DQ14" s="19">
        <v>2.069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0.68969999999999998</v>
      </c>
      <c r="DZ14" s="19">
        <v>1.7241</v>
      </c>
      <c r="EA14" s="19">
        <v>0.3448</v>
      </c>
      <c r="EB14" s="19">
        <v>1.7241</v>
      </c>
      <c r="EC14" s="19">
        <v>0.3448</v>
      </c>
      <c r="ED14" s="19">
        <v>2.4138000000000002</v>
      </c>
      <c r="EE14" s="19">
        <v>61.034500000000001</v>
      </c>
      <c r="EF14" s="19">
        <v>0</v>
      </c>
      <c r="EG14" s="19">
        <v>0</v>
      </c>
      <c r="EH14" s="19">
        <v>0</v>
      </c>
      <c r="EI14" s="19">
        <v>0</v>
      </c>
      <c r="EJ14" s="19">
        <v>0</v>
      </c>
      <c r="EK14" s="19">
        <v>0.3448</v>
      </c>
      <c r="EL14" s="19">
        <v>0</v>
      </c>
      <c r="EM14" s="19">
        <v>0</v>
      </c>
      <c r="EN14" s="19">
        <v>0</v>
      </c>
      <c r="EO14" s="19">
        <v>0.3448</v>
      </c>
      <c r="EP14" s="19">
        <v>4.8276000000000003</v>
      </c>
      <c r="EQ14" s="19">
        <v>4.1379000000000001</v>
      </c>
      <c r="ER14" s="19">
        <v>0.68969999999999998</v>
      </c>
      <c r="ES14" s="19">
        <v>0.3448</v>
      </c>
      <c r="ET14" s="19">
        <v>4.1379000000000001</v>
      </c>
      <c r="EU14" s="19">
        <v>3.7930999999999999</v>
      </c>
      <c r="EV14" s="19">
        <v>1.0345</v>
      </c>
      <c r="EW14" s="19">
        <v>0.68969999999999998</v>
      </c>
      <c r="EX14" s="19">
        <v>0</v>
      </c>
      <c r="EY14" s="19">
        <v>0.68969999999999998</v>
      </c>
      <c r="EZ14" s="19">
        <v>0</v>
      </c>
      <c r="FA14" s="19">
        <v>0.68969999999999998</v>
      </c>
      <c r="FB14" s="19">
        <v>0</v>
      </c>
      <c r="FC14" s="19">
        <v>0</v>
      </c>
      <c r="FD14" s="19">
        <v>1.7241</v>
      </c>
      <c r="FE14" s="19">
        <v>2.7585999999999999</v>
      </c>
      <c r="FF14" s="19">
        <v>1.7241</v>
      </c>
      <c r="FG14" s="19">
        <v>1.7241</v>
      </c>
      <c r="FH14" s="19">
        <v>0.3448</v>
      </c>
      <c r="FI14" s="19">
        <v>0</v>
      </c>
      <c r="FJ14" s="19">
        <v>0.3448</v>
      </c>
      <c r="FK14" s="19">
        <v>0</v>
      </c>
      <c r="FL14" s="19">
        <v>0</v>
      </c>
      <c r="FM14" s="19">
        <v>0</v>
      </c>
      <c r="FN14" s="19">
        <v>0</v>
      </c>
      <c r="FO14" s="19">
        <v>0</v>
      </c>
      <c r="FP14" s="19">
        <v>0</v>
      </c>
      <c r="FQ14" s="19">
        <v>0</v>
      </c>
      <c r="FR14" s="19">
        <v>0</v>
      </c>
      <c r="FS14" s="19">
        <v>0</v>
      </c>
      <c r="FT14" s="19">
        <v>0</v>
      </c>
      <c r="FU14" s="19">
        <v>0</v>
      </c>
      <c r="FV14" s="19">
        <v>0</v>
      </c>
      <c r="FW14" s="19">
        <v>0</v>
      </c>
      <c r="FX14" s="19">
        <v>0</v>
      </c>
      <c r="FY14" s="19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19">
        <v>0</v>
      </c>
      <c r="GH14" s="19">
        <v>0</v>
      </c>
      <c r="GI14" s="19">
        <v>0.68969999999999998</v>
      </c>
      <c r="GJ14" s="19">
        <v>0</v>
      </c>
      <c r="GK14" s="19">
        <v>0</v>
      </c>
      <c r="GL14" s="19">
        <v>0</v>
      </c>
      <c r="GM14" s="19">
        <v>0</v>
      </c>
      <c r="GN14" s="19">
        <v>0</v>
      </c>
      <c r="GO14" s="19">
        <v>0</v>
      </c>
      <c r="GP14" s="19">
        <v>1.3793</v>
      </c>
      <c r="GQ14" s="19">
        <v>0</v>
      </c>
      <c r="GR14" s="19">
        <v>0</v>
      </c>
      <c r="GS14" s="19">
        <v>10</v>
      </c>
      <c r="GT14" s="19">
        <v>13.103400000000001</v>
      </c>
      <c r="GU14" s="19">
        <v>10.6897</v>
      </c>
      <c r="GV14" s="19">
        <v>6.8966000000000003</v>
      </c>
      <c r="GW14" s="19">
        <v>1.7241</v>
      </c>
      <c r="GX14" s="19">
        <v>2.069</v>
      </c>
      <c r="GY14" s="19">
        <v>1.3793</v>
      </c>
      <c r="GZ14" s="19">
        <v>19.310300000000002</v>
      </c>
      <c r="HA14" s="19">
        <v>2.069</v>
      </c>
      <c r="HB14" s="19">
        <v>0</v>
      </c>
      <c r="HC14" s="19">
        <v>0</v>
      </c>
      <c r="HD14" s="19">
        <v>0</v>
      </c>
      <c r="HE14" s="19">
        <v>0</v>
      </c>
      <c r="HF14" s="19">
        <v>0</v>
      </c>
      <c r="HG14" s="19">
        <v>0</v>
      </c>
      <c r="HH14" s="19">
        <v>0</v>
      </c>
      <c r="HI14" s="19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19">
        <v>0.3448</v>
      </c>
      <c r="HR14" s="19">
        <v>0</v>
      </c>
      <c r="HS14" s="19">
        <v>1.7241</v>
      </c>
      <c r="HT14" s="19">
        <v>2.069</v>
      </c>
      <c r="HU14" s="19">
        <v>2.4138000000000002</v>
      </c>
      <c r="HV14" s="19">
        <v>1.7241</v>
      </c>
      <c r="HW14" s="19">
        <v>0.68969999999999998</v>
      </c>
      <c r="HX14" s="19">
        <v>0</v>
      </c>
      <c r="HY14" s="19">
        <v>0</v>
      </c>
      <c r="HZ14" s="19">
        <v>0.3448</v>
      </c>
      <c r="IA14" s="19">
        <v>0</v>
      </c>
      <c r="IB14" s="19">
        <v>0</v>
      </c>
      <c r="IC14" s="19">
        <v>0</v>
      </c>
      <c r="ID14" s="19">
        <v>1.3793</v>
      </c>
      <c r="IE14" s="19">
        <v>0</v>
      </c>
      <c r="IF14" s="19">
        <v>0</v>
      </c>
      <c r="IG14" s="19">
        <v>0</v>
      </c>
      <c r="IH14" s="19">
        <v>0</v>
      </c>
      <c r="II14" s="19">
        <v>0</v>
      </c>
      <c r="IJ14" s="19">
        <v>0</v>
      </c>
      <c r="IK14" s="19">
        <v>0</v>
      </c>
      <c r="IL14" s="19">
        <v>0</v>
      </c>
      <c r="IM14" s="19">
        <v>0</v>
      </c>
      <c r="IN14" s="19">
        <v>0</v>
      </c>
      <c r="IO14" s="19">
        <v>0</v>
      </c>
      <c r="IP14" s="19">
        <v>0</v>
      </c>
      <c r="IQ14" s="19">
        <v>0</v>
      </c>
      <c r="IR14" s="19">
        <v>0</v>
      </c>
      <c r="IS14" s="19">
        <v>0</v>
      </c>
      <c r="IT14" s="19">
        <v>0</v>
      </c>
      <c r="IU14" s="19">
        <v>0</v>
      </c>
      <c r="IV14" s="19">
        <v>0</v>
      </c>
      <c r="IW14" s="21">
        <v>0.68969999999999998</v>
      </c>
      <c r="IX14" s="21">
        <v>0.94740000000000002</v>
      </c>
      <c r="IY14" s="21">
        <v>0.80649999999999999</v>
      </c>
      <c r="IZ14" s="21">
        <v>0.95</v>
      </c>
      <c r="JA14" s="19">
        <v>41.034500000000001</v>
      </c>
      <c r="JB14" s="19">
        <v>0</v>
      </c>
      <c r="JC14" s="21">
        <v>0</v>
      </c>
      <c r="JD14" s="19">
        <v>0.3448</v>
      </c>
      <c r="JE14" s="21">
        <v>1</v>
      </c>
      <c r="JF14" s="19">
        <v>0</v>
      </c>
      <c r="JG14" s="21">
        <v>0</v>
      </c>
      <c r="JH14" s="19">
        <v>0</v>
      </c>
      <c r="JI14" s="21">
        <v>0</v>
      </c>
      <c r="JJ14" s="19">
        <v>10</v>
      </c>
    </row>
    <row r="15" spans="1:270" s="19" customFormat="1" ht="14.4" thickBot="1" x14ac:dyDescent="0.35">
      <c r="A15" s="40">
        <v>60132</v>
      </c>
      <c r="B15" s="19" t="s">
        <v>295</v>
      </c>
      <c r="C15" s="19" t="s">
        <v>296</v>
      </c>
      <c r="D15" s="19" t="s">
        <v>297</v>
      </c>
      <c r="E15" s="17">
        <f>VLOOKUP(D15,'2018 Team Stats - Per 90'!$A$2:$IX$24,11,FALSE)</f>
        <v>4.6764705879999999</v>
      </c>
      <c r="F15" s="41">
        <f t="shared" si="1"/>
        <v>0</v>
      </c>
      <c r="G15" s="33">
        <f t="shared" si="2"/>
        <v>14.417505000000002</v>
      </c>
      <c r="H15" s="29">
        <f>VLOOKUP(D15,'2018 Team Stats - Per 90'!$A$2:$IX$24,71,FALSE)</f>
        <v>1.5294117650000001</v>
      </c>
      <c r="I15" s="29">
        <f>VLOOKUP(D15,'2018 Team Stats - Per 90'!$A$2:$IX$24,142,FALSE)</f>
        <v>11.58823529</v>
      </c>
      <c r="J15" s="29">
        <f>VLOOKUP(D15,'2018 Team Stats - Per 90'!$A$2:$IX$24,143,FALSE)</f>
        <v>5.3235294120000001</v>
      </c>
      <c r="K15" s="19">
        <v>1230</v>
      </c>
      <c r="M15" s="19">
        <v>7</v>
      </c>
      <c r="N15" s="19">
        <v>206</v>
      </c>
      <c r="O15" s="19">
        <v>1</v>
      </c>
      <c r="P15" s="19">
        <v>6</v>
      </c>
      <c r="Q15" s="19">
        <v>1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0.43690000000000001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0.43690000000000001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0.43690000000000001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34.514600000000002</v>
      </c>
      <c r="CB15" s="19">
        <v>6.5533999999999999</v>
      </c>
      <c r="CC15" s="19">
        <v>0</v>
      </c>
      <c r="CD15" s="19">
        <v>0</v>
      </c>
      <c r="CE15" s="19">
        <v>34.514600000000002</v>
      </c>
      <c r="CF15" s="19">
        <v>5.2427000000000001</v>
      </c>
      <c r="CG15" s="19">
        <v>15.728199999999999</v>
      </c>
      <c r="CH15" s="19">
        <v>1.7476</v>
      </c>
      <c r="CI15" s="19">
        <v>18.7864</v>
      </c>
      <c r="CJ15" s="19">
        <v>3.4950999999999999</v>
      </c>
      <c r="CK15" s="19">
        <v>5.2427000000000001</v>
      </c>
      <c r="CL15" s="19">
        <v>0.43690000000000001</v>
      </c>
      <c r="CM15" s="19">
        <v>18.349499999999999</v>
      </c>
      <c r="CN15" s="19">
        <v>2.6214</v>
      </c>
      <c r="CO15" s="19">
        <v>10.9223</v>
      </c>
      <c r="CP15" s="19">
        <v>2.1844999999999999</v>
      </c>
      <c r="CQ15" s="19">
        <v>32.330100000000002</v>
      </c>
      <c r="CR15" s="19">
        <v>3.4950999999999999</v>
      </c>
      <c r="CS15" s="19">
        <v>2.1844999999999999</v>
      </c>
      <c r="CT15" s="19">
        <v>1.7476</v>
      </c>
      <c r="CU15" s="19">
        <v>0</v>
      </c>
      <c r="CV15" s="19">
        <v>0.43690000000000001</v>
      </c>
      <c r="CW15" s="19">
        <v>0</v>
      </c>
      <c r="CX15" s="19">
        <v>1.3107</v>
      </c>
      <c r="CY15" s="19">
        <v>0</v>
      </c>
      <c r="CZ15" s="19">
        <v>0.43690000000000001</v>
      </c>
      <c r="DA15" s="19">
        <v>0</v>
      </c>
      <c r="DB15" s="19">
        <v>0</v>
      </c>
      <c r="DC15" s="19">
        <v>0</v>
      </c>
      <c r="DD15" s="19">
        <v>0.43690000000000001</v>
      </c>
      <c r="DE15" s="19">
        <v>0</v>
      </c>
      <c r="DF15" s="19">
        <v>0</v>
      </c>
      <c r="DG15" s="19">
        <v>0.43690000000000001</v>
      </c>
      <c r="DH15" s="19">
        <v>0</v>
      </c>
      <c r="DI15" s="19">
        <v>0</v>
      </c>
      <c r="DJ15" s="19">
        <v>0</v>
      </c>
      <c r="DK15" s="19">
        <v>0</v>
      </c>
      <c r="DL15" s="19">
        <v>0</v>
      </c>
      <c r="DM15" s="19">
        <v>0</v>
      </c>
      <c r="DN15" s="19">
        <v>0</v>
      </c>
      <c r="DO15" s="19">
        <v>1.3107</v>
      </c>
      <c r="DP15" s="19">
        <v>0</v>
      </c>
      <c r="DQ15" s="19">
        <v>1.3107</v>
      </c>
      <c r="DR15" s="19">
        <v>0</v>
      </c>
      <c r="DS15" s="19">
        <v>0</v>
      </c>
      <c r="DT15" s="19">
        <v>0.43690000000000001</v>
      </c>
      <c r="DU15" s="19">
        <v>0.87380000000000002</v>
      </c>
      <c r="DV15" s="19">
        <v>0</v>
      </c>
      <c r="DW15" s="19">
        <v>0.43690000000000001</v>
      </c>
      <c r="DX15" s="19">
        <v>0.43690000000000001</v>
      </c>
      <c r="DY15" s="19">
        <v>0</v>
      </c>
      <c r="DZ15" s="19">
        <v>0.43690000000000001</v>
      </c>
      <c r="EA15" s="19">
        <v>0</v>
      </c>
      <c r="EB15" s="19">
        <v>0.43690000000000001</v>
      </c>
      <c r="EC15" s="19">
        <v>0</v>
      </c>
      <c r="ED15" s="19">
        <v>0.87380000000000002</v>
      </c>
      <c r="EE15" s="19">
        <v>54.611699999999999</v>
      </c>
      <c r="EF15" s="19">
        <v>0</v>
      </c>
      <c r="EG15" s="19">
        <v>0</v>
      </c>
      <c r="EH15" s="19">
        <v>0</v>
      </c>
      <c r="EI15" s="19">
        <v>0</v>
      </c>
      <c r="EJ15" s="19">
        <v>0</v>
      </c>
      <c r="EK15" s="19">
        <v>0</v>
      </c>
      <c r="EL15" s="19">
        <v>0</v>
      </c>
      <c r="EM15" s="19">
        <v>0</v>
      </c>
      <c r="EN15" s="19">
        <v>0</v>
      </c>
      <c r="EO15" s="19">
        <v>0</v>
      </c>
      <c r="EP15" s="19">
        <v>3.4950999999999999</v>
      </c>
      <c r="EQ15" s="19">
        <v>6.5533999999999999</v>
      </c>
      <c r="ER15" s="19">
        <v>0</v>
      </c>
      <c r="ES15" s="19">
        <v>1.7476</v>
      </c>
      <c r="ET15" s="19">
        <v>3.4950999999999999</v>
      </c>
      <c r="EU15" s="19">
        <v>4.8057999999999996</v>
      </c>
      <c r="EV15" s="19">
        <v>2.6214</v>
      </c>
      <c r="EW15" s="19">
        <v>0.43690000000000001</v>
      </c>
      <c r="EX15" s="19">
        <v>0</v>
      </c>
      <c r="EY15" s="19">
        <v>2.1844999999999999</v>
      </c>
      <c r="EZ15" s="19">
        <v>0.43690000000000001</v>
      </c>
      <c r="FA15" s="19">
        <v>1.7476</v>
      </c>
      <c r="FB15" s="19">
        <v>0</v>
      </c>
      <c r="FC15" s="19">
        <v>0</v>
      </c>
      <c r="FD15" s="19">
        <v>0.87380000000000002</v>
      </c>
      <c r="FE15" s="19">
        <v>8.7378999999999998</v>
      </c>
      <c r="FF15" s="19">
        <v>1.3107</v>
      </c>
      <c r="FG15" s="19">
        <v>1.3107</v>
      </c>
      <c r="FH15" s="19">
        <v>0.43690000000000001</v>
      </c>
      <c r="FI15" s="19">
        <v>0</v>
      </c>
      <c r="FJ15" s="19">
        <v>0.43690000000000001</v>
      </c>
      <c r="FK15" s="19">
        <v>0</v>
      </c>
      <c r="FL15" s="19">
        <v>0</v>
      </c>
      <c r="FM15" s="19">
        <v>0</v>
      </c>
      <c r="FN15" s="19">
        <v>0</v>
      </c>
      <c r="FO15" s="19">
        <v>0.43690000000000001</v>
      </c>
      <c r="FP15" s="19">
        <v>0</v>
      </c>
      <c r="FQ15" s="19">
        <v>0</v>
      </c>
      <c r="FR15" s="19">
        <v>0</v>
      </c>
      <c r="FS15" s="19">
        <v>0</v>
      </c>
      <c r="FT15" s="19">
        <v>0</v>
      </c>
      <c r="FU15" s="19">
        <v>0</v>
      </c>
      <c r="FV15" s="19">
        <v>0</v>
      </c>
      <c r="FW15" s="19">
        <v>0</v>
      </c>
      <c r="FX15" s="19">
        <v>0</v>
      </c>
      <c r="FY15" s="19">
        <v>0</v>
      </c>
      <c r="FZ15" s="19">
        <v>0</v>
      </c>
      <c r="GA15" s="19">
        <v>0</v>
      </c>
      <c r="GB15" s="19">
        <v>0</v>
      </c>
      <c r="GC15" s="19">
        <v>0</v>
      </c>
      <c r="GD15" s="19">
        <v>0</v>
      </c>
      <c r="GE15" s="19">
        <v>0</v>
      </c>
      <c r="GF15" s="19">
        <v>0</v>
      </c>
      <c r="GG15" s="19">
        <v>0.43690000000000001</v>
      </c>
      <c r="GH15" s="19">
        <v>0</v>
      </c>
      <c r="GI15" s="19">
        <v>2.6214</v>
      </c>
      <c r="GJ15" s="19">
        <v>0</v>
      </c>
      <c r="GK15" s="19">
        <v>0</v>
      </c>
      <c r="GL15" s="19">
        <v>0</v>
      </c>
      <c r="GM15" s="19">
        <v>0</v>
      </c>
      <c r="GN15" s="19">
        <v>0</v>
      </c>
      <c r="GO15" s="19">
        <v>0</v>
      </c>
      <c r="GP15" s="19">
        <v>0.43690000000000001</v>
      </c>
      <c r="GQ15" s="19">
        <v>0</v>
      </c>
      <c r="GR15" s="19">
        <v>0</v>
      </c>
      <c r="GS15" s="19">
        <v>11.796099999999999</v>
      </c>
      <c r="GT15" s="19">
        <v>8.3010000000000002</v>
      </c>
      <c r="GU15" s="19">
        <v>10.048500000000001</v>
      </c>
      <c r="GV15" s="19">
        <v>9.6117000000000008</v>
      </c>
      <c r="GW15" s="19">
        <v>0.87380000000000002</v>
      </c>
      <c r="GX15" s="19">
        <v>2.1844999999999999</v>
      </c>
      <c r="GY15" s="19">
        <v>0</v>
      </c>
      <c r="GZ15" s="19">
        <v>12.6699</v>
      </c>
      <c r="HA15" s="19">
        <v>0.87380000000000002</v>
      </c>
      <c r="HB15" s="19">
        <v>0</v>
      </c>
      <c r="HC15" s="19">
        <v>0</v>
      </c>
      <c r="HD15" s="19">
        <v>0</v>
      </c>
      <c r="HE15" s="19">
        <v>0</v>
      </c>
      <c r="HF15" s="19">
        <v>0</v>
      </c>
      <c r="HG15" s="19">
        <v>0</v>
      </c>
      <c r="HH15" s="19">
        <v>0</v>
      </c>
      <c r="HI15" s="19">
        <v>0</v>
      </c>
      <c r="HJ15" s="19">
        <v>0</v>
      </c>
      <c r="HK15" s="19">
        <v>0</v>
      </c>
      <c r="HL15" s="19">
        <v>0</v>
      </c>
      <c r="HM15" s="19">
        <v>0</v>
      </c>
      <c r="HN15" s="19">
        <v>0</v>
      </c>
      <c r="HO15" s="19">
        <v>0</v>
      </c>
      <c r="HP15" s="19">
        <v>0</v>
      </c>
      <c r="HQ15" s="19">
        <v>0</v>
      </c>
      <c r="HR15" s="19">
        <v>0.43690000000000001</v>
      </c>
      <c r="HS15" s="19">
        <v>1.7476</v>
      </c>
      <c r="HT15" s="19">
        <v>2.1844999999999999</v>
      </c>
      <c r="HU15" s="19">
        <v>1.7476</v>
      </c>
      <c r="HV15" s="19">
        <v>2.6214</v>
      </c>
      <c r="HW15" s="19">
        <v>0</v>
      </c>
      <c r="HX15" s="19">
        <v>1.3107</v>
      </c>
      <c r="HY15" s="19">
        <v>0</v>
      </c>
      <c r="HZ15" s="19">
        <v>0.43690000000000001</v>
      </c>
      <c r="IA15" s="19">
        <v>0</v>
      </c>
      <c r="IB15" s="19">
        <v>0</v>
      </c>
      <c r="IC15" s="19">
        <v>0</v>
      </c>
      <c r="ID15" s="19">
        <v>0.87380000000000002</v>
      </c>
      <c r="IE15" s="19">
        <v>0</v>
      </c>
      <c r="IF15" s="19">
        <v>0</v>
      </c>
      <c r="IG15" s="19">
        <v>0</v>
      </c>
      <c r="IH15" s="19">
        <v>0</v>
      </c>
      <c r="II15" s="19">
        <v>0</v>
      </c>
      <c r="IJ15" s="19">
        <v>0</v>
      </c>
      <c r="IK15" s="19">
        <v>0</v>
      </c>
      <c r="IL15" s="19">
        <v>0</v>
      </c>
      <c r="IM15" s="19">
        <v>0</v>
      </c>
      <c r="IN15" s="19">
        <v>0</v>
      </c>
      <c r="IO15" s="19">
        <v>0</v>
      </c>
      <c r="IP15" s="19">
        <v>0</v>
      </c>
      <c r="IQ15" s="19">
        <v>0</v>
      </c>
      <c r="IR15" s="19">
        <v>0</v>
      </c>
      <c r="IS15" s="19">
        <v>0</v>
      </c>
      <c r="IT15" s="19">
        <v>0</v>
      </c>
      <c r="IU15" s="19">
        <v>0</v>
      </c>
      <c r="IV15" s="19">
        <v>0</v>
      </c>
      <c r="IW15" s="21">
        <v>0.77780000000000005</v>
      </c>
      <c r="IX15" s="21">
        <v>0.89470000000000005</v>
      </c>
      <c r="IY15" s="21">
        <v>0.95650000000000002</v>
      </c>
      <c r="IZ15" s="21">
        <v>0.86360000000000003</v>
      </c>
      <c r="JA15" s="19">
        <v>27.087399999999999</v>
      </c>
      <c r="JB15" s="19">
        <v>0</v>
      </c>
      <c r="JC15" s="21">
        <v>0</v>
      </c>
      <c r="JD15" s="19">
        <v>0</v>
      </c>
      <c r="JE15" s="21">
        <v>0</v>
      </c>
      <c r="JF15" s="19">
        <v>0</v>
      </c>
      <c r="JG15" s="21">
        <v>0</v>
      </c>
      <c r="JH15" s="19">
        <v>0</v>
      </c>
      <c r="JI15" s="21">
        <v>0</v>
      </c>
      <c r="JJ15" s="19">
        <v>4</v>
      </c>
    </row>
    <row r="16" spans="1:270" s="19" customFormat="1" ht="14.4" thickBot="1" x14ac:dyDescent="0.35">
      <c r="A16" s="40">
        <v>95259</v>
      </c>
      <c r="B16" s="19" t="s">
        <v>298</v>
      </c>
      <c r="C16" s="19" t="s">
        <v>299</v>
      </c>
      <c r="D16" s="19" t="s">
        <v>297</v>
      </c>
      <c r="E16" s="17">
        <f>VLOOKUP(D16,'2018 Team Stats - Per 90'!$A$2:$IX$24,11,FALSE)</f>
        <v>4.6764705879999999</v>
      </c>
      <c r="F16" s="41">
        <f t="shared" si="1"/>
        <v>9.6119496860182119E-2</v>
      </c>
      <c r="G16" s="33">
        <f t="shared" si="2"/>
        <v>17.348175000000005</v>
      </c>
      <c r="H16" s="29">
        <f>VLOOKUP(D16,'2018 Team Stats - Per 90'!$A$2:$IX$24,71,FALSE)</f>
        <v>1.5294117650000001</v>
      </c>
      <c r="I16" s="29">
        <f>VLOOKUP(D16,'2018 Team Stats - Per 90'!$A$2:$IX$24,142,FALSE)</f>
        <v>11.58823529</v>
      </c>
      <c r="J16" s="29">
        <f>VLOOKUP(D16,'2018 Team Stats - Per 90'!$A$2:$IX$24,143,FALSE)</f>
        <v>5.3235294120000001</v>
      </c>
      <c r="K16" s="19">
        <v>1230</v>
      </c>
      <c r="M16" s="19">
        <v>19</v>
      </c>
      <c r="N16" s="19">
        <v>1001</v>
      </c>
      <c r="O16" s="19">
        <v>10</v>
      </c>
      <c r="P16" s="19">
        <v>9</v>
      </c>
      <c r="Q16" s="19">
        <v>6</v>
      </c>
      <c r="R16" s="19">
        <v>0</v>
      </c>
      <c r="S16" s="19">
        <v>0</v>
      </c>
      <c r="T16" s="19">
        <v>0</v>
      </c>
      <c r="U16" s="19">
        <v>0.2697</v>
      </c>
      <c r="V16" s="19">
        <v>0.17979999999999999</v>
      </c>
      <c r="W16" s="19">
        <v>8.9899999999999994E-2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8.9899999999999994E-2</v>
      </c>
      <c r="AI16" s="19">
        <v>8.9899999999999994E-2</v>
      </c>
      <c r="AJ16" s="19">
        <v>8.9899999999999994E-2</v>
      </c>
      <c r="AK16" s="19">
        <v>0</v>
      </c>
      <c r="AL16" s="19">
        <v>0.17979999999999999</v>
      </c>
      <c r="AM16" s="19">
        <v>8.9899999999999994E-2</v>
      </c>
      <c r="AN16" s="19">
        <v>0</v>
      </c>
      <c r="AO16" s="19">
        <v>0</v>
      </c>
      <c r="AP16" s="19">
        <v>8.9899999999999994E-2</v>
      </c>
      <c r="AQ16" s="19">
        <v>8.9899999999999994E-2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0.17979999999999999</v>
      </c>
      <c r="AY16" s="19">
        <v>8.9899999999999994E-2</v>
      </c>
      <c r="AZ16" s="19">
        <v>8.9899999999999994E-2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0.17979999999999999</v>
      </c>
      <c r="BO16" s="19">
        <v>8.9899999999999994E-2</v>
      </c>
      <c r="BP16" s="19">
        <v>0</v>
      </c>
      <c r="BQ16" s="19">
        <v>0</v>
      </c>
      <c r="BR16" s="19">
        <v>0</v>
      </c>
      <c r="BS16" s="19">
        <v>0</v>
      </c>
      <c r="BT16" s="19">
        <v>0.17979999999999999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44.865099999999998</v>
      </c>
      <c r="CB16" s="19">
        <v>8.5414999999999992</v>
      </c>
      <c r="CC16" s="19">
        <v>0.17979999999999999</v>
      </c>
      <c r="CD16" s="19">
        <v>0.53949999999999998</v>
      </c>
      <c r="CE16" s="19">
        <v>44.595399999999998</v>
      </c>
      <c r="CF16" s="19">
        <v>7.3726000000000003</v>
      </c>
      <c r="CG16" s="19">
        <v>20.679300000000001</v>
      </c>
      <c r="CH16" s="19">
        <v>2.0678999999999998</v>
      </c>
      <c r="CI16" s="19">
        <v>23.9161</v>
      </c>
      <c r="CJ16" s="19">
        <v>5.3047000000000004</v>
      </c>
      <c r="CK16" s="19">
        <v>8.3615999999999993</v>
      </c>
      <c r="CL16" s="19">
        <v>0.4496</v>
      </c>
      <c r="CM16" s="19">
        <v>26.523499999999999</v>
      </c>
      <c r="CN16" s="19">
        <v>3.0569000000000002</v>
      </c>
      <c r="CO16" s="19">
        <v>9.7103000000000002</v>
      </c>
      <c r="CP16" s="19">
        <v>3.8660999999999999</v>
      </c>
      <c r="CQ16" s="19">
        <v>40.909100000000002</v>
      </c>
      <c r="CR16" s="19">
        <v>5.3047000000000004</v>
      </c>
      <c r="CS16" s="19">
        <v>3.6863000000000001</v>
      </c>
      <c r="CT16" s="19">
        <v>2.0678999999999998</v>
      </c>
      <c r="CU16" s="19">
        <v>0</v>
      </c>
      <c r="CV16" s="19">
        <v>0.17979999999999999</v>
      </c>
      <c r="CW16" s="19">
        <v>0.2697</v>
      </c>
      <c r="CX16" s="19">
        <v>1.1688000000000001</v>
      </c>
      <c r="CY16" s="19">
        <v>0.53949999999999998</v>
      </c>
      <c r="CZ16" s="19">
        <v>0.53949999999999998</v>
      </c>
      <c r="DA16" s="19">
        <v>0</v>
      </c>
      <c r="DB16" s="19">
        <v>0.4496</v>
      </c>
      <c r="DC16" s="19">
        <v>0</v>
      </c>
      <c r="DD16" s="19">
        <v>0.62939999999999996</v>
      </c>
      <c r="DE16" s="19">
        <v>8.9899999999999994E-2</v>
      </c>
      <c r="DF16" s="19">
        <v>8.9899999999999994E-2</v>
      </c>
      <c r="DG16" s="19">
        <v>8.9899999999999994E-2</v>
      </c>
      <c r="DH16" s="19">
        <v>8.9899999999999994E-2</v>
      </c>
      <c r="DI16" s="19">
        <v>0.35959999999999998</v>
      </c>
      <c r="DJ16" s="19">
        <v>8.9899999999999994E-2</v>
      </c>
      <c r="DK16" s="19">
        <v>8.9899999999999994E-2</v>
      </c>
      <c r="DL16" s="19">
        <v>0</v>
      </c>
      <c r="DM16" s="19">
        <v>0.2697</v>
      </c>
      <c r="DN16" s="19">
        <v>0.17979999999999999</v>
      </c>
      <c r="DO16" s="19">
        <v>0.71930000000000005</v>
      </c>
      <c r="DP16" s="19">
        <v>0.17979999999999999</v>
      </c>
      <c r="DQ16" s="19">
        <v>0.53949999999999998</v>
      </c>
      <c r="DR16" s="19">
        <v>0</v>
      </c>
      <c r="DS16" s="19">
        <v>0.17979999999999999</v>
      </c>
      <c r="DT16" s="19">
        <v>8.9899999999999994E-2</v>
      </c>
      <c r="DU16" s="19">
        <v>0.53949999999999998</v>
      </c>
      <c r="DV16" s="19">
        <v>1.8880999999999999</v>
      </c>
      <c r="DW16" s="19">
        <v>0</v>
      </c>
      <c r="DX16" s="19">
        <v>0</v>
      </c>
      <c r="DY16" s="19">
        <v>0.2697</v>
      </c>
      <c r="DZ16" s="19">
        <v>0.89910000000000001</v>
      </c>
      <c r="EA16" s="19">
        <v>0.2697</v>
      </c>
      <c r="EB16" s="19">
        <v>0.4496</v>
      </c>
      <c r="EC16" s="19">
        <v>0.2697</v>
      </c>
      <c r="ED16" s="19">
        <v>0.62939999999999996</v>
      </c>
      <c r="EE16" s="19">
        <v>66.443600000000004</v>
      </c>
      <c r="EF16" s="19">
        <v>0</v>
      </c>
      <c r="EG16" s="19">
        <v>0</v>
      </c>
      <c r="EH16" s="19">
        <v>0</v>
      </c>
      <c r="EI16" s="19">
        <v>0</v>
      </c>
      <c r="EJ16" s="19">
        <v>0</v>
      </c>
      <c r="EK16" s="19">
        <v>0</v>
      </c>
      <c r="EL16" s="19">
        <v>0</v>
      </c>
      <c r="EM16" s="19">
        <v>0</v>
      </c>
      <c r="EN16" s="19">
        <v>0</v>
      </c>
      <c r="EO16" s="19">
        <v>0</v>
      </c>
      <c r="EP16" s="19">
        <v>4.5853999999999999</v>
      </c>
      <c r="EQ16" s="19">
        <v>4.4954999999999998</v>
      </c>
      <c r="ER16" s="19">
        <v>0.71930000000000005</v>
      </c>
      <c r="ES16" s="19">
        <v>0.80920000000000003</v>
      </c>
      <c r="ET16" s="19">
        <v>3.8660999999999999</v>
      </c>
      <c r="EU16" s="19">
        <v>3.5964</v>
      </c>
      <c r="EV16" s="19">
        <v>2.2477999999999998</v>
      </c>
      <c r="EW16" s="19">
        <v>0.98899999999999999</v>
      </c>
      <c r="EX16" s="19">
        <v>0</v>
      </c>
      <c r="EY16" s="19">
        <v>0.71930000000000005</v>
      </c>
      <c r="EZ16" s="19">
        <v>0.2697</v>
      </c>
      <c r="FA16" s="19">
        <v>0.4496</v>
      </c>
      <c r="FB16" s="19">
        <v>0</v>
      </c>
      <c r="FC16" s="19">
        <v>0.4496</v>
      </c>
      <c r="FD16" s="19">
        <v>2.2477999999999998</v>
      </c>
      <c r="FE16" s="19">
        <v>6.024</v>
      </c>
      <c r="FF16" s="19">
        <v>1.3487</v>
      </c>
      <c r="FG16" s="19">
        <v>1.3487</v>
      </c>
      <c r="FH16" s="19">
        <v>0.53949999999999998</v>
      </c>
      <c r="FI16" s="19">
        <v>0.17979999999999999</v>
      </c>
      <c r="FJ16" s="19">
        <v>0.35959999999999998</v>
      </c>
      <c r="FK16" s="19">
        <v>0</v>
      </c>
      <c r="FL16" s="19">
        <v>0</v>
      </c>
      <c r="FM16" s="19">
        <v>0</v>
      </c>
      <c r="FN16" s="19">
        <v>0</v>
      </c>
      <c r="FO16" s="19">
        <v>0.2697</v>
      </c>
      <c r="FP16" s="19">
        <v>0</v>
      </c>
      <c r="FQ16" s="19">
        <v>0</v>
      </c>
      <c r="FR16" s="19">
        <v>0</v>
      </c>
      <c r="FS16" s="19">
        <v>0</v>
      </c>
      <c r="FT16" s="19">
        <v>0</v>
      </c>
      <c r="FU16" s="19">
        <v>0</v>
      </c>
      <c r="FV16" s="19">
        <v>0</v>
      </c>
      <c r="FW16" s="19">
        <v>0</v>
      </c>
      <c r="FX16" s="19">
        <v>0</v>
      </c>
      <c r="FY16" s="19">
        <v>0</v>
      </c>
      <c r="FZ16" s="19">
        <v>0</v>
      </c>
      <c r="GA16" s="19">
        <v>0</v>
      </c>
      <c r="GB16" s="19">
        <v>0</v>
      </c>
      <c r="GC16" s="19">
        <v>0</v>
      </c>
      <c r="GD16" s="19">
        <v>0</v>
      </c>
      <c r="GE16" s="19">
        <v>0</v>
      </c>
      <c r="GF16" s="19">
        <v>0</v>
      </c>
      <c r="GG16" s="19">
        <v>0</v>
      </c>
      <c r="GH16" s="19">
        <v>8.9899999999999994E-2</v>
      </c>
      <c r="GI16" s="19">
        <v>1.7082999999999999</v>
      </c>
      <c r="GJ16" s="19">
        <v>0</v>
      </c>
      <c r="GK16" s="19">
        <v>0</v>
      </c>
      <c r="GL16" s="19">
        <v>0</v>
      </c>
      <c r="GM16" s="19">
        <v>0</v>
      </c>
      <c r="GN16" s="19">
        <v>0</v>
      </c>
      <c r="GO16" s="19">
        <v>0</v>
      </c>
      <c r="GP16" s="19">
        <v>0.53949999999999998</v>
      </c>
      <c r="GQ16" s="19">
        <v>0</v>
      </c>
      <c r="GR16" s="19">
        <v>0</v>
      </c>
      <c r="GS16" s="19">
        <v>16.633400000000002</v>
      </c>
      <c r="GT16" s="19">
        <v>8.2716999999999992</v>
      </c>
      <c r="GU16" s="19">
        <v>13.396599999999999</v>
      </c>
      <c r="GV16" s="19">
        <v>13.6663</v>
      </c>
      <c r="GW16" s="19">
        <v>1.0789</v>
      </c>
      <c r="GX16" s="19">
        <v>0.89910000000000001</v>
      </c>
      <c r="GY16" s="19">
        <v>0</v>
      </c>
      <c r="GZ16" s="19">
        <v>9.0808999999999997</v>
      </c>
      <c r="HA16" s="19">
        <v>0.62939999999999996</v>
      </c>
      <c r="HB16" s="19">
        <v>0</v>
      </c>
      <c r="HC16" s="19">
        <v>0</v>
      </c>
      <c r="HD16" s="19">
        <v>0</v>
      </c>
      <c r="HE16" s="19">
        <v>0</v>
      </c>
      <c r="HF16" s="19">
        <v>0</v>
      </c>
      <c r="HG16" s="19">
        <v>0</v>
      </c>
      <c r="HH16" s="19">
        <v>0</v>
      </c>
      <c r="HI16" s="19">
        <v>0</v>
      </c>
      <c r="HJ16" s="19">
        <v>8.9899999999999994E-2</v>
      </c>
      <c r="HK16" s="19">
        <v>0</v>
      </c>
      <c r="HL16" s="19">
        <v>0</v>
      </c>
      <c r="HM16" s="19">
        <v>0</v>
      </c>
      <c r="HN16" s="19">
        <v>0</v>
      </c>
      <c r="HO16" s="19">
        <v>0</v>
      </c>
      <c r="HP16" s="19">
        <v>0.17979999999999999</v>
      </c>
      <c r="HQ16" s="19">
        <v>0.4496</v>
      </c>
      <c r="HR16" s="19">
        <v>0</v>
      </c>
      <c r="HS16" s="19">
        <v>0.71930000000000005</v>
      </c>
      <c r="HT16" s="19">
        <v>0.80920000000000003</v>
      </c>
      <c r="HU16" s="19">
        <v>3.1469</v>
      </c>
      <c r="HV16" s="19">
        <v>2.7871999999999999</v>
      </c>
      <c r="HW16" s="19">
        <v>0.2697</v>
      </c>
      <c r="HX16" s="19">
        <v>0.53949999999999998</v>
      </c>
      <c r="HY16" s="19">
        <v>0.4496</v>
      </c>
      <c r="HZ16" s="19">
        <v>0.2697</v>
      </c>
      <c r="IA16" s="19">
        <v>8.9899999999999994E-2</v>
      </c>
      <c r="IB16" s="19">
        <v>0</v>
      </c>
      <c r="IC16" s="19">
        <v>0</v>
      </c>
      <c r="ID16" s="19">
        <v>0.62939999999999996</v>
      </c>
      <c r="IE16" s="19">
        <v>0</v>
      </c>
      <c r="IF16" s="19">
        <v>0</v>
      </c>
      <c r="IG16" s="19">
        <v>0</v>
      </c>
      <c r="IH16" s="19">
        <v>0</v>
      </c>
      <c r="II16" s="19">
        <v>0</v>
      </c>
      <c r="IJ16" s="19">
        <v>0</v>
      </c>
      <c r="IK16" s="19">
        <v>0</v>
      </c>
      <c r="IL16" s="19">
        <v>0</v>
      </c>
      <c r="IM16" s="19">
        <v>0</v>
      </c>
      <c r="IN16" s="19">
        <v>0</v>
      </c>
      <c r="IO16" s="19">
        <v>0</v>
      </c>
      <c r="IP16" s="19">
        <v>0</v>
      </c>
      <c r="IQ16" s="19">
        <v>0</v>
      </c>
      <c r="IR16" s="19">
        <v>0</v>
      </c>
      <c r="IS16" s="19">
        <v>0</v>
      </c>
      <c r="IT16" s="19">
        <v>0</v>
      </c>
      <c r="IU16" s="19">
        <v>0</v>
      </c>
      <c r="IV16" s="19">
        <v>0</v>
      </c>
      <c r="IW16" s="21">
        <v>0.65949999999999998</v>
      </c>
      <c r="IX16" s="21">
        <v>0.96740000000000004</v>
      </c>
      <c r="IY16" s="21">
        <v>0.93289999999999995</v>
      </c>
      <c r="IZ16" s="21">
        <v>0.96050000000000002</v>
      </c>
      <c r="JA16" s="19">
        <v>40.189799999999998</v>
      </c>
      <c r="JB16" s="19">
        <v>0</v>
      </c>
      <c r="JC16" s="21">
        <v>0</v>
      </c>
      <c r="JD16" s="19">
        <v>0.2697</v>
      </c>
      <c r="JE16" s="21">
        <v>0.66669999999999996</v>
      </c>
      <c r="JF16" s="19">
        <v>0</v>
      </c>
      <c r="JG16" s="21">
        <v>0</v>
      </c>
      <c r="JH16" s="19">
        <v>0</v>
      </c>
      <c r="JI16" s="21">
        <v>0</v>
      </c>
      <c r="JJ16" s="19">
        <v>7</v>
      </c>
    </row>
    <row r="17" spans="1:270" ht="14.4" thickBot="1" x14ac:dyDescent="0.35">
      <c r="A17" s="34"/>
      <c r="E17" s="17"/>
      <c r="F17" s="41"/>
      <c r="G17" s="33"/>
      <c r="H17" s="29"/>
      <c r="I17" s="29"/>
      <c r="J17" s="29"/>
    </row>
    <row r="18" spans="1:270" s="19" customFormat="1" ht="14.4" thickBot="1" x14ac:dyDescent="0.35">
      <c r="A18" s="40">
        <v>13356</v>
      </c>
      <c r="B18" s="19" t="s">
        <v>302</v>
      </c>
      <c r="C18" s="19" t="s">
        <v>303</v>
      </c>
      <c r="D18" s="19" t="s">
        <v>269</v>
      </c>
      <c r="E18" s="17">
        <f>VLOOKUP(D18,'2018 Team Stats - Per 90'!$A$2:$IX$24,11,FALSE)</f>
        <v>4.0588235289999997</v>
      </c>
      <c r="F18" s="41">
        <f>(EV18-EW18)/(I18-J18)</f>
        <v>7.3490999989711259E-2</v>
      </c>
      <c r="G18" s="33">
        <f>0.25*$CK18+0.2*$CA18+0.15*$CD18+0.15*$ER18+0.1*$EV18+0.1*$FD18+0.05*$EE18</f>
        <v>14.956084999999998</v>
      </c>
      <c r="H18" s="29">
        <f>VLOOKUP(D18,'2018 Team Stats - Per 90'!$A$2:$IX$24,71,FALSE)</f>
        <v>0.97058823500000002</v>
      </c>
      <c r="I18" s="29">
        <f>VLOOKUP(D18,'2018 Team Stats - Per 90'!$A$2:$IX$24,142,FALSE)</f>
        <v>11.617647059999999</v>
      </c>
      <c r="J18" s="29">
        <f>VLOOKUP(D18,'2018 Team Stats - Per 90'!$A$2:$IX$24,143,FALSE)</f>
        <v>5.7352941179999997</v>
      </c>
      <c r="K18" s="19">
        <v>1616</v>
      </c>
      <c r="M18" s="19">
        <v>26</v>
      </c>
      <c r="N18" s="19">
        <v>2290</v>
      </c>
      <c r="O18" s="19">
        <v>26</v>
      </c>
      <c r="P18" s="19">
        <v>0</v>
      </c>
      <c r="Q18" s="19">
        <v>1</v>
      </c>
      <c r="R18" s="19">
        <v>3.9300000000000002E-2</v>
      </c>
      <c r="S18" s="19">
        <v>3.9300000000000002E-2</v>
      </c>
      <c r="T18" s="19">
        <v>3.9300000000000002E-2</v>
      </c>
      <c r="U18" s="19">
        <v>7.8600000000000003E-2</v>
      </c>
      <c r="V18" s="19">
        <v>0.1179</v>
      </c>
      <c r="W18" s="19">
        <v>3.9300000000000002E-2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3.9300000000000002E-2</v>
      </c>
      <c r="AH18" s="19">
        <v>7.8600000000000003E-2</v>
      </c>
      <c r="AI18" s="19">
        <v>7.8600000000000003E-2</v>
      </c>
      <c r="AJ18" s="19">
        <v>3.9300000000000002E-2</v>
      </c>
      <c r="AK18" s="19">
        <v>0</v>
      </c>
      <c r="AL18" s="19">
        <v>0</v>
      </c>
      <c r="AM18" s="19">
        <v>3.9300000000000002E-2</v>
      </c>
      <c r="AN18" s="19">
        <v>0</v>
      </c>
      <c r="AO18" s="19">
        <v>3.9300000000000002E-2</v>
      </c>
      <c r="AP18" s="19">
        <v>7.8600000000000003E-2</v>
      </c>
      <c r="AQ18" s="19">
        <v>3.9300000000000002E-2</v>
      </c>
      <c r="AR18" s="19">
        <v>3.9300000000000002E-2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7.8600000000000003E-2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3.9300000000000002E-2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3.9300000000000002E-2</v>
      </c>
      <c r="BP18" s="19">
        <v>0</v>
      </c>
      <c r="BQ18" s="19">
        <v>0</v>
      </c>
      <c r="BR18" s="19">
        <v>3.9300000000000002E-2</v>
      </c>
      <c r="BS18" s="19">
        <v>0</v>
      </c>
      <c r="BT18" s="19">
        <v>0</v>
      </c>
      <c r="BU18" s="19">
        <v>7.8600000000000003E-2</v>
      </c>
      <c r="BV18" s="19">
        <v>0</v>
      </c>
      <c r="BW18" s="19">
        <v>0</v>
      </c>
      <c r="BX18" s="19">
        <v>3.9300000000000002E-2</v>
      </c>
      <c r="BY18" s="19">
        <v>0</v>
      </c>
      <c r="BZ18" s="19">
        <v>0</v>
      </c>
      <c r="CA18" s="19">
        <v>40.401699999999998</v>
      </c>
      <c r="CB18" s="19">
        <v>6.8384</v>
      </c>
      <c r="CC18" s="19">
        <v>0</v>
      </c>
      <c r="CD18" s="19">
        <v>7.8600000000000003E-2</v>
      </c>
      <c r="CE18" s="19">
        <v>40.362400000000001</v>
      </c>
      <c r="CF18" s="19">
        <v>6.8384</v>
      </c>
      <c r="CG18" s="19">
        <v>27.393000000000001</v>
      </c>
      <c r="CH18" s="19">
        <v>2.1616</v>
      </c>
      <c r="CI18" s="19">
        <v>12.9694</v>
      </c>
      <c r="CJ18" s="19">
        <v>4.6768999999999998</v>
      </c>
      <c r="CK18" s="19">
        <v>13.008699999999999</v>
      </c>
      <c r="CL18" s="19">
        <v>1.1004</v>
      </c>
      <c r="CM18" s="19">
        <v>23.816600000000001</v>
      </c>
      <c r="CN18" s="19">
        <v>3.3012999999999999</v>
      </c>
      <c r="CO18" s="19">
        <v>3.5371000000000001</v>
      </c>
      <c r="CP18" s="19">
        <v>2.4367000000000001</v>
      </c>
      <c r="CQ18" s="19">
        <v>36.864600000000003</v>
      </c>
      <c r="CR18" s="19">
        <v>3.8515000000000001</v>
      </c>
      <c r="CS18" s="19">
        <v>3.4977999999999998</v>
      </c>
      <c r="CT18" s="19">
        <v>2.9868999999999999</v>
      </c>
      <c r="CU18" s="19">
        <v>0</v>
      </c>
      <c r="CV18" s="19">
        <v>0</v>
      </c>
      <c r="CW18" s="19">
        <v>3.9300000000000002E-2</v>
      </c>
      <c r="CX18" s="19">
        <v>0</v>
      </c>
      <c r="CY18" s="19">
        <v>0</v>
      </c>
      <c r="CZ18" s="19">
        <v>0.82530000000000003</v>
      </c>
      <c r="DA18" s="19">
        <v>0</v>
      </c>
      <c r="DB18" s="19">
        <v>0</v>
      </c>
      <c r="DC18" s="19">
        <v>0</v>
      </c>
      <c r="DD18" s="19">
        <v>7.8600000000000003E-2</v>
      </c>
      <c r="DE18" s="19">
        <v>0</v>
      </c>
      <c r="DF18" s="19">
        <v>0.66810000000000003</v>
      </c>
      <c r="DG18" s="19">
        <v>0.1179</v>
      </c>
      <c r="DH18" s="19">
        <v>0</v>
      </c>
      <c r="DI18" s="19">
        <v>0</v>
      </c>
      <c r="DJ18" s="19">
        <v>0</v>
      </c>
      <c r="DK18" s="19">
        <v>0</v>
      </c>
      <c r="DL18" s="19">
        <v>0</v>
      </c>
      <c r="DM18" s="19">
        <v>0</v>
      </c>
      <c r="DN18" s="19">
        <v>3.9300000000000002E-2</v>
      </c>
      <c r="DO18" s="19">
        <v>0</v>
      </c>
      <c r="DP18" s="19">
        <v>3.9300000000000002E-2</v>
      </c>
      <c r="DQ18" s="19">
        <v>0</v>
      </c>
      <c r="DR18" s="19">
        <v>0</v>
      </c>
      <c r="DS18" s="19">
        <v>0</v>
      </c>
      <c r="DT18" s="19">
        <v>0.23580000000000001</v>
      </c>
      <c r="DU18" s="19">
        <v>0.86460000000000004</v>
      </c>
      <c r="DV18" s="19">
        <v>7.8600000000000003E-2</v>
      </c>
      <c r="DW18" s="19">
        <v>0</v>
      </c>
      <c r="DX18" s="19">
        <v>0</v>
      </c>
      <c r="DY18" s="19">
        <v>3.9300000000000002E-2</v>
      </c>
      <c r="DZ18" s="19">
        <v>0</v>
      </c>
      <c r="EA18" s="19">
        <v>3.9300000000000002E-2</v>
      </c>
      <c r="EB18" s="19">
        <v>0</v>
      </c>
      <c r="EC18" s="19">
        <v>3.9300000000000002E-2</v>
      </c>
      <c r="ED18" s="19">
        <v>0</v>
      </c>
      <c r="EE18" s="19">
        <v>60.091700000000003</v>
      </c>
      <c r="EF18" s="19">
        <v>0</v>
      </c>
      <c r="EG18" s="19">
        <v>0</v>
      </c>
      <c r="EH18" s="19">
        <v>0</v>
      </c>
      <c r="EI18" s="19">
        <v>0</v>
      </c>
      <c r="EJ18" s="19">
        <v>0</v>
      </c>
      <c r="EK18" s="19">
        <v>0</v>
      </c>
      <c r="EL18" s="19">
        <v>0</v>
      </c>
      <c r="EM18" s="19">
        <v>0</v>
      </c>
      <c r="EN18" s="19">
        <v>0</v>
      </c>
      <c r="EO18" s="19">
        <v>0</v>
      </c>
      <c r="EP18" s="19">
        <v>4.0872999999999999</v>
      </c>
      <c r="EQ18" s="19">
        <v>2.1616</v>
      </c>
      <c r="ER18" s="19">
        <v>1.2968999999999999</v>
      </c>
      <c r="ES18" s="19">
        <v>0.86460000000000004</v>
      </c>
      <c r="ET18" s="19">
        <v>2.7511000000000001</v>
      </c>
      <c r="EU18" s="19">
        <v>1.2576000000000001</v>
      </c>
      <c r="EV18" s="19">
        <v>0.94320000000000004</v>
      </c>
      <c r="EW18" s="19">
        <v>0.51090000000000002</v>
      </c>
      <c r="EX18" s="19">
        <v>0</v>
      </c>
      <c r="EY18" s="19">
        <v>3.4977999999999998</v>
      </c>
      <c r="EZ18" s="19">
        <v>2.0044</v>
      </c>
      <c r="FA18" s="19">
        <v>1.4934000000000001</v>
      </c>
      <c r="FB18" s="19">
        <v>0</v>
      </c>
      <c r="FC18" s="19">
        <v>0.51090000000000002</v>
      </c>
      <c r="FD18" s="19">
        <v>3.1833999999999998</v>
      </c>
      <c r="FE18" s="19">
        <v>5.3449999999999998</v>
      </c>
      <c r="FF18" s="19">
        <v>0.55020000000000002</v>
      </c>
      <c r="FG18" s="19">
        <v>0.55020000000000002</v>
      </c>
      <c r="FH18" s="19">
        <v>0.66810000000000003</v>
      </c>
      <c r="FI18" s="19">
        <v>0</v>
      </c>
      <c r="FJ18" s="19">
        <v>0.66810000000000003</v>
      </c>
      <c r="FK18" s="19">
        <v>0</v>
      </c>
      <c r="FL18" s="19">
        <v>0</v>
      </c>
      <c r="FM18" s="19">
        <v>0</v>
      </c>
      <c r="FN18" s="19">
        <v>3.9300000000000002E-2</v>
      </c>
      <c r="FO18" s="19">
        <v>0</v>
      </c>
      <c r="FP18" s="19">
        <v>0</v>
      </c>
      <c r="FQ18" s="19">
        <v>0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19">
        <v>0</v>
      </c>
      <c r="FX18" s="19">
        <v>0</v>
      </c>
      <c r="FY18" s="19">
        <v>0</v>
      </c>
      <c r="FZ18" s="19">
        <v>0</v>
      </c>
      <c r="GA18" s="19">
        <v>0</v>
      </c>
      <c r="GB18" s="19">
        <v>0</v>
      </c>
      <c r="GC18" s="19">
        <v>0</v>
      </c>
      <c r="GD18" s="19">
        <v>0</v>
      </c>
      <c r="GE18" s="19">
        <v>0.35370000000000001</v>
      </c>
      <c r="GF18" s="19">
        <v>0</v>
      </c>
      <c r="GG18" s="19">
        <v>0</v>
      </c>
      <c r="GH18" s="19">
        <v>3.9300000000000002E-2</v>
      </c>
      <c r="GI18" s="19">
        <v>0.23580000000000001</v>
      </c>
      <c r="GJ18" s="19">
        <v>0</v>
      </c>
      <c r="GK18" s="19">
        <v>0</v>
      </c>
      <c r="GL18" s="19">
        <v>0</v>
      </c>
      <c r="GM18" s="19">
        <v>0</v>
      </c>
      <c r="GN18" s="19">
        <v>0</v>
      </c>
      <c r="GO18" s="19">
        <v>0</v>
      </c>
      <c r="GP18" s="19">
        <v>0.43230000000000002</v>
      </c>
      <c r="GQ18" s="19">
        <v>0</v>
      </c>
      <c r="GR18" s="19">
        <v>0</v>
      </c>
      <c r="GS18" s="19">
        <v>18.393000000000001</v>
      </c>
      <c r="GT18" s="19">
        <v>1.9651000000000001</v>
      </c>
      <c r="GU18" s="19">
        <v>16.113499999999998</v>
      </c>
      <c r="GV18" s="19">
        <v>10.7293</v>
      </c>
      <c r="GW18" s="19">
        <v>0.70740000000000003</v>
      </c>
      <c r="GX18" s="19">
        <v>0.74670000000000003</v>
      </c>
      <c r="GY18" s="19">
        <v>3.9300000000000002E-2</v>
      </c>
      <c r="GZ18" s="19">
        <v>1.4934000000000001</v>
      </c>
      <c r="HA18" s="19">
        <v>0.39300000000000002</v>
      </c>
      <c r="HB18" s="19">
        <v>3.9300000000000002E-2</v>
      </c>
      <c r="HC18" s="19">
        <v>0</v>
      </c>
      <c r="HD18" s="19">
        <v>0</v>
      </c>
      <c r="HE18" s="19">
        <v>0</v>
      </c>
      <c r="HF18" s="19">
        <v>0</v>
      </c>
      <c r="HG18" s="19">
        <v>0</v>
      </c>
      <c r="HH18" s="19">
        <v>0</v>
      </c>
      <c r="HI18" s="19">
        <v>0</v>
      </c>
      <c r="HJ18" s="19">
        <v>0</v>
      </c>
      <c r="HK18" s="19">
        <v>0</v>
      </c>
      <c r="HL18" s="19">
        <v>0</v>
      </c>
      <c r="HM18" s="19">
        <v>0</v>
      </c>
      <c r="HN18" s="19">
        <v>0</v>
      </c>
      <c r="HO18" s="19">
        <v>0</v>
      </c>
      <c r="HP18" s="19">
        <v>0</v>
      </c>
      <c r="HQ18" s="19">
        <v>3.9300000000000002E-2</v>
      </c>
      <c r="HR18" s="19">
        <v>0</v>
      </c>
      <c r="HS18" s="19">
        <v>0.58950000000000002</v>
      </c>
      <c r="HT18" s="19">
        <v>0.19650000000000001</v>
      </c>
      <c r="HU18" s="19">
        <v>2.1616</v>
      </c>
      <c r="HV18" s="19">
        <v>1.0610999999999999</v>
      </c>
      <c r="HW18" s="19">
        <v>0.31440000000000001</v>
      </c>
      <c r="HX18" s="19">
        <v>0.19650000000000001</v>
      </c>
      <c r="HY18" s="19">
        <v>0.98250000000000004</v>
      </c>
      <c r="HZ18" s="19">
        <v>0.66810000000000003</v>
      </c>
      <c r="IA18" s="19">
        <v>0.1179</v>
      </c>
      <c r="IB18" s="19">
        <v>0</v>
      </c>
      <c r="IC18" s="19">
        <v>0</v>
      </c>
      <c r="ID18" s="19">
        <v>0.51090000000000002</v>
      </c>
      <c r="IE18" s="19">
        <v>0</v>
      </c>
      <c r="IF18" s="19">
        <v>0</v>
      </c>
      <c r="IG18" s="19">
        <v>0</v>
      </c>
      <c r="IH18" s="19">
        <v>0</v>
      </c>
      <c r="II18" s="19">
        <v>0</v>
      </c>
      <c r="IJ18" s="19">
        <v>0</v>
      </c>
      <c r="IK18" s="19">
        <v>0</v>
      </c>
      <c r="IL18" s="19">
        <v>0</v>
      </c>
      <c r="IM18" s="19">
        <v>0</v>
      </c>
      <c r="IN18" s="19">
        <v>0</v>
      </c>
      <c r="IO18" s="19">
        <v>0</v>
      </c>
      <c r="IP18" s="19">
        <v>0</v>
      </c>
      <c r="IQ18" s="19">
        <v>0</v>
      </c>
      <c r="IR18" s="19">
        <v>0</v>
      </c>
      <c r="IS18" s="19">
        <v>0</v>
      </c>
      <c r="IT18" s="19">
        <v>0</v>
      </c>
      <c r="IU18" s="19">
        <v>0</v>
      </c>
      <c r="IV18" s="19">
        <v>0</v>
      </c>
      <c r="IW18" s="21">
        <v>0.70509999999999995</v>
      </c>
      <c r="IX18" s="21">
        <v>0.96</v>
      </c>
      <c r="IY18" s="21">
        <v>0.94879999999999998</v>
      </c>
      <c r="IZ18" s="21">
        <v>0.95240000000000002</v>
      </c>
      <c r="JA18" s="19">
        <v>35.0961</v>
      </c>
      <c r="JB18" s="19">
        <v>0</v>
      </c>
      <c r="JC18" s="21">
        <v>0</v>
      </c>
      <c r="JD18" s="19">
        <v>7.8600000000000003E-2</v>
      </c>
      <c r="JE18" s="21">
        <v>0</v>
      </c>
      <c r="JF18" s="19">
        <v>0</v>
      </c>
      <c r="JG18" s="21">
        <v>0</v>
      </c>
      <c r="JH18" s="19">
        <v>0</v>
      </c>
      <c r="JI18" s="21">
        <v>0</v>
      </c>
      <c r="JJ18" s="19">
        <v>0</v>
      </c>
    </row>
    <row r="19" spans="1:270" s="19" customFormat="1" ht="14.4" thickBot="1" x14ac:dyDescent="0.35">
      <c r="A19" s="40">
        <v>34285</v>
      </c>
      <c r="B19" s="19" t="s">
        <v>304</v>
      </c>
      <c r="C19" s="19" t="s">
        <v>305</v>
      </c>
      <c r="D19" s="19" t="s">
        <v>286</v>
      </c>
      <c r="E19" s="17">
        <f>VLOOKUP(D19,'2018 Team Stats - Per 90'!$A$2:$IX$24,11,FALSE)</f>
        <v>5.2285714289999996</v>
      </c>
      <c r="F19" s="41">
        <f t="shared" ref="F19:F27" si="3">(EV19-EW19)/(I19-J19)</f>
        <v>-6.2087606834953513E-2</v>
      </c>
      <c r="G19" s="33">
        <f t="shared" ref="G19:G27" si="4">0.25*$CK19+0.2*$CA19+0.15*$CD19+0.15*$ER19+0.1*$EV19+0.1*$FD19+0.05*$EE19</f>
        <v>14.923875000000001</v>
      </c>
      <c r="H19" s="29">
        <f>VLOOKUP(D19,'2018 Team Stats - Per 90'!$A$2:$IX$24,71,FALSE)</f>
        <v>1.085714286</v>
      </c>
      <c r="I19" s="29">
        <f>VLOOKUP(D19,'2018 Team Stats - Per 90'!$A$2:$IX$24,142,FALSE)</f>
        <v>12.6</v>
      </c>
      <c r="J19" s="29">
        <f>VLOOKUP(D19,'2018 Team Stats - Per 90'!$A$2:$IX$24,143,FALSE)</f>
        <v>5.914285714</v>
      </c>
      <c r="K19" s="19">
        <v>1903</v>
      </c>
      <c r="M19" s="19">
        <v>17</v>
      </c>
      <c r="N19" s="19">
        <v>1084</v>
      </c>
      <c r="O19" s="19">
        <v>12</v>
      </c>
      <c r="P19" s="19">
        <v>5</v>
      </c>
      <c r="Q19" s="19">
        <v>3</v>
      </c>
      <c r="R19" s="19">
        <v>8.3000000000000004E-2</v>
      </c>
      <c r="S19" s="19">
        <v>8.3000000000000004E-2</v>
      </c>
      <c r="T19" s="19">
        <v>8.3000000000000004E-2</v>
      </c>
      <c r="U19" s="19">
        <v>0.49819999999999998</v>
      </c>
      <c r="V19" s="19">
        <v>0.49819999999999998</v>
      </c>
      <c r="W19" s="19">
        <v>0.33210000000000001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0.24909999999999999</v>
      </c>
      <c r="AE19" s="19">
        <v>0</v>
      </c>
      <c r="AF19" s="19">
        <v>8.3000000000000004E-2</v>
      </c>
      <c r="AG19" s="19">
        <v>8.3000000000000004E-2</v>
      </c>
      <c r="AH19" s="19">
        <v>8.3000000000000004E-2</v>
      </c>
      <c r="AI19" s="19">
        <v>0.33210000000000001</v>
      </c>
      <c r="AJ19" s="19">
        <v>0</v>
      </c>
      <c r="AK19" s="19">
        <v>0</v>
      </c>
      <c r="AL19" s="19">
        <v>0.41510000000000002</v>
      </c>
      <c r="AM19" s="19">
        <v>0.1661</v>
      </c>
      <c r="AN19" s="19">
        <v>0.33210000000000001</v>
      </c>
      <c r="AO19" s="19">
        <v>0</v>
      </c>
      <c r="AP19" s="19">
        <v>0</v>
      </c>
      <c r="AQ19" s="19">
        <v>0.24909999999999999</v>
      </c>
      <c r="AR19" s="19">
        <v>0</v>
      </c>
      <c r="AS19" s="19">
        <v>8.3000000000000004E-2</v>
      </c>
      <c r="AT19" s="19">
        <v>0.49819999999999998</v>
      </c>
      <c r="AU19" s="19">
        <v>0.1661</v>
      </c>
      <c r="AV19" s="19">
        <v>0.33210000000000001</v>
      </c>
      <c r="AW19" s="19">
        <v>0</v>
      </c>
      <c r="AX19" s="19">
        <v>0</v>
      </c>
      <c r="AY19" s="19">
        <v>8.3000000000000004E-2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8.3000000000000004E-2</v>
      </c>
      <c r="BJ19" s="19">
        <v>0</v>
      </c>
      <c r="BK19" s="19">
        <v>0</v>
      </c>
      <c r="BL19" s="19">
        <v>0</v>
      </c>
      <c r="BM19" s="19">
        <v>0</v>
      </c>
      <c r="BN19" s="19">
        <v>0.1661</v>
      </c>
      <c r="BO19" s="19">
        <v>8.3000000000000004E-2</v>
      </c>
      <c r="BP19" s="19">
        <v>0</v>
      </c>
      <c r="BQ19" s="19">
        <v>0.24909999999999999</v>
      </c>
      <c r="BR19" s="19">
        <v>0</v>
      </c>
      <c r="BS19" s="19">
        <v>0</v>
      </c>
      <c r="BT19" s="19">
        <v>0.24909999999999999</v>
      </c>
      <c r="BU19" s="19">
        <v>0.24909999999999999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40.433599999999998</v>
      </c>
      <c r="CB19" s="19">
        <v>11.291499999999999</v>
      </c>
      <c r="CC19" s="19">
        <v>0</v>
      </c>
      <c r="CD19" s="19">
        <v>8.3000000000000004E-2</v>
      </c>
      <c r="CE19" s="19">
        <v>40.267499999999998</v>
      </c>
      <c r="CF19" s="19">
        <v>10.6273</v>
      </c>
      <c r="CG19" s="19">
        <v>24.326599999999999</v>
      </c>
      <c r="CH19" s="19">
        <v>3.4041000000000001</v>
      </c>
      <c r="CI19" s="19">
        <v>15.941000000000001</v>
      </c>
      <c r="CJ19" s="19">
        <v>7.2232000000000003</v>
      </c>
      <c r="CK19" s="19">
        <v>10.7103</v>
      </c>
      <c r="CL19" s="19">
        <v>0.58120000000000005</v>
      </c>
      <c r="CM19" s="19">
        <v>22.832100000000001</v>
      </c>
      <c r="CN19" s="19">
        <v>5.4797000000000002</v>
      </c>
      <c r="CO19" s="19">
        <v>6.7251000000000003</v>
      </c>
      <c r="CP19" s="19">
        <v>4.5663999999999998</v>
      </c>
      <c r="CQ19" s="19">
        <v>36.116199999999999</v>
      </c>
      <c r="CR19" s="19">
        <v>7.0571999999999999</v>
      </c>
      <c r="CS19" s="19">
        <v>4.1513</v>
      </c>
      <c r="CT19" s="19">
        <v>3.5701000000000001</v>
      </c>
      <c r="CU19" s="19">
        <v>0</v>
      </c>
      <c r="CV19" s="19">
        <v>8.3000000000000004E-2</v>
      </c>
      <c r="CW19" s="19">
        <v>0.1661</v>
      </c>
      <c r="CX19" s="19">
        <v>0.66420000000000001</v>
      </c>
      <c r="CY19" s="19">
        <v>0</v>
      </c>
      <c r="CZ19" s="19">
        <v>0.99629999999999996</v>
      </c>
      <c r="DA19" s="19">
        <v>0</v>
      </c>
      <c r="DB19" s="19">
        <v>0</v>
      </c>
      <c r="DC19" s="19">
        <v>0</v>
      </c>
      <c r="DD19" s="19">
        <v>3.9851999999999999</v>
      </c>
      <c r="DE19" s="19">
        <v>1.0792999999999999</v>
      </c>
      <c r="DF19" s="19">
        <v>0.49819999999999998</v>
      </c>
      <c r="DG19" s="19">
        <v>0.33210000000000001</v>
      </c>
      <c r="DH19" s="19">
        <v>0.1661</v>
      </c>
      <c r="DI19" s="19">
        <v>0.66420000000000001</v>
      </c>
      <c r="DJ19" s="19">
        <v>0.1661</v>
      </c>
      <c r="DK19" s="19">
        <v>0.66420000000000001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19">
        <v>0.1661</v>
      </c>
      <c r="DU19" s="19">
        <v>1.8266</v>
      </c>
      <c r="DV19" s="19">
        <v>0</v>
      </c>
      <c r="DW19" s="19">
        <v>0</v>
      </c>
      <c r="DX19" s="19">
        <v>0</v>
      </c>
      <c r="DY19" s="19">
        <v>0.1661</v>
      </c>
      <c r="DZ19" s="19">
        <v>0.66420000000000001</v>
      </c>
      <c r="EA19" s="19">
        <v>0.1661</v>
      </c>
      <c r="EB19" s="19">
        <v>0.66420000000000001</v>
      </c>
      <c r="EC19" s="19">
        <v>0.1661</v>
      </c>
      <c r="ED19" s="19">
        <v>0.66420000000000001</v>
      </c>
      <c r="EE19" s="19">
        <v>71.402199999999993</v>
      </c>
      <c r="EF19" s="19">
        <v>0</v>
      </c>
      <c r="EG19" s="19">
        <v>0</v>
      </c>
      <c r="EH19" s="19">
        <v>0</v>
      </c>
      <c r="EI19" s="19">
        <v>0</v>
      </c>
      <c r="EJ19" s="19">
        <v>0</v>
      </c>
      <c r="EK19" s="19">
        <v>0</v>
      </c>
      <c r="EL19" s="19">
        <v>0</v>
      </c>
      <c r="EM19" s="19">
        <v>0</v>
      </c>
      <c r="EN19" s="19">
        <v>0</v>
      </c>
      <c r="EO19" s="19">
        <v>0</v>
      </c>
      <c r="EP19" s="19">
        <v>4.5663999999999998</v>
      </c>
      <c r="EQ19" s="19">
        <v>3.7362000000000002</v>
      </c>
      <c r="ER19" s="19">
        <v>2.0756000000000001</v>
      </c>
      <c r="ES19" s="19">
        <v>1.4944999999999999</v>
      </c>
      <c r="ET19" s="19">
        <v>2.4077000000000002</v>
      </c>
      <c r="EU19" s="19">
        <v>2.1587000000000001</v>
      </c>
      <c r="EV19" s="19">
        <v>0.66420000000000001</v>
      </c>
      <c r="EW19" s="19">
        <v>1.0792999999999999</v>
      </c>
      <c r="EX19" s="19">
        <v>0</v>
      </c>
      <c r="EY19" s="19">
        <v>4.6494</v>
      </c>
      <c r="EZ19" s="19">
        <v>2.1587000000000001</v>
      </c>
      <c r="FA19" s="19">
        <v>2.4908000000000001</v>
      </c>
      <c r="FB19" s="19">
        <v>0</v>
      </c>
      <c r="FC19" s="19">
        <v>0.66420000000000001</v>
      </c>
      <c r="FD19" s="19">
        <v>1.9925999999999999</v>
      </c>
      <c r="FE19" s="19">
        <v>4.6494</v>
      </c>
      <c r="FF19" s="19">
        <v>0.74719999999999998</v>
      </c>
      <c r="FG19" s="19">
        <v>0.74719999999999998</v>
      </c>
      <c r="FH19" s="19">
        <v>0.24909999999999999</v>
      </c>
      <c r="FI19" s="19">
        <v>0</v>
      </c>
      <c r="FJ19" s="19">
        <v>0.24909999999999999</v>
      </c>
      <c r="FK19" s="19">
        <v>0</v>
      </c>
      <c r="FL19" s="19">
        <v>0</v>
      </c>
      <c r="FM19" s="19">
        <v>0</v>
      </c>
      <c r="FN19" s="19">
        <v>0</v>
      </c>
      <c r="FO19" s="19">
        <v>0.1661</v>
      </c>
      <c r="FP19" s="19">
        <v>0</v>
      </c>
      <c r="FQ19" s="19">
        <v>0</v>
      </c>
      <c r="FR19" s="19">
        <v>0</v>
      </c>
      <c r="FS19" s="19">
        <v>0</v>
      </c>
      <c r="FT19" s="19">
        <v>0</v>
      </c>
      <c r="FU19" s="19">
        <v>0</v>
      </c>
      <c r="FV19" s="19">
        <v>0</v>
      </c>
      <c r="FW19" s="19">
        <v>0</v>
      </c>
      <c r="FX19" s="19">
        <v>0</v>
      </c>
      <c r="FY19" s="19">
        <v>0</v>
      </c>
      <c r="FZ19" s="19">
        <v>0</v>
      </c>
      <c r="GA19" s="19">
        <v>0</v>
      </c>
      <c r="GB19" s="19">
        <v>0</v>
      </c>
      <c r="GC19" s="19">
        <v>0</v>
      </c>
      <c r="GD19" s="19">
        <v>0</v>
      </c>
      <c r="GE19" s="19">
        <v>0.24909999999999999</v>
      </c>
      <c r="GF19" s="19">
        <v>0</v>
      </c>
      <c r="GG19" s="19">
        <v>0</v>
      </c>
      <c r="GH19" s="19">
        <v>0</v>
      </c>
      <c r="GI19" s="19">
        <v>0.9133</v>
      </c>
      <c r="GJ19" s="19">
        <v>0</v>
      </c>
      <c r="GK19" s="19">
        <v>0</v>
      </c>
      <c r="GL19" s="19">
        <v>0</v>
      </c>
      <c r="GM19" s="19">
        <v>0</v>
      </c>
      <c r="GN19" s="19">
        <v>0</v>
      </c>
      <c r="GO19" s="19">
        <v>0</v>
      </c>
      <c r="GP19" s="19">
        <v>0.33210000000000001</v>
      </c>
      <c r="GQ19" s="19">
        <v>0.1661</v>
      </c>
      <c r="GR19" s="19">
        <v>0</v>
      </c>
      <c r="GS19" s="19">
        <v>21.669699999999999</v>
      </c>
      <c r="GT19" s="19">
        <v>5.3136999999999999</v>
      </c>
      <c r="GU19" s="19">
        <v>5.7287999999999997</v>
      </c>
      <c r="GV19" s="19">
        <v>18.182700000000001</v>
      </c>
      <c r="GW19" s="19">
        <v>0.41510000000000002</v>
      </c>
      <c r="GX19" s="19">
        <v>0.74719999999999998</v>
      </c>
      <c r="GY19" s="19">
        <v>8.3000000000000004E-2</v>
      </c>
      <c r="GZ19" s="19">
        <v>6.0609000000000002</v>
      </c>
      <c r="HA19" s="19">
        <v>0.74719999999999998</v>
      </c>
      <c r="HB19" s="19">
        <v>0.1661</v>
      </c>
      <c r="HC19" s="19">
        <v>0</v>
      </c>
      <c r="HD19" s="19">
        <v>0</v>
      </c>
      <c r="HE19" s="19">
        <v>0</v>
      </c>
      <c r="HF19" s="19">
        <v>0</v>
      </c>
      <c r="HG19" s="19">
        <v>0</v>
      </c>
      <c r="HH19" s="19">
        <v>0</v>
      </c>
      <c r="HI19" s="19">
        <v>0</v>
      </c>
      <c r="HJ19" s="19">
        <v>0</v>
      </c>
      <c r="HK19" s="19">
        <v>8.3000000000000004E-2</v>
      </c>
      <c r="HL19" s="19">
        <v>8.3000000000000004E-2</v>
      </c>
      <c r="HM19" s="19">
        <v>8.3000000000000004E-2</v>
      </c>
      <c r="HN19" s="19">
        <v>0</v>
      </c>
      <c r="HO19" s="19">
        <v>0</v>
      </c>
      <c r="HP19" s="19">
        <v>0</v>
      </c>
      <c r="HQ19" s="19">
        <v>8.3000000000000004E-2</v>
      </c>
      <c r="HR19" s="19">
        <v>0</v>
      </c>
      <c r="HS19" s="19">
        <v>0.49819999999999998</v>
      </c>
      <c r="HT19" s="19">
        <v>0.33210000000000001</v>
      </c>
      <c r="HU19" s="19">
        <v>1.9096</v>
      </c>
      <c r="HV19" s="19">
        <v>1.8266</v>
      </c>
      <c r="HW19" s="19">
        <v>0.41510000000000002</v>
      </c>
      <c r="HX19" s="19">
        <v>0.58120000000000005</v>
      </c>
      <c r="HY19" s="19">
        <v>1.6605000000000001</v>
      </c>
      <c r="HZ19" s="19">
        <v>0.9133</v>
      </c>
      <c r="IA19" s="19">
        <v>0.49819999999999998</v>
      </c>
      <c r="IB19" s="19">
        <v>0</v>
      </c>
      <c r="IC19" s="19">
        <v>0</v>
      </c>
      <c r="ID19" s="19">
        <v>0.58120000000000005</v>
      </c>
      <c r="IE19" s="19">
        <v>0</v>
      </c>
      <c r="IF19" s="19">
        <v>0</v>
      </c>
      <c r="IG19" s="19">
        <v>0</v>
      </c>
      <c r="IH19" s="19">
        <v>0</v>
      </c>
      <c r="II19" s="19">
        <v>0</v>
      </c>
      <c r="IJ19" s="19">
        <v>0</v>
      </c>
      <c r="IK19" s="19">
        <v>0</v>
      </c>
      <c r="IL19" s="19">
        <v>0</v>
      </c>
      <c r="IM19" s="19">
        <v>0</v>
      </c>
      <c r="IN19" s="19">
        <v>0</v>
      </c>
      <c r="IO19" s="19">
        <v>0</v>
      </c>
      <c r="IP19" s="19">
        <v>0</v>
      </c>
      <c r="IQ19" s="19">
        <v>0</v>
      </c>
      <c r="IR19" s="19">
        <v>0</v>
      </c>
      <c r="IS19" s="19">
        <v>0</v>
      </c>
      <c r="IT19" s="19">
        <v>0</v>
      </c>
      <c r="IU19" s="19">
        <v>0</v>
      </c>
      <c r="IV19" s="19">
        <v>0</v>
      </c>
      <c r="IW19" s="21">
        <v>0.6169</v>
      </c>
      <c r="IX19" s="21">
        <v>0.96879999999999999</v>
      </c>
      <c r="IY19" s="21">
        <v>0.98550000000000004</v>
      </c>
      <c r="IZ19" s="21">
        <v>0.88580000000000003</v>
      </c>
      <c r="JA19" s="19">
        <v>40.848700000000001</v>
      </c>
      <c r="JB19" s="19">
        <v>0.66420000000000001</v>
      </c>
      <c r="JC19" s="21">
        <v>0.75</v>
      </c>
      <c r="JD19" s="19">
        <v>8.3000000000000004E-2</v>
      </c>
      <c r="JE19" s="21">
        <v>0</v>
      </c>
      <c r="JF19" s="19">
        <v>0</v>
      </c>
      <c r="JG19" s="21">
        <v>0</v>
      </c>
      <c r="JH19" s="19">
        <v>0</v>
      </c>
      <c r="JI19" s="21">
        <v>0</v>
      </c>
      <c r="JJ19" s="19">
        <v>11</v>
      </c>
    </row>
    <row r="20" spans="1:270" s="19" customFormat="1" ht="14.4" thickBot="1" x14ac:dyDescent="0.35">
      <c r="A20" s="40">
        <v>60032</v>
      </c>
      <c r="B20" s="19" t="s">
        <v>306</v>
      </c>
      <c r="C20" s="19" t="s">
        <v>307</v>
      </c>
      <c r="D20" s="19" t="s">
        <v>290</v>
      </c>
      <c r="E20" s="17">
        <f>VLOOKUP(D20,'2018 Team Stats - Per 90'!$A$2:$IX$24,11,FALSE)</f>
        <v>4.1176470590000003</v>
      </c>
      <c r="F20" s="41">
        <f t="shared" si="3"/>
        <v>4.3400000017360003E-2</v>
      </c>
      <c r="G20" s="33">
        <f t="shared" si="4"/>
        <v>12.055615000000001</v>
      </c>
      <c r="H20" s="29">
        <f>VLOOKUP(D20,'2018 Team Stats - Per 90'!$A$2:$IX$24,71,FALSE)</f>
        <v>0.97058823500000002</v>
      </c>
      <c r="I20" s="29">
        <f>VLOOKUP(D20,'2018 Team Stats - Per 90'!$A$2:$IX$24,142,FALSE)</f>
        <v>14.20588235</v>
      </c>
      <c r="J20" s="29">
        <f>VLOOKUP(D20,'2018 Team Stats - Per 90'!$A$2:$IX$24,143,FALSE)</f>
        <v>6.7058823529999998</v>
      </c>
      <c r="K20" s="19">
        <v>6977</v>
      </c>
      <c r="M20" s="19">
        <v>14</v>
      </c>
      <c r="N20" s="19">
        <v>1106</v>
      </c>
      <c r="O20" s="19">
        <v>13</v>
      </c>
      <c r="P20" s="19">
        <v>1</v>
      </c>
      <c r="Q20" s="19">
        <v>2</v>
      </c>
      <c r="R20" s="19">
        <v>0</v>
      </c>
      <c r="S20" s="19">
        <v>0</v>
      </c>
      <c r="T20" s="19">
        <v>0</v>
      </c>
      <c r="U20" s="19">
        <v>0</v>
      </c>
      <c r="V20" s="19">
        <v>8.14E-2</v>
      </c>
      <c r="W20" s="19">
        <v>8.14E-2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8.14E-2</v>
      </c>
      <c r="AN20" s="19">
        <v>8.14E-2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8.14E-2</v>
      </c>
      <c r="AV20" s="19">
        <v>0</v>
      </c>
      <c r="AW20" s="19">
        <v>0</v>
      </c>
      <c r="AX20" s="19">
        <v>0</v>
      </c>
      <c r="AY20" s="19">
        <v>0</v>
      </c>
      <c r="AZ20" s="19">
        <v>8.14E-2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8.14E-2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31.9801</v>
      </c>
      <c r="CB20" s="19">
        <v>11.799300000000001</v>
      </c>
      <c r="CC20" s="19">
        <v>0</v>
      </c>
      <c r="CD20" s="19">
        <v>0.73240000000000005</v>
      </c>
      <c r="CE20" s="19">
        <v>31.166399999999999</v>
      </c>
      <c r="CF20" s="19">
        <v>9.1952999999999996</v>
      </c>
      <c r="CG20" s="19">
        <v>16.112100000000002</v>
      </c>
      <c r="CH20" s="19">
        <v>3.1736</v>
      </c>
      <c r="CI20" s="19">
        <v>15.0542</v>
      </c>
      <c r="CJ20" s="19">
        <v>6.0217000000000001</v>
      </c>
      <c r="CK20" s="19">
        <v>6.9981999999999998</v>
      </c>
      <c r="CL20" s="19">
        <v>0.97650000000000003</v>
      </c>
      <c r="CM20" s="19">
        <v>16.8445</v>
      </c>
      <c r="CN20" s="19">
        <v>4.3941999999999997</v>
      </c>
      <c r="CO20" s="19">
        <v>7.3236999999999997</v>
      </c>
      <c r="CP20" s="19">
        <v>3.8246000000000002</v>
      </c>
      <c r="CQ20" s="19">
        <v>29.376100000000001</v>
      </c>
      <c r="CR20" s="19">
        <v>5.4520999999999997</v>
      </c>
      <c r="CS20" s="19">
        <v>1.7902</v>
      </c>
      <c r="CT20" s="19">
        <v>3.7431999999999999</v>
      </c>
      <c r="CU20" s="19">
        <v>0</v>
      </c>
      <c r="CV20" s="19">
        <v>0</v>
      </c>
      <c r="CW20" s="19">
        <v>0.81369999999999998</v>
      </c>
      <c r="CX20" s="19">
        <v>2.6040000000000001</v>
      </c>
      <c r="CY20" s="19">
        <v>0.16270000000000001</v>
      </c>
      <c r="CZ20" s="19">
        <v>0.97650000000000003</v>
      </c>
      <c r="DA20" s="19">
        <v>0</v>
      </c>
      <c r="DB20" s="19">
        <v>0</v>
      </c>
      <c r="DC20" s="19">
        <v>0.16270000000000001</v>
      </c>
      <c r="DD20" s="19">
        <v>7.5678000000000001</v>
      </c>
      <c r="DE20" s="19">
        <v>1.1392</v>
      </c>
      <c r="DF20" s="19">
        <v>0.73240000000000005</v>
      </c>
      <c r="DG20" s="19">
        <v>0.48820000000000002</v>
      </c>
      <c r="DH20" s="19">
        <v>0.5696</v>
      </c>
      <c r="DI20" s="19">
        <v>2.0344000000000002</v>
      </c>
      <c r="DJ20" s="19">
        <v>0.5696</v>
      </c>
      <c r="DK20" s="19">
        <v>2.0344000000000002</v>
      </c>
      <c r="DL20" s="19">
        <v>0</v>
      </c>
      <c r="DM20" s="19">
        <v>0</v>
      </c>
      <c r="DN20" s="19">
        <v>0.24410000000000001</v>
      </c>
      <c r="DO20" s="19">
        <v>0.5696</v>
      </c>
      <c r="DP20" s="19">
        <v>0.24410000000000001</v>
      </c>
      <c r="DQ20" s="19">
        <v>0.5696</v>
      </c>
      <c r="DR20" s="19">
        <v>0</v>
      </c>
      <c r="DS20" s="19">
        <v>0</v>
      </c>
      <c r="DT20" s="19">
        <v>0.5696</v>
      </c>
      <c r="DU20" s="19">
        <v>2.2785000000000002</v>
      </c>
      <c r="DV20" s="19">
        <v>8.14E-2</v>
      </c>
      <c r="DW20" s="19">
        <v>8.14E-2</v>
      </c>
      <c r="DX20" s="19">
        <v>0</v>
      </c>
      <c r="DY20" s="19">
        <v>0.73240000000000005</v>
      </c>
      <c r="DZ20" s="19">
        <v>2.1156999999999999</v>
      </c>
      <c r="EA20" s="19">
        <v>0.73240000000000005</v>
      </c>
      <c r="EB20" s="19">
        <v>2.1156999999999999</v>
      </c>
      <c r="EC20" s="19">
        <v>0.81369999999999998</v>
      </c>
      <c r="ED20" s="19">
        <v>2.6040000000000001</v>
      </c>
      <c r="EE20" s="19">
        <v>65.180800000000005</v>
      </c>
      <c r="EF20" s="19">
        <v>0</v>
      </c>
      <c r="EG20" s="19">
        <v>0</v>
      </c>
      <c r="EH20" s="19">
        <v>0</v>
      </c>
      <c r="EI20" s="19">
        <v>0</v>
      </c>
      <c r="EJ20" s="19">
        <v>0</v>
      </c>
      <c r="EK20" s="19">
        <v>0</v>
      </c>
      <c r="EL20" s="19">
        <v>0</v>
      </c>
      <c r="EM20" s="19">
        <v>0</v>
      </c>
      <c r="EN20" s="19">
        <v>0</v>
      </c>
      <c r="EO20" s="19">
        <v>0</v>
      </c>
      <c r="EP20" s="19">
        <v>4.3128000000000002</v>
      </c>
      <c r="EQ20" s="19">
        <v>3.5804999999999998</v>
      </c>
      <c r="ER20" s="19">
        <v>1.5461</v>
      </c>
      <c r="ES20" s="19">
        <v>0.81369999999999998</v>
      </c>
      <c r="ET20" s="19">
        <v>2.7667000000000002</v>
      </c>
      <c r="EU20" s="19">
        <v>2.7667000000000002</v>
      </c>
      <c r="EV20" s="19">
        <v>1.0579000000000001</v>
      </c>
      <c r="EW20" s="19">
        <v>0.73240000000000005</v>
      </c>
      <c r="EX20" s="19">
        <v>0</v>
      </c>
      <c r="EY20" s="19">
        <v>2.6040000000000001</v>
      </c>
      <c r="EZ20" s="19">
        <v>1.1392</v>
      </c>
      <c r="FA20" s="19">
        <v>1.4646999999999999</v>
      </c>
      <c r="FB20" s="19">
        <v>0</v>
      </c>
      <c r="FC20" s="19">
        <v>0.48820000000000002</v>
      </c>
      <c r="FD20" s="19">
        <v>2.0344000000000002</v>
      </c>
      <c r="FE20" s="19">
        <v>4.6383000000000001</v>
      </c>
      <c r="FF20" s="19">
        <v>1.302</v>
      </c>
      <c r="FG20" s="19">
        <v>1.1392</v>
      </c>
      <c r="FH20" s="19">
        <v>0.24410000000000001</v>
      </c>
      <c r="FI20" s="19">
        <v>8.14E-2</v>
      </c>
      <c r="FJ20" s="19">
        <v>0.16270000000000001</v>
      </c>
      <c r="FK20" s="19">
        <v>0</v>
      </c>
      <c r="FL20" s="19">
        <v>8.14E-2</v>
      </c>
      <c r="FM20" s="19">
        <v>8.14E-2</v>
      </c>
      <c r="FN20" s="19">
        <v>8.14E-2</v>
      </c>
      <c r="FO20" s="19">
        <v>0</v>
      </c>
      <c r="FP20" s="19">
        <v>0</v>
      </c>
      <c r="FQ20" s="19">
        <v>0</v>
      </c>
      <c r="FR20" s="19">
        <v>0</v>
      </c>
      <c r="FS20" s="19">
        <v>0</v>
      </c>
      <c r="FT20" s="19">
        <v>0</v>
      </c>
      <c r="FU20" s="19">
        <v>0</v>
      </c>
      <c r="FV20" s="19">
        <v>0</v>
      </c>
      <c r="FW20" s="19">
        <v>0</v>
      </c>
      <c r="FX20" s="19">
        <v>0</v>
      </c>
      <c r="FY20" s="19">
        <v>0</v>
      </c>
      <c r="FZ20" s="19">
        <v>0</v>
      </c>
      <c r="GA20" s="19">
        <v>0</v>
      </c>
      <c r="GB20" s="19">
        <v>0</v>
      </c>
      <c r="GC20" s="19">
        <v>0</v>
      </c>
      <c r="GD20" s="19">
        <v>0</v>
      </c>
      <c r="GE20" s="19">
        <v>8.14E-2</v>
      </c>
      <c r="GF20" s="19">
        <v>0</v>
      </c>
      <c r="GG20" s="19">
        <v>0</v>
      </c>
      <c r="GH20" s="19">
        <v>0</v>
      </c>
      <c r="GI20" s="19">
        <v>0.65100000000000002</v>
      </c>
      <c r="GJ20" s="19">
        <v>0</v>
      </c>
      <c r="GK20" s="19">
        <v>0</v>
      </c>
      <c r="GL20" s="19">
        <v>0</v>
      </c>
      <c r="GM20" s="19">
        <v>0</v>
      </c>
      <c r="GN20" s="19">
        <v>0</v>
      </c>
      <c r="GO20" s="19">
        <v>0</v>
      </c>
      <c r="GP20" s="19">
        <v>0.40689999999999998</v>
      </c>
      <c r="GQ20" s="19">
        <v>0</v>
      </c>
      <c r="GR20" s="19">
        <v>0</v>
      </c>
      <c r="GS20" s="19">
        <v>17.2514</v>
      </c>
      <c r="GT20" s="19">
        <v>4.8010999999999999</v>
      </c>
      <c r="GU20" s="19">
        <v>3.6617999999999999</v>
      </c>
      <c r="GV20" s="19">
        <v>14.647399999999999</v>
      </c>
      <c r="GW20" s="19">
        <v>0.40689999999999998</v>
      </c>
      <c r="GX20" s="19">
        <v>1.3834</v>
      </c>
      <c r="GY20" s="19">
        <v>0</v>
      </c>
      <c r="GZ20" s="19">
        <v>12.2875</v>
      </c>
      <c r="HA20" s="19">
        <v>0.65100000000000002</v>
      </c>
      <c r="HB20" s="19">
        <v>0</v>
      </c>
      <c r="HC20" s="19">
        <v>0</v>
      </c>
      <c r="HD20" s="19">
        <v>0</v>
      </c>
      <c r="HE20" s="19">
        <v>0</v>
      </c>
      <c r="HF20" s="19">
        <v>0</v>
      </c>
      <c r="HG20" s="19">
        <v>0</v>
      </c>
      <c r="HH20" s="19">
        <v>0</v>
      </c>
      <c r="HI20" s="19">
        <v>0</v>
      </c>
      <c r="HJ20" s="19">
        <v>0.16270000000000001</v>
      </c>
      <c r="HK20" s="19">
        <v>0</v>
      </c>
      <c r="HL20" s="19">
        <v>0</v>
      </c>
      <c r="HM20" s="19">
        <v>0</v>
      </c>
      <c r="HN20" s="19">
        <v>0</v>
      </c>
      <c r="HO20" s="19">
        <v>0</v>
      </c>
      <c r="HP20" s="19">
        <v>0</v>
      </c>
      <c r="HQ20" s="19">
        <v>0.5696</v>
      </c>
      <c r="HR20" s="19">
        <v>8.14E-2</v>
      </c>
      <c r="HS20" s="19">
        <v>0.73240000000000005</v>
      </c>
      <c r="HT20" s="19">
        <v>0.97650000000000003</v>
      </c>
      <c r="HU20" s="19">
        <v>2.0344000000000002</v>
      </c>
      <c r="HV20" s="19">
        <v>1.7902</v>
      </c>
      <c r="HW20" s="19">
        <v>0.32550000000000001</v>
      </c>
      <c r="HX20" s="19">
        <v>8.14E-2</v>
      </c>
      <c r="HY20" s="19">
        <v>1.2205999999999999</v>
      </c>
      <c r="HZ20" s="19">
        <v>0.73240000000000005</v>
      </c>
      <c r="IA20" s="19">
        <v>0.48820000000000002</v>
      </c>
      <c r="IB20" s="19">
        <v>0</v>
      </c>
      <c r="IC20" s="19">
        <v>0</v>
      </c>
      <c r="ID20" s="19">
        <v>0.89510000000000001</v>
      </c>
      <c r="IE20" s="19">
        <v>0</v>
      </c>
      <c r="IF20" s="19">
        <v>0</v>
      </c>
      <c r="IG20" s="19">
        <v>0</v>
      </c>
      <c r="IH20" s="19">
        <v>0</v>
      </c>
      <c r="II20" s="19">
        <v>0</v>
      </c>
      <c r="IJ20" s="19">
        <v>0</v>
      </c>
      <c r="IK20" s="19">
        <v>0</v>
      </c>
      <c r="IL20" s="19">
        <v>0</v>
      </c>
      <c r="IM20" s="19">
        <v>0</v>
      </c>
      <c r="IN20" s="19">
        <v>0</v>
      </c>
      <c r="IO20" s="19">
        <v>0</v>
      </c>
      <c r="IP20" s="19">
        <v>0</v>
      </c>
      <c r="IQ20" s="19">
        <v>0</v>
      </c>
      <c r="IR20" s="19">
        <v>0</v>
      </c>
      <c r="IS20" s="19">
        <v>0</v>
      </c>
      <c r="IT20" s="19">
        <v>0</v>
      </c>
      <c r="IU20" s="19">
        <v>0</v>
      </c>
      <c r="IV20" s="19">
        <v>0</v>
      </c>
      <c r="IW20" s="21">
        <v>0.61319999999999997</v>
      </c>
      <c r="IX20" s="21">
        <v>0.94920000000000004</v>
      </c>
      <c r="IY20" s="21">
        <v>0.8</v>
      </c>
      <c r="IZ20" s="21">
        <v>0.89439999999999997</v>
      </c>
      <c r="JA20" s="19">
        <v>34.095799999999997</v>
      </c>
      <c r="JB20" s="19">
        <v>8.14E-2</v>
      </c>
      <c r="JC20" s="21">
        <v>0</v>
      </c>
      <c r="JD20" s="19">
        <v>0</v>
      </c>
      <c r="JE20" s="21">
        <v>0</v>
      </c>
      <c r="JF20" s="19">
        <v>0</v>
      </c>
      <c r="JG20" s="21">
        <v>0</v>
      </c>
      <c r="JH20" s="19">
        <v>0</v>
      </c>
      <c r="JI20" s="21">
        <v>0</v>
      </c>
      <c r="JJ20" s="19">
        <v>3</v>
      </c>
    </row>
    <row r="21" spans="1:270" s="19" customFormat="1" ht="14.4" thickBot="1" x14ac:dyDescent="0.35">
      <c r="A21" s="40">
        <v>201031</v>
      </c>
      <c r="B21" s="19" t="s">
        <v>308</v>
      </c>
      <c r="C21" s="19" t="s">
        <v>309</v>
      </c>
      <c r="D21" s="19" t="s">
        <v>274</v>
      </c>
      <c r="E21" s="17">
        <f>VLOOKUP(D21,'2018 Team Stats - Per 90'!$A$2:$IX$24,11,FALSE)</f>
        <v>4.4411764710000003</v>
      </c>
      <c r="F21" s="41">
        <f t="shared" si="3"/>
        <v>0.17829779738981719</v>
      </c>
      <c r="G21" s="33">
        <f t="shared" si="4"/>
        <v>12.66071</v>
      </c>
      <c r="H21" s="29">
        <f>VLOOKUP(D21,'2018 Team Stats - Per 90'!$A$2:$IX$24,71,FALSE)</f>
        <v>1.1764705879999999</v>
      </c>
      <c r="I21" s="29">
        <f>VLOOKUP(D21,'2018 Team Stats - Per 90'!$A$2:$IX$24,142,FALSE)</f>
        <v>12.382352940000001</v>
      </c>
      <c r="J21" s="29">
        <f>VLOOKUP(D21,'2018 Team Stats - Per 90'!$A$2:$IX$24,143,FALSE)</f>
        <v>5.7058823529999998</v>
      </c>
      <c r="K21" s="19">
        <v>1708</v>
      </c>
      <c r="M21" s="19">
        <v>17</v>
      </c>
      <c r="N21" s="19">
        <v>1512</v>
      </c>
      <c r="O21" s="19">
        <v>17</v>
      </c>
      <c r="P21" s="19">
        <v>0</v>
      </c>
      <c r="Q21" s="19">
        <v>0</v>
      </c>
      <c r="R21" s="19">
        <v>5.9499999999999997E-2</v>
      </c>
      <c r="S21" s="19">
        <v>0</v>
      </c>
      <c r="T21" s="19">
        <v>0</v>
      </c>
      <c r="U21" s="19">
        <v>5.9499999999999997E-2</v>
      </c>
      <c r="V21" s="19">
        <v>0.17860000000000001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5.9499999999999997E-2</v>
      </c>
      <c r="AH21" s="19">
        <v>5.9499999999999997E-2</v>
      </c>
      <c r="AI21" s="19">
        <v>0.17860000000000001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0.17860000000000001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5.9499999999999997E-2</v>
      </c>
      <c r="AX21" s="19">
        <v>5.9499999999999997E-2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5.9499999999999997E-2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5.9499999999999997E-2</v>
      </c>
      <c r="BS21" s="19">
        <v>0</v>
      </c>
      <c r="BT21" s="19">
        <v>0</v>
      </c>
      <c r="BU21" s="19">
        <v>0.11899999999999999</v>
      </c>
      <c r="BV21" s="19">
        <v>0</v>
      </c>
      <c r="BW21" s="19">
        <v>0</v>
      </c>
      <c r="BX21" s="19">
        <v>5.9499999999999997E-2</v>
      </c>
      <c r="BY21" s="19">
        <v>0</v>
      </c>
      <c r="BZ21" s="19">
        <v>0</v>
      </c>
      <c r="CA21" s="19">
        <v>30.178599999999999</v>
      </c>
      <c r="CB21" s="19">
        <v>7.7976000000000001</v>
      </c>
      <c r="CC21" s="19">
        <v>0</v>
      </c>
      <c r="CD21" s="19">
        <v>0.23810000000000001</v>
      </c>
      <c r="CE21" s="19">
        <v>30.178599999999999</v>
      </c>
      <c r="CF21" s="19">
        <v>7.7976000000000001</v>
      </c>
      <c r="CG21" s="19">
        <v>24.166699999999999</v>
      </c>
      <c r="CH21" s="19">
        <v>2.6190000000000002</v>
      </c>
      <c r="CI21" s="19">
        <v>6.0118999999999998</v>
      </c>
      <c r="CJ21" s="19">
        <v>5.1786000000000003</v>
      </c>
      <c r="CK21" s="19">
        <v>13.8095</v>
      </c>
      <c r="CL21" s="19">
        <v>0.77380000000000004</v>
      </c>
      <c r="CM21" s="19">
        <v>14.3452</v>
      </c>
      <c r="CN21" s="19">
        <v>4.5237999999999996</v>
      </c>
      <c r="CO21" s="19">
        <v>2.0238</v>
      </c>
      <c r="CP21" s="19">
        <v>2.5</v>
      </c>
      <c r="CQ21" s="19">
        <v>26.904800000000002</v>
      </c>
      <c r="CR21" s="19">
        <v>3.75</v>
      </c>
      <c r="CS21" s="19">
        <v>3.2738</v>
      </c>
      <c r="CT21" s="19">
        <v>4.0476000000000001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0.65480000000000005</v>
      </c>
      <c r="DA21" s="19">
        <v>0</v>
      </c>
      <c r="DB21" s="19">
        <v>0</v>
      </c>
      <c r="DC21" s="19">
        <v>0</v>
      </c>
      <c r="DD21" s="19">
        <v>0.17860000000000001</v>
      </c>
      <c r="DE21" s="19">
        <v>0</v>
      </c>
      <c r="DF21" s="19">
        <v>0.23810000000000001</v>
      </c>
      <c r="DG21" s="19">
        <v>0.23810000000000001</v>
      </c>
      <c r="DH21" s="19">
        <v>0</v>
      </c>
      <c r="DI21" s="19">
        <v>0</v>
      </c>
      <c r="DJ21" s="19">
        <v>0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19">
        <v>0.35709999999999997</v>
      </c>
      <c r="DU21" s="19">
        <v>1.4286000000000001</v>
      </c>
      <c r="DV21" s="19">
        <v>0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50.416699999999999</v>
      </c>
      <c r="EF21" s="19">
        <v>0</v>
      </c>
      <c r="EG21" s="19">
        <v>0</v>
      </c>
      <c r="EH21" s="19">
        <v>0</v>
      </c>
      <c r="EI21" s="19">
        <v>0</v>
      </c>
      <c r="EJ21" s="19">
        <v>0</v>
      </c>
      <c r="EK21" s="19">
        <v>0</v>
      </c>
      <c r="EL21" s="19">
        <v>0</v>
      </c>
      <c r="EM21" s="19">
        <v>0</v>
      </c>
      <c r="EN21" s="19">
        <v>0</v>
      </c>
      <c r="EO21" s="19">
        <v>0</v>
      </c>
      <c r="EP21" s="19">
        <v>4.4047999999999998</v>
      </c>
      <c r="EQ21" s="19">
        <v>3.3929</v>
      </c>
      <c r="ER21" s="19">
        <v>1.9642999999999999</v>
      </c>
      <c r="ES21" s="19">
        <v>0.83330000000000004</v>
      </c>
      <c r="ET21" s="19">
        <v>2.4405000000000001</v>
      </c>
      <c r="EU21" s="19">
        <v>2.4405000000000001</v>
      </c>
      <c r="EV21" s="19">
        <v>1.6071</v>
      </c>
      <c r="EW21" s="19">
        <v>0.41670000000000001</v>
      </c>
      <c r="EX21" s="19">
        <v>0</v>
      </c>
      <c r="EY21" s="19">
        <v>5</v>
      </c>
      <c r="EZ21" s="19">
        <v>2.7976000000000001</v>
      </c>
      <c r="FA21" s="19">
        <v>2.2023999999999999</v>
      </c>
      <c r="FB21" s="19">
        <v>5.9499999999999997E-2</v>
      </c>
      <c r="FC21" s="19">
        <v>0.65480000000000005</v>
      </c>
      <c r="FD21" s="19">
        <v>1.6071</v>
      </c>
      <c r="FE21" s="19">
        <v>5.2976000000000001</v>
      </c>
      <c r="FF21" s="19">
        <v>1.25</v>
      </c>
      <c r="FG21" s="19">
        <v>1.1904999999999999</v>
      </c>
      <c r="FH21" s="19">
        <v>0.17860000000000001</v>
      </c>
      <c r="FI21" s="19">
        <v>0.11899999999999999</v>
      </c>
      <c r="FJ21" s="19">
        <v>5.9499999999999997E-2</v>
      </c>
      <c r="FK21" s="19">
        <v>0</v>
      </c>
      <c r="FL21" s="19">
        <v>0</v>
      </c>
      <c r="FM21" s="19">
        <v>5.9499999999999997E-2</v>
      </c>
      <c r="FN21" s="19">
        <v>0.29759999999999998</v>
      </c>
      <c r="FO21" s="19">
        <v>0.23810000000000001</v>
      </c>
      <c r="FP21" s="19">
        <v>5.9499999999999997E-2</v>
      </c>
      <c r="FQ21" s="19">
        <v>0</v>
      </c>
      <c r="FR21" s="19">
        <v>0</v>
      </c>
      <c r="FS21" s="19">
        <v>0</v>
      </c>
      <c r="FT21" s="19">
        <v>0</v>
      </c>
      <c r="FU21" s="19">
        <v>0</v>
      </c>
      <c r="FV21" s="19">
        <v>0</v>
      </c>
      <c r="FW21" s="19">
        <v>0</v>
      </c>
      <c r="FX21" s="19">
        <v>0</v>
      </c>
      <c r="FY21" s="19">
        <v>0</v>
      </c>
      <c r="FZ21" s="19">
        <v>0</v>
      </c>
      <c r="GA21" s="19">
        <v>0</v>
      </c>
      <c r="GB21" s="19">
        <v>0</v>
      </c>
      <c r="GC21" s="19">
        <v>0</v>
      </c>
      <c r="GD21" s="19">
        <v>0</v>
      </c>
      <c r="GE21" s="19">
        <v>0.11899999999999999</v>
      </c>
      <c r="GF21" s="19">
        <v>0</v>
      </c>
      <c r="GG21" s="19">
        <v>0</v>
      </c>
      <c r="GH21" s="19">
        <v>0</v>
      </c>
      <c r="GI21" s="19">
        <v>1.0119</v>
      </c>
      <c r="GJ21" s="19">
        <v>0</v>
      </c>
      <c r="GK21" s="19">
        <v>0</v>
      </c>
      <c r="GL21" s="19">
        <v>0</v>
      </c>
      <c r="GM21" s="19">
        <v>0</v>
      </c>
      <c r="GN21" s="19">
        <v>0</v>
      </c>
      <c r="GO21" s="19">
        <v>0</v>
      </c>
      <c r="GP21" s="19">
        <v>5.9499999999999997E-2</v>
      </c>
      <c r="GQ21" s="19">
        <v>0.11899999999999999</v>
      </c>
      <c r="GR21" s="19">
        <v>0</v>
      </c>
      <c r="GS21" s="19">
        <v>15.952400000000001</v>
      </c>
      <c r="GT21" s="19">
        <v>2.1429</v>
      </c>
      <c r="GU21" s="19">
        <v>9.7619000000000007</v>
      </c>
      <c r="GV21" s="19">
        <v>10.119</v>
      </c>
      <c r="GW21" s="19">
        <v>0.77380000000000004</v>
      </c>
      <c r="GX21" s="19">
        <v>0.71430000000000005</v>
      </c>
      <c r="GY21" s="19">
        <v>0</v>
      </c>
      <c r="GZ21" s="19">
        <v>1.25</v>
      </c>
      <c r="HA21" s="19">
        <v>0.65480000000000005</v>
      </c>
      <c r="HB21" s="19">
        <v>0.23810000000000001</v>
      </c>
      <c r="HC21" s="19">
        <v>0</v>
      </c>
      <c r="HD21" s="19">
        <v>0</v>
      </c>
      <c r="HE21" s="19">
        <v>0</v>
      </c>
      <c r="HF21" s="19">
        <v>0</v>
      </c>
      <c r="HG21" s="19">
        <v>5.9499999999999997E-2</v>
      </c>
      <c r="HH21" s="19">
        <v>0</v>
      </c>
      <c r="HI21" s="19">
        <v>0</v>
      </c>
      <c r="HJ21" s="19">
        <v>0</v>
      </c>
      <c r="HK21" s="19">
        <v>5.9499999999999997E-2</v>
      </c>
      <c r="HL21" s="19">
        <v>5.9499999999999997E-2</v>
      </c>
      <c r="HM21" s="19">
        <v>5.9499999999999997E-2</v>
      </c>
      <c r="HN21" s="19">
        <v>0</v>
      </c>
      <c r="HO21" s="19">
        <v>0</v>
      </c>
      <c r="HP21" s="19">
        <v>0</v>
      </c>
      <c r="HQ21" s="19">
        <v>5.9499999999999997E-2</v>
      </c>
      <c r="HR21" s="19">
        <v>0</v>
      </c>
      <c r="HS21" s="19">
        <v>0.23810000000000001</v>
      </c>
      <c r="HT21" s="19">
        <v>0.29759999999999998</v>
      </c>
      <c r="HU21" s="19">
        <v>2.2023999999999999</v>
      </c>
      <c r="HV21" s="19">
        <v>2.1429</v>
      </c>
      <c r="HW21" s="19">
        <v>0.35709999999999997</v>
      </c>
      <c r="HX21" s="19">
        <v>0.23810000000000001</v>
      </c>
      <c r="HY21" s="19">
        <v>1.6071</v>
      </c>
      <c r="HZ21" s="19">
        <v>0.59519999999999995</v>
      </c>
      <c r="IA21" s="19">
        <v>0</v>
      </c>
      <c r="IB21" s="19">
        <v>5.9499999999999997E-2</v>
      </c>
      <c r="IC21" s="19">
        <v>0</v>
      </c>
      <c r="ID21" s="19">
        <v>0.29759999999999998</v>
      </c>
      <c r="IE21" s="19">
        <v>0</v>
      </c>
      <c r="IF21" s="19">
        <v>0</v>
      </c>
      <c r="IG21" s="19">
        <v>0</v>
      </c>
      <c r="IH21" s="19">
        <v>0</v>
      </c>
      <c r="II21" s="19">
        <v>0</v>
      </c>
      <c r="IJ21" s="19">
        <v>0</v>
      </c>
      <c r="IK21" s="19">
        <v>0</v>
      </c>
      <c r="IL21" s="19">
        <v>0</v>
      </c>
      <c r="IM21" s="19">
        <v>0</v>
      </c>
      <c r="IN21" s="19">
        <v>0</v>
      </c>
      <c r="IO21" s="19">
        <v>0</v>
      </c>
      <c r="IP21" s="19">
        <v>0</v>
      </c>
      <c r="IQ21" s="19">
        <v>0</v>
      </c>
      <c r="IR21" s="19">
        <v>0</v>
      </c>
      <c r="IS21" s="19">
        <v>0</v>
      </c>
      <c r="IT21" s="19">
        <v>0</v>
      </c>
      <c r="IU21" s="19">
        <v>0</v>
      </c>
      <c r="IV21" s="19">
        <v>0</v>
      </c>
      <c r="IW21" s="21">
        <v>0.55600000000000005</v>
      </c>
      <c r="IX21" s="21">
        <v>1</v>
      </c>
      <c r="IY21" s="21">
        <v>0.96340000000000003</v>
      </c>
      <c r="IZ21" s="21">
        <v>0.9647</v>
      </c>
      <c r="JA21" s="19">
        <v>27.202400000000001</v>
      </c>
      <c r="JB21" s="19">
        <v>0</v>
      </c>
      <c r="JC21" s="21">
        <v>0</v>
      </c>
      <c r="JD21" s="19">
        <v>5.9499999999999997E-2</v>
      </c>
      <c r="JE21" s="21">
        <v>1</v>
      </c>
      <c r="JF21" s="19">
        <v>0</v>
      </c>
      <c r="JG21" s="21">
        <v>0</v>
      </c>
      <c r="JH21" s="19">
        <v>0</v>
      </c>
      <c r="JI21" s="21">
        <v>0</v>
      </c>
      <c r="JJ21" s="19">
        <v>0</v>
      </c>
    </row>
    <row r="22" spans="1:270" s="19" customFormat="1" ht="14.4" thickBot="1" x14ac:dyDescent="0.35">
      <c r="A22" s="40">
        <v>78019</v>
      </c>
      <c r="B22" s="19" t="s">
        <v>310</v>
      </c>
      <c r="C22" s="19" t="s">
        <v>311</v>
      </c>
      <c r="D22" s="19" t="s">
        <v>274</v>
      </c>
      <c r="E22" s="17">
        <f>VLOOKUP(D22,'2018 Team Stats - Per 90'!$A$2:$IX$24,11,FALSE)</f>
        <v>4.4411764710000003</v>
      </c>
      <c r="F22" s="41">
        <f t="shared" si="3"/>
        <v>0.11982378856842554</v>
      </c>
      <c r="G22" s="33">
        <f t="shared" si="4"/>
        <v>8.81</v>
      </c>
      <c r="H22" s="29">
        <f>VLOOKUP(D22,'2018 Team Stats - Per 90'!$A$2:$IX$24,71,FALSE)</f>
        <v>1.1764705879999999</v>
      </c>
      <c r="I22" s="29">
        <f>VLOOKUP(D22,'2018 Team Stats - Per 90'!$A$2:$IX$24,142,FALSE)</f>
        <v>12.382352940000001</v>
      </c>
      <c r="J22" s="29">
        <f>VLOOKUP(D22,'2018 Team Stats - Per 90'!$A$2:$IX$24,143,FALSE)</f>
        <v>5.7058823529999998</v>
      </c>
      <c r="K22" s="19">
        <v>1708</v>
      </c>
      <c r="M22" s="19">
        <v>10</v>
      </c>
      <c r="N22" s="19">
        <v>900</v>
      </c>
      <c r="O22" s="19">
        <v>10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0.1</v>
      </c>
      <c r="W22" s="19">
        <v>0.1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0.1</v>
      </c>
      <c r="AJ22" s="19">
        <v>0.1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0.1</v>
      </c>
      <c r="AR22" s="19">
        <v>0.1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0.1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21</v>
      </c>
      <c r="CB22" s="19">
        <v>4.5</v>
      </c>
      <c r="CC22" s="19">
        <v>0</v>
      </c>
      <c r="CD22" s="19">
        <v>0.1</v>
      </c>
      <c r="CE22" s="19">
        <v>21</v>
      </c>
      <c r="CF22" s="19">
        <v>4.5</v>
      </c>
      <c r="CG22" s="19">
        <v>16.399999999999999</v>
      </c>
      <c r="CH22" s="19">
        <v>1.5</v>
      </c>
      <c r="CI22" s="19">
        <v>4.5999999999999996</v>
      </c>
      <c r="CJ22" s="19">
        <v>3</v>
      </c>
      <c r="CK22" s="19">
        <v>7.8</v>
      </c>
      <c r="CL22" s="19">
        <v>0.7</v>
      </c>
      <c r="CM22" s="19">
        <v>12</v>
      </c>
      <c r="CN22" s="19">
        <v>2.1</v>
      </c>
      <c r="CO22" s="19">
        <v>1.2</v>
      </c>
      <c r="CP22" s="19">
        <v>1.7</v>
      </c>
      <c r="CQ22" s="19">
        <v>18.8</v>
      </c>
      <c r="CR22" s="19">
        <v>2.2000000000000002</v>
      </c>
      <c r="CS22" s="19">
        <v>2.2000000000000002</v>
      </c>
      <c r="CT22" s="19">
        <v>2.2999999999999998</v>
      </c>
      <c r="CU22" s="19">
        <v>0</v>
      </c>
      <c r="CV22" s="19">
        <v>0.1</v>
      </c>
      <c r="CW22" s="19">
        <v>0</v>
      </c>
      <c r="CX22" s="19">
        <v>0</v>
      </c>
      <c r="CY22" s="19">
        <v>0</v>
      </c>
      <c r="CZ22" s="19">
        <v>1.2</v>
      </c>
      <c r="DA22" s="19">
        <v>0</v>
      </c>
      <c r="DB22" s="19">
        <v>0</v>
      </c>
      <c r="DC22" s="19">
        <v>0</v>
      </c>
      <c r="DD22" s="19">
        <v>0.1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0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19">
        <v>0.4</v>
      </c>
      <c r="DU22" s="19">
        <v>1</v>
      </c>
      <c r="DV22" s="19">
        <v>0.1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38.4</v>
      </c>
      <c r="EF22" s="19">
        <v>0</v>
      </c>
      <c r="EG22" s="19">
        <v>0</v>
      </c>
      <c r="EH22" s="19">
        <v>0</v>
      </c>
      <c r="EI22" s="19">
        <v>0</v>
      </c>
      <c r="EJ22" s="19">
        <v>0</v>
      </c>
      <c r="EK22" s="19">
        <v>0</v>
      </c>
      <c r="EL22" s="19">
        <v>0</v>
      </c>
      <c r="EM22" s="19">
        <v>0</v>
      </c>
      <c r="EN22" s="19">
        <v>0</v>
      </c>
      <c r="EO22" s="19">
        <v>0</v>
      </c>
      <c r="EP22" s="19">
        <v>4</v>
      </c>
      <c r="EQ22" s="19">
        <v>2.2000000000000002</v>
      </c>
      <c r="ER22" s="19">
        <v>2.7</v>
      </c>
      <c r="ES22" s="19">
        <v>1</v>
      </c>
      <c r="ET22" s="19">
        <v>1.3</v>
      </c>
      <c r="EU22" s="19">
        <v>1.1000000000000001</v>
      </c>
      <c r="EV22" s="19">
        <v>0.9</v>
      </c>
      <c r="EW22" s="19">
        <v>0.1</v>
      </c>
      <c r="EX22" s="19">
        <v>0.1</v>
      </c>
      <c r="EY22" s="19">
        <v>5.9</v>
      </c>
      <c r="EZ22" s="19">
        <v>3</v>
      </c>
      <c r="FA22" s="19">
        <v>2.9</v>
      </c>
      <c r="FB22" s="19">
        <v>0</v>
      </c>
      <c r="FC22" s="19">
        <v>1.1000000000000001</v>
      </c>
      <c r="FD22" s="19">
        <v>2.2999999999999998</v>
      </c>
      <c r="FE22" s="19">
        <v>2.8</v>
      </c>
      <c r="FF22" s="19">
        <v>0.6</v>
      </c>
      <c r="FG22" s="19">
        <v>0.6</v>
      </c>
      <c r="FH22" s="19">
        <v>0.3</v>
      </c>
      <c r="FI22" s="19">
        <v>0</v>
      </c>
      <c r="FJ22" s="19">
        <v>0.3</v>
      </c>
      <c r="FK22" s="19">
        <v>0</v>
      </c>
      <c r="FL22" s="19">
        <v>0</v>
      </c>
      <c r="FM22" s="19">
        <v>0</v>
      </c>
      <c r="FN22" s="19">
        <v>0</v>
      </c>
      <c r="FO22" s="19">
        <v>0</v>
      </c>
      <c r="FP22" s="19">
        <v>0</v>
      </c>
      <c r="FQ22" s="19">
        <v>0</v>
      </c>
      <c r="FR22" s="19">
        <v>0</v>
      </c>
      <c r="FS22" s="19">
        <v>0</v>
      </c>
      <c r="FT22" s="19">
        <v>0</v>
      </c>
      <c r="FU22" s="19">
        <v>0</v>
      </c>
      <c r="FV22" s="19">
        <v>0</v>
      </c>
      <c r="FW22" s="19">
        <v>0</v>
      </c>
      <c r="FX22" s="19">
        <v>0</v>
      </c>
      <c r="FY22" s="19">
        <v>0</v>
      </c>
      <c r="FZ22" s="19">
        <v>0</v>
      </c>
      <c r="GA22" s="19">
        <v>0</v>
      </c>
      <c r="GB22" s="19">
        <v>0</v>
      </c>
      <c r="GC22" s="19">
        <v>0</v>
      </c>
      <c r="GD22" s="19">
        <v>0</v>
      </c>
      <c r="GE22" s="19">
        <v>0.1</v>
      </c>
      <c r="GF22" s="19">
        <v>0</v>
      </c>
      <c r="GG22" s="19">
        <v>0.1</v>
      </c>
      <c r="GH22" s="19">
        <v>0</v>
      </c>
      <c r="GI22" s="19">
        <v>0.4</v>
      </c>
      <c r="GJ22" s="19">
        <v>0</v>
      </c>
      <c r="GK22" s="19">
        <v>0</v>
      </c>
      <c r="GL22" s="19">
        <v>0</v>
      </c>
      <c r="GM22" s="19">
        <v>0</v>
      </c>
      <c r="GN22" s="19">
        <v>0</v>
      </c>
      <c r="GO22" s="19">
        <v>0</v>
      </c>
      <c r="GP22" s="19">
        <v>0.2</v>
      </c>
      <c r="GQ22" s="19">
        <v>0</v>
      </c>
      <c r="GR22" s="19">
        <v>0</v>
      </c>
      <c r="GS22" s="19">
        <v>11</v>
      </c>
      <c r="GT22" s="19">
        <v>1</v>
      </c>
      <c r="GU22" s="19">
        <v>5.0999999999999996</v>
      </c>
      <c r="GV22" s="19">
        <v>8.4</v>
      </c>
      <c r="GW22" s="19">
        <v>0.2</v>
      </c>
      <c r="GX22" s="19">
        <v>1</v>
      </c>
      <c r="GY22" s="19">
        <v>0</v>
      </c>
      <c r="GZ22" s="19">
        <v>1</v>
      </c>
      <c r="HA22" s="19">
        <v>0.6</v>
      </c>
      <c r="HB22" s="19">
        <v>0</v>
      </c>
      <c r="HC22" s="19">
        <v>0</v>
      </c>
      <c r="HD22" s="19">
        <v>0</v>
      </c>
      <c r="HE22" s="19">
        <v>0</v>
      </c>
      <c r="HF22" s="19">
        <v>0</v>
      </c>
      <c r="HG22" s="19">
        <v>0</v>
      </c>
      <c r="HH22" s="19">
        <v>0</v>
      </c>
      <c r="HI22" s="19">
        <v>0</v>
      </c>
      <c r="HJ22" s="19">
        <v>0</v>
      </c>
      <c r="HK22" s="19">
        <v>0</v>
      </c>
      <c r="HL22" s="19">
        <v>0</v>
      </c>
      <c r="HM22" s="19">
        <v>0</v>
      </c>
      <c r="HN22" s="19">
        <v>0</v>
      </c>
      <c r="HO22" s="19">
        <v>0</v>
      </c>
      <c r="HP22" s="19">
        <v>0</v>
      </c>
      <c r="HQ22" s="19">
        <v>0</v>
      </c>
      <c r="HR22" s="19">
        <v>0.1</v>
      </c>
      <c r="HS22" s="19">
        <v>0</v>
      </c>
      <c r="HT22" s="19">
        <v>0.2</v>
      </c>
      <c r="HU22" s="19">
        <v>1.3</v>
      </c>
      <c r="HV22" s="19">
        <v>0.9</v>
      </c>
      <c r="HW22" s="19">
        <v>0.4</v>
      </c>
      <c r="HX22" s="19">
        <v>0.4</v>
      </c>
      <c r="HY22" s="19">
        <v>2.2999999999999998</v>
      </c>
      <c r="HZ22" s="19">
        <v>0.6</v>
      </c>
      <c r="IA22" s="19">
        <v>0.2</v>
      </c>
      <c r="IB22" s="19">
        <v>0</v>
      </c>
      <c r="IC22" s="19">
        <v>0</v>
      </c>
      <c r="ID22" s="19">
        <v>0.2</v>
      </c>
      <c r="IE22" s="19">
        <v>0</v>
      </c>
      <c r="IF22" s="19">
        <v>0</v>
      </c>
      <c r="IG22" s="19">
        <v>0</v>
      </c>
      <c r="IH22" s="19">
        <v>0</v>
      </c>
      <c r="II22" s="19">
        <v>0</v>
      </c>
      <c r="IJ22" s="19">
        <v>0</v>
      </c>
      <c r="IK22" s="19">
        <v>0</v>
      </c>
      <c r="IL22" s="19">
        <v>0</v>
      </c>
      <c r="IM22" s="19">
        <v>0</v>
      </c>
      <c r="IN22" s="19">
        <v>0</v>
      </c>
      <c r="IO22" s="19">
        <v>0</v>
      </c>
      <c r="IP22" s="19">
        <v>0</v>
      </c>
      <c r="IQ22" s="19">
        <v>0</v>
      </c>
      <c r="IR22" s="19">
        <v>0</v>
      </c>
      <c r="IS22" s="19">
        <v>0</v>
      </c>
      <c r="IT22" s="19">
        <v>0</v>
      </c>
      <c r="IU22" s="19">
        <v>0</v>
      </c>
      <c r="IV22" s="19">
        <v>0</v>
      </c>
      <c r="IW22" s="21">
        <v>0.67269999999999996</v>
      </c>
      <c r="IX22" s="21">
        <v>1</v>
      </c>
      <c r="IY22" s="21">
        <v>0.94120000000000004</v>
      </c>
      <c r="IZ22" s="21">
        <v>0.92859999999999998</v>
      </c>
      <c r="JA22" s="19">
        <v>17.5</v>
      </c>
      <c r="JB22" s="19">
        <v>0</v>
      </c>
      <c r="JC22" s="21">
        <v>0</v>
      </c>
      <c r="JD22" s="19">
        <v>0</v>
      </c>
      <c r="JE22" s="21">
        <v>0</v>
      </c>
      <c r="JF22" s="19">
        <v>0</v>
      </c>
      <c r="JG22" s="21">
        <v>0</v>
      </c>
      <c r="JH22" s="19">
        <v>0</v>
      </c>
      <c r="JI22" s="21">
        <v>0</v>
      </c>
      <c r="JJ22" s="19">
        <v>0</v>
      </c>
    </row>
    <row r="23" spans="1:270" s="19" customFormat="1" ht="14.4" thickBot="1" x14ac:dyDescent="0.35">
      <c r="A23" s="40">
        <v>133042</v>
      </c>
      <c r="B23" s="19" t="s">
        <v>312</v>
      </c>
      <c r="C23" s="19" t="s">
        <v>313</v>
      </c>
      <c r="D23" s="19" t="s">
        <v>271</v>
      </c>
      <c r="E23" s="17">
        <f>VLOOKUP(D23,'2018 Team Stats - Per 90'!$A$2:$IX$24,11,FALSE)</f>
        <v>3.7941176470000002</v>
      </c>
      <c r="F23" s="41">
        <f t="shared" si="3"/>
        <v>0.12179771432190557</v>
      </c>
      <c r="G23" s="33">
        <f t="shared" si="4"/>
        <v>15.873135</v>
      </c>
      <c r="H23" s="29">
        <f>VLOOKUP(D23,'2018 Team Stats - Per 90'!$A$2:$IX$24,71,FALSE)</f>
        <v>0.97058823500000002</v>
      </c>
      <c r="I23" s="29">
        <f>VLOOKUP(D23,'2018 Team Stats - Per 90'!$A$2:$IX$24,142,FALSE)</f>
        <v>11.382352940000001</v>
      </c>
      <c r="J23" s="29">
        <f>VLOOKUP(D23,'2018 Team Stats - Per 90'!$A$2:$IX$24,143,FALSE)</f>
        <v>6.2352941179999997</v>
      </c>
      <c r="K23" s="19">
        <v>1207</v>
      </c>
      <c r="M23" s="19">
        <v>15</v>
      </c>
      <c r="N23" s="19">
        <v>1005</v>
      </c>
      <c r="O23" s="19">
        <v>11</v>
      </c>
      <c r="P23" s="19">
        <v>4</v>
      </c>
      <c r="Q23" s="19">
        <v>0</v>
      </c>
      <c r="R23" s="19">
        <v>0</v>
      </c>
      <c r="S23" s="19">
        <v>0</v>
      </c>
      <c r="T23" s="19">
        <v>0</v>
      </c>
      <c r="U23" s="19">
        <v>8.9599999999999999E-2</v>
      </c>
      <c r="V23" s="19">
        <v>8.9599999999999999E-2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8.9599999999999999E-2</v>
      </c>
      <c r="AI23" s="19">
        <v>8.9599999999999999E-2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8.9599999999999999E-2</v>
      </c>
      <c r="AR23" s="19">
        <v>0</v>
      </c>
      <c r="AS23" s="19">
        <v>0</v>
      </c>
      <c r="AT23" s="19">
        <v>8.9599999999999999E-2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8.9599999999999999E-2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8.9599999999999999E-2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41.462699999999998</v>
      </c>
      <c r="CB23" s="19">
        <v>5.8209</v>
      </c>
      <c r="CC23" s="19">
        <v>0</v>
      </c>
      <c r="CD23" s="19">
        <v>8.9599999999999999E-2</v>
      </c>
      <c r="CE23" s="19">
        <v>41.462699999999998</v>
      </c>
      <c r="CF23" s="19">
        <v>5.6417999999999999</v>
      </c>
      <c r="CG23" s="19">
        <v>31.522400000000001</v>
      </c>
      <c r="CH23" s="19">
        <v>1.4328000000000001</v>
      </c>
      <c r="CI23" s="19">
        <v>9.9403000000000006</v>
      </c>
      <c r="CJ23" s="19">
        <v>4.2089999999999996</v>
      </c>
      <c r="CK23" s="19">
        <v>15.3134</v>
      </c>
      <c r="CL23" s="19">
        <v>0.35820000000000002</v>
      </c>
      <c r="CM23" s="19">
        <v>23.820900000000002</v>
      </c>
      <c r="CN23" s="19">
        <v>3.403</v>
      </c>
      <c r="CO23" s="19">
        <v>2.3283999999999998</v>
      </c>
      <c r="CP23" s="19">
        <v>1.8806</v>
      </c>
      <c r="CQ23" s="19">
        <v>36.895499999999998</v>
      </c>
      <c r="CR23" s="19">
        <v>2.2387999999999999</v>
      </c>
      <c r="CS23" s="19">
        <v>4.5671999999999997</v>
      </c>
      <c r="CT23" s="19">
        <v>3.403</v>
      </c>
      <c r="CU23" s="19">
        <v>0.17910000000000001</v>
      </c>
      <c r="CV23" s="19">
        <v>0</v>
      </c>
      <c r="CW23" s="19">
        <v>0</v>
      </c>
      <c r="CX23" s="19">
        <v>0.17910000000000001</v>
      </c>
      <c r="CY23" s="19">
        <v>0</v>
      </c>
      <c r="CZ23" s="19">
        <v>1.6119000000000001</v>
      </c>
      <c r="DA23" s="19">
        <v>0</v>
      </c>
      <c r="DB23" s="19">
        <v>0</v>
      </c>
      <c r="DC23" s="19">
        <v>0</v>
      </c>
      <c r="DD23" s="19">
        <v>0.35820000000000002</v>
      </c>
      <c r="DE23" s="19">
        <v>8.9599999999999999E-2</v>
      </c>
      <c r="DF23" s="19">
        <v>8.9599999999999999E-2</v>
      </c>
      <c r="DG23" s="19">
        <v>0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0.17910000000000001</v>
      </c>
      <c r="DP23" s="19">
        <v>0</v>
      </c>
      <c r="DQ23" s="19">
        <v>0.17910000000000001</v>
      </c>
      <c r="DR23" s="19">
        <v>0</v>
      </c>
      <c r="DS23" s="19">
        <v>0</v>
      </c>
      <c r="DT23" s="19">
        <v>0.35820000000000002</v>
      </c>
      <c r="DU23" s="19">
        <v>0.98509999999999998</v>
      </c>
      <c r="DV23" s="19">
        <v>0</v>
      </c>
      <c r="DW23" s="19">
        <v>0</v>
      </c>
      <c r="DX23" s="19">
        <v>0</v>
      </c>
      <c r="DY23" s="19">
        <v>0</v>
      </c>
      <c r="DZ23" s="19">
        <v>0.17910000000000001</v>
      </c>
      <c r="EA23" s="19">
        <v>0</v>
      </c>
      <c r="EB23" s="19">
        <v>0.17910000000000001</v>
      </c>
      <c r="EC23" s="19">
        <v>0</v>
      </c>
      <c r="ED23" s="19">
        <v>0.17910000000000001</v>
      </c>
      <c r="EE23" s="19">
        <v>61.701500000000003</v>
      </c>
      <c r="EF23" s="19">
        <v>0</v>
      </c>
      <c r="EG23" s="19">
        <v>0</v>
      </c>
      <c r="EH23" s="19">
        <v>0</v>
      </c>
      <c r="EI23" s="19">
        <v>0</v>
      </c>
      <c r="EJ23" s="19">
        <v>0</v>
      </c>
      <c r="EK23" s="19">
        <v>0</v>
      </c>
      <c r="EL23" s="19">
        <v>0</v>
      </c>
      <c r="EM23" s="19">
        <v>0</v>
      </c>
      <c r="EN23" s="19">
        <v>0</v>
      </c>
      <c r="EO23" s="19">
        <v>0</v>
      </c>
      <c r="EP23" s="19">
        <v>3.403</v>
      </c>
      <c r="EQ23" s="19">
        <v>3.403</v>
      </c>
      <c r="ER23" s="19">
        <v>1.4328000000000001</v>
      </c>
      <c r="ES23" s="19">
        <v>1.9701</v>
      </c>
      <c r="ET23" s="19">
        <v>1.9701</v>
      </c>
      <c r="EU23" s="19">
        <v>1.4328000000000001</v>
      </c>
      <c r="EV23" s="19">
        <v>1.1641999999999999</v>
      </c>
      <c r="EW23" s="19">
        <v>0.5373</v>
      </c>
      <c r="EX23" s="19">
        <v>8.9599999999999999E-2</v>
      </c>
      <c r="EY23" s="19">
        <v>4.5671999999999997</v>
      </c>
      <c r="EZ23" s="19">
        <v>1.6119000000000001</v>
      </c>
      <c r="FA23" s="19">
        <v>2.9552</v>
      </c>
      <c r="FB23" s="19">
        <v>0</v>
      </c>
      <c r="FC23" s="19">
        <v>0.80600000000000005</v>
      </c>
      <c r="FD23" s="19">
        <v>3.2239</v>
      </c>
      <c r="FE23" s="19">
        <v>3.5821000000000001</v>
      </c>
      <c r="FF23" s="19">
        <v>0.17910000000000001</v>
      </c>
      <c r="FG23" s="19">
        <v>8.9599999999999999E-2</v>
      </c>
      <c r="FH23" s="19">
        <v>0.17910000000000001</v>
      </c>
      <c r="FI23" s="19">
        <v>0</v>
      </c>
      <c r="FJ23" s="19">
        <v>0.17910000000000001</v>
      </c>
      <c r="FK23" s="19">
        <v>0</v>
      </c>
      <c r="FL23" s="19">
        <v>0</v>
      </c>
      <c r="FM23" s="19">
        <v>8.9599999999999999E-2</v>
      </c>
      <c r="FN23" s="19">
        <v>8.9599999999999999E-2</v>
      </c>
      <c r="FO23" s="19">
        <v>8.9599999999999999E-2</v>
      </c>
      <c r="FP23" s="19">
        <v>0</v>
      </c>
      <c r="FQ23" s="19">
        <v>0</v>
      </c>
      <c r="FR23" s="19">
        <v>0</v>
      </c>
      <c r="FS23" s="19">
        <v>0</v>
      </c>
      <c r="FT23" s="19">
        <v>0</v>
      </c>
      <c r="FU23" s="19">
        <v>0</v>
      </c>
      <c r="FV23" s="19">
        <v>0</v>
      </c>
      <c r="FW23" s="19">
        <v>0</v>
      </c>
      <c r="FX23" s="19">
        <v>0</v>
      </c>
      <c r="FY23" s="19">
        <v>0</v>
      </c>
      <c r="FZ23" s="19">
        <v>0</v>
      </c>
      <c r="GA23" s="19">
        <v>0</v>
      </c>
      <c r="GB23" s="19">
        <v>0</v>
      </c>
      <c r="GC23" s="19">
        <v>0</v>
      </c>
      <c r="GD23" s="19">
        <v>0</v>
      </c>
      <c r="GE23" s="19">
        <v>8.9599999999999999E-2</v>
      </c>
      <c r="GF23" s="19">
        <v>0</v>
      </c>
      <c r="GG23" s="19">
        <v>0</v>
      </c>
      <c r="GH23" s="19">
        <v>8.9599999999999999E-2</v>
      </c>
      <c r="GI23" s="19">
        <v>0.98509999999999998</v>
      </c>
      <c r="GJ23" s="19">
        <v>0</v>
      </c>
      <c r="GK23" s="19">
        <v>0</v>
      </c>
      <c r="GL23" s="19">
        <v>0</v>
      </c>
      <c r="GM23" s="19">
        <v>0</v>
      </c>
      <c r="GN23" s="19">
        <v>0</v>
      </c>
      <c r="GO23" s="19">
        <v>0</v>
      </c>
      <c r="GP23" s="19">
        <v>0.26869999999999999</v>
      </c>
      <c r="GQ23" s="19">
        <v>8.9599999999999999E-2</v>
      </c>
      <c r="GR23" s="19">
        <v>0</v>
      </c>
      <c r="GS23" s="19">
        <v>16.656700000000001</v>
      </c>
      <c r="GT23" s="19">
        <v>1.6119000000000001</v>
      </c>
      <c r="GU23" s="19">
        <v>14.597</v>
      </c>
      <c r="GV23" s="19">
        <v>14.238799999999999</v>
      </c>
      <c r="GW23" s="19">
        <v>0.5373</v>
      </c>
      <c r="GX23" s="19">
        <v>1.3432999999999999</v>
      </c>
      <c r="GY23" s="19">
        <v>0</v>
      </c>
      <c r="GZ23" s="19">
        <v>1.6119000000000001</v>
      </c>
      <c r="HA23" s="19">
        <v>0.80600000000000005</v>
      </c>
      <c r="HB23" s="19">
        <v>8.9599999999999999E-2</v>
      </c>
      <c r="HC23" s="19">
        <v>0</v>
      </c>
      <c r="HD23" s="19">
        <v>0</v>
      </c>
      <c r="HE23" s="19">
        <v>0</v>
      </c>
      <c r="HF23" s="19">
        <v>0</v>
      </c>
      <c r="HG23" s="19">
        <v>0</v>
      </c>
      <c r="HH23" s="19">
        <v>0</v>
      </c>
      <c r="HI23" s="19">
        <v>0</v>
      </c>
      <c r="HJ23" s="19">
        <v>0</v>
      </c>
      <c r="HK23" s="19">
        <v>0</v>
      </c>
      <c r="HL23" s="19">
        <v>8.9599999999999999E-2</v>
      </c>
      <c r="HM23" s="19">
        <v>0</v>
      </c>
      <c r="HN23" s="19">
        <v>0</v>
      </c>
      <c r="HO23" s="19">
        <v>0</v>
      </c>
      <c r="HP23" s="19">
        <v>0</v>
      </c>
      <c r="HQ23" s="19">
        <v>0</v>
      </c>
      <c r="HR23" s="19">
        <v>8.9599999999999999E-2</v>
      </c>
      <c r="HS23" s="19">
        <v>8.9599999999999999E-2</v>
      </c>
      <c r="HT23" s="19">
        <v>0</v>
      </c>
      <c r="HU23" s="19">
        <v>1.8806</v>
      </c>
      <c r="HV23" s="19">
        <v>1.4328000000000001</v>
      </c>
      <c r="HW23" s="19">
        <v>0.35820000000000002</v>
      </c>
      <c r="HX23" s="19">
        <v>0.62690000000000001</v>
      </c>
      <c r="HY23" s="19">
        <v>1.0746</v>
      </c>
      <c r="HZ23" s="19">
        <v>1.3432999999999999</v>
      </c>
      <c r="IA23" s="19">
        <v>0</v>
      </c>
      <c r="IB23" s="19">
        <v>0</v>
      </c>
      <c r="IC23" s="19">
        <v>0</v>
      </c>
      <c r="ID23" s="19">
        <v>0.26869999999999999</v>
      </c>
      <c r="IE23" s="19">
        <v>0</v>
      </c>
      <c r="IF23" s="19">
        <v>0</v>
      </c>
      <c r="IG23" s="19">
        <v>0</v>
      </c>
      <c r="IH23" s="19">
        <v>0</v>
      </c>
      <c r="II23" s="19">
        <v>0</v>
      </c>
      <c r="IJ23" s="19">
        <v>0</v>
      </c>
      <c r="IK23" s="19">
        <v>0</v>
      </c>
      <c r="IL23" s="19">
        <v>0</v>
      </c>
      <c r="IM23" s="19">
        <v>0</v>
      </c>
      <c r="IN23" s="19">
        <v>0</v>
      </c>
      <c r="IO23" s="19">
        <v>0</v>
      </c>
      <c r="IP23" s="19">
        <v>0</v>
      </c>
      <c r="IQ23" s="19">
        <v>0</v>
      </c>
      <c r="IR23" s="19">
        <v>0</v>
      </c>
      <c r="IS23" s="19">
        <v>0</v>
      </c>
      <c r="IT23" s="19">
        <v>0</v>
      </c>
      <c r="IU23" s="19">
        <v>0</v>
      </c>
      <c r="IV23" s="19">
        <v>0</v>
      </c>
      <c r="IW23" s="21">
        <v>0.7258</v>
      </c>
      <c r="IX23" s="21">
        <v>0.88890000000000002</v>
      </c>
      <c r="IY23" s="21">
        <v>0.95089999999999997</v>
      </c>
      <c r="IZ23" s="21">
        <v>0.98740000000000006</v>
      </c>
      <c r="JA23" s="19">
        <v>38.7761</v>
      </c>
      <c r="JB23" s="19">
        <v>8.9599999999999999E-2</v>
      </c>
      <c r="JC23" s="21">
        <v>1</v>
      </c>
      <c r="JD23" s="19">
        <v>0</v>
      </c>
      <c r="JE23" s="21">
        <v>0</v>
      </c>
      <c r="JF23" s="19">
        <v>0</v>
      </c>
      <c r="JG23" s="21">
        <v>0</v>
      </c>
      <c r="JH23" s="19">
        <v>0</v>
      </c>
      <c r="JI23" s="21">
        <v>0</v>
      </c>
      <c r="JJ23" s="19">
        <v>6</v>
      </c>
    </row>
    <row r="24" spans="1:270" s="19" customFormat="1" ht="14.4" thickBot="1" x14ac:dyDescent="0.35">
      <c r="A24" s="40">
        <v>37740</v>
      </c>
      <c r="B24" s="19" t="s">
        <v>314</v>
      </c>
      <c r="C24" s="19" t="s">
        <v>268</v>
      </c>
      <c r="D24" s="19" t="s">
        <v>297</v>
      </c>
      <c r="E24" s="17">
        <f>VLOOKUP(D24,'2018 Team Stats - Per 90'!$A$2:$IX$24,11,FALSE)</f>
        <v>4.6764705879999999</v>
      </c>
      <c r="F24" s="41">
        <f t="shared" si="3"/>
        <v>8.7234741844651367E-2</v>
      </c>
      <c r="G24" s="33">
        <f t="shared" si="4"/>
        <v>11.901660000000003</v>
      </c>
      <c r="H24" s="29">
        <f>VLOOKUP(D24,'2018 Team Stats - Per 90'!$A$2:$IX$24,71,FALSE)</f>
        <v>1.5294117650000001</v>
      </c>
      <c r="I24" s="29">
        <f>VLOOKUP(D24,'2018 Team Stats - Per 90'!$A$2:$IX$24,142,FALSE)</f>
        <v>11.58823529</v>
      </c>
      <c r="J24" s="29">
        <f>VLOOKUP(D24,'2018 Team Stats - Per 90'!$A$2:$IX$24,143,FALSE)</f>
        <v>5.3235294120000001</v>
      </c>
      <c r="K24" s="19">
        <v>1230</v>
      </c>
      <c r="M24" s="19">
        <v>21</v>
      </c>
      <c r="N24" s="19">
        <v>1647</v>
      </c>
      <c r="O24" s="19">
        <v>19</v>
      </c>
      <c r="P24" s="19">
        <v>2</v>
      </c>
      <c r="Q24" s="19">
        <v>6</v>
      </c>
      <c r="R24" s="19">
        <v>5.4600000000000003E-2</v>
      </c>
      <c r="S24" s="19">
        <v>0</v>
      </c>
      <c r="T24" s="19">
        <v>0</v>
      </c>
      <c r="U24" s="19">
        <v>5.4600000000000003E-2</v>
      </c>
      <c r="V24" s="19">
        <v>0.21859999999999999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5.4600000000000003E-2</v>
      </c>
      <c r="AH24" s="19">
        <v>5.4600000000000003E-2</v>
      </c>
      <c r="AI24" s="19">
        <v>0.21859999999999999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5.4600000000000003E-2</v>
      </c>
      <c r="AP24" s="19">
        <v>5.4600000000000003E-2</v>
      </c>
      <c r="AQ24" s="19">
        <v>0.21859999999999999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5.4600000000000003E-2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5.4600000000000003E-2</v>
      </c>
      <c r="BP24" s="19">
        <v>0</v>
      </c>
      <c r="BQ24" s="19">
        <v>0</v>
      </c>
      <c r="BR24" s="19">
        <v>0</v>
      </c>
      <c r="BS24" s="19">
        <v>0</v>
      </c>
      <c r="BT24" s="19">
        <v>5.4600000000000003E-2</v>
      </c>
      <c r="BU24" s="19">
        <v>0.10929999999999999</v>
      </c>
      <c r="BV24" s="19">
        <v>0</v>
      </c>
      <c r="BW24" s="19">
        <v>0</v>
      </c>
      <c r="BX24" s="19">
        <v>5.4600000000000003E-2</v>
      </c>
      <c r="BY24" s="19">
        <v>0</v>
      </c>
      <c r="BZ24" s="19">
        <v>0</v>
      </c>
      <c r="CA24" s="19">
        <v>28.743200000000002</v>
      </c>
      <c r="CB24" s="19">
        <v>6.9398999999999997</v>
      </c>
      <c r="CC24" s="19">
        <v>0</v>
      </c>
      <c r="CD24" s="19">
        <v>5.4600000000000003E-2</v>
      </c>
      <c r="CE24" s="19">
        <v>28.743200000000002</v>
      </c>
      <c r="CF24" s="19">
        <v>6.9398999999999997</v>
      </c>
      <c r="CG24" s="19">
        <v>21.202200000000001</v>
      </c>
      <c r="CH24" s="19">
        <v>2.0764999999999998</v>
      </c>
      <c r="CI24" s="19">
        <v>7.5410000000000004</v>
      </c>
      <c r="CJ24" s="19">
        <v>4.8634000000000004</v>
      </c>
      <c r="CK24" s="19">
        <v>11.530099999999999</v>
      </c>
      <c r="CL24" s="19">
        <v>0.60109999999999997</v>
      </c>
      <c r="CM24" s="19">
        <v>15.3552</v>
      </c>
      <c r="CN24" s="19">
        <v>3.8797999999999999</v>
      </c>
      <c r="CO24" s="19">
        <v>1.8579000000000001</v>
      </c>
      <c r="CP24" s="19">
        <v>2.4590000000000001</v>
      </c>
      <c r="CQ24" s="19">
        <v>25.628399999999999</v>
      </c>
      <c r="CR24" s="19">
        <v>3.5518999999999998</v>
      </c>
      <c r="CS24" s="19">
        <v>3.1147999999999998</v>
      </c>
      <c r="CT24" s="19">
        <v>3.3879999999999999</v>
      </c>
      <c r="CU24" s="19">
        <v>0</v>
      </c>
      <c r="CV24" s="19">
        <v>5.4600000000000003E-2</v>
      </c>
      <c r="CW24" s="19">
        <v>0</v>
      </c>
      <c r="CX24" s="19">
        <v>0</v>
      </c>
      <c r="CY24" s="19">
        <v>0</v>
      </c>
      <c r="CZ24" s="19">
        <v>1.3115000000000001</v>
      </c>
      <c r="DA24" s="19">
        <v>0</v>
      </c>
      <c r="DB24" s="19">
        <v>0</v>
      </c>
      <c r="DC24" s="19">
        <v>0</v>
      </c>
      <c r="DD24" s="19">
        <v>0.2732</v>
      </c>
      <c r="DE24" s="19">
        <v>5.4600000000000003E-2</v>
      </c>
      <c r="DF24" s="19">
        <v>0.2732</v>
      </c>
      <c r="DG24" s="19">
        <v>0.10929999999999999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0.2732</v>
      </c>
      <c r="DU24" s="19">
        <v>1.3661000000000001</v>
      </c>
      <c r="DV24" s="19">
        <v>0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  <c r="ED24" s="19">
        <v>0</v>
      </c>
      <c r="EE24" s="19">
        <v>49.398899999999998</v>
      </c>
      <c r="EF24" s="19">
        <v>0</v>
      </c>
      <c r="EG24" s="19">
        <v>0</v>
      </c>
      <c r="EH24" s="19">
        <v>0</v>
      </c>
      <c r="EI24" s="19">
        <v>0</v>
      </c>
      <c r="EJ24" s="19">
        <v>0</v>
      </c>
      <c r="EK24" s="19">
        <v>0</v>
      </c>
      <c r="EL24" s="19">
        <v>0</v>
      </c>
      <c r="EM24" s="19">
        <v>0</v>
      </c>
      <c r="EN24" s="19">
        <v>0</v>
      </c>
      <c r="EO24" s="19">
        <v>0</v>
      </c>
      <c r="EP24" s="19">
        <v>4.7541000000000002</v>
      </c>
      <c r="EQ24" s="19">
        <v>3.2240000000000002</v>
      </c>
      <c r="ER24" s="19">
        <v>2.6230000000000002</v>
      </c>
      <c r="ES24" s="19">
        <v>0.98360000000000003</v>
      </c>
      <c r="ET24" s="19">
        <v>2.1311</v>
      </c>
      <c r="EU24" s="19">
        <v>2.1311</v>
      </c>
      <c r="EV24" s="19">
        <v>0.92900000000000005</v>
      </c>
      <c r="EW24" s="19">
        <v>0.38250000000000001</v>
      </c>
      <c r="EX24" s="19">
        <v>0</v>
      </c>
      <c r="EY24" s="19">
        <v>4.8634000000000004</v>
      </c>
      <c r="EZ24" s="19">
        <v>2.4043999999999999</v>
      </c>
      <c r="FA24" s="19">
        <v>2.4590000000000001</v>
      </c>
      <c r="FB24" s="19">
        <v>5.4600000000000003E-2</v>
      </c>
      <c r="FC24" s="19">
        <v>1.0929</v>
      </c>
      <c r="FD24" s="19">
        <v>3.0600999999999998</v>
      </c>
      <c r="FE24" s="19">
        <v>5.4097999999999997</v>
      </c>
      <c r="FF24" s="19">
        <v>1.5301</v>
      </c>
      <c r="FG24" s="19">
        <v>1.4208000000000001</v>
      </c>
      <c r="FH24" s="19">
        <v>0.5464</v>
      </c>
      <c r="FI24" s="19">
        <v>0</v>
      </c>
      <c r="FJ24" s="19">
        <v>0.5464</v>
      </c>
      <c r="FK24" s="19">
        <v>0</v>
      </c>
      <c r="FL24" s="19">
        <v>5.4600000000000003E-2</v>
      </c>
      <c r="FM24" s="19">
        <v>5.4600000000000003E-2</v>
      </c>
      <c r="FN24" s="19">
        <v>5.4600000000000003E-2</v>
      </c>
      <c r="FO24" s="19">
        <v>0.2732</v>
      </c>
      <c r="FP24" s="19">
        <v>0</v>
      </c>
      <c r="FQ24" s="19">
        <v>0</v>
      </c>
      <c r="FR24" s="19">
        <v>0</v>
      </c>
      <c r="FS24" s="19">
        <v>0</v>
      </c>
      <c r="FT24" s="19">
        <v>0</v>
      </c>
      <c r="FU24" s="19">
        <v>0</v>
      </c>
      <c r="FV24" s="19">
        <v>0</v>
      </c>
      <c r="FW24" s="19">
        <v>0</v>
      </c>
      <c r="FX24" s="19">
        <v>0</v>
      </c>
      <c r="FY24" s="19">
        <v>0</v>
      </c>
      <c r="FZ24" s="19">
        <v>0</v>
      </c>
      <c r="GA24" s="19">
        <v>0</v>
      </c>
      <c r="GB24" s="19">
        <v>0</v>
      </c>
      <c r="GC24" s="19">
        <v>0</v>
      </c>
      <c r="GD24" s="19">
        <v>0</v>
      </c>
      <c r="GE24" s="19">
        <v>0.21859999999999999</v>
      </c>
      <c r="GF24" s="19">
        <v>0</v>
      </c>
      <c r="GG24" s="19">
        <v>0</v>
      </c>
      <c r="GH24" s="19">
        <v>0</v>
      </c>
      <c r="GI24" s="19">
        <v>0.43719999999999998</v>
      </c>
      <c r="GJ24" s="19">
        <v>0</v>
      </c>
      <c r="GK24" s="19">
        <v>0</v>
      </c>
      <c r="GL24" s="19">
        <v>0</v>
      </c>
      <c r="GM24" s="19">
        <v>0</v>
      </c>
      <c r="GN24" s="19">
        <v>0</v>
      </c>
      <c r="GO24" s="19">
        <v>0</v>
      </c>
      <c r="GP24" s="19">
        <v>0.21859999999999999</v>
      </c>
      <c r="GQ24" s="19">
        <v>0.10929999999999999</v>
      </c>
      <c r="GR24" s="19">
        <v>0</v>
      </c>
      <c r="GS24" s="19">
        <v>12.8415</v>
      </c>
      <c r="GT24" s="19">
        <v>3.0600999999999998</v>
      </c>
      <c r="GU24" s="19">
        <v>12.240399999999999</v>
      </c>
      <c r="GV24" s="19">
        <v>7.5410000000000004</v>
      </c>
      <c r="GW24" s="19">
        <v>0.49180000000000001</v>
      </c>
      <c r="GX24" s="19">
        <v>0.65569999999999995</v>
      </c>
      <c r="GY24" s="19">
        <v>0</v>
      </c>
      <c r="GZ24" s="19">
        <v>1.0383</v>
      </c>
      <c r="HA24" s="19">
        <v>0.5464</v>
      </c>
      <c r="HB24" s="19">
        <v>5.4600000000000003E-2</v>
      </c>
      <c r="HC24" s="19">
        <v>0</v>
      </c>
      <c r="HD24" s="19">
        <v>0</v>
      </c>
      <c r="HE24" s="19">
        <v>0</v>
      </c>
      <c r="HF24" s="19">
        <v>0</v>
      </c>
      <c r="HG24" s="19">
        <v>0</v>
      </c>
      <c r="HH24" s="19">
        <v>0</v>
      </c>
      <c r="HI24" s="19">
        <v>0</v>
      </c>
      <c r="HJ24" s="19">
        <v>0</v>
      </c>
      <c r="HK24" s="19">
        <v>5.4600000000000003E-2</v>
      </c>
      <c r="HL24" s="19">
        <v>5.4600000000000003E-2</v>
      </c>
      <c r="HM24" s="19">
        <v>5.4600000000000003E-2</v>
      </c>
      <c r="HN24" s="19">
        <v>0</v>
      </c>
      <c r="HO24" s="19">
        <v>0</v>
      </c>
      <c r="HP24" s="19">
        <v>0</v>
      </c>
      <c r="HQ24" s="19">
        <v>0</v>
      </c>
      <c r="HR24" s="19">
        <v>0</v>
      </c>
      <c r="HS24" s="19">
        <v>0.49180000000000001</v>
      </c>
      <c r="HT24" s="19">
        <v>0.38250000000000001</v>
      </c>
      <c r="HU24" s="19">
        <v>1.6393</v>
      </c>
      <c r="HV24" s="19">
        <v>1.7485999999999999</v>
      </c>
      <c r="HW24" s="19">
        <v>0.60109999999999997</v>
      </c>
      <c r="HX24" s="19">
        <v>0.43719999999999998</v>
      </c>
      <c r="HY24" s="19">
        <v>2.0219</v>
      </c>
      <c r="HZ24" s="19">
        <v>0.5464</v>
      </c>
      <c r="IA24" s="19">
        <v>0</v>
      </c>
      <c r="IB24" s="19">
        <v>0</v>
      </c>
      <c r="IC24" s="19">
        <v>0</v>
      </c>
      <c r="ID24" s="19">
        <v>0.32790000000000002</v>
      </c>
      <c r="IE24" s="19">
        <v>0</v>
      </c>
      <c r="IF24" s="19">
        <v>0</v>
      </c>
      <c r="IG24" s="19">
        <v>0</v>
      </c>
      <c r="IH24" s="19">
        <v>0</v>
      </c>
      <c r="II24" s="19">
        <v>0</v>
      </c>
      <c r="IJ24" s="19">
        <v>0</v>
      </c>
      <c r="IK24" s="19">
        <v>0</v>
      </c>
      <c r="IL24" s="19">
        <v>0</v>
      </c>
      <c r="IM24" s="19">
        <v>0</v>
      </c>
      <c r="IN24" s="19">
        <v>0</v>
      </c>
      <c r="IO24" s="19">
        <v>0</v>
      </c>
      <c r="IP24" s="19">
        <v>0</v>
      </c>
      <c r="IQ24" s="19">
        <v>0</v>
      </c>
      <c r="IR24" s="19">
        <v>0</v>
      </c>
      <c r="IS24" s="19">
        <v>0</v>
      </c>
      <c r="IT24" s="19">
        <v>0</v>
      </c>
      <c r="IU24" s="19">
        <v>0</v>
      </c>
      <c r="IV24" s="19">
        <v>0</v>
      </c>
      <c r="IW24" s="21">
        <v>0.58299999999999996</v>
      </c>
      <c r="IX24" s="21">
        <v>0.96430000000000005</v>
      </c>
      <c r="IY24" s="21">
        <v>0.92859999999999998</v>
      </c>
      <c r="IZ24" s="21">
        <v>0.92030000000000001</v>
      </c>
      <c r="JA24" s="19">
        <v>22.786899999999999</v>
      </c>
      <c r="JB24" s="19">
        <v>0</v>
      </c>
      <c r="JC24" s="21">
        <v>0</v>
      </c>
      <c r="JD24" s="19">
        <v>0</v>
      </c>
      <c r="JE24" s="21">
        <v>0</v>
      </c>
      <c r="JF24" s="19">
        <v>0</v>
      </c>
      <c r="JG24" s="21">
        <v>0</v>
      </c>
      <c r="JH24" s="19">
        <v>0</v>
      </c>
      <c r="JI24" s="21">
        <v>0</v>
      </c>
      <c r="JJ24" s="19">
        <v>2</v>
      </c>
    </row>
    <row r="25" spans="1:270" s="19" customFormat="1" ht="14.4" thickBot="1" x14ac:dyDescent="0.35">
      <c r="A25" s="40">
        <v>221755</v>
      </c>
      <c r="B25" s="19" t="s">
        <v>315</v>
      </c>
      <c r="C25" s="19" t="s">
        <v>316</v>
      </c>
      <c r="D25" s="19" t="s">
        <v>289</v>
      </c>
      <c r="E25" s="17">
        <f>VLOOKUP(D25,'2018 Team Stats - Per 90'!$A$2:$IX$24,11,FALSE)</f>
        <v>3.6470588240000001</v>
      </c>
      <c r="F25" s="41">
        <f t="shared" si="3"/>
        <v>0.2335206349169282</v>
      </c>
      <c r="G25" s="33">
        <f t="shared" si="4"/>
        <v>9.7139600000000002</v>
      </c>
      <c r="H25" s="29">
        <f>VLOOKUP(D25,'2018 Team Stats - Per 90'!$A$2:$IX$24,71,FALSE)</f>
        <v>0.67647058800000004</v>
      </c>
      <c r="I25" s="29">
        <f>VLOOKUP(D25,'2018 Team Stats - Per 90'!$A$2:$IX$24,142,FALSE)</f>
        <v>9.4411764710000003</v>
      </c>
      <c r="J25" s="29">
        <f>VLOOKUP(D25,'2018 Team Stats - Per 90'!$A$2:$IX$24,143,FALSE)</f>
        <v>5.7352941179999997</v>
      </c>
      <c r="K25" s="19">
        <v>436</v>
      </c>
      <c r="M25" s="19">
        <v>3</v>
      </c>
      <c r="N25" s="19">
        <v>208</v>
      </c>
      <c r="O25" s="19">
        <v>3</v>
      </c>
      <c r="P25" s="19">
        <v>0</v>
      </c>
      <c r="Q25" s="19">
        <v>2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24.663499999999999</v>
      </c>
      <c r="CB25" s="19">
        <v>10.817299999999999</v>
      </c>
      <c r="CC25" s="19">
        <v>0</v>
      </c>
      <c r="CD25" s="19">
        <v>0.86539999999999995</v>
      </c>
      <c r="CE25" s="19">
        <v>24.663499999999999</v>
      </c>
      <c r="CF25" s="19">
        <v>7.7885</v>
      </c>
      <c r="CG25" s="19">
        <v>13.8462</v>
      </c>
      <c r="CH25" s="19">
        <v>3.0287999999999999</v>
      </c>
      <c r="CI25" s="19">
        <v>10.817299999999999</v>
      </c>
      <c r="CJ25" s="19">
        <v>4.7595999999999998</v>
      </c>
      <c r="CK25" s="19">
        <v>6.4904000000000002</v>
      </c>
      <c r="CL25" s="19">
        <v>0.86539999999999995</v>
      </c>
      <c r="CM25" s="19">
        <v>12.115399999999999</v>
      </c>
      <c r="CN25" s="19">
        <v>3.4615</v>
      </c>
      <c r="CO25" s="19">
        <v>6.0576999999999996</v>
      </c>
      <c r="CP25" s="19">
        <v>3.4615</v>
      </c>
      <c r="CQ25" s="19">
        <v>23.365400000000001</v>
      </c>
      <c r="CR25" s="19">
        <v>4.3269000000000002</v>
      </c>
      <c r="CS25" s="19">
        <v>1.2981</v>
      </c>
      <c r="CT25" s="19">
        <v>3.4615</v>
      </c>
      <c r="CU25" s="19">
        <v>0</v>
      </c>
      <c r="CV25" s="19">
        <v>0</v>
      </c>
      <c r="CW25" s="19">
        <v>0</v>
      </c>
      <c r="CX25" s="19">
        <v>3.0287999999999999</v>
      </c>
      <c r="CY25" s="19">
        <v>0</v>
      </c>
      <c r="CZ25" s="19">
        <v>0.43269999999999997</v>
      </c>
      <c r="DA25" s="19">
        <v>0</v>
      </c>
      <c r="DB25" s="19">
        <v>0</v>
      </c>
      <c r="DC25" s="19">
        <v>0</v>
      </c>
      <c r="DD25" s="19">
        <v>9.9519000000000002</v>
      </c>
      <c r="DE25" s="19">
        <v>3.0287999999999999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3.0287999999999999</v>
      </c>
      <c r="DP25" s="19">
        <v>0</v>
      </c>
      <c r="DQ25" s="19">
        <v>3.0287999999999999</v>
      </c>
      <c r="DR25" s="19">
        <v>0</v>
      </c>
      <c r="DS25" s="19">
        <v>0</v>
      </c>
      <c r="DT25" s="19">
        <v>0</v>
      </c>
      <c r="DU25" s="19">
        <v>1.7307999999999999</v>
      </c>
      <c r="DV25" s="19">
        <v>0</v>
      </c>
      <c r="DW25" s="19">
        <v>0</v>
      </c>
      <c r="DX25" s="19">
        <v>0</v>
      </c>
      <c r="DY25" s="19">
        <v>0</v>
      </c>
      <c r="DZ25" s="19">
        <v>2.5962000000000001</v>
      </c>
      <c r="EA25" s="19">
        <v>0</v>
      </c>
      <c r="EB25" s="19">
        <v>2.5962000000000001</v>
      </c>
      <c r="EC25" s="19">
        <v>0</v>
      </c>
      <c r="ED25" s="19">
        <v>3.0287999999999999</v>
      </c>
      <c r="EE25" s="19">
        <v>56.25</v>
      </c>
      <c r="EF25" s="19">
        <v>0</v>
      </c>
      <c r="EG25" s="19">
        <v>0</v>
      </c>
      <c r="EH25" s="19">
        <v>0</v>
      </c>
      <c r="EI25" s="19">
        <v>0</v>
      </c>
      <c r="EJ25" s="19">
        <v>0</v>
      </c>
      <c r="EK25" s="19">
        <v>0</v>
      </c>
      <c r="EL25" s="19">
        <v>0</v>
      </c>
      <c r="EM25" s="19">
        <v>0</v>
      </c>
      <c r="EN25" s="19">
        <v>0</v>
      </c>
      <c r="EO25" s="19">
        <v>0</v>
      </c>
      <c r="EP25" s="19">
        <v>1.7307999999999999</v>
      </c>
      <c r="EQ25" s="19">
        <v>2.1635</v>
      </c>
      <c r="ER25" s="19">
        <v>0</v>
      </c>
      <c r="ES25" s="19">
        <v>0</v>
      </c>
      <c r="ET25" s="19">
        <v>1.7307999999999999</v>
      </c>
      <c r="EU25" s="19">
        <v>2.1635</v>
      </c>
      <c r="EV25" s="19">
        <v>1.2981</v>
      </c>
      <c r="EW25" s="19">
        <v>0.43269999999999997</v>
      </c>
      <c r="EX25" s="19">
        <v>0</v>
      </c>
      <c r="EY25" s="19">
        <v>0.43269999999999997</v>
      </c>
      <c r="EZ25" s="19">
        <v>0.43269999999999997</v>
      </c>
      <c r="FA25" s="19">
        <v>0</v>
      </c>
      <c r="FB25" s="19">
        <v>0</v>
      </c>
      <c r="FC25" s="19">
        <v>0.43269999999999997</v>
      </c>
      <c r="FD25" s="19">
        <v>0.86539999999999995</v>
      </c>
      <c r="FE25" s="19">
        <v>3.4615</v>
      </c>
      <c r="FF25" s="19">
        <v>0.43269999999999997</v>
      </c>
      <c r="FG25" s="19">
        <v>0.43269999999999997</v>
      </c>
      <c r="FH25" s="19"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0.43269999999999997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0</v>
      </c>
      <c r="FX25" s="19">
        <v>0</v>
      </c>
      <c r="FY25" s="19">
        <v>0</v>
      </c>
      <c r="FZ25" s="19">
        <v>0</v>
      </c>
      <c r="GA25" s="19">
        <v>0</v>
      </c>
      <c r="GB25" s="19">
        <v>0</v>
      </c>
      <c r="GC25" s="19">
        <v>0</v>
      </c>
      <c r="GD25" s="19">
        <v>0</v>
      </c>
      <c r="GE25" s="19">
        <v>0</v>
      </c>
      <c r="GF25" s="19">
        <v>0</v>
      </c>
      <c r="GG25" s="19">
        <v>0</v>
      </c>
      <c r="GH25" s="19">
        <v>0</v>
      </c>
      <c r="GI25" s="19">
        <v>0.86539999999999995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0</v>
      </c>
      <c r="GP25" s="19">
        <v>0.86539999999999995</v>
      </c>
      <c r="GQ25" s="19">
        <v>0</v>
      </c>
      <c r="GR25" s="19">
        <v>0</v>
      </c>
      <c r="GS25" s="19">
        <v>14.2788</v>
      </c>
      <c r="GT25" s="19">
        <v>6.4904000000000002</v>
      </c>
      <c r="GU25" s="19">
        <v>10.817299999999999</v>
      </c>
      <c r="GV25" s="19">
        <v>0.86539999999999995</v>
      </c>
      <c r="GW25" s="19">
        <v>2.1635</v>
      </c>
      <c r="GX25" s="19">
        <v>1.2981</v>
      </c>
      <c r="GY25" s="19">
        <v>0</v>
      </c>
      <c r="GZ25" s="19">
        <v>12.115399999999999</v>
      </c>
      <c r="HA25" s="19">
        <v>0.43269999999999997</v>
      </c>
      <c r="HB25" s="19">
        <v>0</v>
      </c>
      <c r="HC25" s="19">
        <v>0</v>
      </c>
      <c r="HD25" s="19">
        <v>0</v>
      </c>
      <c r="HE25" s="19">
        <v>0</v>
      </c>
      <c r="HF25" s="19">
        <v>0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0</v>
      </c>
      <c r="HN25" s="19">
        <v>0</v>
      </c>
      <c r="HO25" s="19">
        <v>0</v>
      </c>
      <c r="HP25" s="19">
        <v>0</v>
      </c>
      <c r="HQ25" s="19">
        <v>0</v>
      </c>
      <c r="HR25" s="19">
        <v>0</v>
      </c>
      <c r="HS25" s="19">
        <v>0.43269999999999997</v>
      </c>
      <c r="HT25" s="19">
        <v>0.43269999999999997</v>
      </c>
      <c r="HU25" s="19">
        <v>1.2981</v>
      </c>
      <c r="HV25" s="19">
        <v>1.7307999999999999</v>
      </c>
      <c r="HW25" s="19">
        <v>0</v>
      </c>
      <c r="HX25" s="19">
        <v>0</v>
      </c>
      <c r="HY25" s="19">
        <v>0</v>
      </c>
      <c r="HZ25" s="19">
        <v>0</v>
      </c>
      <c r="IA25" s="19">
        <v>0</v>
      </c>
      <c r="IB25" s="19">
        <v>0</v>
      </c>
      <c r="IC25" s="19">
        <v>0</v>
      </c>
      <c r="ID25" s="19">
        <v>0.86539999999999995</v>
      </c>
      <c r="IE25" s="19">
        <v>0</v>
      </c>
      <c r="IF25" s="19">
        <v>0</v>
      </c>
      <c r="IG25" s="19">
        <v>0</v>
      </c>
      <c r="IH25" s="19">
        <v>0</v>
      </c>
      <c r="II25" s="19">
        <v>0</v>
      </c>
      <c r="IJ25" s="19">
        <v>0</v>
      </c>
      <c r="IK25" s="19">
        <v>0</v>
      </c>
      <c r="IL25" s="19">
        <v>0</v>
      </c>
      <c r="IM25" s="19">
        <v>0</v>
      </c>
      <c r="IN25" s="19">
        <v>0</v>
      </c>
      <c r="IO25" s="19">
        <v>0</v>
      </c>
      <c r="IP25" s="19">
        <v>0</v>
      </c>
      <c r="IQ25" s="19">
        <v>0</v>
      </c>
      <c r="IR25" s="19">
        <v>0</v>
      </c>
      <c r="IS25" s="19">
        <v>0</v>
      </c>
      <c r="IT25" s="19">
        <v>0</v>
      </c>
      <c r="IU25" s="19">
        <v>0</v>
      </c>
      <c r="IV25" s="19">
        <v>0</v>
      </c>
      <c r="IW25" s="21">
        <v>0.60609999999999997</v>
      </c>
      <c r="IX25" s="21">
        <v>0.93330000000000002</v>
      </c>
      <c r="IY25" s="21">
        <v>0.84</v>
      </c>
      <c r="IZ25" s="21">
        <v>1</v>
      </c>
      <c r="JA25" s="19">
        <v>32.451900000000002</v>
      </c>
      <c r="JB25" s="19">
        <v>0</v>
      </c>
      <c r="JC25" s="21">
        <v>0</v>
      </c>
      <c r="JD25" s="19">
        <v>0</v>
      </c>
      <c r="JE25" s="21">
        <v>0</v>
      </c>
      <c r="JF25" s="19">
        <v>0</v>
      </c>
      <c r="JG25" s="21">
        <v>0</v>
      </c>
      <c r="JH25" s="19">
        <v>0</v>
      </c>
      <c r="JI25" s="21">
        <v>0</v>
      </c>
      <c r="JJ25" s="19">
        <v>0</v>
      </c>
    </row>
    <row r="26" spans="1:270" s="19" customFormat="1" ht="14.4" thickBot="1" x14ac:dyDescent="0.35">
      <c r="A26" s="40">
        <v>99108</v>
      </c>
      <c r="B26" s="19" t="s">
        <v>318</v>
      </c>
      <c r="C26" s="19" t="s">
        <v>319</v>
      </c>
      <c r="D26" s="19" t="s">
        <v>277</v>
      </c>
      <c r="E26" s="17">
        <f>VLOOKUP(D26,'2018 Team Stats - Per 90'!$A$2:$IX$24,11,FALSE)</f>
        <v>5.4411764710000003</v>
      </c>
      <c r="F26" s="41">
        <f t="shared" si="3"/>
        <v>4.6980208371015388E-2</v>
      </c>
      <c r="G26" s="33">
        <f t="shared" si="4"/>
        <v>12.605844999999999</v>
      </c>
      <c r="H26" s="29">
        <f>VLOOKUP(D26,'2018 Team Stats - Per 90'!$A$2:$IX$24,71,FALSE)</f>
        <v>1.088235294</v>
      </c>
      <c r="I26" s="29">
        <f>VLOOKUP(D26,'2018 Team Stats - Per 90'!$A$2:$IX$24,142,FALSE)</f>
        <v>11.02941176</v>
      </c>
      <c r="J26" s="29">
        <f>VLOOKUP(D26,'2018 Team Stats - Per 90'!$A$2:$IX$24,143,FALSE)</f>
        <v>5.3823529409999997</v>
      </c>
      <c r="K26" s="19">
        <v>1897</v>
      </c>
      <c r="M26" s="19">
        <v>21</v>
      </c>
      <c r="N26" s="19">
        <v>1696</v>
      </c>
      <c r="O26" s="19">
        <v>18</v>
      </c>
      <c r="P26" s="19">
        <v>3</v>
      </c>
      <c r="Q26" s="19">
        <v>2</v>
      </c>
      <c r="R26" s="19">
        <v>0</v>
      </c>
      <c r="S26" s="19">
        <v>0</v>
      </c>
      <c r="T26" s="19">
        <v>0</v>
      </c>
      <c r="U26" s="19">
        <v>0</v>
      </c>
      <c r="V26" s="19">
        <v>0.21229999999999999</v>
      </c>
      <c r="W26" s="19">
        <v>5.3100000000000001E-2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0.21229999999999999</v>
      </c>
      <c r="AJ26" s="19">
        <v>5.3100000000000001E-2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0.15920000000000001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5.3100000000000001E-2</v>
      </c>
      <c r="AZ26" s="19">
        <v>5.3100000000000001E-2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5.3100000000000001E-2</v>
      </c>
      <c r="BU26" s="19">
        <v>0.1061</v>
      </c>
      <c r="BV26" s="19">
        <v>0</v>
      </c>
      <c r="BW26" s="19">
        <v>0</v>
      </c>
      <c r="BX26" s="19">
        <v>5.3100000000000001E-2</v>
      </c>
      <c r="BY26" s="19">
        <v>0</v>
      </c>
      <c r="BZ26" s="19">
        <v>0</v>
      </c>
      <c r="CA26" s="19">
        <v>33.325499999999998</v>
      </c>
      <c r="CB26" s="19">
        <v>8.2782999999999998</v>
      </c>
      <c r="CC26" s="19">
        <v>0</v>
      </c>
      <c r="CD26" s="19">
        <v>0.42449999999999999</v>
      </c>
      <c r="CE26" s="19">
        <v>33.060099999999998</v>
      </c>
      <c r="CF26" s="19">
        <v>7.9067999999999996</v>
      </c>
      <c r="CG26" s="19">
        <v>19.1568</v>
      </c>
      <c r="CH26" s="19">
        <v>1.6980999999999999</v>
      </c>
      <c r="CI26" s="19">
        <v>13.9033</v>
      </c>
      <c r="CJ26" s="19">
        <v>6.2087000000000003</v>
      </c>
      <c r="CK26" s="19">
        <v>9.1273999999999997</v>
      </c>
      <c r="CL26" s="19">
        <v>0.68989999999999996</v>
      </c>
      <c r="CM26" s="19">
        <v>18.626200000000001</v>
      </c>
      <c r="CN26" s="19">
        <v>3.4493</v>
      </c>
      <c r="CO26" s="19">
        <v>5.3066000000000004</v>
      </c>
      <c r="CP26" s="19">
        <v>3.7677</v>
      </c>
      <c r="CQ26" s="19">
        <v>31.043600000000001</v>
      </c>
      <c r="CR26" s="19">
        <v>5.0942999999999996</v>
      </c>
      <c r="CS26" s="19">
        <v>2.0165000000000002</v>
      </c>
      <c r="CT26" s="19">
        <v>2.8125</v>
      </c>
      <c r="CU26" s="19">
        <v>0</v>
      </c>
      <c r="CV26" s="19">
        <v>0.15920000000000001</v>
      </c>
      <c r="CW26" s="19">
        <v>0.26529999999999998</v>
      </c>
      <c r="CX26" s="19">
        <v>0.3715</v>
      </c>
      <c r="CY26" s="19">
        <v>0</v>
      </c>
      <c r="CZ26" s="19">
        <v>0.95520000000000005</v>
      </c>
      <c r="DA26" s="19">
        <v>0</v>
      </c>
      <c r="DB26" s="19">
        <v>0</v>
      </c>
      <c r="DC26" s="19">
        <v>0</v>
      </c>
      <c r="DD26" s="19">
        <v>3.5024000000000002</v>
      </c>
      <c r="DE26" s="19">
        <v>1.9104000000000001</v>
      </c>
      <c r="DF26" s="19">
        <v>0.15920000000000001</v>
      </c>
      <c r="DG26" s="19">
        <v>0.15920000000000001</v>
      </c>
      <c r="DH26" s="19">
        <v>5.3100000000000001E-2</v>
      </c>
      <c r="DI26" s="19">
        <v>0</v>
      </c>
      <c r="DJ26" s="19">
        <v>5.3100000000000001E-2</v>
      </c>
      <c r="DK26" s="19">
        <v>0</v>
      </c>
      <c r="DL26" s="19">
        <v>0</v>
      </c>
      <c r="DM26" s="19">
        <v>0</v>
      </c>
      <c r="DN26" s="19">
        <v>0.21229999999999999</v>
      </c>
      <c r="DO26" s="19">
        <v>0.3715</v>
      </c>
      <c r="DP26" s="19">
        <v>0.21229999999999999</v>
      </c>
      <c r="DQ26" s="19">
        <v>0.3715</v>
      </c>
      <c r="DR26" s="19">
        <v>0</v>
      </c>
      <c r="DS26" s="19">
        <v>0</v>
      </c>
      <c r="DT26" s="19">
        <v>0.26529999999999998</v>
      </c>
      <c r="DU26" s="19">
        <v>1.8573</v>
      </c>
      <c r="DV26" s="19">
        <v>0</v>
      </c>
      <c r="DW26" s="19">
        <v>0</v>
      </c>
      <c r="DX26" s="19">
        <v>5.3100000000000001E-2</v>
      </c>
      <c r="DY26" s="19">
        <v>0.15920000000000001</v>
      </c>
      <c r="DZ26" s="19">
        <v>0.3715</v>
      </c>
      <c r="EA26" s="19">
        <v>0.15920000000000001</v>
      </c>
      <c r="EB26" s="19">
        <v>0.3715</v>
      </c>
      <c r="EC26" s="19">
        <v>0.26529999999999998</v>
      </c>
      <c r="ED26" s="19">
        <v>0.3715</v>
      </c>
      <c r="EE26" s="19">
        <v>59.858499999999999</v>
      </c>
      <c r="EF26" s="19">
        <v>0</v>
      </c>
      <c r="EG26" s="19">
        <v>0</v>
      </c>
      <c r="EH26" s="19">
        <v>0</v>
      </c>
      <c r="EI26" s="19">
        <v>0</v>
      </c>
      <c r="EJ26" s="19">
        <v>0</v>
      </c>
      <c r="EK26" s="19">
        <v>0</v>
      </c>
      <c r="EL26" s="19">
        <v>0</v>
      </c>
      <c r="EM26" s="19">
        <v>0</v>
      </c>
      <c r="EN26" s="19">
        <v>0</v>
      </c>
      <c r="EO26" s="19">
        <v>0</v>
      </c>
      <c r="EP26" s="19">
        <v>4.2983000000000002</v>
      </c>
      <c r="EQ26" s="19">
        <v>5.2004999999999999</v>
      </c>
      <c r="ER26" s="19">
        <v>1.5388999999999999</v>
      </c>
      <c r="ES26" s="19">
        <v>2.8656000000000001</v>
      </c>
      <c r="ET26" s="19">
        <v>2.7063999999999999</v>
      </c>
      <c r="EU26" s="19">
        <v>2.2288000000000001</v>
      </c>
      <c r="EV26" s="19">
        <v>1.2736000000000001</v>
      </c>
      <c r="EW26" s="19">
        <v>1.0083</v>
      </c>
      <c r="EX26" s="19">
        <v>5.3100000000000001E-2</v>
      </c>
      <c r="EY26" s="19">
        <v>4.1391999999999998</v>
      </c>
      <c r="EZ26" s="19">
        <v>1.645</v>
      </c>
      <c r="FA26" s="19">
        <v>2.4941</v>
      </c>
      <c r="FB26" s="19">
        <v>0</v>
      </c>
      <c r="FC26" s="19">
        <v>0.5837</v>
      </c>
      <c r="FD26" s="19">
        <v>2.4409999999999998</v>
      </c>
      <c r="FE26" s="19">
        <v>4.5106000000000002</v>
      </c>
      <c r="FF26" s="19">
        <v>1.3796999999999999</v>
      </c>
      <c r="FG26" s="19">
        <v>1.3267</v>
      </c>
      <c r="FH26" s="19">
        <v>0.31840000000000002</v>
      </c>
      <c r="FI26" s="19">
        <v>0.1061</v>
      </c>
      <c r="FJ26" s="19">
        <v>0.21229999999999999</v>
      </c>
      <c r="FK26" s="19">
        <v>0</v>
      </c>
      <c r="FL26" s="19">
        <v>0</v>
      </c>
      <c r="FM26" s="19">
        <v>5.3100000000000001E-2</v>
      </c>
      <c r="FN26" s="19">
        <v>0</v>
      </c>
      <c r="FO26" s="19">
        <v>0.15920000000000001</v>
      </c>
      <c r="FP26" s="19">
        <v>0</v>
      </c>
      <c r="FQ26" s="19">
        <v>0</v>
      </c>
      <c r="FR26" s="19">
        <v>0</v>
      </c>
      <c r="FS26" s="19">
        <v>0</v>
      </c>
      <c r="FT26" s="19">
        <v>0</v>
      </c>
      <c r="FU26" s="19">
        <v>0</v>
      </c>
      <c r="FV26" s="19">
        <v>0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19">
        <v>0</v>
      </c>
      <c r="GD26" s="19">
        <v>0</v>
      </c>
      <c r="GE26" s="19">
        <v>0.15920000000000001</v>
      </c>
      <c r="GF26" s="19">
        <v>0</v>
      </c>
      <c r="GG26" s="19">
        <v>0</v>
      </c>
      <c r="GH26" s="19">
        <v>0</v>
      </c>
      <c r="GI26" s="19">
        <v>0.63680000000000003</v>
      </c>
      <c r="GJ26" s="19">
        <v>0</v>
      </c>
      <c r="GK26" s="19">
        <v>0</v>
      </c>
      <c r="GL26" s="19">
        <v>0</v>
      </c>
      <c r="GM26" s="19">
        <v>0</v>
      </c>
      <c r="GN26" s="19">
        <v>0</v>
      </c>
      <c r="GO26" s="19">
        <v>0</v>
      </c>
      <c r="GP26" s="19">
        <v>0.21229999999999999</v>
      </c>
      <c r="GQ26" s="19">
        <v>0</v>
      </c>
      <c r="GR26" s="19">
        <v>0</v>
      </c>
      <c r="GS26" s="19">
        <v>18.148599999999998</v>
      </c>
      <c r="GT26" s="19">
        <v>3.5024000000000002</v>
      </c>
      <c r="GU26" s="19">
        <v>14.3809</v>
      </c>
      <c r="GV26" s="19">
        <v>4.9351000000000003</v>
      </c>
      <c r="GW26" s="19">
        <v>0.63680000000000003</v>
      </c>
      <c r="GX26" s="19">
        <v>0.79600000000000004</v>
      </c>
      <c r="GY26" s="19">
        <v>5.3100000000000001E-2</v>
      </c>
      <c r="GZ26" s="19">
        <v>4.4574999999999996</v>
      </c>
      <c r="HA26" s="19">
        <v>0.42449999999999999</v>
      </c>
      <c r="HB26" s="19">
        <v>0.1061</v>
      </c>
      <c r="HC26" s="19">
        <v>0</v>
      </c>
      <c r="HD26" s="19">
        <v>0</v>
      </c>
      <c r="HE26" s="19">
        <v>0</v>
      </c>
      <c r="HF26" s="19">
        <v>0</v>
      </c>
      <c r="HG26" s="19">
        <v>0</v>
      </c>
      <c r="HH26" s="19">
        <v>0</v>
      </c>
      <c r="HI26" s="19">
        <v>0</v>
      </c>
      <c r="HJ26" s="19">
        <v>5.3100000000000001E-2</v>
      </c>
      <c r="HK26" s="19">
        <v>0</v>
      </c>
      <c r="HL26" s="19">
        <v>0</v>
      </c>
      <c r="HM26" s="19">
        <v>0</v>
      </c>
      <c r="HN26" s="19">
        <v>0</v>
      </c>
      <c r="HO26" s="19">
        <v>0</v>
      </c>
      <c r="HP26" s="19">
        <v>0</v>
      </c>
      <c r="HQ26" s="19">
        <v>0.21229999999999999</v>
      </c>
      <c r="HR26" s="19">
        <v>0</v>
      </c>
      <c r="HS26" s="19">
        <v>0.3715</v>
      </c>
      <c r="HT26" s="19">
        <v>0.3715</v>
      </c>
      <c r="HU26" s="19">
        <v>2.3349000000000002</v>
      </c>
      <c r="HV26" s="19">
        <v>1.8573</v>
      </c>
      <c r="HW26" s="19">
        <v>0.68989999999999996</v>
      </c>
      <c r="HX26" s="19">
        <v>0.95520000000000005</v>
      </c>
      <c r="HY26" s="19">
        <v>0.84909999999999997</v>
      </c>
      <c r="HZ26" s="19">
        <v>1.9104000000000001</v>
      </c>
      <c r="IA26" s="19">
        <v>0.26529999999999998</v>
      </c>
      <c r="IB26" s="19">
        <v>0</v>
      </c>
      <c r="IC26" s="19">
        <v>0</v>
      </c>
      <c r="ID26" s="19">
        <v>0.31840000000000002</v>
      </c>
      <c r="IE26" s="19">
        <v>0</v>
      </c>
      <c r="IF26" s="19">
        <v>0</v>
      </c>
      <c r="IG26" s="19">
        <v>0</v>
      </c>
      <c r="IH26" s="19">
        <v>0</v>
      </c>
      <c r="II26" s="19">
        <v>0</v>
      </c>
      <c r="IJ26" s="19">
        <v>0</v>
      </c>
      <c r="IK26" s="19">
        <v>0</v>
      </c>
      <c r="IL26" s="19">
        <v>0</v>
      </c>
      <c r="IM26" s="19">
        <v>0</v>
      </c>
      <c r="IN26" s="19">
        <v>0</v>
      </c>
      <c r="IO26" s="19">
        <v>0</v>
      </c>
      <c r="IP26" s="19">
        <v>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21">
        <v>0.65200000000000002</v>
      </c>
      <c r="IX26" s="21">
        <v>0.98480000000000001</v>
      </c>
      <c r="IY26" s="21">
        <v>0.92620000000000002</v>
      </c>
      <c r="IZ26" s="21">
        <v>0.9032</v>
      </c>
      <c r="JA26" s="19">
        <v>29.080200000000001</v>
      </c>
      <c r="JB26" s="19">
        <v>0</v>
      </c>
      <c r="JC26" s="21">
        <v>0</v>
      </c>
      <c r="JD26" s="19">
        <v>5.3100000000000001E-2</v>
      </c>
      <c r="JE26" s="21">
        <v>0</v>
      </c>
      <c r="JF26" s="19">
        <v>0</v>
      </c>
      <c r="JG26" s="21">
        <v>0</v>
      </c>
      <c r="JH26" s="19">
        <v>0</v>
      </c>
      <c r="JI26" s="21">
        <v>0</v>
      </c>
      <c r="JJ26" s="19">
        <v>2</v>
      </c>
    </row>
    <row r="27" spans="1:270" s="19" customFormat="1" ht="14.4" thickBot="1" x14ac:dyDescent="0.35">
      <c r="A27" s="42">
        <v>131833</v>
      </c>
      <c r="B27" s="43" t="s">
        <v>320</v>
      </c>
      <c r="C27" s="43" t="s">
        <v>321</v>
      </c>
      <c r="D27" s="43" t="s">
        <v>277</v>
      </c>
      <c r="E27" s="35">
        <f>VLOOKUP(D27,'2018 Team Stats - Per 90'!$A$2:$IX$24,11,FALSE)</f>
        <v>5.4411764710000003</v>
      </c>
      <c r="F27" s="44">
        <f t="shared" si="3"/>
        <v>0.14894479178613279</v>
      </c>
      <c r="G27" s="36">
        <f t="shared" si="4"/>
        <v>14.299040000000002</v>
      </c>
      <c r="H27" s="29">
        <f>VLOOKUP(D27,'2018 Team Stats - Per 90'!$A$2:$IX$24,71,FALSE)</f>
        <v>1.088235294</v>
      </c>
      <c r="I27" s="29">
        <f>VLOOKUP(D27,'2018 Team Stats - Per 90'!$A$2:$IX$24,142,FALSE)</f>
        <v>11.02941176</v>
      </c>
      <c r="J27" s="29">
        <f>VLOOKUP(D27,'2018 Team Stats - Per 90'!$A$2:$IX$24,143,FALSE)</f>
        <v>5.3823529409999997</v>
      </c>
      <c r="K27" s="19">
        <v>1897</v>
      </c>
      <c r="M27" s="19">
        <v>7</v>
      </c>
      <c r="N27" s="19">
        <v>535</v>
      </c>
      <c r="O27" s="19">
        <v>7</v>
      </c>
      <c r="P27" s="19">
        <v>0</v>
      </c>
      <c r="Q27" s="19">
        <v>3</v>
      </c>
      <c r="R27" s="19">
        <v>0</v>
      </c>
      <c r="S27" s="19">
        <v>0</v>
      </c>
      <c r="T27" s="19">
        <v>0</v>
      </c>
      <c r="U27" s="19">
        <v>0</v>
      </c>
      <c r="V27" s="19">
        <v>0.33639999999999998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0.33639999999999998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0.33639999999999998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0.33639999999999998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37.682200000000002</v>
      </c>
      <c r="CB27" s="19">
        <v>5.7195999999999998</v>
      </c>
      <c r="CC27" s="19">
        <v>0</v>
      </c>
      <c r="CD27" s="19">
        <v>0.16819999999999999</v>
      </c>
      <c r="CE27" s="19">
        <v>37.682200000000002</v>
      </c>
      <c r="CF27" s="19">
        <v>5.7195999999999998</v>
      </c>
      <c r="CG27" s="19">
        <v>30.448599999999999</v>
      </c>
      <c r="CH27" s="19">
        <v>2.1869000000000001</v>
      </c>
      <c r="CI27" s="19">
        <v>7.2336</v>
      </c>
      <c r="CJ27" s="19">
        <v>3.5327000000000002</v>
      </c>
      <c r="CK27" s="19">
        <v>14.803699999999999</v>
      </c>
      <c r="CL27" s="19">
        <v>0</v>
      </c>
      <c r="CM27" s="19">
        <v>22.037400000000002</v>
      </c>
      <c r="CN27" s="19">
        <v>4.2055999999999996</v>
      </c>
      <c r="CO27" s="19">
        <v>0.84109999999999996</v>
      </c>
      <c r="CP27" s="19">
        <v>1.514</v>
      </c>
      <c r="CQ27" s="19">
        <v>33.1402</v>
      </c>
      <c r="CR27" s="19">
        <v>2.3551000000000002</v>
      </c>
      <c r="CS27" s="19">
        <v>4.5420999999999996</v>
      </c>
      <c r="CT27" s="19">
        <v>3.3645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1.0093000000000001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0.16819999999999999</v>
      </c>
      <c r="DU27" s="19">
        <v>2.0186999999999999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  <c r="ED27" s="19">
        <v>0</v>
      </c>
      <c r="EE27" s="19">
        <v>51.6449</v>
      </c>
      <c r="EF27" s="19">
        <v>0</v>
      </c>
      <c r="EG27" s="19">
        <v>0</v>
      </c>
      <c r="EH27" s="19">
        <v>0</v>
      </c>
      <c r="EI27" s="19">
        <v>0</v>
      </c>
      <c r="EJ27" s="19">
        <v>0</v>
      </c>
      <c r="EK27" s="19">
        <v>0</v>
      </c>
      <c r="EL27" s="19">
        <v>0</v>
      </c>
      <c r="EM27" s="19">
        <v>0</v>
      </c>
      <c r="EN27" s="19">
        <v>0</v>
      </c>
      <c r="EO27" s="19">
        <v>0</v>
      </c>
      <c r="EP27" s="19">
        <v>2.5234000000000001</v>
      </c>
      <c r="EQ27" s="19">
        <v>3.028</v>
      </c>
      <c r="ER27" s="19">
        <v>1.3458000000000001</v>
      </c>
      <c r="ES27" s="19">
        <v>1.514</v>
      </c>
      <c r="ET27" s="19">
        <v>1.1776</v>
      </c>
      <c r="EU27" s="19">
        <v>1.514</v>
      </c>
      <c r="EV27" s="19">
        <v>0.84109999999999996</v>
      </c>
      <c r="EW27" s="19">
        <v>0</v>
      </c>
      <c r="EX27" s="19">
        <v>0</v>
      </c>
      <c r="EY27" s="19">
        <v>3.7008999999999999</v>
      </c>
      <c r="EZ27" s="19">
        <v>2.3551000000000002</v>
      </c>
      <c r="FA27" s="19">
        <v>1.3458000000000001</v>
      </c>
      <c r="FB27" s="19">
        <v>0</v>
      </c>
      <c r="FC27" s="19">
        <v>0.16819999999999999</v>
      </c>
      <c r="FD27" s="19">
        <v>1.6821999999999999</v>
      </c>
      <c r="FE27" s="19">
        <v>4.0373999999999999</v>
      </c>
      <c r="FF27" s="19">
        <v>0.33639999999999998</v>
      </c>
      <c r="FG27" s="19">
        <v>0.33639999999999998</v>
      </c>
      <c r="FH27" s="19">
        <v>0.33639999999999998</v>
      </c>
      <c r="FI27" s="19">
        <v>0</v>
      </c>
      <c r="FJ27" s="19">
        <v>0.33639999999999998</v>
      </c>
      <c r="FK27" s="19">
        <v>0</v>
      </c>
      <c r="FL27" s="19">
        <v>0</v>
      </c>
      <c r="FM27" s="19">
        <v>0</v>
      </c>
      <c r="FN27" s="19">
        <v>0</v>
      </c>
      <c r="FO27" s="19">
        <v>0.16819999999999999</v>
      </c>
      <c r="FP27" s="19">
        <v>0</v>
      </c>
      <c r="FQ27" s="19">
        <v>0</v>
      </c>
      <c r="FR27" s="19">
        <v>0</v>
      </c>
      <c r="FS27" s="19">
        <v>0</v>
      </c>
      <c r="FT27" s="19">
        <v>0</v>
      </c>
      <c r="FU27" s="19">
        <v>0</v>
      </c>
      <c r="FV27" s="19">
        <v>0</v>
      </c>
      <c r="FW27" s="19">
        <v>0</v>
      </c>
      <c r="FX27" s="19">
        <v>0</v>
      </c>
      <c r="FY27" s="19">
        <v>0</v>
      </c>
      <c r="FZ27" s="19">
        <v>0</v>
      </c>
      <c r="GA27" s="19">
        <v>0</v>
      </c>
      <c r="GB27" s="19">
        <v>0</v>
      </c>
      <c r="GC27" s="19">
        <v>0</v>
      </c>
      <c r="GD27" s="19">
        <v>0</v>
      </c>
      <c r="GE27" s="19">
        <v>0.16819999999999999</v>
      </c>
      <c r="GF27" s="19">
        <v>0</v>
      </c>
      <c r="GG27" s="19">
        <v>0</v>
      </c>
      <c r="GH27" s="19">
        <v>0</v>
      </c>
      <c r="GI27" s="19">
        <v>1.1776</v>
      </c>
      <c r="GJ27" s="19">
        <v>0</v>
      </c>
      <c r="GK27" s="19">
        <v>0</v>
      </c>
      <c r="GL27" s="19">
        <v>0</v>
      </c>
      <c r="GM27" s="19">
        <v>0</v>
      </c>
      <c r="GN27" s="19">
        <v>0</v>
      </c>
      <c r="GO27" s="19">
        <v>0</v>
      </c>
      <c r="GP27" s="19">
        <v>0</v>
      </c>
      <c r="GQ27" s="19">
        <v>0</v>
      </c>
      <c r="GR27" s="19">
        <v>0</v>
      </c>
      <c r="GS27" s="19">
        <v>14.130800000000001</v>
      </c>
      <c r="GT27" s="19">
        <v>3.028</v>
      </c>
      <c r="GU27" s="19">
        <v>14.4673</v>
      </c>
      <c r="GV27" s="19">
        <v>11.775700000000001</v>
      </c>
      <c r="GW27" s="19">
        <v>0.50470000000000004</v>
      </c>
      <c r="GX27" s="19">
        <v>0.33639999999999998</v>
      </c>
      <c r="GY27" s="19">
        <v>0</v>
      </c>
      <c r="GZ27" s="19">
        <v>0.50470000000000004</v>
      </c>
      <c r="HA27" s="19">
        <v>0.50470000000000004</v>
      </c>
      <c r="HB27" s="19">
        <v>0</v>
      </c>
      <c r="HC27" s="19">
        <v>0</v>
      </c>
      <c r="HD27" s="19">
        <v>0</v>
      </c>
      <c r="HE27" s="19">
        <v>0</v>
      </c>
      <c r="HF27" s="19">
        <v>0</v>
      </c>
      <c r="HG27" s="19">
        <v>0</v>
      </c>
      <c r="HH27" s="19">
        <v>0</v>
      </c>
      <c r="HI27" s="19">
        <v>0</v>
      </c>
      <c r="HJ27" s="19">
        <v>0</v>
      </c>
      <c r="HK27" s="19">
        <v>0</v>
      </c>
      <c r="HL27" s="19">
        <v>0</v>
      </c>
      <c r="HM27" s="19">
        <v>0</v>
      </c>
      <c r="HN27" s="19">
        <v>0</v>
      </c>
      <c r="HO27" s="19">
        <v>0</v>
      </c>
      <c r="HP27" s="19">
        <v>0</v>
      </c>
      <c r="HQ27" s="19">
        <v>0</v>
      </c>
      <c r="HR27" s="19">
        <v>0.16819999999999999</v>
      </c>
      <c r="HS27" s="19">
        <v>0.16819999999999999</v>
      </c>
      <c r="HT27" s="19">
        <v>0</v>
      </c>
      <c r="HU27" s="19">
        <v>1.0093000000000001</v>
      </c>
      <c r="HV27" s="19">
        <v>1.514</v>
      </c>
      <c r="HW27" s="19">
        <v>0.33639999999999998</v>
      </c>
      <c r="HX27" s="19">
        <v>0.16819999999999999</v>
      </c>
      <c r="HY27" s="19">
        <v>1.0093000000000001</v>
      </c>
      <c r="HZ27" s="19">
        <v>1.3458000000000001</v>
      </c>
      <c r="IA27" s="19">
        <v>0</v>
      </c>
      <c r="IB27" s="19">
        <v>0</v>
      </c>
      <c r="IC27" s="19">
        <v>0</v>
      </c>
      <c r="ID27" s="19">
        <v>0</v>
      </c>
      <c r="IE27" s="19">
        <v>0</v>
      </c>
      <c r="IF27" s="19">
        <v>0</v>
      </c>
      <c r="IG27" s="19">
        <v>0</v>
      </c>
      <c r="IH27" s="19">
        <v>0</v>
      </c>
      <c r="II27" s="19">
        <v>0</v>
      </c>
      <c r="IJ27" s="19">
        <v>0</v>
      </c>
      <c r="IK27" s="19">
        <v>0</v>
      </c>
      <c r="IL27" s="19">
        <v>0</v>
      </c>
      <c r="IM27" s="19">
        <v>0</v>
      </c>
      <c r="IN27" s="19">
        <v>0</v>
      </c>
      <c r="IO27" s="19">
        <v>0</v>
      </c>
      <c r="IP27" s="19">
        <v>0</v>
      </c>
      <c r="IQ27" s="19">
        <v>0</v>
      </c>
      <c r="IR27" s="19">
        <v>0</v>
      </c>
      <c r="IS27" s="19">
        <v>0</v>
      </c>
      <c r="IT27" s="19">
        <v>0</v>
      </c>
      <c r="IU27" s="19">
        <v>0</v>
      </c>
      <c r="IV27" s="19">
        <v>0</v>
      </c>
      <c r="IW27" s="21">
        <v>0.66669999999999996</v>
      </c>
      <c r="IX27" s="21">
        <v>1</v>
      </c>
      <c r="IY27" s="21">
        <v>0.96509999999999996</v>
      </c>
      <c r="IZ27" s="21">
        <v>0.95709999999999995</v>
      </c>
      <c r="JA27" s="19">
        <v>33.1402</v>
      </c>
      <c r="JB27" s="19">
        <v>0</v>
      </c>
      <c r="JC27" s="21">
        <v>0</v>
      </c>
      <c r="JD27" s="19">
        <v>0</v>
      </c>
      <c r="JE27" s="21">
        <v>0</v>
      </c>
      <c r="JF27" s="19">
        <v>0</v>
      </c>
      <c r="JG27" s="21">
        <v>0</v>
      </c>
      <c r="JH27" s="19">
        <v>0</v>
      </c>
      <c r="JI27" s="21">
        <v>0</v>
      </c>
      <c r="JJ27" s="19">
        <v>0</v>
      </c>
    </row>
    <row r="28" spans="1:270" ht="14.4" thickBot="1" x14ac:dyDescent="0.35">
      <c r="E28" s="17"/>
      <c r="F28" s="20"/>
      <c r="G28" s="19"/>
      <c r="H28" s="29"/>
      <c r="I28" s="29"/>
      <c r="J28" s="29"/>
    </row>
    <row r="29" spans="1:270" s="19" customFormat="1" ht="14.4" thickBot="1" x14ac:dyDescent="0.35">
      <c r="A29" s="37">
        <v>77755</v>
      </c>
      <c r="B29" s="38" t="s">
        <v>335</v>
      </c>
      <c r="C29" s="38" t="s">
        <v>336</v>
      </c>
      <c r="D29" s="38" t="s">
        <v>337</v>
      </c>
      <c r="E29" s="29">
        <f>VLOOKUP(D29,'2018 Team Stats - Per 90'!$A$2:$IX$24,11,FALSE)</f>
        <v>6.0571428569999997</v>
      </c>
      <c r="F29" s="39">
        <f t="shared" si="1"/>
        <v>0.23421933962816557</v>
      </c>
      <c r="G29" s="31">
        <f t="shared" ref="G29:G30" si="5">0.2*$U29+0.25*$AG29+0.15*$CD29+0.2*$HL29+0.1*$CU29+0.05*$HA29+0.05*$AO29</f>
        <v>1.0064000000000002</v>
      </c>
      <c r="H29" s="29">
        <f>VLOOKUP(D29,'2018 Team Stats - Per 90'!$A$2:$IX$24,71,FALSE)</f>
        <v>1.371428571</v>
      </c>
      <c r="I29" s="29">
        <f>VLOOKUP(D29,'2018 Team Stats - Per 90'!$A$2:$IX$24,142,FALSE)</f>
        <v>11.42857143</v>
      </c>
      <c r="J29" s="29">
        <f>VLOOKUP(D29,'2018 Team Stats - Per 90'!$A$2:$IX$24,143,FALSE)</f>
        <v>6.2857142860000002</v>
      </c>
      <c r="K29" s="19">
        <v>11690</v>
      </c>
      <c r="M29" s="19">
        <v>18</v>
      </c>
      <c r="N29" s="19">
        <v>1015</v>
      </c>
      <c r="O29" s="19">
        <v>11</v>
      </c>
      <c r="P29" s="19">
        <v>7</v>
      </c>
      <c r="Q29" s="19">
        <v>5</v>
      </c>
      <c r="R29" s="19">
        <v>8.8700000000000001E-2</v>
      </c>
      <c r="S29" s="19">
        <v>8.8700000000000001E-2</v>
      </c>
      <c r="T29" s="19">
        <v>0</v>
      </c>
      <c r="U29" s="19">
        <v>1.0640000000000001</v>
      </c>
      <c r="V29" s="19">
        <v>1.0640000000000001</v>
      </c>
      <c r="W29" s="19">
        <v>0.35470000000000002</v>
      </c>
      <c r="X29" s="19">
        <v>8.8700000000000001E-2</v>
      </c>
      <c r="Y29" s="19">
        <v>0</v>
      </c>
      <c r="Z29" s="19">
        <v>8.8700000000000001E-2</v>
      </c>
      <c r="AA29" s="19">
        <v>0</v>
      </c>
      <c r="AB29" s="19">
        <v>8.8700000000000001E-2</v>
      </c>
      <c r="AC29" s="19">
        <v>0</v>
      </c>
      <c r="AD29" s="19">
        <v>0</v>
      </c>
      <c r="AE29" s="19">
        <v>0</v>
      </c>
      <c r="AF29" s="19">
        <v>0</v>
      </c>
      <c r="AG29" s="19">
        <v>8.8700000000000001E-2</v>
      </c>
      <c r="AH29" s="19">
        <v>0.97540000000000004</v>
      </c>
      <c r="AI29" s="19">
        <v>0.88670000000000004</v>
      </c>
      <c r="AJ29" s="19">
        <v>0.35470000000000002</v>
      </c>
      <c r="AK29" s="19">
        <v>0</v>
      </c>
      <c r="AL29" s="19">
        <v>8.8700000000000001E-2</v>
      </c>
      <c r="AM29" s="19">
        <v>0.17730000000000001</v>
      </c>
      <c r="AN29" s="19">
        <v>0</v>
      </c>
      <c r="AO29" s="19">
        <v>0</v>
      </c>
      <c r="AP29" s="19">
        <v>0</v>
      </c>
      <c r="AQ29" s="19">
        <v>0.26600000000000001</v>
      </c>
      <c r="AR29" s="19">
        <v>0</v>
      </c>
      <c r="AS29" s="19">
        <v>0</v>
      </c>
      <c r="AT29" s="19">
        <v>0.35470000000000002</v>
      </c>
      <c r="AU29" s="19">
        <v>0.26600000000000001</v>
      </c>
      <c r="AV29" s="19">
        <v>0</v>
      </c>
      <c r="AW29" s="19">
        <v>8.8700000000000001E-2</v>
      </c>
      <c r="AX29" s="19">
        <v>0.70940000000000003</v>
      </c>
      <c r="AY29" s="19">
        <v>0.53200000000000003</v>
      </c>
      <c r="AZ29" s="19">
        <v>0.35470000000000002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8.8700000000000001E-2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0.70940000000000003</v>
      </c>
      <c r="BO29" s="19">
        <v>0</v>
      </c>
      <c r="BP29" s="19">
        <v>0</v>
      </c>
      <c r="BQ29" s="19">
        <v>0</v>
      </c>
      <c r="BR29" s="19">
        <v>8.8700000000000001E-2</v>
      </c>
      <c r="BS29" s="19">
        <v>8.8700000000000001E-2</v>
      </c>
      <c r="BT29" s="19">
        <v>0.70940000000000003</v>
      </c>
      <c r="BU29" s="19">
        <v>0</v>
      </c>
      <c r="BV29" s="19">
        <v>0</v>
      </c>
      <c r="BW29" s="19">
        <v>0</v>
      </c>
      <c r="BX29" s="19">
        <v>0.17730000000000001</v>
      </c>
      <c r="BY29" s="19">
        <v>0</v>
      </c>
      <c r="BZ29" s="19">
        <v>0</v>
      </c>
      <c r="CA29" s="19">
        <v>18</v>
      </c>
      <c r="CB29" s="19">
        <v>6.9162999999999997</v>
      </c>
      <c r="CC29" s="19">
        <v>0.35470000000000002</v>
      </c>
      <c r="CD29" s="19">
        <v>2.2166999999999999</v>
      </c>
      <c r="CE29" s="19">
        <v>18</v>
      </c>
      <c r="CF29" s="19">
        <v>6.6501999999999999</v>
      </c>
      <c r="CG29" s="19">
        <v>4.0788000000000002</v>
      </c>
      <c r="CH29" s="19">
        <v>0.44330000000000003</v>
      </c>
      <c r="CI29" s="19">
        <v>13.921200000000001</v>
      </c>
      <c r="CJ29" s="19">
        <v>6.2069000000000001</v>
      </c>
      <c r="CK29" s="19">
        <v>0.88670000000000004</v>
      </c>
      <c r="CL29" s="19">
        <v>0</v>
      </c>
      <c r="CM29" s="19">
        <v>8.7782999999999998</v>
      </c>
      <c r="CN29" s="19">
        <v>2.3054000000000001</v>
      </c>
      <c r="CO29" s="19">
        <v>8.3350000000000009</v>
      </c>
      <c r="CP29" s="19">
        <v>4.3448000000000002</v>
      </c>
      <c r="CQ29" s="19">
        <v>17.202000000000002</v>
      </c>
      <c r="CR29" s="19">
        <v>6.2956000000000003</v>
      </c>
      <c r="CS29" s="19">
        <v>0.79800000000000004</v>
      </c>
      <c r="CT29" s="19">
        <v>0.35470000000000002</v>
      </c>
      <c r="CU29" s="19">
        <v>8.8700000000000001E-2</v>
      </c>
      <c r="CV29" s="19">
        <v>1.0640000000000001</v>
      </c>
      <c r="CW29" s="19">
        <v>0</v>
      </c>
      <c r="CX29" s="19">
        <v>0.26600000000000001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8.8700000000000001E-2</v>
      </c>
      <c r="DE29" s="19">
        <v>8.8700000000000001E-2</v>
      </c>
      <c r="DF29" s="19">
        <v>1.0640000000000001</v>
      </c>
      <c r="DG29" s="19">
        <v>1.1527000000000001</v>
      </c>
      <c r="DH29" s="19">
        <v>0</v>
      </c>
      <c r="DI29" s="19">
        <v>0.17730000000000001</v>
      </c>
      <c r="DJ29" s="19">
        <v>0</v>
      </c>
      <c r="DK29" s="19">
        <v>0.17730000000000001</v>
      </c>
      <c r="DL29" s="19">
        <v>0</v>
      </c>
      <c r="DM29" s="19">
        <v>0</v>
      </c>
      <c r="DN29" s="19">
        <v>0</v>
      </c>
      <c r="DO29" s="19">
        <v>8.8700000000000001E-2</v>
      </c>
      <c r="DP29" s="19">
        <v>0</v>
      </c>
      <c r="DQ29" s="19">
        <v>8.8700000000000001E-2</v>
      </c>
      <c r="DR29" s="19">
        <v>0</v>
      </c>
      <c r="DS29" s="19">
        <v>0</v>
      </c>
      <c r="DT29" s="19">
        <v>0</v>
      </c>
      <c r="DU29" s="19">
        <v>8.8700000000000001E-2</v>
      </c>
      <c r="DV29" s="19">
        <v>1.6847000000000001</v>
      </c>
      <c r="DW29" s="19">
        <v>0.53200000000000003</v>
      </c>
      <c r="DX29" s="19">
        <v>0.17730000000000001</v>
      </c>
      <c r="DY29" s="19">
        <v>0</v>
      </c>
      <c r="DZ29" s="19">
        <v>0.17730000000000001</v>
      </c>
      <c r="EA29" s="19">
        <v>0</v>
      </c>
      <c r="EB29" s="19">
        <v>0.17730000000000001</v>
      </c>
      <c r="EC29" s="19">
        <v>0</v>
      </c>
      <c r="ED29" s="19">
        <v>0.26600000000000001</v>
      </c>
      <c r="EE29" s="19">
        <v>38.305399999999999</v>
      </c>
      <c r="EF29" s="19">
        <v>8.8700000000000001E-2</v>
      </c>
      <c r="EG29" s="19">
        <v>0</v>
      </c>
      <c r="EH29" s="19">
        <v>0</v>
      </c>
      <c r="EI29" s="19">
        <v>0</v>
      </c>
      <c r="EJ29" s="19">
        <v>8.8700000000000001E-2</v>
      </c>
      <c r="EK29" s="19">
        <v>0</v>
      </c>
      <c r="EL29" s="19">
        <v>0</v>
      </c>
      <c r="EM29" s="19">
        <v>0</v>
      </c>
      <c r="EN29" s="19">
        <v>0</v>
      </c>
      <c r="EO29" s="19">
        <v>0</v>
      </c>
      <c r="EP29" s="19">
        <v>3.3694999999999999</v>
      </c>
      <c r="EQ29" s="19">
        <v>6.8276000000000003</v>
      </c>
      <c r="ER29" s="19">
        <v>1.0640000000000001</v>
      </c>
      <c r="ES29" s="19">
        <v>2.7488000000000001</v>
      </c>
      <c r="ET29" s="19">
        <v>2.2166999999999999</v>
      </c>
      <c r="EU29" s="19">
        <v>3.9901</v>
      </c>
      <c r="EV29" s="19">
        <v>0.35470000000000002</v>
      </c>
      <c r="EW29" s="19">
        <v>8.8700000000000001E-2</v>
      </c>
      <c r="EX29" s="19">
        <v>0</v>
      </c>
      <c r="EY29" s="19">
        <v>0.62070000000000003</v>
      </c>
      <c r="EZ29" s="19">
        <v>0.62070000000000003</v>
      </c>
      <c r="FA29" s="19">
        <v>0</v>
      </c>
      <c r="FB29" s="19">
        <v>0</v>
      </c>
      <c r="FC29" s="19">
        <v>0</v>
      </c>
      <c r="FD29" s="19">
        <v>0.17730000000000001</v>
      </c>
      <c r="FE29" s="19">
        <v>1.33</v>
      </c>
      <c r="FF29" s="19">
        <v>0.97540000000000004</v>
      </c>
      <c r="FG29" s="19">
        <v>0.88670000000000004</v>
      </c>
      <c r="FH29" s="19">
        <v>0.79800000000000004</v>
      </c>
      <c r="FI29" s="19">
        <v>0.35470000000000002</v>
      </c>
      <c r="FJ29" s="19">
        <v>0.44330000000000003</v>
      </c>
      <c r="FK29" s="19">
        <v>8.8700000000000001E-2</v>
      </c>
      <c r="FL29" s="19">
        <v>8.8700000000000001E-2</v>
      </c>
      <c r="FM29" s="19">
        <v>0</v>
      </c>
      <c r="FN29" s="19">
        <v>0.53200000000000003</v>
      </c>
      <c r="FO29" s="19">
        <v>0</v>
      </c>
      <c r="FP29" s="19">
        <v>0</v>
      </c>
      <c r="FQ29" s="19">
        <v>0</v>
      </c>
      <c r="FR29" s="19">
        <v>0</v>
      </c>
      <c r="FS29" s="19">
        <v>0</v>
      </c>
      <c r="FT29" s="19">
        <v>0</v>
      </c>
      <c r="FU29" s="19">
        <v>0</v>
      </c>
      <c r="FV29" s="19">
        <v>0</v>
      </c>
      <c r="FW29" s="19">
        <v>0</v>
      </c>
      <c r="FX29" s="19">
        <v>0</v>
      </c>
      <c r="FY29" s="19">
        <v>0</v>
      </c>
      <c r="FZ29" s="19">
        <v>0</v>
      </c>
      <c r="GA29" s="19">
        <v>0</v>
      </c>
      <c r="GB29" s="19">
        <v>0</v>
      </c>
      <c r="GC29" s="19">
        <v>0</v>
      </c>
      <c r="GD29" s="19">
        <v>0</v>
      </c>
      <c r="GE29" s="19">
        <v>0</v>
      </c>
      <c r="GF29" s="19">
        <v>0</v>
      </c>
      <c r="GG29" s="19">
        <v>0</v>
      </c>
      <c r="GH29" s="19">
        <v>0</v>
      </c>
      <c r="GI29" s="19">
        <v>8.8700000000000001E-2</v>
      </c>
      <c r="GJ29" s="19">
        <v>0</v>
      </c>
      <c r="GK29" s="19">
        <v>0</v>
      </c>
      <c r="GL29" s="19">
        <v>0</v>
      </c>
      <c r="GM29" s="19">
        <v>0</v>
      </c>
      <c r="GN29" s="19">
        <v>0</v>
      </c>
      <c r="GO29" s="19">
        <v>0</v>
      </c>
      <c r="GP29" s="19">
        <v>2.1280999999999999</v>
      </c>
      <c r="GQ29" s="19">
        <v>0.97540000000000004</v>
      </c>
      <c r="GR29" s="19">
        <v>0</v>
      </c>
      <c r="GS29" s="19">
        <v>3.8128000000000002</v>
      </c>
      <c r="GT29" s="19">
        <v>7.5369000000000002</v>
      </c>
      <c r="GU29" s="19">
        <v>7.4482999999999997</v>
      </c>
      <c r="GV29" s="19">
        <v>5.8521999999999998</v>
      </c>
      <c r="GW29" s="19">
        <v>2.7488000000000001</v>
      </c>
      <c r="GX29" s="19">
        <v>1.1527000000000001</v>
      </c>
      <c r="GY29" s="19">
        <v>0.17730000000000001</v>
      </c>
      <c r="GZ29" s="19">
        <v>21.6355</v>
      </c>
      <c r="HA29" s="19">
        <v>6.1181999999999999</v>
      </c>
      <c r="HB29" s="19">
        <v>0.26600000000000001</v>
      </c>
      <c r="HC29" s="19">
        <v>8.8700000000000001E-2</v>
      </c>
      <c r="HD29" s="19">
        <v>0</v>
      </c>
      <c r="HE29" s="19">
        <v>0</v>
      </c>
      <c r="HF29" s="19">
        <v>0</v>
      </c>
      <c r="HG29" s="19">
        <v>0</v>
      </c>
      <c r="HH29" s="19">
        <v>0</v>
      </c>
      <c r="HI29" s="19">
        <v>0.35470000000000002</v>
      </c>
      <c r="HJ29" s="19">
        <v>0.44330000000000003</v>
      </c>
      <c r="HK29" s="19">
        <v>0</v>
      </c>
      <c r="HL29" s="19">
        <v>0.62070000000000003</v>
      </c>
      <c r="HM29" s="19">
        <v>0.35470000000000002</v>
      </c>
      <c r="HN29" s="19">
        <v>0</v>
      </c>
      <c r="HO29" s="19">
        <v>0</v>
      </c>
      <c r="HP29" s="19">
        <v>0.26600000000000001</v>
      </c>
      <c r="HQ29" s="19">
        <v>0.88670000000000004</v>
      </c>
      <c r="HR29" s="19">
        <v>8.8700000000000001E-2</v>
      </c>
      <c r="HS29" s="19">
        <v>1.8621000000000001</v>
      </c>
      <c r="HT29" s="19">
        <v>3.5468000000000002</v>
      </c>
      <c r="HU29" s="19">
        <v>0.35470000000000002</v>
      </c>
      <c r="HV29" s="19">
        <v>0.44330000000000003</v>
      </c>
      <c r="HW29" s="19">
        <v>0.53200000000000003</v>
      </c>
      <c r="HX29" s="19">
        <v>2.0394000000000001</v>
      </c>
      <c r="HY29" s="19">
        <v>0.53200000000000003</v>
      </c>
      <c r="HZ29" s="19">
        <v>0.70940000000000003</v>
      </c>
      <c r="IA29" s="19">
        <v>0</v>
      </c>
      <c r="IB29" s="19">
        <v>0</v>
      </c>
      <c r="IC29" s="19">
        <v>0</v>
      </c>
      <c r="ID29" s="19">
        <v>3.1034000000000002</v>
      </c>
      <c r="IE29" s="19">
        <v>0</v>
      </c>
      <c r="IF29" s="19">
        <v>0</v>
      </c>
      <c r="IG29" s="19">
        <v>0</v>
      </c>
      <c r="IH29" s="19">
        <v>0</v>
      </c>
      <c r="II29" s="19">
        <v>0</v>
      </c>
      <c r="IJ29" s="19">
        <v>0</v>
      </c>
      <c r="IK29" s="19">
        <v>0</v>
      </c>
      <c r="IL29" s="19">
        <v>0</v>
      </c>
      <c r="IM29" s="19">
        <v>0</v>
      </c>
      <c r="IN29" s="19">
        <v>0</v>
      </c>
      <c r="IO29" s="19">
        <v>0</v>
      </c>
      <c r="IP29" s="19">
        <v>0</v>
      </c>
      <c r="IQ29" s="19">
        <v>0</v>
      </c>
      <c r="IR29" s="19">
        <v>0</v>
      </c>
      <c r="IS29" s="19">
        <v>0</v>
      </c>
      <c r="IT29" s="19">
        <v>0</v>
      </c>
      <c r="IU29" s="19">
        <v>0</v>
      </c>
      <c r="IV29" s="19">
        <v>0</v>
      </c>
      <c r="IW29" s="21">
        <v>0.30230000000000001</v>
      </c>
      <c r="IX29" s="21">
        <v>0.87060000000000004</v>
      </c>
      <c r="IY29" s="21">
        <v>0.73809999999999998</v>
      </c>
      <c r="IZ29" s="21">
        <v>0.81820000000000004</v>
      </c>
      <c r="JA29" s="19">
        <v>24.3842</v>
      </c>
      <c r="JB29" s="19">
        <v>0.62070000000000003</v>
      </c>
      <c r="JC29" s="21">
        <v>0.57140000000000002</v>
      </c>
      <c r="JD29" s="19">
        <v>1.2414000000000001</v>
      </c>
      <c r="JE29" s="21">
        <v>0.57140000000000002</v>
      </c>
      <c r="JF29" s="19">
        <v>0</v>
      </c>
      <c r="JG29" s="21">
        <v>0</v>
      </c>
      <c r="JH29" s="19">
        <v>0</v>
      </c>
      <c r="JI29" s="21">
        <v>0</v>
      </c>
      <c r="JJ29" s="19">
        <v>9</v>
      </c>
    </row>
    <row r="30" spans="1:270" s="19" customFormat="1" ht="14.4" thickBot="1" x14ac:dyDescent="0.35">
      <c r="A30" s="40">
        <v>62839</v>
      </c>
      <c r="B30" s="19" t="s">
        <v>339</v>
      </c>
      <c r="C30" s="19" t="s">
        <v>340</v>
      </c>
      <c r="D30" s="19" t="s">
        <v>341</v>
      </c>
      <c r="E30" s="17">
        <f>VLOOKUP(D30,'2018 Team Stats - Per 90'!$A$2:$IX$24,11,FALSE)</f>
        <v>5.3823529409999997</v>
      </c>
      <c r="F30" s="41">
        <f t="shared" si="1"/>
        <v>0.3338688524699629</v>
      </c>
      <c r="G30" s="33">
        <f t="shared" si="5"/>
        <v>1.0782250000000002</v>
      </c>
      <c r="H30" s="29">
        <f>VLOOKUP(D30,'2018 Team Stats - Per 90'!$A$2:$IX$24,71,FALSE)</f>
        <v>1.2352941180000001</v>
      </c>
      <c r="I30" s="29">
        <f>VLOOKUP(D30,'2018 Team Stats - Per 90'!$A$2:$IX$24,142,FALSE)</f>
        <v>11.29411765</v>
      </c>
      <c r="J30" s="29">
        <f>VLOOKUP(D30,'2018 Team Stats - Per 90'!$A$2:$IX$24,143,FALSE)</f>
        <v>5.2647058820000003</v>
      </c>
      <c r="K30" s="19">
        <v>2077</v>
      </c>
      <c r="M30" s="19">
        <v>18</v>
      </c>
      <c r="N30" s="19">
        <v>601</v>
      </c>
      <c r="O30" s="19">
        <v>4</v>
      </c>
      <c r="P30" s="19">
        <v>14</v>
      </c>
      <c r="Q30" s="19">
        <v>3</v>
      </c>
      <c r="R30" s="19">
        <v>0.44929999999999998</v>
      </c>
      <c r="S30" s="19">
        <v>0</v>
      </c>
      <c r="T30" s="19">
        <v>0</v>
      </c>
      <c r="U30" s="19">
        <v>1.7969999999999999</v>
      </c>
      <c r="V30" s="19">
        <v>0.74880000000000002</v>
      </c>
      <c r="W30" s="19">
        <v>0.44929999999999998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0.44929999999999998</v>
      </c>
      <c r="AH30" s="19">
        <v>1.6473</v>
      </c>
      <c r="AI30" s="19">
        <v>0.74880000000000002</v>
      </c>
      <c r="AJ30" s="19">
        <v>0.44929999999999998</v>
      </c>
      <c r="AK30" s="19">
        <v>0</v>
      </c>
      <c r="AL30" s="19">
        <v>0.14979999999999999</v>
      </c>
      <c r="AM30" s="19">
        <v>0</v>
      </c>
      <c r="AN30" s="19">
        <v>0</v>
      </c>
      <c r="AO30" s="19">
        <v>0</v>
      </c>
      <c r="AP30" s="19">
        <v>0.29949999999999999</v>
      </c>
      <c r="AQ30" s="19">
        <v>0.44929999999999998</v>
      </c>
      <c r="AR30" s="19">
        <v>0.14979999999999999</v>
      </c>
      <c r="AS30" s="19">
        <v>0.14979999999999999</v>
      </c>
      <c r="AT30" s="19">
        <v>0.29949999999999999</v>
      </c>
      <c r="AU30" s="19">
        <v>0</v>
      </c>
      <c r="AV30" s="19">
        <v>0</v>
      </c>
      <c r="AW30" s="19">
        <v>0.29949999999999999</v>
      </c>
      <c r="AX30" s="19">
        <v>1.198</v>
      </c>
      <c r="AY30" s="19">
        <v>0.29949999999999999</v>
      </c>
      <c r="AZ30" s="19">
        <v>0.29949999999999999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0.44929999999999998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1.6473</v>
      </c>
      <c r="BO30" s="19">
        <v>0.14979999999999999</v>
      </c>
      <c r="BP30" s="19">
        <v>0</v>
      </c>
      <c r="BQ30" s="19">
        <v>0</v>
      </c>
      <c r="BR30" s="19">
        <v>0</v>
      </c>
      <c r="BS30" s="19">
        <v>0</v>
      </c>
      <c r="BT30" s="19">
        <v>0.59899999999999998</v>
      </c>
      <c r="BU30" s="19">
        <v>0.14979999999999999</v>
      </c>
      <c r="BV30" s="19">
        <v>0</v>
      </c>
      <c r="BW30" s="19">
        <v>0</v>
      </c>
      <c r="BX30" s="19">
        <v>0</v>
      </c>
      <c r="BY30" s="19">
        <v>0</v>
      </c>
      <c r="BZ30" s="19">
        <v>0.44929999999999998</v>
      </c>
      <c r="CA30" s="19">
        <v>15.8735</v>
      </c>
      <c r="CB30" s="19">
        <v>4.4924999999999997</v>
      </c>
      <c r="CC30" s="19">
        <v>0</v>
      </c>
      <c r="CD30" s="19">
        <v>0.29949999999999999</v>
      </c>
      <c r="CE30" s="19">
        <v>15.8735</v>
      </c>
      <c r="CF30" s="19">
        <v>4.1929999999999996</v>
      </c>
      <c r="CG30" s="19">
        <v>5.5407999999999999</v>
      </c>
      <c r="CH30" s="19">
        <v>1.198</v>
      </c>
      <c r="CI30" s="19">
        <v>10.332800000000001</v>
      </c>
      <c r="CJ30" s="19">
        <v>2.9950000000000001</v>
      </c>
      <c r="CK30" s="19">
        <v>1.0483</v>
      </c>
      <c r="CL30" s="19">
        <v>0.59899999999999998</v>
      </c>
      <c r="CM30" s="19">
        <v>8.2363</v>
      </c>
      <c r="CN30" s="19">
        <v>1.4975000000000001</v>
      </c>
      <c r="CO30" s="19">
        <v>6.5890000000000004</v>
      </c>
      <c r="CP30" s="19">
        <v>2.0964999999999998</v>
      </c>
      <c r="CQ30" s="19">
        <v>15.723800000000001</v>
      </c>
      <c r="CR30" s="19">
        <v>4.0433000000000003</v>
      </c>
      <c r="CS30" s="19">
        <v>0.14979999999999999</v>
      </c>
      <c r="CT30" s="19">
        <v>0.14979999999999999</v>
      </c>
      <c r="CU30" s="19">
        <v>0.89849999999999997</v>
      </c>
      <c r="CV30" s="19">
        <v>1.4975000000000001</v>
      </c>
      <c r="CW30" s="19">
        <v>0</v>
      </c>
      <c r="CX30" s="19">
        <v>0.29949999999999999</v>
      </c>
      <c r="CY30" s="19">
        <v>0</v>
      </c>
      <c r="CZ30" s="19">
        <v>0.14979999999999999</v>
      </c>
      <c r="DA30" s="19">
        <v>0</v>
      </c>
      <c r="DB30" s="19">
        <v>0</v>
      </c>
      <c r="DC30" s="19">
        <v>0</v>
      </c>
      <c r="DD30" s="19">
        <v>0.29949999999999999</v>
      </c>
      <c r="DE30" s="19">
        <v>0</v>
      </c>
      <c r="DF30" s="19">
        <v>0.44929999999999998</v>
      </c>
      <c r="DG30" s="19">
        <v>0.89849999999999997</v>
      </c>
      <c r="DH30" s="19">
        <v>0</v>
      </c>
      <c r="DI30" s="19">
        <v>0.14979999999999999</v>
      </c>
      <c r="DJ30" s="19">
        <v>0</v>
      </c>
      <c r="DK30" s="19">
        <v>0.14979999999999999</v>
      </c>
      <c r="DL30" s="19">
        <v>0</v>
      </c>
      <c r="DM30" s="19">
        <v>0</v>
      </c>
      <c r="DN30" s="19">
        <v>0</v>
      </c>
      <c r="DO30" s="19">
        <v>0.14979999999999999</v>
      </c>
      <c r="DP30" s="19">
        <v>0</v>
      </c>
      <c r="DQ30" s="19">
        <v>0.14979999999999999</v>
      </c>
      <c r="DR30" s="19">
        <v>0</v>
      </c>
      <c r="DS30" s="19">
        <v>0</v>
      </c>
      <c r="DT30" s="19">
        <v>0</v>
      </c>
      <c r="DU30" s="19">
        <v>0</v>
      </c>
      <c r="DV30" s="19">
        <v>1.4975000000000001</v>
      </c>
      <c r="DW30" s="19">
        <v>0.14979999999999999</v>
      </c>
      <c r="DX30" s="19">
        <v>0</v>
      </c>
      <c r="DY30" s="19">
        <v>0</v>
      </c>
      <c r="DZ30" s="19">
        <v>0.29949999999999999</v>
      </c>
      <c r="EA30" s="19">
        <v>0</v>
      </c>
      <c r="EB30" s="19">
        <v>0.29949999999999999</v>
      </c>
      <c r="EC30" s="19">
        <v>0</v>
      </c>
      <c r="ED30" s="19">
        <v>0.29949999999999999</v>
      </c>
      <c r="EE30" s="19">
        <v>33.843600000000002</v>
      </c>
      <c r="EF30" s="19">
        <v>0</v>
      </c>
      <c r="EG30" s="19">
        <v>0</v>
      </c>
      <c r="EH30" s="19">
        <v>0</v>
      </c>
      <c r="EI30" s="19">
        <v>0</v>
      </c>
      <c r="EJ30" s="19">
        <v>0</v>
      </c>
      <c r="EK30" s="19">
        <v>0</v>
      </c>
      <c r="EL30" s="19">
        <v>0</v>
      </c>
      <c r="EM30" s="19">
        <v>0</v>
      </c>
      <c r="EN30" s="19">
        <v>0</v>
      </c>
      <c r="EO30" s="19">
        <v>0</v>
      </c>
      <c r="EP30" s="19">
        <v>4.4924999999999997</v>
      </c>
      <c r="EQ30" s="19">
        <v>7.4874999999999998</v>
      </c>
      <c r="ER30" s="19">
        <v>2.6955</v>
      </c>
      <c r="ES30" s="19">
        <v>4.4924999999999997</v>
      </c>
      <c r="ET30" s="19">
        <v>1.6473</v>
      </c>
      <c r="EU30" s="19">
        <v>2.9950000000000001</v>
      </c>
      <c r="EV30" s="19">
        <v>0.44929999999999998</v>
      </c>
      <c r="EW30" s="19">
        <v>0.14979999999999999</v>
      </c>
      <c r="EX30" s="19">
        <v>0</v>
      </c>
      <c r="EY30" s="19">
        <v>0.74880000000000002</v>
      </c>
      <c r="EZ30" s="19">
        <v>0.59899999999999998</v>
      </c>
      <c r="FA30" s="19">
        <v>0.14979999999999999</v>
      </c>
      <c r="FB30" s="19">
        <v>0</v>
      </c>
      <c r="FC30" s="19">
        <v>0.14979999999999999</v>
      </c>
      <c r="FD30" s="19">
        <v>0.44929999999999998</v>
      </c>
      <c r="FE30" s="19">
        <v>1.7969999999999999</v>
      </c>
      <c r="FF30" s="19">
        <v>0.89849999999999997</v>
      </c>
      <c r="FG30" s="19">
        <v>0.74880000000000002</v>
      </c>
      <c r="FH30" s="19">
        <v>0.74880000000000002</v>
      </c>
      <c r="FI30" s="19">
        <v>0.14979999999999999</v>
      </c>
      <c r="FJ30" s="19">
        <v>0.59899999999999998</v>
      </c>
      <c r="FK30" s="19">
        <v>0</v>
      </c>
      <c r="FL30" s="19">
        <v>0.14979999999999999</v>
      </c>
      <c r="FM30" s="19">
        <v>0</v>
      </c>
      <c r="FN30" s="19">
        <v>1.0483</v>
      </c>
      <c r="FO30" s="19">
        <v>0.14979999999999999</v>
      </c>
      <c r="FP30" s="19">
        <v>0</v>
      </c>
      <c r="FQ30" s="19">
        <v>0</v>
      </c>
      <c r="FR30" s="19">
        <v>0</v>
      </c>
      <c r="FS30" s="19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19">
        <v>0</v>
      </c>
      <c r="GB30" s="19">
        <v>0</v>
      </c>
      <c r="GC30" s="19">
        <v>0</v>
      </c>
      <c r="GD30" s="19">
        <v>0</v>
      </c>
      <c r="GE30" s="19">
        <v>0</v>
      </c>
      <c r="GF30" s="19">
        <v>0</v>
      </c>
      <c r="GG30" s="19">
        <v>0</v>
      </c>
      <c r="GH30" s="19">
        <v>0</v>
      </c>
      <c r="GI30" s="19">
        <v>0.29949999999999999</v>
      </c>
      <c r="GJ30" s="19">
        <v>0</v>
      </c>
      <c r="GK30" s="19">
        <v>0</v>
      </c>
      <c r="GL30" s="19">
        <v>0</v>
      </c>
      <c r="GM30" s="19">
        <v>0</v>
      </c>
      <c r="GN30" s="19">
        <v>0</v>
      </c>
      <c r="GO30" s="19">
        <v>0</v>
      </c>
      <c r="GP30" s="19">
        <v>1.3478000000000001</v>
      </c>
      <c r="GQ30" s="19">
        <v>1.6473</v>
      </c>
      <c r="GR30" s="19">
        <v>0</v>
      </c>
      <c r="GS30" s="19">
        <v>3.8935</v>
      </c>
      <c r="GT30" s="19">
        <v>8.5358000000000001</v>
      </c>
      <c r="GU30" s="19">
        <v>3.2945000000000002</v>
      </c>
      <c r="GV30" s="19">
        <v>4.3428000000000004</v>
      </c>
      <c r="GW30" s="19">
        <v>2.6955</v>
      </c>
      <c r="GX30" s="19">
        <v>1.6473</v>
      </c>
      <c r="GY30" s="19">
        <v>0.29949999999999999</v>
      </c>
      <c r="GZ30" s="19">
        <v>16.023299999999999</v>
      </c>
      <c r="HA30" s="19">
        <v>4.0433000000000003</v>
      </c>
      <c r="HB30" s="19">
        <v>0.44929999999999998</v>
      </c>
      <c r="HC30" s="19">
        <v>0</v>
      </c>
      <c r="HD30" s="19">
        <v>0</v>
      </c>
      <c r="HE30" s="19">
        <v>0</v>
      </c>
      <c r="HF30" s="19">
        <v>0</v>
      </c>
      <c r="HG30" s="19">
        <v>0.14979999999999999</v>
      </c>
      <c r="HH30" s="19">
        <v>0</v>
      </c>
      <c r="HI30" s="19">
        <v>0</v>
      </c>
      <c r="HJ30" s="19">
        <v>0.14979999999999999</v>
      </c>
      <c r="HK30" s="19">
        <v>0.44929999999999998</v>
      </c>
      <c r="HL30" s="19">
        <v>1.3478000000000001</v>
      </c>
      <c r="HM30" s="19">
        <v>0.29949999999999999</v>
      </c>
      <c r="HN30" s="19">
        <v>0</v>
      </c>
      <c r="HO30" s="19">
        <v>0</v>
      </c>
      <c r="HP30" s="19">
        <v>0</v>
      </c>
      <c r="HQ30" s="19">
        <v>0.29949999999999999</v>
      </c>
      <c r="HR30" s="19">
        <v>0</v>
      </c>
      <c r="HS30" s="19">
        <v>1.198</v>
      </c>
      <c r="HT30" s="19">
        <v>2.0964999999999998</v>
      </c>
      <c r="HU30" s="19">
        <v>0.44929999999999998</v>
      </c>
      <c r="HV30" s="19">
        <v>0.89849999999999997</v>
      </c>
      <c r="HW30" s="19">
        <v>1.9468000000000001</v>
      </c>
      <c r="HX30" s="19">
        <v>3.7437999999999998</v>
      </c>
      <c r="HY30" s="19">
        <v>0.74880000000000002</v>
      </c>
      <c r="HZ30" s="19">
        <v>0.74880000000000002</v>
      </c>
      <c r="IA30" s="19">
        <v>0</v>
      </c>
      <c r="IB30" s="19">
        <v>0</v>
      </c>
      <c r="IC30" s="19">
        <v>0</v>
      </c>
      <c r="ID30" s="19">
        <v>1.9468000000000001</v>
      </c>
      <c r="IE30" s="19">
        <v>0</v>
      </c>
      <c r="IF30" s="19">
        <v>0</v>
      </c>
      <c r="IG30" s="19">
        <v>0</v>
      </c>
      <c r="IH30" s="19">
        <v>0</v>
      </c>
      <c r="II30" s="19">
        <v>0</v>
      </c>
      <c r="IJ30" s="19">
        <v>0</v>
      </c>
      <c r="IK30" s="19">
        <v>0</v>
      </c>
      <c r="IL30" s="19">
        <v>0</v>
      </c>
      <c r="IM30" s="19">
        <v>0</v>
      </c>
      <c r="IN30" s="19">
        <v>0</v>
      </c>
      <c r="IO30" s="19">
        <v>0</v>
      </c>
      <c r="IP30" s="19">
        <v>0</v>
      </c>
      <c r="IQ30" s="19">
        <v>0</v>
      </c>
      <c r="IR30" s="19">
        <v>0</v>
      </c>
      <c r="IS30" s="19">
        <v>0</v>
      </c>
      <c r="IT30" s="19">
        <v>0</v>
      </c>
      <c r="IU30" s="19">
        <v>0</v>
      </c>
      <c r="IV30" s="19">
        <v>0</v>
      </c>
      <c r="IW30" s="21">
        <v>0.5</v>
      </c>
      <c r="IX30" s="21">
        <v>0.89470000000000005</v>
      </c>
      <c r="IY30" s="21">
        <v>0.72729999999999995</v>
      </c>
      <c r="IZ30" s="21">
        <v>0.89659999999999995</v>
      </c>
      <c r="JA30" s="19">
        <v>19.467600000000001</v>
      </c>
      <c r="JB30" s="19">
        <v>0.29949999999999999</v>
      </c>
      <c r="JC30" s="21">
        <v>1</v>
      </c>
      <c r="JD30" s="19">
        <v>1.4975000000000001</v>
      </c>
      <c r="JE30" s="21">
        <v>0.8</v>
      </c>
      <c r="JF30" s="19">
        <v>0</v>
      </c>
      <c r="JG30" s="21">
        <v>0</v>
      </c>
      <c r="JH30" s="19">
        <v>0</v>
      </c>
      <c r="JI30" s="21">
        <v>0</v>
      </c>
      <c r="JJ30" s="19">
        <v>8</v>
      </c>
    </row>
    <row r="31" spans="1:270" ht="14.4" thickBot="1" x14ac:dyDescent="0.35">
      <c r="A31" s="34"/>
      <c r="E31" s="17"/>
      <c r="F31" s="41"/>
      <c r="G31" s="33"/>
      <c r="H31" s="29"/>
      <c r="I31" s="29"/>
      <c r="J31" s="29"/>
    </row>
    <row r="32" spans="1:270" s="19" customFormat="1" ht="14.4" thickBot="1" x14ac:dyDescent="0.35">
      <c r="A32" s="40">
        <v>177930</v>
      </c>
      <c r="B32" s="19" t="s">
        <v>342</v>
      </c>
      <c r="C32" s="19" t="s">
        <v>343</v>
      </c>
      <c r="D32" s="19" t="s">
        <v>344</v>
      </c>
      <c r="E32" s="17">
        <f>VLOOKUP(D32,'2018 Team Stats - Per 90'!$A$2:$IX$24,11,FALSE)</f>
        <v>5.0277777779999999</v>
      </c>
      <c r="F32" s="41">
        <f t="shared" si="1"/>
        <v>0</v>
      </c>
      <c r="G32" s="33">
        <f>0.2*$CA32+0.15*$CD32+0.15*$FD32+0.1*$EY32+0.15*$EV32+0.15*$FE32+0.1*$EE32</f>
        <v>13.974340000000002</v>
      </c>
      <c r="H32" s="29">
        <f>VLOOKUP(D32,'2018 Team Stats - Per 90'!$A$2:$IX$24,71,FALSE)</f>
        <v>1.0555555560000001</v>
      </c>
      <c r="I32" s="29">
        <f>VLOOKUP(D32,'2018 Team Stats - Per 90'!$A$2:$IX$24,142,FALSE)</f>
        <v>12.91666667</v>
      </c>
      <c r="J32" s="29">
        <f>VLOOKUP(D32,'2018 Team Stats - Per 90'!$A$2:$IX$24,143,FALSE)</f>
        <v>6.3333333329999997</v>
      </c>
      <c r="K32" s="19">
        <v>9668</v>
      </c>
      <c r="M32" s="19">
        <v>10</v>
      </c>
      <c r="N32" s="19">
        <v>370</v>
      </c>
      <c r="O32" s="19">
        <v>4</v>
      </c>
      <c r="P32" s="19">
        <v>6</v>
      </c>
      <c r="Q32" s="19">
        <v>4</v>
      </c>
      <c r="R32" s="19">
        <v>0</v>
      </c>
      <c r="S32" s="19">
        <v>0</v>
      </c>
      <c r="T32" s="19">
        <v>0</v>
      </c>
      <c r="U32" s="19">
        <v>0</v>
      </c>
      <c r="V32" s="19">
        <v>0.72970000000000002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0.48649999999999999</v>
      </c>
      <c r="AJ32" s="19">
        <v>0</v>
      </c>
      <c r="AK32" s="19">
        <v>0</v>
      </c>
      <c r="AL32" s="19">
        <v>0</v>
      </c>
      <c r="AM32" s="19">
        <v>0.2432</v>
      </c>
      <c r="AN32" s="19">
        <v>0</v>
      </c>
      <c r="AO32" s="19">
        <v>0</v>
      </c>
      <c r="AP32" s="19">
        <v>0</v>
      </c>
      <c r="AQ32" s="19">
        <v>0.2432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0.48649999999999999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0.72970000000000002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34.054099999999998</v>
      </c>
      <c r="CB32" s="19">
        <v>7.0541</v>
      </c>
      <c r="CC32" s="19">
        <v>0</v>
      </c>
      <c r="CD32" s="19">
        <v>0.72970000000000002</v>
      </c>
      <c r="CE32" s="19">
        <v>34.054099999999998</v>
      </c>
      <c r="CF32" s="19">
        <v>6.5675999999999997</v>
      </c>
      <c r="CG32" s="19">
        <v>17.513500000000001</v>
      </c>
      <c r="CH32" s="19">
        <v>0.72970000000000002</v>
      </c>
      <c r="CI32" s="19">
        <v>16.540500000000002</v>
      </c>
      <c r="CJ32" s="19">
        <v>5.8377999999999997</v>
      </c>
      <c r="CK32" s="19">
        <v>8.5135000000000005</v>
      </c>
      <c r="CL32" s="19">
        <v>0</v>
      </c>
      <c r="CM32" s="19">
        <v>17.756799999999998</v>
      </c>
      <c r="CN32" s="19">
        <v>3.1621999999999999</v>
      </c>
      <c r="CO32" s="19">
        <v>7.7838000000000003</v>
      </c>
      <c r="CP32" s="19">
        <v>3.4054000000000002</v>
      </c>
      <c r="CQ32" s="19">
        <v>32.837800000000001</v>
      </c>
      <c r="CR32" s="19">
        <v>5.8377999999999997</v>
      </c>
      <c r="CS32" s="19">
        <v>1.2161999999999999</v>
      </c>
      <c r="CT32" s="19">
        <v>0.72970000000000002</v>
      </c>
      <c r="CU32" s="19">
        <v>0.2432</v>
      </c>
      <c r="CV32" s="19">
        <v>0</v>
      </c>
      <c r="CW32" s="19">
        <v>0</v>
      </c>
      <c r="CX32" s="19">
        <v>0.48649999999999999</v>
      </c>
      <c r="CY32" s="19">
        <v>0</v>
      </c>
      <c r="CZ32" s="19">
        <v>1.2161999999999999</v>
      </c>
      <c r="DA32" s="19">
        <v>0</v>
      </c>
      <c r="DB32" s="19">
        <v>0</v>
      </c>
      <c r="DC32" s="19">
        <v>0</v>
      </c>
      <c r="DD32" s="19">
        <v>0.97299999999999998</v>
      </c>
      <c r="DE32" s="19">
        <v>0</v>
      </c>
      <c r="DF32" s="19">
        <v>0</v>
      </c>
      <c r="DG32" s="19">
        <v>0.2432</v>
      </c>
      <c r="DH32" s="19">
        <v>0</v>
      </c>
      <c r="DI32" s="19">
        <v>0.48649999999999999</v>
      </c>
      <c r="DJ32" s="19">
        <v>0</v>
      </c>
      <c r="DK32" s="19">
        <v>0.48649999999999999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0.2432</v>
      </c>
      <c r="DU32" s="19">
        <v>0.2432</v>
      </c>
      <c r="DV32" s="19">
        <v>2.1892</v>
      </c>
      <c r="DW32" s="19">
        <v>0</v>
      </c>
      <c r="DX32" s="19">
        <v>0</v>
      </c>
      <c r="DY32" s="19">
        <v>0</v>
      </c>
      <c r="DZ32" s="19">
        <v>0.2432</v>
      </c>
      <c r="EA32" s="19">
        <v>0</v>
      </c>
      <c r="EB32" s="19">
        <v>0.2432</v>
      </c>
      <c r="EC32" s="19">
        <v>0</v>
      </c>
      <c r="ED32" s="19">
        <v>0.48649999999999999</v>
      </c>
      <c r="EE32" s="19">
        <v>55.459499999999998</v>
      </c>
      <c r="EF32" s="19">
        <v>0</v>
      </c>
      <c r="EG32" s="19">
        <v>0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0</v>
      </c>
      <c r="EP32" s="19">
        <v>4.1351000000000004</v>
      </c>
      <c r="EQ32" s="19">
        <v>4.3784000000000001</v>
      </c>
      <c r="ER32" s="19">
        <v>0.48649999999999999</v>
      </c>
      <c r="ES32" s="19">
        <v>1.4595</v>
      </c>
      <c r="ET32" s="19">
        <v>3.6486000000000001</v>
      </c>
      <c r="EU32" s="19">
        <v>2.9188999999999998</v>
      </c>
      <c r="EV32" s="19">
        <v>2.1892</v>
      </c>
      <c r="EW32" s="19">
        <v>0.97299999999999998</v>
      </c>
      <c r="EX32" s="19">
        <v>0.2432</v>
      </c>
      <c r="EY32" s="19">
        <v>2.6757</v>
      </c>
      <c r="EZ32" s="19">
        <v>1.2161999999999999</v>
      </c>
      <c r="FA32" s="19">
        <v>1.4595</v>
      </c>
      <c r="FB32" s="19">
        <v>0</v>
      </c>
      <c r="FC32" s="19">
        <v>0.2432</v>
      </c>
      <c r="FD32" s="19">
        <v>0.97299999999999998</v>
      </c>
      <c r="FE32" s="19">
        <v>5.1081000000000003</v>
      </c>
      <c r="FF32" s="19">
        <v>1.7027000000000001</v>
      </c>
      <c r="FG32" s="19">
        <v>1.2161999999999999</v>
      </c>
      <c r="FH32" s="19">
        <v>0.48649999999999999</v>
      </c>
      <c r="FI32" s="19">
        <v>0</v>
      </c>
      <c r="FJ32" s="19">
        <v>0.48649999999999999</v>
      </c>
      <c r="FK32" s="19">
        <v>0</v>
      </c>
      <c r="FL32" s="19">
        <v>0.2432</v>
      </c>
      <c r="FM32" s="19">
        <v>0</v>
      </c>
      <c r="FN32" s="19">
        <v>0</v>
      </c>
      <c r="FO32" s="19">
        <v>0.97299999999999998</v>
      </c>
      <c r="FP32" s="19">
        <v>0</v>
      </c>
      <c r="FQ32" s="19">
        <v>0</v>
      </c>
      <c r="FR32" s="19">
        <v>0</v>
      </c>
      <c r="FS32" s="19">
        <v>0</v>
      </c>
      <c r="FT32" s="19">
        <v>0</v>
      </c>
      <c r="FU32" s="19">
        <v>0</v>
      </c>
      <c r="FV32" s="19">
        <v>0</v>
      </c>
      <c r="FW32" s="19">
        <v>0</v>
      </c>
      <c r="FX32" s="19">
        <v>0</v>
      </c>
      <c r="FY32" s="19">
        <v>0</v>
      </c>
      <c r="FZ32" s="19">
        <v>0</v>
      </c>
      <c r="GA32" s="19">
        <v>0</v>
      </c>
      <c r="GB32" s="19">
        <v>0</v>
      </c>
      <c r="GC32" s="19">
        <v>0</v>
      </c>
      <c r="GD32" s="19">
        <v>0</v>
      </c>
      <c r="GE32" s="19">
        <v>0</v>
      </c>
      <c r="GF32" s="19">
        <v>0</v>
      </c>
      <c r="GG32" s="19">
        <v>0</v>
      </c>
      <c r="GH32" s="19">
        <v>0</v>
      </c>
      <c r="GI32" s="19">
        <v>1.2161999999999999</v>
      </c>
      <c r="GJ32" s="19">
        <v>0</v>
      </c>
      <c r="GK32" s="19">
        <v>0</v>
      </c>
      <c r="GL32" s="19">
        <v>0</v>
      </c>
      <c r="GM32" s="19">
        <v>0</v>
      </c>
      <c r="GN32" s="19">
        <v>0</v>
      </c>
      <c r="GO32" s="19">
        <v>0</v>
      </c>
      <c r="GP32" s="19">
        <v>0.48649999999999999</v>
      </c>
      <c r="GQ32" s="19">
        <v>0</v>
      </c>
      <c r="GR32" s="19">
        <v>0</v>
      </c>
      <c r="GS32" s="19">
        <v>9.4864999999999995</v>
      </c>
      <c r="GT32" s="19">
        <v>9.9730000000000008</v>
      </c>
      <c r="GU32" s="19">
        <v>10.7027</v>
      </c>
      <c r="GV32" s="19">
        <v>10.4595</v>
      </c>
      <c r="GW32" s="19">
        <v>1.7027000000000001</v>
      </c>
      <c r="GX32" s="19">
        <v>0.97299999999999998</v>
      </c>
      <c r="GY32" s="19">
        <v>0.2432</v>
      </c>
      <c r="GZ32" s="19">
        <v>11.675700000000001</v>
      </c>
      <c r="HA32" s="19">
        <v>2.4323999999999999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I32" s="19">
        <v>0</v>
      </c>
      <c r="HJ32" s="19">
        <v>0</v>
      </c>
      <c r="HK32" s="19">
        <v>0</v>
      </c>
      <c r="HL32" s="19">
        <v>0</v>
      </c>
      <c r="HM32" s="19">
        <v>0</v>
      </c>
      <c r="HN32" s="19">
        <v>0</v>
      </c>
      <c r="HO32" s="19">
        <v>0</v>
      </c>
      <c r="HP32" s="19">
        <v>0</v>
      </c>
      <c r="HQ32" s="19">
        <v>0</v>
      </c>
      <c r="HR32" s="19">
        <v>0</v>
      </c>
      <c r="HS32" s="19">
        <v>0.72970000000000002</v>
      </c>
      <c r="HT32" s="19">
        <v>0.97299999999999998</v>
      </c>
      <c r="HU32" s="19">
        <v>2.9188999999999998</v>
      </c>
      <c r="HV32" s="19">
        <v>1.9459</v>
      </c>
      <c r="HW32" s="19">
        <v>0</v>
      </c>
      <c r="HX32" s="19">
        <v>0.48649999999999999</v>
      </c>
      <c r="HY32" s="19">
        <v>0.48649999999999999</v>
      </c>
      <c r="HZ32" s="19">
        <v>0.97299999999999998</v>
      </c>
      <c r="IA32" s="19">
        <v>0</v>
      </c>
      <c r="IB32" s="19">
        <v>0</v>
      </c>
      <c r="IC32" s="19">
        <v>0</v>
      </c>
      <c r="ID32" s="19">
        <v>0.48649999999999999</v>
      </c>
      <c r="IE32" s="19">
        <v>0</v>
      </c>
      <c r="IF32" s="19">
        <v>0</v>
      </c>
      <c r="IG32" s="19">
        <v>0</v>
      </c>
      <c r="IH32" s="19">
        <v>0</v>
      </c>
      <c r="II32" s="19">
        <v>0</v>
      </c>
      <c r="IJ32" s="19">
        <v>0</v>
      </c>
      <c r="IK32" s="19">
        <v>0</v>
      </c>
      <c r="IL32" s="19">
        <v>0</v>
      </c>
      <c r="IM32" s="19">
        <v>0</v>
      </c>
      <c r="IN32" s="19">
        <v>0</v>
      </c>
      <c r="IO32" s="19">
        <v>0</v>
      </c>
      <c r="IP32" s="19">
        <v>0</v>
      </c>
      <c r="IQ32" s="19">
        <v>0</v>
      </c>
      <c r="IR32" s="19">
        <v>0</v>
      </c>
      <c r="IS32" s="19">
        <v>0</v>
      </c>
      <c r="IT32" s="19">
        <v>0</v>
      </c>
      <c r="IU32" s="19">
        <v>0</v>
      </c>
      <c r="IV32" s="19">
        <v>0</v>
      </c>
      <c r="IW32" s="21">
        <v>0.61539999999999995</v>
      </c>
      <c r="IX32" s="21">
        <v>0.97560000000000002</v>
      </c>
      <c r="IY32" s="21">
        <v>0.90910000000000002</v>
      </c>
      <c r="IZ32" s="21">
        <v>0.83720000000000006</v>
      </c>
      <c r="JA32" s="19">
        <v>33.324300000000001</v>
      </c>
      <c r="JB32" s="19">
        <v>0</v>
      </c>
      <c r="JC32" s="21">
        <v>0</v>
      </c>
      <c r="JD32" s="19">
        <v>0.48649999999999999</v>
      </c>
      <c r="JE32" s="21">
        <v>0</v>
      </c>
      <c r="JF32" s="19">
        <v>0</v>
      </c>
      <c r="JG32" s="21">
        <v>0</v>
      </c>
      <c r="JH32" s="19">
        <v>0</v>
      </c>
      <c r="JI32" s="21">
        <v>0</v>
      </c>
      <c r="JJ32" s="19">
        <v>11</v>
      </c>
    </row>
    <row r="33" spans="1:270" s="19" customFormat="1" ht="14.4" thickBot="1" x14ac:dyDescent="0.35">
      <c r="A33" s="40">
        <v>164489</v>
      </c>
      <c r="B33" s="19" t="s">
        <v>345</v>
      </c>
      <c r="C33" s="19" t="s">
        <v>346</v>
      </c>
      <c r="D33" s="19" t="s">
        <v>344</v>
      </c>
      <c r="E33" s="17">
        <f>VLOOKUP(D33,'2018 Team Stats - Per 90'!$A$2:$IX$24,11,FALSE)</f>
        <v>5.0277777779999999</v>
      </c>
      <c r="F33" s="41">
        <f t="shared" si="1"/>
        <v>1.8636464087574082E-2</v>
      </c>
      <c r="G33" s="33">
        <f t="shared" ref="G33:G35" si="6">0.2*$CA33+0.15*$CD33+0.15*$FD33+0.1*$EY33+0.15*$EV33+0.15*$FE33+0.1*$EE33</f>
        <v>21.341034999999998</v>
      </c>
      <c r="H33" s="29">
        <f>VLOOKUP(D33,'2018 Team Stats - Per 90'!$A$2:$IX$24,71,FALSE)</f>
        <v>1.0555555560000001</v>
      </c>
      <c r="I33" s="29">
        <f>VLOOKUP(D33,'2018 Team Stats - Per 90'!$A$2:$IX$24,142,FALSE)</f>
        <v>12.91666667</v>
      </c>
      <c r="J33" s="29">
        <f>VLOOKUP(D33,'2018 Team Stats - Per 90'!$A$2:$IX$24,143,FALSE)</f>
        <v>6.3333333329999997</v>
      </c>
      <c r="K33" s="19">
        <v>9668</v>
      </c>
      <c r="M33" s="19">
        <v>28</v>
      </c>
      <c r="N33" s="19">
        <v>1922</v>
      </c>
      <c r="O33" s="19">
        <v>21</v>
      </c>
      <c r="P33" s="19">
        <v>7</v>
      </c>
      <c r="Q33" s="19">
        <v>5</v>
      </c>
      <c r="R33" s="19">
        <v>4.6800000000000001E-2</v>
      </c>
      <c r="S33" s="19">
        <v>0</v>
      </c>
      <c r="T33" s="19">
        <v>0</v>
      </c>
      <c r="U33" s="19">
        <v>9.3700000000000006E-2</v>
      </c>
      <c r="V33" s="19">
        <v>0.18729999999999999</v>
      </c>
      <c r="W33" s="19">
        <v>4.6800000000000001E-2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4.6800000000000001E-2</v>
      </c>
      <c r="AH33" s="19">
        <v>9.3700000000000006E-2</v>
      </c>
      <c r="AI33" s="19">
        <v>4.6800000000000001E-2</v>
      </c>
      <c r="AJ33" s="19">
        <v>0</v>
      </c>
      <c r="AK33" s="19">
        <v>0</v>
      </c>
      <c r="AL33" s="19">
        <v>0</v>
      </c>
      <c r="AM33" s="19">
        <v>0.14050000000000001</v>
      </c>
      <c r="AN33" s="19">
        <v>4.6800000000000001E-2</v>
      </c>
      <c r="AO33" s="19">
        <v>0</v>
      </c>
      <c r="AP33" s="19">
        <v>4.6800000000000001E-2</v>
      </c>
      <c r="AQ33" s="19">
        <v>0</v>
      </c>
      <c r="AR33" s="19">
        <v>0</v>
      </c>
      <c r="AS33" s="19">
        <v>4.6800000000000001E-2</v>
      </c>
      <c r="AT33" s="19">
        <v>4.6800000000000001E-2</v>
      </c>
      <c r="AU33" s="19">
        <v>0.18729999999999999</v>
      </c>
      <c r="AV33" s="19">
        <v>4.6800000000000001E-2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4.6800000000000001E-2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4.6800000000000001E-2</v>
      </c>
      <c r="BO33" s="19">
        <v>4.6800000000000001E-2</v>
      </c>
      <c r="BP33" s="19">
        <v>0</v>
      </c>
      <c r="BQ33" s="19">
        <v>0</v>
      </c>
      <c r="BR33" s="19">
        <v>0</v>
      </c>
      <c r="BS33" s="19">
        <v>0</v>
      </c>
      <c r="BT33" s="19">
        <v>0.18729999999999999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59.000999999999998</v>
      </c>
      <c r="CB33" s="19">
        <v>5.9469000000000003</v>
      </c>
      <c r="CC33" s="19">
        <v>0</v>
      </c>
      <c r="CD33" s="19">
        <v>0.2341</v>
      </c>
      <c r="CE33" s="19">
        <v>58.9542</v>
      </c>
      <c r="CF33" s="19">
        <v>5.8064999999999998</v>
      </c>
      <c r="CG33" s="19">
        <v>29.687799999999999</v>
      </c>
      <c r="CH33" s="19">
        <v>1.9198999999999999</v>
      </c>
      <c r="CI33" s="19">
        <v>29.266400000000001</v>
      </c>
      <c r="CJ33" s="19">
        <v>3.8866000000000001</v>
      </c>
      <c r="CK33" s="19">
        <v>11.051</v>
      </c>
      <c r="CL33" s="19">
        <v>0.5151</v>
      </c>
      <c r="CM33" s="19">
        <v>37.835599999999999</v>
      </c>
      <c r="CN33" s="19">
        <v>3.3247</v>
      </c>
      <c r="CO33" s="19">
        <v>10.067600000000001</v>
      </c>
      <c r="CP33" s="19">
        <v>1.9666999999999999</v>
      </c>
      <c r="CQ33" s="19">
        <v>56.612900000000003</v>
      </c>
      <c r="CR33" s="19">
        <v>4.4953000000000003</v>
      </c>
      <c r="CS33" s="19">
        <v>2.3412999999999999</v>
      </c>
      <c r="CT33" s="19">
        <v>1.3110999999999999</v>
      </c>
      <c r="CU33" s="19">
        <v>4.6800000000000001E-2</v>
      </c>
      <c r="CV33" s="19">
        <v>0.14050000000000001</v>
      </c>
      <c r="CW33" s="19">
        <v>4.6800000000000001E-2</v>
      </c>
      <c r="CX33" s="19">
        <v>0.14050000000000001</v>
      </c>
      <c r="CY33" s="19">
        <v>0</v>
      </c>
      <c r="CZ33" s="19">
        <v>0.37459999999999999</v>
      </c>
      <c r="DA33" s="19">
        <v>0</v>
      </c>
      <c r="DB33" s="19">
        <v>0</v>
      </c>
      <c r="DC33" s="19">
        <v>0</v>
      </c>
      <c r="DD33" s="19">
        <v>0.46829999999999999</v>
      </c>
      <c r="DE33" s="19">
        <v>0.14050000000000001</v>
      </c>
      <c r="DF33" s="19">
        <v>0.60870000000000002</v>
      </c>
      <c r="DG33" s="19">
        <v>0.4214</v>
      </c>
      <c r="DH33" s="19">
        <v>4.6800000000000001E-2</v>
      </c>
      <c r="DI33" s="19">
        <v>0.14050000000000001</v>
      </c>
      <c r="DJ33" s="19">
        <v>4.6800000000000001E-2</v>
      </c>
      <c r="DK33" s="19">
        <v>0.14050000000000001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19">
        <v>0.14050000000000001</v>
      </c>
      <c r="DU33" s="19">
        <v>0.60870000000000002</v>
      </c>
      <c r="DV33" s="19">
        <v>1.4516</v>
      </c>
      <c r="DW33" s="19">
        <v>0</v>
      </c>
      <c r="DX33" s="19">
        <v>0</v>
      </c>
      <c r="DY33" s="19">
        <v>4.6800000000000001E-2</v>
      </c>
      <c r="DZ33" s="19">
        <v>9.3700000000000006E-2</v>
      </c>
      <c r="EA33" s="19">
        <v>4.6800000000000001E-2</v>
      </c>
      <c r="EB33" s="19">
        <v>9.3700000000000006E-2</v>
      </c>
      <c r="EC33" s="19">
        <v>4.6800000000000001E-2</v>
      </c>
      <c r="ED33" s="19">
        <v>0.14050000000000001</v>
      </c>
      <c r="EE33" s="19">
        <v>77.216399999999993</v>
      </c>
      <c r="EF33" s="19">
        <v>0</v>
      </c>
      <c r="EG33" s="19">
        <v>0</v>
      </c>
      <c r="EH33" s="19">
        <v>0</v>
      </c>
      <c r="EI33" s="19">
        <v>0</v>
      </c>
      <c r="EJ33" s="19">
        <v>0</v>
      </c>
      <c r="EK33" s="19">
        <v>0</v>
      </c>
      <c r="EL33" s="19">
        <v>0</v>
      </c>
      <c r="EM33" s="19">
        <v>0</v>
      </c>
      <c r="EN33" s="19">
        <v>0</v>
      </c>
      <c r="EO33" s="19">
        <v>0</v>
      </c>
      <c r="EP33" s="19">
        <v>5.1040999999999999</v>
      </c>
      <c r="EQ33" s="19">
        <v>5.5723000000000003</v>
      </c>
      <c r="ER33" s="19">
        <v>1.2175</v>
      </c>
      <c r="ES33" s="19">
        <v>1.1237999999999999</v>
      </c>
      <c r="ET33" s="19">
        <v>3.8866000000000001</v>
      </c>
      <c r="EU33" s="19">
        <v>4.4485000000000001</v>
      </c>
      <c r="EV33" s="19">
        <v>1.7794000000000001</v>
      </c>
      <c r="EW33" s="19">
        <v>1.1237999999999999</v>
      </c>
      <c r="EX33" s="19">
        <v>0</v>
      </c>
      <c r="EY33" s="19">
        <v>0.70240000000000002</v>
      </c>
      <c r="EZ33" s="19">
        <v>0.18729999999999999</v>
      </c>
      <c r="FA33" s="19">
        <v>0.5151</v>
      </c>
      <c r="FB33" s="19">
        <v>0</v>
      </c>
      <c r="FC33" s="19">
        <v>0.46829999999999999</v>
      </c>
      <c r="FD33" s="19">
        <v>1.6389</v>
      </c>
      <c r="FE33" s="19">
        <v>8.0073000000000008</v>
      </c>
      <c r="FF33" s="19">
        <v>1.6857</v>
      </c>
      <c r="FG33" s="19">
        <v>1.6389</v>
      </c>
      <c r="FH33" s="19">
        <v>0.37459999999999999</v>
      </c>
      <c r="FI33" s="19">
        <v>4.6800000000000001E-2</v>
      </c>
      <c r="FJ33" s="19">
        <v>0.32779999999999998</v>
      </c>
      <c r="FK33" s="19">
        <v>0</v>
      </c>
      <c r="FL33" s="19">
        <v>4.6800000000000001E-2</v>
      </c>
      <c r="FM33" s="19">
        <v>0</v>
      </c>
      <c r="FN33" s="19">
        <v>0</v>
      </c>
      <c r="FO33" s="19">
        <v>0.14050000000000001</v>
      </c>
      <c r="FP33" s="19">
        <v>4.6800000000000001E-2</v>
      </c>
      <c r="FQ33" s="19">
        <v>0</v>
      </c>
      <c r="FR33" s="19">
        <v>0</v>
      </c>
      <c r="FS33" s="19">
        <v>0</v>
      </c>
      <c r="FT33" s="19">
        <v>0</v>
      </c>
      <c r="FU33" s="19">
        <v>0</v>
      </c>
      <c r="FV33" s="19">
        <v>0</v>
      </c>
      <c r="FW33" s="19">
        <v>0</v>
      </c>
      <c r="FX33" s="19">
        <v>0</v>
      </c>
      <c r="FY33" s="19">
        <v>0</v>
      </c>
      <c r="FZ33" s="19">
        <v>0</v>
      </c>
      <c r="GA33" s="19">
        <v>0</v>
      </c>
      <c r="GB33" s="19">
        <v>0</v>
      </c>
      <c r="GC33" s="19">
        <v>0</v>
      </c>
      <c r="GD33" s="19">
        <v>0</v>
      </c>
      <c r="GE33" s="19">
        <v>0</v>
      </c>
      <c r="GF33" s="19">
        <v>0</v>
      </c>
      <c r="GG33" s="19">
        <v>4.6800000000000001E-2</v>
      </c>
      <c r="GH33" s="19">
        <v>0</v>
      </c>
      <c r="GI33" s="19">
        <v>1.4984</v>
      </c>
      <c r="GJ33" s="19">
        <v>0</v>
      </c>
      <c r="GK33" s="19">
        <v>0</v>
      </c>
      <c r="GL33" s="19">
        <v>0</v>
      </c>
      <c r="GM33" s="19">
        <v>0</v>
      </c>
      <c r="GN33" s="19">
        <v>0</v>
      </c>
      <c r="GO33" s="19">
        <v>0</v>
      </c>
      <c r="GP33" s="19">
        <v>0.9365</v>
      </c>
      <c r="GQ33" s="19">
        <v>4.6800000000000001E-2</v>
      </c>
      <c r="GR33" s="19">
        <v>0</v>
      </c>
      <c r="GS33" s="19">
        <v>15.405799999999999</v>
      </c>
      <c r="GT33" s="19">
        <v>9.7866999999999997</v>
      </c>
      <c r="GU33" s="19">
        <v>19.4329</v>
      </c>
      <c r="GV33" s="19">
        <v>20.135300000000001</v>
      </c>
      <c r="GW33" s="19">
        <v>0.65559999999999996</v>
      </c>
      <c r="GX33" s="19">
        <v>1.0302</v>
      </c>
      <c r="GY33" s="19">
        <v>4.6800000000000001E-2</v>
      </c>
      <c r="GZ33" s="19">
        <v>7.1176000000000004</v>
      </c>
      <c r="HA33" s="19">
        <v>0.2341</v>
      </c>
      <c r="HB33" s="19">
        <v>4.6800000000000001E-2</v>
      </c>
      <c r="HC33" s="19">
        <v>0</v>
      </c>
      <c r="HD33" s="19">
        <v>0</v>
      </c>
      <c r="HE33" s="19">
        <v>0</v>
      </c>
      <c r="HF33" s="19">
        <v>0</v>
      </c>
      <c r="HG33" s="19">
        <v>0</v>
      </c>
      <c r="HH33" s="19">
        <v>0</v>
      </c>
      <c r="HI33" s="19">
        <v>0</v>
      </c>
      <c r="HJ33" s="19">
        <v>0</v>
      </c>
      <c r="HK33" s="19">
        <v>4.6800000000000001E-2</v>
      </c>
      <c r="HL33" s="19">
        <v>4.6800000000000001E-2</v>
      </c>
      <c r="HM33" s="19">
        <v>0</v>
      </c>
      <c r="HN33" s="19">
        <v>0</v>
      </c>
      <c r="HO33" s="19">
        <v>0</v>
      </c>
      <c r="HP33" s="19">
        <v>0</v>
      </c>
      <c r="HQ33" s="19">
        <v>0</v>
      </c>
      <c r="HR33" s="19">
        <v>0</v>
      </c>
      <c r="HS33" s="19">
        <v>0.88970000000000005</v>
      </c>
      <c r="HT33" s="19">
        <v>1.3580000000000001</v>
      </c>
      <c r="HU33" s="19">
        <v>2.9969000000000001</v>
      </c>
      <c r="HV33" s="19">
        <v>3.0905</v>
      </c>
      <c r="HW33" s="19">
        <v>0.60870000000000002</v>
      </c>
      <c r="HX33" s="19">
        <v>0.4214</v>
      </c>
      <c r="HY33" s="19">
        <v>0.60870000000000002</v>
      </c>
      <c r="HZ33" s="19">
        <v>0.70240000000000002</v>
      </c>
      <c r="IA33" s="19">
        <v>4.6800000000000001E-2</v>
      </c>
      <c r="IB33" s="19">
        <v>4.6800000000000001E-2</v>
      </c>
      <c r="IC33" s="19">
        <v>0</v>
      </c>
      <c r="ID33" s="19">
        <v>1.3110999999999999</v>
      </c>
      <c r="IE33" s="19">
        <v>0</v>
      </c>
      <c r="IF33" s="19">
        <v>0</v>
      </c>
      <c r="IG33" s="19">
        <v>0</v>
      </c>
      <c r="IH33" s="19">
        <v>0</v>
      </c>
      <c r="II33" s="19">
        <v>0</v>
      </c>
      <c r="IJ33" s="19">
        <v>0</v>
      </c>
      <c r="IK33" s="19">
        <v>0</v>
      </c>
      <c r="IL33" s="19">
        <v>0</v>
      </c>
      <c r="IM33" s="19">
        <v>0</v>
      </c>
      <c r="IN33" s="19">
        <v>0</v>
      </c>
      <c r="IO33" s="19">
        <v>0</v>
      </c>
      <c r="IP33" s="19">
        <v>0</v>
      </c>
      <c r="IQ33" s="19">
        <v>0</v>
      </c>
      <c r="IR33" s="19">
        <v>0</v>
      </c>
      <c r="IS33" s="19">
        <v>0</v>
      </c>
      <c r="IT33" s="19">
        <v>0</v>
      </c>
      <c r="IU33" s="19">
        <v>0</v>
      </c>
      <c r="IV33" s="19">
        <v>0</v>
      </c>
      <c r="IW33" s="21">
        <v>0.76600000000000001</v>
      </c>
      <c r="IX33" s="21">
        <v>0.97609999999999997</v>
      </c>
      <c r="IY33" s="21">
        <v>0.96140000000000003</v>
      </c>
      <c r="IZ33" s="21">
        <v>0.9395</v>
      </c>
      <c r="JA33" s="19">
        <v>51.1342</v>
      </c>
      <c r="JB33" s="19">
        <v>0.2341</v>
      </c>
      <c r="JC33" s="21">
        <v>0.2</v>
      </c>
      <c r="JD33" s="19">
        <v>0</v>
      </c>
      <c r="JE33" s="21">
        <v>0</v>
      </c>
      <c r="JF33" s="19">
        <v>0</v>
      </c>
      <c r="JG33" s="21">
        <v>0</v>
      </c>
      <c r="JH33" s="19">
        <v>0</v>
      </c>
      <c r="JI33" s="21">
        <v>0</v>
      </c>
      <c r="JJ33" s="19">
        <v>10</v>
      </c>
    </row>
    <row r="34" spans="1:270" s="19" customFormat="1" ht="14.4" thickBot="1" x14ac:dyDescent="0.35">
      <c r="A34" s="40">
        <v>19825</v>
      </c>
      <c r="B34" s="19" t="s">
        <v>347</v>
      </c>
      <c r="D34" s="19" t="s">
        <v>290</v>
      </c>
      <c r="E34" s="17">
        <f>VLOOKUP(D34,'2018 Team Stats - Per 90'!$A$2:$IX$24,11,FALSE)</f>
        <v>4.1176470590000003</v>
      </c>
      <c r="F34" s="41">
        <f t="shared" si="1"/>
        <v>9.371857142455492E-2</v>
      </c>
      <c r="G34" s="33">
        <f t="shared" si="6"/>
        <v>18.673185000000004</v>
      </c>
      <c r="H34" s="29">
        <f>VLOOKUP(D34,'2018 Team Stats - Per 90'!$A$2:$IX$24,71,FALSE)</f>
        <v>0.97058823500000002</v>
      </c>
      <c r="I34" s="29">
        <f>VLOOKUP(D34,'2018 Team Stats - Per 90'!$A$2:$IX$24,142,FALSE)</f>
        <v>14.20588235</v>
      </c>
      <c r="J34" s="29">
        <f>VLOOKUP(D34,'2018 Team Stats - Per 90'!$A$2:$IX$24,143,FALSE)</f>
        <v>6.7058823529999998</v>
      </c>
      <c r="K34" s="19">
        <v>6977</v>
      </c>
      <c r="M34" s="19">
        <v>27</v>
      </c>
      <c r="N34" s="19">
        <v>2099</v>
      </c>
      <c r="O34" s="19">
        <v>23</v>
      </c>
      <c r="P34" s="19">
        <v>4</v>
      </c>
      <c r="Q34" s="19">
        <v>4</v>
      </c>
      <c r="R34" s="19">
        <v>0.17150000000000001</v>
      </c>
      <c r="S34" s="19">
        <v>8.5800000000000001E-2</v>
      </c>
      <c r="T34" s="19">
        <v>4.2900000000000001E-2</v>
      </c>
      <c r="U34" s="19">
        <v>0.34300000000000003</v>
      </c>
      <c r="V34" s="19">
        <v>0.64319999999999999</v>
      </c>
      <c r="W34" s="19">
        <v>0.34300000000000003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0.17150000000000001</v>
      </c>
      <c r="AH34" s="19">
        <v>0.30009999999999998</v>
      </c>
      <c r="AI34" s="19">
        <v>0.38590000000000002</v>
      </c>
      <c r="AJ34" s="19">
        <v>0.17150000000000001</v>
      </c>
      <c r="AK34" s="19">
        <v>0</v>
      </c>
      <c r="AL34" s="19">
        <v>4.2900000000000001E-2</v>
      </c>
      <c r="AM34" s="19">
        <v>0.25729999999999997</v>
      </c>
      <c r="AN34" s="19">
        <v>0.17150000000000001</v>
      </c>
      <c r="AO34" s="19">
        <v>4.2900000000000001E-2</v>
      </c>
      <c r="AP34" s="19">
        <v>0.12859999999999999</v>
      </c>
      <c r="AQ34" s="19">
        <v>0.21440000000000001</v>
      </c>
      <c r="AR34" s="19">
        <v>8.5800000000000001E-2</v>
      </c>
      <c r="AS34" s="19">
        <v>0</v>
      </c>
      <c r="AT34" s="19">
        <v>0</v>
      </c>
      <c r="AU34" s="19">
        <v>0</v>
      </c>
      <c r="AV34" s="19">
        <v>0</v>
      </c>
      <c r="AW34" s="19">
        <v>0.12859999999999999</v>
      </c>
      <c r="AX34" s="19">
        <v>0.21440000000000001</v>
      </c>
      <c r="AY34" s="19">
        <v>0.42880000000000001</v>
      </c>
      <c r="AZ34" s="19">
        <v>0.25729999999999997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0.12859999999999999</v>
      </c>
      <c r="BI34" s="19">
        <v>4.2900000000000001E-2</v>
      </c>
      <c r="BJ34" s="19">
        <v>0</v>
      </c>
      <c r="BK34" s="19">
        <v>0</v>
      </c>
      <c r="BL34" s="19">
        <v>0</v>
      </c>
      <c r="BM34" s="19">
        <v>0</v>
      </c>
      <c r="BN34" s="19">
        <v>0.30009999999999998</v>
      </c>
      <c r="BO34" s="19">
        <v>4.2900000000000001E-2</v>
      </c>
      <c r="BP34" s="19">
        <v>0</v>
      </c>
      <c r="BQ34" s="19">
        <v>0</v>
      </c>
      <c r="BR34" s="19">
        <v>0</v>
      </c>
      <c r="BS34" s="19">
        <v>0</v>
      </c>
      <c r="BT34" s="19">
        <v>0.42880000000000001</v>
      </c>
      <c r="BU34" s="19">
        <v>0.17150000000000001</v>
      </c>
      <c r="BV34" s="19">
        <v>0</v>
      </c>
      <c r="BW34" s="19">
        <v>0</v>
      </c>
      <c r="BX34" s="19">
        <v>4.2900000000000001E-2</v>
      </c>
      <c r="BY34" s="19">
        <v>0</v>
      </c>
      <c r="BZ34" s="19">
        <v>0</v>
      </c>
      <c r="CA34" s="19">
        <v>46.779400000000003</v>
      </c>
      <c r="CB34" s="19">
        <v>10.7623</v>
      </c>
      <c r="CC34" s="19">
        <v>4.2900000000000001E-2</v>
      </c>
      <c r="CD34" s="19">
        <v>0.94330000000000003</v>
      </c>
      <c r="CE34" s="19">
        <v>46.6937</v>
      </c>
      <c r="CF34" s="19">
        <v>10.2049</v>
      </c>
      <c r="CG34" s="19">
        <v>16.465</v>
      </c>
      <c r="CH34" s="19">
        <v>2.6154999999999999</v>
      </c>
      <c r="CI34" s="19">
        <v>30.2287</v>
      </c>
      <c r="CJ34" s="19">
        <v>7.5892999999999997</v>
      </c>
      <c r="CK34" s="19">
        <v>4.9309000000000003</v>
      </c>
      <c r="CL34" s="19">
        <v>0.72889999999999999</v>
      </c>
      <c r="CM34" s="19">
        <v>28.127700000000001</v>
      </c>
      <c r="CN34" s="19">
        <v>4.4592999999999998</v>
      </c>
      <c r="CO34" s="19">
        <v>13.6351</v>
      </c>
      <c r="CP34" s="19">
        <v>5.0167000000000002</v>
      </c>
      <c r="CQ34" s="19">
        <v>44.463999999999999</v>
      </c>
      <c r="CR34" s="19">
        <v>8.1896000000000004</v>
      </c>
      <c r="CS34" s="19">
        <v>2.2296</v>
      </c>
      <c r="CT34" s="19">
        <v>2.0152000000000001</v>
      </c>
      <c r="CU34" s="19">
        <v>0.12859999999999999</v>
      </c>
      <c r="CV34" s="19">
        <v>0.25729999999999997</v>
      </c>
      <c r="CW34" s="19">
        <v>8.5800000000000001E-2</v>
      </c>
      <c r="CX34" s="19">
        <v>0.55740000000000001</v>
      </c>
      <c r="CY34" s="19">
        <v>0.17150000000000001</v>
      </c>
      <c r="CZ34" s="19">
        <v>0.34300000000000003</v>
      </c>
      <c r="DA34" s="19">
        <v>0</v>
      </c>
      <c r="DB34" s="19">
        <v>4.2900000000000001E-2</v>
      </c>
      <c r="DC34" s="19">
        <v>0.12859999999999999</v>
      </c>
      <c r="DD34" s="19">
        <v>0.72889999999999999</v>
      </c>
      <c r="DE34" s="19">
        <v>0</v>
      </c>
      <c r="DF34" s="19">
        <v>1.0719000000000001</v>
      </c>
      <c r="DG34" s="19">
        <v>0.72889999999999999</v>
      </c>
      <c r="DH34" s="19">
        <v>4.2900000000000001E-2</v>
      </c>
      <c r="DI34" s="19">
        <v>0.25729999999999997</v>
      </c>
      <c r="DJ34" s="19">
        <v>4.2900000000000001E-2</v>
      </c>
      <c r="DK34" s="19">
        <v>0.21440000000000001</v>
      </c>
      <c r="DL34" s="19">
        <v>0</v>
      </c>
      <c r="DM34" s="19">
        <v>4.2900000000000001E-2</v>
      </c>
      <c r="DN34" s="19">
        <v>4.2900000000000001E-2</v>
      </c>
      <c r="DO34" s="19">
        <v>0.30009999999999998</v>
      </c>
      <c r="DP34" s="19">
        <v>4.2900000000000001E-2</v>
      </c>
      <c r="DQ34" s="19">
        <v>0.30009999999999998</v>
      </c>
      <c r="DR34" s="19">
        <v>0</v>
      </c>
      <c r="DS34" s="19">
        <v>0</v>
      </c>
      <c r="DT34" s="19">
        <v>4.2900000000000001E-2</v>
      </c>
      <c r="DU34" s="19">
        <v>0.68600000000000005</v>
      </c>
      <c r="DV34" s="19">
        <v>1.3721000000000001</v>
      </c>
      <c r="DW34" s="19">
        <v>4.2900000000000001E-2</v>
      </c>
      <c r="DX34" s="19">
        <v>0.12859999999999999</v>
      </c>
      <c r="DY34" s="19">
        <v>8.5800000000000001E-2</v>
      </c>
      <c r="DZ34" s="19">
        <v>0.55740000000000001</v>
      </c>
      <c r="EA34" s="19">
        <v>8.5800000000000001E-2</v>
      </c>
      <c r="EB34" s="19">
        <v>0.51449999999999996</v>
      </c>
      <c r="EC34" s="19">
        <v>8.5800000000000001E-2</v>
      </c>
      <c r="ED34" s="19">
        <v>0.51449999999999996</v>
      </c>
      <c r="EE34" s="19">
        <v>74.178200000000004</v>
      </c>
      <c r="EF34" s="19">
        <v>0</v>
      </c>
      <c r="EG34" s="19">
        <v>0</v>
      </c>
      <c r="EH34" s="19">
        <v>0</v>
      </c>
      <c r="EI34" s="19">
        <v>0</v>
      </c>
      <c r="EJ34" s="19">
        <v>0</v>
      </c>
      <c r="EK34" s="19">
        <v>0</v>
      </c>
      <c r="EL34" s="19">
        <v>4.2900000000000001E-2</v>
      </c>
      <c r="EM34" s="19">
        <v>0</v>
      </c>
      <c r="EN34" s="19">
        <v>0</v>
      </c>
      <c r="EO34" s="19">
        <v>4.2900000000000001E-2</v>
      </c>
      <c r="EP34" s="19">
        <v>6.8174999999999999</v>
      </c>
      <c r="EQ34" s="19">
        <v>5.0167000000000002</v>
      </c>
      <c r="ER34" s="19">
        <v>0.85760000000000003</v>
      </c>
      <c r="ES34" s="19">
        <v>0.38590000000000002</v>
      </c>
      <c r="ET34" s="19">
        <v>5.96</v>
      </c>
      <c r="EU34" s="19">
        <v>4.5879000000000003</v>
      </c>
      <c r="EV34" s="19">
        <v>1.758</v>
      </c>
      <c r="EW34" s="19">
        <v>1.1148</v>
      </c>
      <c r="EX34" s="19">
        <v>0</v>
      </c>
      <c r="EY34" s="19">
        <v>1.3721000000000001</v>
      </c>
      <c r="EZ34" s="19">
        <v>0.68600000000000005</v>
      </c>
      <c r="FA34" s="19">
        <v>0.68600000000000005</v>
      </c>
      <c r="FB34" s="19">
        <v>4.2900000000000001E-2</v>
      </c>
      <c r="FC34" s="19">
        <v>0.21440000000000001</v>
      </c>
      <c r="FD34" s="19">
        <v>1.3291999999999999</v>
      </c>
      <c r="FE34" s="19">
        <v>7.718</v>
      </c>
      <c r="FF34" s="19">
        <v>0.98619999999999997</v>
      </c>
      <c r="FG34" s="19">
        <v>0.94330000000000003</v>
      </c>
      <c r="FH34" s="19">
        <v>2.0152000000000001</v>
      </c>
      <c r="FI34" s="19">
        <v>0.34300000000000003</v>
      </c>
      <c r="FJ34" s="19">
        <v>1.6721999999999999</v>
      </c>
      <c r="FK34" s="19">
        <v>0</v>
      </c>
      <c r="FL34" s="19">
        <v>4.2900000000000001E-2</v>
      </c>
      <c r="FM34" s="19">
        <v>0</v>
      </c>
      <c r="FN34" s="19">
        <v>0.12859999999999999</v>
      </c>
      <c r="FO34" s="19">
        <v>0.21440000000000001</v>
      </c>
      <c r="FP34" s="19">
        <v>0</v>
      </c>
      <c r="FQ34" s="19">
        <v>0</v>
      </c>
      <c r="FR34" s="19">
        <v>0</v>
      </c>
      <c r="FS34" s="19">
        <v>0</v>
      </c>
      <c r="FT34" s="19">
        <v>0</v>
      </c>
      <c r="FU34" s="19">
        <v>0</v>
      </c>
      <c r="FV34" s="19">
        <v>0</v>
      </c>
      <c r="FW34" s="19">
        <v>0</v>
      </c>
      <c r="FX34" s="19">
        <v>0</v>
      </c>
      <c r="FY34" s="19">
        <v>0</v>
      </c>
      <c r="FZ34" s="19">
        <v>0</v>
      </c>
      <c r="GA34" s="19">
        <v>0</v>
      </c>
      <c r="GB34" s="19">
        <v>0</v>
      </c>
      <c r="GC34" s="19">
        <v>0</v>
      </c>
      <c r="GD34" s="19">
        <v>0</v>
      </c>
      <c r="GE34" s="19">
        <v>0</v>
      </c>
      <c r="GF34" s="19">
        <v>0</v>
      </c>
      <c r="GG34" s="19">
        <v>8.5800000000000001E-2</v>
      </c>
      <c r="GH34" s="19">
        <v>0</v>
      </c>
      <c r="GI34" s="19">
        <v>1.8008999999999999</v>
      </c>
      <c r="GJ34" s="19">
        <v>0</v>
      </c>
      <c r="GK34" s="19">
        <v>0</v>
      </c>
      <c r="GL34" s="19">
        <v>0</v>
      </c>
      <c r="GM34" s="19">
        <v>0</v>
      </c>
      <c r="GN34" s="19">
        <v>0</v>
      </c>
      <c r="GO34" s="19">
        <v>0</v>
      </c>
      <c r="GP34" s="19">
        <v>1.3291999999999999</v>
      </c>
      <c r="GQ34" s="19">
        <v>0.21440000000000001</v>
      </c>
      <c r="GR34" s="19">
        <v>0</v>
      </c>
      <c r="GS34" s="19">
        <v>21.395900000000001</v>
      </c>
      <c r="GT34" s="19">
        <v>6.2601000000000004</v>
      </c>
      <c r="GU34" s="19">
        <v>14.707000000000001</v>
      </c>
      <c r="GV34" s="19">
        <v>14.535500000000001</v>
      </c>
      <c r="GW34" s="19">
        <v>1.3721000000000001</v>
      </c>
      <c r="GX34" s="19">
        <v>1.0290999999999999</v>
      </c>
      <c r="GY34" s="19">
        <v>0.17150000000000001</v>
      </c>
      <c r="GZ34" s="19">
        <v>14.7928</v>
      </c>
      <c r="HA34" s="19">
        <v>1.5865</v>
      </c>
      <c r="HB34" s="19">
        <v>0.12859999999999999</v>
      </c>
      <c r="HC34" s="19">
        <v>4.2900000000000001E-2</v>
      </c>
      <c r="HD34" s="19">
        <v>0</v>
      </c>
      <c r="HE34" s="19">
        <v>0</v>
      </c>
      <c r="HF34" s="19">
        <v>0</v>
      </c>
      <c r="HG34" s="19">
        <v>0</v>
      </c>
      <c r="HH34" s="19">
        <v>0</v>
      </c>
      <c r="HI34" s="19">
        <v>0</v>
      </c>
      <c r="HJ34" s="19">
        <v>4.2900000000000001E-2</v>
      </c>
      <c r="HK34" s="19">
        <v>8.5800000000000001E-2</v>
      </c>
      <c r="HL34" s="19">
        <v>8.5800000000000001E-2</v>
      </c>
      <c r="HM34" s="19">
        <v>0.12859999999999999</v>
      </c>
      <c r="HN34" s="19">
        <v>0</v>
      </c>
      <c r="HO34" s="19">
        <v>0</v>
      </c>
      <c r="HP34" s="19">
        <v>4.2900000000000001E-2</v>
      </c>
      <c r="HQ34" s="19">
        <v>0.38590000000000002</v>
      </c>
      <c r="HR34" s="19">
        <v>8.5800000000000001E-2</v>
      </c>
      <c r="HS34" s="19">
        <v>2.7869999999999999</v>
      </c>
      <c r="HT34" s="19">
        <v>1.8436999999999999</v>
      </c>
      <c r="HU34" s="19">
        <v>3.1728999999999998</v>
      </c>
      <c r="HV34" s="19">
        <v>2.7442000000000002</v>
      </c>
      <c r="HW34" s="19">
        <v>0.42880000000000001</v>
      </c>
      <c r="HX34" s="19">
        <v>0.21440000000000001</v>
      </c>
      <c r="HY34" s="19">
        <v>0.42880000000000001</v>
      </c>
      <c r="HZ34" s="19">
        <v>0.17150000000000001</v>
      </c>
      <c r="IA34" s="19">
        <v>4.2900000000000001E-2</v>
      </c>
      <c r="IB34" s="19">
        <v>0</v>
      </c>
      <c r="IC34" s="19">
        <v>0</v>
      </c>
      <c r="ID34" s="19">
        <v>1.8866000000000001</v>
      </c>
      <c r="IE34" s="19">
        <v>0</v>
      </c>
      <c r="IF34" s="19">
        <v>0</v>
      </c>
      <c r="IG34" s="19">
        <v>0</v>
      </c>
      <c r="IH34" s="19">
        <v>0</v>
      </c>
      <c r="II34" s="19">
        <v>0</v>
      </c>
      <c r="IJ34" s="19">
        <v>0</v>
      </c>
      <c r="IK34" s="19">
        <v>0</v>
      </c>
      <c r="IL34" s="19">
        <v>0</v>
      </c>
      <c r="IM34" s="19">
        <v>0</v>
      </c>
      <c r="IN34" s="19">
        <v>0</v>
      </c>
      <c r="IO34" s="19">
        <v>0</v>
      </c>
      <c r="IP34" s="19">
        <v>0</v>
      </c>
      <c r="IQ34" s="19">
        <v>0</v>
      </c>
      <c r="IR34" s="19">
        <v>0</v>
      </c>
      <c r="IS34" s="19">
        <v>0</v>
      </c>
      <c r="IT34" s="19">
        <v>0</v>
      </c>
      <c r="IU34" s="19">
        <v>0</v>
      </c>
      <c r="IV34" s="19">
        <v>0</v>
      </c>
      <c r="IW34" s="21">
        <v>0.68740000000000001</v>
      </c>
      <c r="IX34" s="21">
        <v>0.91779999999999995</v>
      </c>
      <c r="IY34" s="21">
        <v>0.87760000000000005</v>
      </c>
      <c r="IZ34" s="21">
        <v>0.91739999999999999</v>
      </c>
      <c r="JA34" s="19">
        <v>46.564999999999998</v>
      </c>
      <c r="JB34" s="19">
        <v>0</v>
      </c>
      <c r="JC34" s="21">
        <v>0</v>
      </c>
      <c r="JD34" s="19">
        <v>0.64319999999999999</v>
      </c>
      <c r="JE34" s="21">
        <v>0.33329999999999999</v>
      </c>
      <c r="JF34" s="19">
        <v>0</v>
      </c>
      <c r="JG34" s="21">
        <v>0</v>
      </c>
      <c r="JH34" s="19">
        <v>0</v>
      </c>
      <c r="JI34" s="21">
        <v>0</v>
      </c>
      <c r="JJ34" s="19">
        <v>11</v>
      </c>
    </row>
    <row r="35" spans="1:270" s="19" customFormat="1" ht="14.4" thickBot="1" x14ac:dyDescent="0.35">
      <c r="A35" s="40">
        <v>110607</v>
      </c>
      <c r="B35" s="19" t="s">
        <v>348</v>
      </c>
      <c r="C35" s="19" t="s">
        <v>349</v>
      </c>
      <c r="D35" s="19" t="s">
        <v>289</v>
      </c>
      <c r="E35" s="17">
        <f>VLOOKUP(D35,'2018 Team Stats - Per 90'!$A$2:$IX$24,11,FALSE)</f>
        <v>3.6470588240000001</v>
      </c>
      <c r="F35" s="41">
        <f t="shared" si="1"/>
        <v>0.17551129029993401</v>
      </c>
      <c r="G35" s="33">
        <f t="shared" si="6"/>
        <v>13.151125</v>
      </c>
      <c r="H35" s="29">
        <f>VLOOKUP(D35,'2018 Team Stats - Per 90'!$A$2:$IX$24,71,FALSE)</f>
        <v>0.67647058800000004</v>
      </c>
      <c r="I35" s="29">
        <f>VLOOKUP(D35,'2018 Team Stats - Per 90'!$A$2:$IX$24,142,FALSE)</f>
        <v>9.4411764710000003</v>
      </c>
      <c r="J35" s="29">
        <f>VLOOKUP(D35,'2018 Team Stats - Per 90'!$A$2:$IX$24,143,FALSE)</f>
        <v>5.7352941179999997</v>
      </c>
      <c r="K35" s="19">
        <v>436</v>
      </c>
      <c r="M35" s="19">
        <v>22</v>
      </c>
      <c r="N35" s="19">
        <v>1406</v>
      </c>
      <c r="O35" s="19">
        <v>15</v>
      </c>
      <c r="P35" s="19">
        <v>7</v>
      </c>
      <c r="Q35" s="19">
        <v>6</v>
      </c>
      <c r="R35" s="19">
        <v>0</v>
      </c>
      <c r="S35" s="19">
        <v>0</v>
      </c>
      <c r="T35" s="19">
        <v>0</v>
      </c>
      <c r="U35" s="19">
        <v>0.4481</v>
      </c>
      <c r="V35" s="19">
        <v>0.70409999999999995</v>
      </c>
      <c r="W35" s="19">
        <v>0.25600000000000001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6.4000000000000001E-2</v>
      </c>
      <c r="AG35" s="19">
        <v>0</v>
      </c>
      <c r="AH35" s="19">
        <v>0.128</v>
      </c>
      <c r="AI35" s="19">
        <v>0.25600000000000001</v>
      </c>
      <c r="AJ35" s="19">
        <v>0.128</v>
      </c>
      <c r="AK35" s="19">
        <v>0</v>
      </c>
      <c r="AL35" s="19">
        <v>0.3201</v>
      </c>
      <c r="AM35" s="19">
        <v>0.4481</v>
      </c>
      <c r="AN35" s="19">
        <v>0.128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6.4000000000000001E-2</v>
      </c>
      <c r="AV35" s="19">
        <v>6.4000000000000001E-2</v>
      </c>
      <c r="AW35" s="19">
        <v>0</v>
      </c>
      <c r="AX35" s="19">
        <v>0.4481</v>
      </c>
      <c r="AY35" s="19">
        <v>0.6401</v>
      </c>
      <c r="AZ35" s="19">
        <v>0.192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0.4481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0.6401</v>
      </c>
      <c r="BU35" s="19">
        <v>6.4000000000000001E-2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29.6373</v>
      </c>
      <c r="CB35" s="19">
        <v>9.5376999999999992</v>
      </c>
      <c r="CC35" s="19">
        <v>0.192</v>
      </c>
      <c r="CD35" s="19">
        <v>1.0242</v>
      </c>
      <c r="CE35" s="19">
        <v>29.5092</v>
      </c>
      <c r="CF35" s="19">
        <v>8.7055000000000007</v>
      </c>
      <c r="CG35" s="19">
        <v>13.7624</v>
      </c>
      <c r="CH35" s="19">
        <v>2.0484</v>
      </c>
      <c r="CI35" s="19">
        <v>15.7468</v>
      </c>
      <c r="CJ35" s="19">
        <v>6.6571999999999996</v>
      </c>
      <c r="CK35" s="19">
        <v>5.3769999999999998</v>
      </c>
      <c r="CL35" s="19">
        <v>0.5121</v>
      </c>
      <c r="CM35" s="19">
        <v>16.386900000000001</v>
      </c>
      <c r="CN35" s="19">
        <v>3.2646000000000002</v>
      </c>
      <c r="CO35" s="19">
        <v>7.7454000000000001</v>
      </c>
      <c r="CP35" s="19">
        <v>4.9288999999999996</v>
      </c>
      <c r="CQ35" s="19">
        <v>27.716899999999999</v>
      </c>
      <c r="CR35" s="19">
        <v>6.7851999999999997</v>
      </c>
      <c r="CS35" s="19">
        <v>1.7923</v>
      </c>
      <c r="CT35" s="19">
        <v>1.9202999999999999</v>
      </c>
      <c r="CU35" s="19">
        <v>0.25600000000000001</v>
      </c>
      <c r="CV35" s="19">
        <v>0.3841</v>
      </c>
      <c r="CW35" s="19">
        <v>0.128</v>
      </c>
      <c r="CX35" s="19">
        <v>0.83209999999999995</v>
      </c>
      <c r="CY35" s="19">
        <v>6.4000000000000001E-2</v>
      </c>
      <c r="CZ35" s="19">
        <v>0.3201</v>
      </c>
      <c r="DA35" s="19">
        <v>0</v>
      </c>
      <c r="DB35" s="19">
        <v>0</v>
      </c>
      <c r="DC35" s="19">
        <v>6.4000000000000001E-2</v>
      </c>
      <c r="DD35" s="19">
        <v>0.70409999999999995</v>
      </c>
      <c r="DE35" s="19">
        <v>0</v>
      </c>
      <c r="DF35" s="19">
        <v>1.0882000000000001</v>
      </c>
      <c r="DG35" s="19">
        <v>0.6401</v>
      </c>
      <c r="DH35" s="19">
        <v>0</v>
      </c>
      <c r="DI35" s="19">
        <v>0.57609999999999995</v>
      </c>
      <c r="DJ35" s="19">
        <v>0</v>
      </c>
      <c r="DK35" s="19">
        <v>0.57609999999999995</v>
      </c>
      <c r="DL35" s="19">
        <v>0</v>
      </c>
      <c r="DM35" s="19">
        <v>0</v>
      </c>
      <c r="DN35" s="19">
        <v>0.128</v>
      </c>
      <c r="DO35" s="19">
        <v>0.25600000000000001</v>
      </c>
      <c r="DP35" s="19">
        <v>0.128</v>
      </c>
      <c r="DQ35" s="19">
        <v>0.25600000000000001</v>
      </c>
      <c r="DR35" s="19">
        <v>0</v>
      </c>
      <c r="DS35" s="19">
        <v>0</v>
      </c>
      <c r="DT35" s="19">
        <v>0.192</v>
      </c>
      <c r="DU35" s="19">
        <v>0.7681</v>
      </c>
      <c r="DV35" s="19">
        <v>1.6003000000000001</v>
      </c>
      <c r="DW35" s="19">
        <v>0.128</v>
      </c>
      <c r="DX35" s="19">
        <v>0.128</v>
      </c>
      <c r="DY35" s="19">
        <v>6.4000000000000001E-2</v>
      </c>
      <c r="DZ35" s="19">
        <v>0.5121</v>
      </c>
      <c r="EA35" s="19">
        <v>6.4000000000000001E-2</v>
      </c>
      <c r="EB35" s="19">
        <v>0.5121</v>
      </c>
      <c r="EC35" s="19">
        <v>0.128</v>
      </c>
      <c r="ED35" s="19">
        <v>0.83209999999999995</v>
      </c>
      <c r="EE35" s="19">
        <v>56.137999999999998</v>
      </c>
      <c r="EF35" s="19">
        <v>0</v>
      </c>
      <c r="EG35" s="19">
        <v>0</v>
      </c>
      <c r="EH35" s="19">
        <v>0</v>
      </c>
      <c r="EI35" s="19">
        <v>0</v>
      </c>
      <c r="EJ35" s="19">
        <v>0</v>
      </c>
      <c r="EK35" s="19">
        <v>0</v>
      </c>
      <c r="EL35" s="19">
        <v>0</v>
      </c>
      <c r="EM35" s="19">
        <v>0</v>
      </c>
      <c r="EN35" s="19">
        <v>0</v>
      </c>
      <c r="EO35" s="19">
        <v>0</v>
      </c>
      <c r="EP35" s="19">
        <v>7.4893000000000001</v>
      </c>
      <c r="EQ35" s="19">
        <v>5.9531000000000001</v>
      </c>
      <c r="ER35" s="19">
        <v>0.57609999999999995</v>
      </c>
      <c r="ES35" s="19">
        <v>1.0242</v>
      </c>
      <c r="ET35" s="19">
        <v>6.9131999999999998</v>
      </c>
      <c r="EU35" s="19">
        <v>4.9288999999999996</v>
      </c>
      <c r="EV35" s="19">
        <v>2.4964</v>
      </c>
      <c r="EW35" s="19">
        <v>1.3442000000000001</v>
      </c>
      <c r="EX35" s="19">
        <v>0</v>
      </c>
      <c r="EY35" s="19">
        <v>0.83209999999999995</v>
      </c>
      <c r="EZ35" s="19">
        <v>0.3201</v>
      </c>
      <c r="FA35" s="19">
        <v>0.5121</v>
      </c>
      <c r="FB35" s="19">
        <v>6.4000000000000001E-2</v>
      </c>
      <c r="FC35" s="19">
        <v>0.192</v>
      </c>
      <c r="FD35" s="19">
        <v>0.83209999999999995</v>
      </c>
      <c r="FE35" s="19">
        <v>5.8250000000000002</v>
      </c>
      <c r="FF35" s="19">
        <v>1.7923</v>
      </c>
      <c r="FG35" s="19">
        <v>1.7923</v>
      </c>
      <c r="FH35" s="19">
        <v>1.9843999999999999</v>
      </c>
      <c r="FI35" s="19">
        <v>0.25600000000000001</v>
      </c>
      <c r="FJ35" s="19">
        <v>1.7282999999999999</v>
      </c>
      <c r="FK35" s="19">
        <v>0</v>
      </c>
      <c r="FL35" s="19">
        <v>0</v>
      </c>
      <c r="FM35" s="19">
        <v>0</v>
      </c>
      <c r="FN35" s="19">
        <v>6.4000000000000001E-2</v>
      </c>
      <c r="FO35" s="19">
        <v>0.25600000000000001</v>
      </c>
      <c r="FP35" s="19">
        <v>0</v>
      </c>
      <c r="FQ35" s="19">
        <v>0</v>
      </c>
      <c r="FR35" s="19">
        <v>0</v>
      </c>
      <c r="FS35" s="19">
        <v>0</v>
      </c>
      <c r="FT35" s="19">
        <v>0</v>
      </c>
      <c r="FU35" s="19">
        <v>0</v>
      </c>
      <c r="FV35" s="19">
        <v>0</v>
      </c>
      <c r="FW35" s="19">
        <v>0</v>
      </c>
      <c r="FX35" s="19">
        <v>0</v>
      </c>
      <c r="FY35" s="19">
        <v>0</v>
      </c>
      <c r="FZ35" s="19">
        <v>0</v>
      </c>
      <c r="GA35" s="19">
        <v>0</v>
      </c>
      <c r="GB35" s="19">
        <v>0</v>
      </c>
      <c r="GC35" s="19">
        <v>0</v>
      </c>
      <c r="GD35" s="19">
        <v>0</v>
      </c>
      <c r="GE35" s="19">
        <v>0</v>
      </c>
      <c r="GF35" s="19">
        <v>0</v>
      </c>
      <c r="GG35" s="19">
        <v>0</v>
      </c>
      <c r="GH35" s="19">
        <v>0</v>
      </c>
      <c r="GI35" s="19">
        <v>1.4083000000000001</v>
      </c>
      <c r="GJ35" s="19">
        <v>0</v>
      </c>
      <c r="GK35" s="19">
        <v>0</v>
      </c>
      <c r="GL35" s="19">
        <v>0</v>
      </c>
      <c r="GM35" s="19">
        <v>0</v>
      </c>
      <c r="GN35" s="19">
        <v>0</v>
      </c>
      <c r="GO35" s="19">
        <v>0</v>
      </c>
      <c r="GP35" s="19">
        <v>1.2161999999999999</v>
      </c>
      <c r="GQ35" s="19">
        <v>6.4000000000000001E-2</v>
      </c>
      <c r="GR35" s="19">
        <v>0</v>
      </c>
      <c r="GS35" s="19">
        <v>10.6259</v>
      </c>
      <c r="GT35" s="19">
        <v>8.0014000000000003</v>
      </c>
      <c r="GU35" s="19">
        <v>8.6415000000000006</v>
      </c>
      <c r="GV35" s="19">
        <v>10.9459</v>
      </c>
      <c r="GW35" s="19">
        <v>1.3442000000000001</v>
      </c>
      <c r="GX35" s="19">
        <v>1.2161999999999999</v>
      </c>
      <c r="GY35" s="19">
        <v>0.128</v>
      </c>
      <c r="GZ35" s="19">
        <v>14.2745</v>
      </c>
      <c r="HA35" s="19">
        <v>1.4722999999999999</v>
      </c>
      <c r="HB35" s="19">
        <v>0.128</v>
      </c>
      <c r="HC35" s="19">
        <v>0</v>
      </c>
      <c r="HD35" s="19">
        <v>0</v>
      </c>
      <c r="HE35" s="19">
        <v>0</v>
      </c>
      <c r="HF35" s="19">
        <v>0</v>
      </c>
      <c r="HG35" s="19">
        <v>0</v>
      </c>
      <c r="HH35" s="19">
        <v>0</v>
      </c>
      <c r="HI35" s="19">
        <v>0</v>
      </c>
      <c r="HJ35" s="19">
        <v>0.192</v>
      </c>
      <c r="HK35" s="19">
        <v>0</v>
      </c>
      <c r="HL35" s="19">
        <v>0</v>
      </c>
      <c r="HM35" s="19">
        <v>0</v>
      </c>
      <c r="HN35" s="19">
        <v>6.4000000000000001E-2</v>
      </c>
      <c r="HO35" s="19">
        <v>0</v>
      </c>
      <c r="HP35" s="19">
        <v>0.128</v>
      </c>
      <c r="HQ35" s="19">
        <v>0.3841</v>
      </c>
      <c r="HR35" s="19">
        <v>0</v>
      </c>
      <c r="HS35" s="19">
        <v>2.8805000000000001</v>
      </c>
      <c r="HT35" s="19">
        <v>2.3683999999999998</v>
      </c>
      <c r="HU35" s="19">
        <v>4.0327000000000002</v>
      </c>
      <c r="HV35" s="19">
        <v>2.5605000000000002</v>
      </c>
      <c r="HW35" s="19">
        <v>0.3201</v>
      </c>
      <c r="HX35" s="19">
        <v>0.7681</v>
      </c>
      <c r="HY35" s="19">
        <v>0.25600000000000001</v>
      </c>
      <c r="HZ35" s="19">
        <v>0.25600000000000001</v>
      </c>
      <c r="IA35" s="19">
        <v>0.128</v>
      </c>
      <c r="IB35" s="19">
        <v>0</v>
      </c>
      <c r="IC35" s="19">
        <v>0</v>
      </c>
      <c r="ID35" s="19">
        <v>1.7282999999999999</v>
      </c>
      <c r="IE35" s="19">
        <v>0</v>
      </c>
      <c r="IF35" s="19">
        <v>0</v>
      </c>
      <c r="IG35" s="19">
        <v>0</v>
      </c>
      <c r="IH35" s="19">
        <v>0</v>
      </c>
      <c r="II35" s="19">
        <v>0</v>
      </c>
      <c r="IJ35" s="19">
        <v>0</v>
      </c>
      <c r="IK35" s="19">
        <v>0</v>
      </c>
      <c r="IL35" s="19">
        <v>0</v>
      </c>
      <c r="IM35" s="19">
        <v>0</v>
      </c>
      <c r="IN35" s="19">
        <v>0</v>
      </c>
      <c r="IO35" s="19">
        <v>0</v>
      </c>
      <c r="IP35" s="19">
        <v>0</v>
      </c>
      <c r="IQ35" s="19">
        <v>0</v>
      </c>
      <c r="IR35" s="19">
        <v>0</v>
      </c>
      <c r="IS35" s="19">
        <v>0</v>
      </c>
      <c r="IT35" s="19">
        <v>0</v>
      </c>
      <c r="IU35" s="19">
        <v>0</v>
      </c>
      <c r="IV35" s="19">
        <v>0</v>
      </c>
      <c r="IW35" s="21">
        <v>0.54220000000000002</v>
      </c>
      <c r="IX35" s="21">
        <v>0.94399999999999995</v>
      </c>
      <c r="IY35" s="21">
        <v>0.82220000000000004</v>
      </c>
      <c r="IZ35" s="21">
        <v>0.83040000000000003</v>
      </c>
      <c r="JA35" s="19">
        <v>31.685600000000001</v>
      </c>
      <c r="JB35" s="19">
        <v>6.4000000000000001E-2</v>
      </c>
      <c r="JC35" s="21">
        <v>0</v>
      </c>
      <c r="JD35" s="19">
        <v>1.0882000000000001</v>
      </c>
      <c r="JE35" s="21">
        <v>0.4118</v>
      </c>
      <c r="JF35" s="19">
        <v>0</v>
      </c>
      <c r="JG35" s="21">
        <v>0</v>
      </c>
      <c r="JH35" s="19">
        <v>0</v>
      </c>
      <c r="JI35" s="21">
        <v>0</v>
      </c>
      <c r="JJ35" s="19">
        <v>11</v>
      </c>
    </row>
    <row r="36" spans="1:270" s="19" customFormat="1" ht="14.4" thickBot="1" x14ac:dyDescent="0.35">
      <c r="A36" s="40"/>
      <c r="E36" s="17"/>
      <c r="F36" s="41"/>
      <c r="G36" s="33"/>
      <c r="H36" s="29"/>
      <c r="I36" s="29"/>
      <c r="J36" s="29"/>
      <c r="IW36" s="21"/>
      <c r="IX36" s="21"/>
      <c r="IY36" s="21"/>
      <c r="IZ36" s="21"/>
      <c r="JC36" s="21"/>
      <c r="JE36" s="21"/>
      <c r="JG36" s="21"/>
      <c r="JI36" s="21"/>
    </row>
    <row r="37" spans="1:270" s="19" customFormat="1" ht="14.4" thickBot="1" x14ac:dyDescent="0.35">
      <c r="A37" s="40">
        <v>57876</v>
      </c>
      <c r="B37" s="19" t="s">
        <v>350</v>
      </c>
      <c r="C37" s="19" t="s">
        <v>351</v>
      </c>
      <c r="D37" s="19" t="s">
        <v>344</v>
      </c>
      <c r="E37" s="17">
        <f>VLOOKUP(D37,'2018 Team Stats - Per 90'!$A$2:$IX$24,11,FALSE)</f>
        <v>5.0277777779999999</v>
      </c>
      <c r="F37" s="41">
        <f>(EV37-EW37)/(I37-J37)</f>
        <v>9.3691139188323919E-2</v>
      </c>
      <c r="G37" s="33">
        <f>0.25*$CK37+0.2*$CA37+0.15*$CD37+0.15*$ER37+0.1*$EV37+0.1*$FD37+0.05*$EE37</f>
        <v>20.151040000000002</v>
      </c>
      <c r="H37" s="29">
        <f>VLOOKUP(D37,'2018 Team Stats - Per 90'!$A$2:$IX$24,71,FALSE)</f>
        <v>1.0555555560000001</v>
      </c>
      <c r="I37" s="29">
        <f>VLOOKUP(D37,'2018 Team Stats - Per 90'!$A$2:$IX$24,142,FALSE)</f>
        <v>12.91666667</v>
      </c>
      <c r="J37" s="29">
        <f>VLOOKUP(D37,'2018 Team Stats - Per 90'!$A$2:$IX$24,143,FALSE)</f>
        <v>6.3333333329999997</v>
      </c>
      <c r="K37" s="19">
        <v>9668</v>
      </c>
      <c r="M37" s="19">
        <v>20</v>
      </c>
      <c r="N37" s="19">
        <v>1751</v>
      </c>
      <c r="O37" s="19">
        <v>20</v>
      </c>
      <c r="P37" s="19">
        <v>0</v>
      </c>
      <c r="Q37" s="19">
        <v>2</v>
      </c>
      <c r="R37" s="19">
        <v>5.1400000000000001E-2</v>
      </c>
      <c r="S37" s="19">
        <v>5.1400000000000001E-2</v>
      </c>
      <c r="T37" s="19">
        <v>0</v>
      </c>
      <c r="U37" s="19">
        <v>0.1542</v>
      </c>
      <c r="V37" s="19">
        <v>0.46260000000000001</v>
      </c>
      <c r="W37" s="19">
        <v>5.1400000000000001E-2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5.1400000000000001E-2</v>
      </c>
      <c r="AH37" s="19">
        <v>0.1542</v>
      </c>
      <c r="AI37" s="19">
        <v>0.46260000000000001</v>
      </c>
      <c r="AJ37" s="19">
        <v>5.1400000000000001E-2</v>
      </c>
      <c r="AK37" s="19">
        <v>0</v>
      </c>
      <c r="AL37" s="19">
        <v>0</v>
      </c>
      <c r="AM37" s="19">
        <v>0</v>
      </c>
      <c r="AN37" s="19">
        <v>0</v>
      </c>
      <c r="AO37" s="19">
        <v>5.1400000000000001E-2</v>
      </c>
      <c r="AP37" s="19">
        <v>0.1028</v>
      </c>
      <c r="AQ37" s="19">
        <v>0.25700000000000001</v>
      </c>
      <c r="AR37" s="19">
        <v>0</v>
      </c>
      <c r="AS37" s="19">
        <v>0</v>
      </c>
      <c r="AT37" s="19">
        <v>0</v>
      </c>
      <c r="AU37" s="19">
        <v>0.1542</v>
      </c>
      <c r="AV37" s="19">
        <v>0</v>
      </c>
      <c r="AW37" s="19">
        <v>0</v>
      </c>
      <c r="AX37" s="19">
        <v>0</v>
      </c>
      <c r="AY37" s="19">
        <v>5.1400000000000001E-2</v>
      </c>
      <c r="AZ37" s="19">
        <v>5.1400000000000001E-2</v>
      </c>
      <c r="BA37" s="19">
        <v>0</v>
      </c>
      <c r="BB37" s="19">
        <v>5.1400000000000001E-2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5.1400000000000001E-2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0.1542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0.41120000000000001</v>
      </c>
      <c r="BV37" s="19">
        <v>0</v>
      </c>
      <c r="BW37" s="19">
        <v>0</v>
      </c>
      <c r="BX37" s="19">
        <v>5.1400000000000001E-2</v>
      </c>
      <c r="BY37" s="19">
        <v>0</v>
      </c>
      <c r="BZ37" s="19">
        <v>0</v>
      </c>
      <c r="CA37" s="19">
        <v>48.674999999999997</v>
      </c>
      <c r="CB37" s="19">
        <v>8.4809000000000001</v>
      </c>
      <c r="CC37" s="19">
        <v>0</v>
      </c>
      <c r="CD37" s="19">
        <v>0.1542</v>
      </c>
      <c r="CE37" s="19">
        <v>48.674999999999997</v>
      </c>
      <c r="CF37" s="19">
        <v>8.4809000000000001</v>
      </c>
      <c r="CG37" s="19">
        <v>39.3718</v>
      </c>
      <c r="CH37" s="19">
        <v>2.9298000000000002</v>
      </c>
      <c r="CI37" s="19">
        <v>9.3033000000000001</v>
      </c>
      <c r="CJ37" s="19">
        <v>5.5510999999999999</v>
      </c>
      <c r="CK37" s="19">
        <v>24.157599999999999</v>
      </c>
      <c r="CL37" s="19">
        <v>0.82240000000000002</v>
      </c>
      <c r="CM37" s="19">
        <v>22.153099999999998</v>
      </c>
      <c r="CN37" s="19">
        <v>4.8315000000000001</v>
      </c>
      <c r="CO37" s="19">
        <v>2.3643999999999998</v>
      </c>
      <c r="CP37" s="19">
        <v>2.827</v>
      </c>
      <c r="CQ37" s="19">
        <v>44.974299999999999</v>
      </c>
      <c r="CR37" s="19">
        <v>4.3689</v>
      </c>
      <c r="CS37" s="19">
        <v>3.7006999999999999</v>
      </c>
      <c r="CT37" s="19">
        <v>4.1119000000000003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1.4905999999999999</v>
      </c>
      <c r="DA37" s="19">
        <v>0</v>
      </c>
      <c r="DB37" s="19">
        <v>0</v>
      </c>
      <c r="DC37" s="19">
        <v>0</v>
      </c>
      <c r="DD37" s="19">
        <v>0.2056</v>
      </c>
      <c r="DE37" s="19">
        <v>0</v>
      </c>
      <c r="DF37" s="19">
        <v>0.2056</v>
      </c>
      <c r="DG37" s="19">
        <v>5.1400000000000001E-2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0.35980000000000001</v>
      </c>
      <c r="DU37" s="19">
        <v>2.2101999999999999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70.725300000000004</v>
      </c>
      <c r="EF37" s="19">
        <v>0</v>
      </c>
      <c r="EG37" s="19">
        <v>0</v>
      </c>
      <c r="EH37" s="19">
        <v>0</v>
      </c>
      <c r="EI37" s="19">
        <v>0</v>
      </c>
      <c r="EJ37" s="19">
        <v>0</v>
      </c>
      <c r="EK37" s="19">
        <v>0</v>
      </c>
      <c r="EL37" s="19">
        <v>0</v>
      </c>
      <c r="EM37" s="19">
        <v>0</v>
      </c>
      <c r="EN37" s="19">
        <v>0</v>
      </c>
      <c r="EO37" s="19">
        <v>0</v>
      </c>
      <c r="EP37" s="19">
        <v>5.6539000000000001</v>
      </c>
      <c r="EQ37" s="19">
        <v>2.3130000000000002</v>
      </c>
      <c r="ER37" s="19">
        <v>3.5979000000000001</v>
      </c>
      <c r="ES37" s="19">
        <v>1.028</v>
      </c>
      <c r="ET37" s="19">
        <v>2.056</v>
      </c>
      <c r="EU37" s="19">
        <v>1.1821999999999999</v>
      </c>
      <c r="EV37" s="19">
        <v>0.92520000000000002</v>
      </c>
      <c r="EW37" s="19">
        <v>0.30840000000000001</v>
      </c>
      <c r="EX37" s="19">
        <v>0.1028</v>
      </c>
      <c r="EY37" s="19">
        <v>6.3734999999999999</v>
      </c>
      <c r="EZ37" s="19">
        <v>3.7521</v>
      </c>
      <c r="FA37" s="19">
        <v>2.6214</v>
      </c>
      <c r="FB37" s="19">
        <v>5.1400000000000001E-2</v>
      </c>
      <c r="FC37" s="19">
        <v>0.77100000000000002</v>
      </c>
      <c r="FD37" s="19">
        <v>1.8504</v>
      </c>
      <c r="FE37" s="19">
        <v>4.9856999999999996</v>
      </c>
      <c r="FF37" s="19">
        <v>0.97660000000000002</v>
      </c>
      <c r="FG37" s="19">
        <v>0.97660000000000002</v>
      </c>
      <c r="FH37" s="19">
        <v>0.61680000000000001</v>
      </c>
      <c r="FI37" s="19">
        <v>0</v>
      </c>
      <c r="FJ37" s="19">
        <v>0.61680000000000001</v>
      </c>
      <c r="FK37" s="19">
        <v>0</v>
      </c>
      <c r="FL37" s="19">
        <v>0</v>
      </c>
      <c r="FM37" s="19">
        <v>0</v>
      </c>
      <c r="FN37" s="19">
        <v>0</v>
      </c>
      <c r="FO37" s="19">
        <v>0.1542</v>
      </c>
      <c r="FP37" s="19">
        <v>5.1400000000000001E-2</v>
      </c>
      <c r="FQ37" s="19">
        <v>0</v>
      </c>
      <c r="FR37" s="19">
        <v>0</v>
      </c>
      <c r="FS37" s="19">
        <v>0</v>
      </c>
      <c r="FT37" s="19">
        <v>0</v>
      </c>
      <c r="FU37" s="19">
        <v>0</v>
      </c>
      <c r="FV37" s="19">
        <v>0</v>
      </c>
      <c r="FW37" s="19">
        <v>0</v>
      </c>
      <c r="FX37" s="19">
        <v>0</v>
      </c>
      <c r="FY37" s="19">
        <v>0</v>
      </c>
      <c r="FZ37" s="19">
        <v>0</v>
      </c>
      <c r="GA37" s="19">
        <v>0</v>
      </c>
      <c r="GB37" s="19">
        <v>0</v>
      </c>
      <c r="GC37" s="19">
        <v>0</v>
      </c>
      <c r="GD37" s="19">
        <v>0</v>
      </c>
      <c r="GE37" s="19">
        <v>0.30840000000000001</v>
      </c>
      <c r="GF37" s="19">
        <v>0</v>
      </c>
      <c r="GG37" s="19">
        <v>0</v>
      </c>
      <c r="GH37" s="19">
        <v>0</v>
      </c>
      <c r="GI37" s="19">
        <v>0.1542</v>
      </c>
      <c r="GJ37" s="19">
        <v>0</v>
      </c>
      <c r="GK37" s="19">
        <v>0</v>
      </c>
      <c r="GL37" s="19">
        <v>0</v>
      </c>
      <c r="GM37" s="19">
        <v>0</v>
      </c>
      <c r="GN37" s="19">
        <v>0</v>
      </c>
      <c r="GO37" s="19">
        <v>0</v>
      </c>
      <c r="GP37" s="19">
        <v>0.1028</v>
      </c>
      <c r="GQ37" s="19">
        <v>0</v>
      </c>
      <c r="GR37" s="19">
        <v>0</v>
      </c>
      <c r="GS37" s="19">
        <v>19.634499999999999</v>
      </c>
      <c r="GT37" s="19">
        <v>4.0091000000000001</v>
      </c>
      <c r="GU37" s="19">
        <v>20.559699999999999</v>
      </c>
      <c r="GV37" s="19">
        <v>12.9526</v>
      </c>
      <c r="GW37" s="19">
        <v>0.51400000000000001</v>
      </c>
      <c r="GX37" s="19">
        <v>0.25700000000000001</v>
      </c>
      <c r="GY37" s="19">
        <v>0</v>
      </c>
      <c r="GZ37" s="19">
        <v>1.4392</v>
      </c>
      <c r="HA37" s="19">
        <v>0.97660000000000002</v>
      </c>
      <c r="HB37" s="19">
        <v>0.1028</v>
      </c>
      <c r="HC37" s="19">
        <v>0</v>
      </c>
      <c r="HD37" s="19">
        <v>0</v>
      </c>
      <c r="HE37" s="19">
        <v>0</v>
      </c>
      <c r="HF37" s="19">
        <v>0</v>
      </c>
      <c r="HG37" s="19">
        <v>0</v>
      </c>
      <c r="HH37" s="19">
        <v>0</v>
      </c>
      <c r="HI37" s="19">
        <v>0</v>
      </c>
      <c r="HJ37" s="19">
        <v>0</v>
      </c>
      <c r="HK37" s="19">
        <v>0</v>
      </c>
      <c r="HL37" s="19">
        <v>0</v>
      </c>
      <c r="HM37" s="19">
        <v>0</v>
      </c>
      <c r="HN37" s="19">
        <v>0</v>
      </c>
      <c r="HO37" s="19">
        <v>0</v>
      </c>
      <c r="HP37" s="19">
        <v>0</v>
      </c>
      <c r="HQ37" s="19">
        <v>0</v>
      </c>
      <c r="HR37" s="19">
        <v>0</v>
      </c>
      <c r="HS37" s="19">
        <v>0.1542</v>
      </c>
      <c r="HT37" s="19">
        <v>0.1542</v>
      </c>
      <c r="HU37" s="19">
        <v>1.9017999999999999</v>
      </c>
      <c r="HV37" s="19">
        <v>1.028</v>
      </c>
      <c r="HW37" s="19">
        <v>0.77100000000000002</v>
      </c>
      <c r="HX37" s="19">
        <v>0.2056</v>
      </c>
      <c r="HY37" s="19">
        <v>2.827</v>
      </c>
      <c r="HZ37" s="19">
        <v>0.82240000000000002</v>
      </c>
      <c r="IA37" s="19">
        <v>0</v>
      </c>
      <c r="IB37" s="19">
        <v>5.1400000000000001E-2</v>
      </c>
      <c r="IC37" s="19">
        <v>0</v>
      </c>
      <c r="ID37" s="19">
        <v>0.1542</v>
      </c>
      <c r="IE37" s="19">
        <v>0</v>
      </c>
      <c r="IF37" s="19">
        <v>0</v>
      </c>
      <c r="IG37" s="19">
        <v>0</v>
      </c>
      <c r="IH37" s="19">
        <v>0</v>
      </c>
      <c r="II37" s="19">
        <v>0</v>
      </c>
      <c r="IJ37" s="19">
        <v>0</v>
      </c>
      <c r="IK37" s="19">
        <v>0</v>
      </c>
      <c r="IL37" s="19">
        <v>0</v>
      </c>
      <c r="IM37" s="19">
        <v>0</v>
      </c>
      <c r="IN37" s="19">
        <v>0</v>
      </c>
      <c r="IO37" s="19">
        <v>0</v>
      </c>
      <c r="IP37" s="19">
        <v>0</v>
      </c>
      <c r="IQ37" s="19">
        <v>0</v>
      </c>
      <c r="IR37" s="19">
        <v>0</v>
      </c>
      <c r="IS37" s="19">
        <v>0</v>
      </c>
      <c r="IT37" s="19">
        <v>0</v>
      </c>
      <c r="IU37" s="19">
        <v>0</v>
      </c>
      <c r="IV37" s="19">
        <v>0</v>
      </c>
      <c r="IW37" s="21">
        <v>0.63090000000000002</v>
      </c>
      <c r="IX37" s="21">
        <v>0.98719999999999997</v>
      </c>
      <c r="IY37" s="21">
        <v>0.96250000000000002</v>
      </c>
      <c r="IZ37" s="21">
        <v>0.96830000000000005</v>
      </c>
      <c r="JA37" s="19">
        <v>41.427799999999998</v>
      </c>
      <c r="JB37" s="19">
        <v>0.1542</v>
      </c>
      <c r="JC37" s="21">
        <v>0</v>
      </c>
      <c r="JD37" s="19">
        <v>5.1400000000000001E-2</v>
      </c>
      <c r="JE37" s="21">
        <v>0</v>
      </c>
      <c r="JF37" s="19">
        <v>0</v>
      </c>
      <c r="JG37" s="21">
        <v>0</v>
      </c>
      <c r="JH37" s="19">
        <v>0</v>
      </c>
      <c r="JI37" s="21">
        <v>0</v>
      </c>
      <c r="JJ37" s="19">
        <v>0</v>
      </c>
    </row>
    <row r="38" spans="1:270" s="19" customFormat="1" ht="14.4" thickBot="1" x14ac:dyDescent="0.35">
      <c r="A38" s="40">
        <v>45269</v>
      </c>
      <c r="B38" s="19" t="s">
        <v>352</v>
      </c>
      <c r="C38" s="19" t="s">
        <v>353</v>
      </c>
      <c r="D38" s="19" t="s">
        <v>354</v>
      </c>
      <c r="E38" s="17">
        <f>VLOOKUP(D38,'2018 Team Stats - Per 90'!$A$2:$IX$24,11,FALSE)</f>
        <v>5.2647058820000003</v>
      </c>
      <c r="F38" s="41">
        <f>(EV38-EW38)/(I38-J38)</f>
        <v>0.20644799997109731</v>
      </c>
      <c r="G38" s="33">
        <f>0.25*$CK38+0.2*$CA38+0.15*$CD38+0.15*$ER38+0.1*$EV38+0.1*$FD38+0.05*$EE38</f>
        <v>13.098565000000001</v>
      </c>
      <c r="H38" s="29">
        <f>VLOOKUP(D38,'2018 Team Stats - Per 90'!$A$2:$IX$24,71,FALSE)</f>
        <v>1</v>
      </c>
      <c r="I38" s="29">
        <f>VLOOKUP(D38,'2018 Team Stats - Per 90'!$A$2:$IX$24,142,FALSE)</f>
        <v>12.05882353</v>
      </c>
      <c r="J38" s="29">
        <f>VLOOKUP(D38,'2018 Team Stats - Per 90'!$A$2:$IX$24,143,FALSE)</f>
        <v>6.1764705879999999</v>
      </c>
      <c r="K38" s="19">
        <v>928</v>
      </c>
      <c r="M38" s="19">
        <v>17</v>
      </c>
      <c r="N38" s="19">
        <v>1334</v>
      </c>
      <c r="O38" s="19">
        <v>15</v>
      </c>
      <c r="P38" s="19">
        <v>2</v>
      </c>
      <c r="Q38" s="19">
        <v>3</v>
      </c>
      <c r="R38" s="19">
        <v>0</v>
      </c>
      <c r="S38" s="19">
        <v>0</v>
      </c>
      <c r="T38" s="19">
        <v>0</v>
      </c>
      <c r="U38" s="19">
        <v>0.4723</v>
      </c>
      <c r="V38" s="19">
        <v>0.53969999999999996</v>
      </c>
      <c r="W38" s="19">
        <v>0.33729999999999999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0.13489999999999999</v>
      </c>
      <c r="AE38" s="19">
        <v>0.13489999999999999</v>
      </c>
      <c r="AF38" s="19">
        <v>0.13489999999999999</v>
      </c>
      <c r="AG38" s="19">
        <v>0</v>
      </c>
      <c r="AH38" s="19">
        <v>0.2024</v>
      </c>
      <c r="AI38" s="19">
        <v>0.13489999999999999</v>
      </c>
      <c r="AJ38" s="19">
        <v>0</v>
      </c>
      <c r="AK38" s="19">
        <v>0</v>
      </c>
      <c r="AL38" s="19">
        <v>0.26989999999999997</v>
      </c>
      <c r="AM38" s="19">
        <v>0.40479999999999999</v>
      </c>
      <c r="AN38" s="19">
        <v>0.33729999999999999</v>
      </c>
      <c r="AO38" s="19">
        <v>0</v>
      </c>
      <c r="AP38" s="19">
        <v>0</v>
      </c>
      <c r="AQ38" s="19">
        <v>6.7500000000000004E-2</v>
      </c>
      <c r="AR38" s="19">
        <v>0</v>
      </c>
      <c r="AS38" s="19">
        <v>0</v>
      </c>
      <c r="AT38" s="19">
        <v>0.40479999999999999</v>
      </c>
      <c r="AU38" s="19">
        <v>0.4723</v>
      </c>
      <c r="AV38" s="19">
        <v>0.33729999999999999</v>
      </c>
      <c r="AW38" s="19">
        <v>0</v>
      </c>
      <c r="AX38" s="19">
        <v>6.7500000000000004E-2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0.13489999999999999</v>
      </c>
      <c r="BO38" s="19">
        <v>0.2024</v>
      </c>
      <c r="BP38" s="19">
        <v>0</v>
      </c>
      <c r="BQ38" s="19">
        <v>0.13489999999999999</v>
      </c>
      <c r="BR38" s="19">
        <v>0</v>
      </c>
      <c r="BS38" s="19">
        <v>0</v>
      </c>
      <c r="BT38" s="19">
        <v>0.26989999999999997</v>
      </c>
      <c r="BU38" s="19">
        <v>0.13489999999999999</v>
      </c>
      <c r="BV38" s="19">
        <v>0</v>
      </c>
      <c r="BW38" s="19">
        <v>0.13489999999999999</v>
      </c>
      <c r="BX38" s="19">
        <v>0</v>
      </c>
      <c r="BY38" s="19">
        <v>0</v>
      </c>
      <c r="BZ38" s="19">
        <v>0</v>
      </c>
      <c r="CA38" s="19">
        <v>34.340299999999999</v>
      </c>
      <c r="CB38" s="19">
        <v>13.7631</v>
      </c>
      <c r="CC38" s="19">
        <v>0</v>
      </c>
      <c r="CD38" s="19">
        <v>0.33729999999999999</v>
      </c>
      <c r="CE38" s="19">
        <v>33.7331</v>
      </c>
      <c r="CF38" s="19">
        <v>11.8741</v>
      </c>
      <c r="CG38" s="19">
        <v>18.418299999999999</v>
      </c>
      <c r="CH38" s="19">
        <v>3.3733</v>
      </c>
      <c r="CI38" s="19">
        <v>15.3148</v>
      </c>
      <c r="CJ38" s="19">
        <v>8.5007000000000001</v>
      </c>
      <c r="CK38" s="19">
        <v>7.9610000000000003</v>
      </c>
      <c r="CL38" s="19">
        <v>0.94450000000000001</v>
      </c>
      <c r="CM38" s="19">
        <v>19.6327</v>
      </c>
      <c r="CN38" s="19">
        <v>5.3973000000000004</v>
      </c>
      <c r="CO38" s="19">
        <v>6.1394000000000002</v>
      </c>
      <c r="CP38" s="19">
        <v>5.5321999999999996</v>
      </c>
      <c r="CQ38" s="19">
        <v>29.685199999999998</v>
      </c>
      <c r="CR38" s="19">
        <v>4.7225999999999999</v>
      </c>
      <c r="CS38" s="19">
        <v>4.048</v>
      </c>
      <c r="CT38" s="19">
        <v>7.1513999999999998</v>
      </c>
      <c r="CU38" s="19">
        <v>0</v>
      </c>
      <c r="CV38" s="19">
        <v>0</v>
      </c>
      <c r="CW38" s="19">
        <v>0.60719999999999996</v>
      </c>
      <c r="CX38" s="19">
        <v>1.8891</v>
      </c>
      <c r="CY38" s="19">
        <v>1.2819</v>
      </c>
      <c r="CZ38" s="19">
        <v>0.67469999999999997</v>
      </c>
      <c r="DA38" s="19">
        <v>0.2024</v>
      </c>
      <c r="DB38" s="19">
        <v>0.87709999999999999</v>
      </c>
      <c r="DC38" s="19">
        <v>0.13489999999999999</v>
      </c>
      <c r="DD38" s="19">
        <v>3.1709000000000001</v>
      </c>
      <c r="DE38" s="19">
        <v>1.8216000000000001</v>
      </c>
      <c r="DF38" s="19">
        <v>0.4723</v>
      </c>
      <c r="DG38" s="19">
        <v>0.67469999999999997</v>
      </c>
      <c r="DH38" s="19">
        <v>0.33729999999999999</v>
      </c>
      <c r="DI38" s="19">
        <v>0.67469999999999997</v>
      </c>
      <c r="DJ38" s="19">
        <v>0.33729999999999999</v>
      </c>
      <c r="DK38" s="19">
        <v>0.67469999999999997</v>
      </c>
      <c r="DL38" s="19">
        <v>0</v>
      </c>
      <c r="DM38" s="19">
        <v>0</v>
      </c>
      <c r="DN38" s="19">
        <v>0.26989999999999997</v>
      </c>
      <c r="DO38" s="19">
        <v>1.1469</v>
      </c>
      <c r="DP38" s="19">
        <v>6.7500000000000004E-2</v>
      </c>
      <c r="DQ38" s="19">
        <v>0.26989999999999997</v>
      </c>
      <c r="DR38" s="19">
        <v>0.2024</v>
      </c>
      <c r="DS38" s="19">
        <v>0.87709999999999999</v>
      </c>
      <c r="DT38" s="19">
        <v>0.80959999999999999</v>
      </c>
      <c r="DU38" s="19">
        <v>3.1709000000000001</v>
      </c>
      <c r="DV38" s="19">
        <v>6.7500000000000004E-2</v>
      </c>
      <c r="DW38" s="19">
        <v>0</v>
      </c>
      <c r="DX38" s="19">
        <v>0</v>
      </c>
      <c r="DY38" s="19">
        <v>0.53969999999999996</v>
      </c>
      <c r="DZ38" s="19">
        <v>1.6192</v>
      </c>
      <c r="EA38" s="19">
        <v>0.33729999999999999</v>
      </c>
      <c r="EB38" s="19">
        <v>0.80959999999999999</v>
      </c>
      <c r="EC38" s="19">
        <v>0.40479999999999999</v>
      </c>
      <c r="ED38" s="19">
        <v>0.87709999999999999</v>
      </c>
      <c r="EE38" s="19">
        <v>68.680700000000002</v>
      </c>
      <c r="EF38" s="19">
        <v>0</v>
      </c>
      <c r="EG38" s="19">
        <v>0</v>
      </c>
      <c r="EH38" s="19">
        <v>0</v>
      </c>
      <c r="EI38" s="19">
        <v>0</v>
      </c>
      <c r="EJ38" s="19">
        <v>0</v>
      </c>
      <c r="EK38" s="19">
        <v>0</v>
      </c>
      <c r="EL38" s="19">
        <v>0</v>
      </c>
      <c r="EM38" s="19">
        <v>0</v>
      </c>
      <c r="EN38" s="19">
        <v>0</v>
      </c>
      <c r="EO38" s="19">
        <v>0</v>
      </c>
      <c r="EP38" s="19">
        <v>5.5997000000000003</v>
      </c>
      <c r="EQ38" s="19">
        <v>5.3297999999999996</v>
      </c>
      <c r="ER38" s="19">
        <v>2.5636999999999999</v>
      </c>
      <c r="ES38" s="19">
        <v>1.3492999999999999</v>
      </c>
      <c r="ET38" s="19">
        <v>2.9685000000000001</v>
      </c>
      <c r="EU38" s="19">
        <v>3.9129999999999998</v>
      </c>
      <c r="EV38" s="19">
        <v>1.6867000000000001</v>
      </c>
      <c r="EW38" s="19">
        <v>0.4723</v>
      </c>
      <c r="EX38" s="19">
        <v>0</v>
      </c>
      <c r="EY38" s="19">
        <v>4.4527999999999999</v>
      </c>
      <c r="EZ38" s="19">
        <v>1.8216000000000001</v>
      </c>
      <c r="FA38" s="19">
        <v>2.6312000000000002</v>
      </c>
      <c r="FB38" s="19">
        <v>0</v>
      </c>
      <c r="FC38" s="19">
        <v>0.13489999999999999</v>
      </c>
      <c r="FD38" s="19">
        <v>2.024</v>
      </c>
      <c r="FE38" s="19">
        <v>7.0839999999999996</v>
      </c>
      <c r="FF38" s="19">
        <v>1.8891</v>
      </c>
      <c r="FG38" s="19">
        <v>1.8216000000000001</v>
      </c>
      <c r="FH38" s="19">
        <v>0.40479999999999999</v>
      </c>
      <c r="FI38" s="19">
        <v>6.7500000000000004E-2</v>
      </c>
      <c r="FJ38" s="19">
        <v>0.33729999999999999</v>
      </c>
      <c r="FK38" s="19">
        <v>0</v>
      </c>
      <c r="FL38" s="19">
        <v>0</v>
      </c>
      <c r="FM38" s="19">
        <v>6.7500000000000004E-2</v>
      </c>
      <c r="FN38" s="19">
        <v>6.7500000000000004E-2</v>
      </c>
      <c r="FO38" s="19">
        <v>0.26989999999999997</v>
      </c>
      <c r="FP38" s="19">
        <v>6.7500000000000004E-2</v>
      </c>
      <c r="FQ38" s="19">
        <v>0</v>
      </c>
      <c r="FR38" s="19">
        <v>0</v>
      </c>
      <c r="FS38" s="19">
        <v>0</v>
      </c>
      <c r="FT38" s="19">
        <v>0</v>
      </c>
      <c r="FU38" s="19">
        <v>0</v>
      </c>
      <c r="FV38" s="19">
        <v>0</v>
      </c>
      <c r="FW38" s="19">
        <v>0</v>
      </c>
      <c r="FX38" s="19">
        <v>0</v>
      </c>
      <c r="FY38" s="19">
        <v>0</v>
      </c>
      <c r="FZ38" s="19">
        <v>0</v>
      </c>
      <c r="GA38" s="19">
        <v>0</v>
      </c>
      <c r="GB38" s="19">
        <v>0</v>
      </c>
      <c r="GC38" s="19">
        <v>0</v>
      </c>
      <c r="GD38" s="19">
        <v>0</v>
      </c>
      <c r="GE38" s="19">
        <v>0.2024</v>
      </c>
      <c r="GF38" s="19">
        <v>0</v>
      </c>
      <c r="GG38" s="19">
        <v>0</v>
      </c>
      <c r="GH38" s="19">
        <v>0</v>
      </c>
      <c r="GI38" s="19">
        <v>0.94450000000000001</v>
      </c>
      <c r="GJ38" s="19">
        <v>0</v>
      </c>
      <c r="GK38" s="19">
        <v>0</v>
      </c>
      <c r="GL38" s="19">
        <v>0</v>
      </c>
      <c r="GM38" s="19">
        <v>0</v>
      </c>
      <c r="GN38" s="19">
        <v>0</v>
      </c>
      <c r="GO38" s="19">
        <v>0</v>
      </c>
      <c r="GP38" s="19">
        <v>0.53969999999999996</v>
      </c>
      <c r="GQ38" s="19">
        <v>0</v>
      </c>
      <c r="GR38" s="19">
        <v>0</v>
      </c>
      <c r="GS38" s="19">
        <v>24.018000000000001</v>
      </c>
      <c r="GT38" s="19">
        <v>4.5202</v>
      </c>
      <c r="GU38" s="19">
        <v>3.7780999999999998</v>
      </c>
      <c r="GV38" s="19">
        <v>13.290900000000001</v>
      </c>
      <c r="GW38" s="19">
        <v>1.2143999999999999</v>
      </c>
      <c r="GX38" s="19">
        <v>1.012</v>
      </c>
      <c r="GY38" s="19">
        <v>6.7500000000000004E-2</v>
      </c>
      <c r="GZ38" s="19">
        <v>6.4767999999999999</v>
      </c>
      <c r="HA38" s="19">
        <v>0.60719999999999996</v>
      </c>
      <c r="HB38" s="19">
        <v>0</v>
      </c>
      <c r="HC38" s="19">
        <v>0</v>
      </c>
      <c r="HD38" s="19">
        <v>0</v>
      </c>
      <c r="HE38" s="19">
        <v>0</v>
      </c>
      <c r="HF38" s="19">
        <v>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0</v>
      </c>
      <c r="HM38" s="19">
        <v>0</v>
      </c>
      <c r="HN38" s="19">
        <v>0</v>
      </c>
      <c r="HO38" s="19">
        <v>0</v>
      </c>
      <c r="HP38" s="19">
        <v>0</v>
      </c>
      <c r="HQ38" s="19">
        <v>0.13489999999999999</v>
      </c>
      <c r="HR38" s="19">
        <v>0</v>
      </c>
      <c r="HS38" s="19">
        <v>0.74209999999999998</v>
      </c>
      <c r="HT38" s="19">
        <v>1.2819</v>
      </c>
      <c r="HU38" s="19">
        <v>2.2263999999999999</v>
      </c>
      <c r="HV38" s="19">
        <v>2.6312000000000002</v>
      </c>
      <c r="HW38" s="19">
        <v>0.26989999999999997</v>
      </c>
      <c r="HX38" s="19">
        <v>0.4723</v>
      </c>
      <c r="HY38" s="19">
        <v>2.2938999999999998</v>
      </c>
      <c r="HZ38" s="19">
        <v>0.87709999999999999</v>
      </c>
      <c r="IA38" s="19">
        <v>0.13489999999999999</v>
      </c>
      <c r="IB38" s="19">
        <v>0</v>
      </c>
      <c r="IC38" s="19">
        <v>6.7500000000000004E-2</v>
      </c>
      <c r="ID38" s="19">
        <v>1.1469</v>
      </c>
      <c r="IE38" s="19">
        <v>0</v>
      </c>
      <c r="IF38" s="19">
        <v>0</v>
      </c>
      <c r="IG38" s="19">
        <v>0</v>
      </c>
      <c r="IH38" s="19">
        <v>0</v>
      </c>
      <c r="II38" s="19">
        <v>0</v>
      </c>
      <c r="IJ38" s="19">
        <v>0</v>
      </c>
      <c r="IK38" s="19">
        <v>0</v>
      </c>
      <c r="IL38" s="19">
        <v>0</v>
      </c>
      <c r="IM38" s="19">
        <v>0</v>
      </c>
      <c r="IN38" s="19">
        <v>0</v>
      </c>
      <c r="IO38" s="19">
        <v>0</v>
      </c>
      <c r="IP38" s="19">
        <v>0</v>
      </c>
      <c r="IQ38" s="19">
        <v>0</v>
      </c>
      <c r="IR38" s="19">
        <v>0</v>
      </c>
      <c r="IS38" s="19">
        <v>0</v>
      </c>
      <c r="IT38" s="19">
        <v>0</v>
      </c>
      <c r="IU38" s="19">
        <v>0</v>
      </c>
      <c r="IV38" s="19">
        <v>0</v>
      </c>
      <c r="IW38" s="21">
        <v>0.59830000000000005</v>
      </c>
      <c r="IX38" s="21">
        <v>0.97009999999999996</v>
      </c>
      <c r="IY38" s="21">
        <v>0.92859999999999998</v>
      </c>
      <c r="IZ38" s="21">
        <v>0.8629</v>
      </c>
      <c r="JA38" s="19">
        <v>32.383800000000001</v>
      </c>
      <c r="JB38" s="19">
        <v>0.87709999999999999</v>
      </c>
      <c r="JC38" s="21">
        <v>0.46150000000000002</v>
      </c>
      <c r="JD38" s="19">
        <v>6.7500000000000004E-2</v>
      </c>
      <c r="JE38" s="21">
        <v>1</v>
      </c>
      <c r="JF38" s="19">
        <v>0</v>
      </c>
      <c r="JG38" s="21">
        <v>0</v>
      </c>
      <c r="JH38" s="19">
        <v>0</v>
      </c>
      <c r="JI38" s="21">
        <v>0</v>
      </c>
      <c r="JJ38" s="19">
        <v>3</v>
      </c>
    </row>
    <row r="39" spans="1:270" s="19" customFormat="1" ht="14.4" thickBot="1" x14ac:dyDescent="0.35">
      <c r="A39" s="42">
        <v>86898</v>
      </c>
      <c r="B39" s="43" t="s">
        <v>355</v>
      </c>
      <c r="C39" s="43" t="s">
        <v>356</v>
      </c>
      <c r="D39" s="43" t="s">
        <v>271</v>
      </c>
      <c r="E39" s="35">
        <f>VLOOKUP(D39,'2018 Team Stats - Per 90'!$A$2:$IX$24,11,FALSE)</f>
        <v>3.7941176470000002</v>
      </c>
      <c r="F39" s="44">
        <f>(EV39-EW39)/(I39-J39)</f>
        <v>9.399542859935861E-2</v>
      </c>
      <c r="G39" s="36">
        <f>0.25*$CK39+0.2*$CA39+0.15*$CD39+0.15*$ER39+0.1*$EV39+0.1*$FD39+0.05*$EE39</f>
        <v>14.341600000000001</v>
      </c>
      <c r="H39" s="29">
        <f>VLOOKUP(D39,'2018 Team Stats - Per 90'!$A$2:$IX$24,71,FALSE)</f>
        <v>0.97058823500000002</v>
      </c>
      <c r="I39" s="29">
        <f>VLOOKUP(D39,'2018 Team Stats - Per 90'!$A$2:$IX$24,142,FALSE)</f>
        <v>11.382352940000001</v>
      </c>
      <c r="J39" s="29">
        <f>VLOOKUP(D39,'2018 Team Stats - Per 90'!$A$2:$IX$24,143,FALSE)</f>
        <v>6.2352941179999997</v>
      </c>
      <c r="K39" s="19">
        <v>1207</v>
      </c>
      <c r="M39" s="19">
        <v>29</v>
      </c>
      <c r="N39" s="19">
        <v>2604</v>
      </c>
      <c r="O39" s="19">
        <v>29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6.9099999999999995E-2</v>
      </c>
      <c r="V39" s="19">
        <v>0.1037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3.4599999999999999E-2</v>
      </c>
      <c r="AI39" s="19">
        <v>0</v>
      </c>
      <c r="AJ39" s="19">
        <v>0</v>
      </c>
      <c r="AK39" s="19">
        <v>0</v>
      </c>
      <c r="AL39" s="19">
        <v>3.4599999999999999E-2</v>
      </c>
      <c r="AM39" s="19">
        <v>0.1037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3.4599999999999999E-2</v>
      </c>
      <c r="AV39" s="19">
        <v>0</v>
      </c>
      <c r="AW39" s="19">
        <v>0</v>
      </c>
      <c r="AX39" s="19">
        <v>6.9099999999999995E-2</v>
      </c>
      <c r="AY39" s="19">
        <v>6.9099999999999995E-2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3.4599999999999999E-2</v>
      </c>
      <c r="BO39" s="19">
        <v>0</v>
      </c>
      <c r="BP39" s="19">
        <v>0</v>
      </c>
      <c r="BQ39" s="19">
        <v>0</v>
      </c>
      <c r="BR39" s="19">
        <v>3.4599999999999999E-2</v>
      </c>
      <c r="BS39" s="19">
        <v>0</v>
      </c>
      <c r="BT39" s="19">
        <v>0</v>
      </c>
      <c r="BU39" s="19">
        <v>0.1037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37.811100000000003</v>
      </c>
      <c r="CB39" s="19">
        <v>9.2972000000000001</v>
      </c>
      <c r="CC39" s="19">
        <v>6.9099999999999995E-2</v>
      </c>
      <c r="CD39" s="19">
        <v>0.31109999999999999</v>
      </c>
      <c r="CE39" s="19">
        <v>37.672800000000002</v>
      </c>
      <c r="CF39" s="19">
        <v>9.1243999999999996</v>
      </c>
      <c r="CG39" s="19">
        <v>26.958500000000001</v>
      </c>
      <c r="CH39" s="19">
        <v>2.8687</v>
      </c>
      <c r="CI39" s="19">
        <v>10.7143</v>
      </c>
      <c r="CJ39" s="19">
        <v>6.2557999999999998</v>
      </c>
      <c r="CK39" s="19">
        <v>12.7189</v>
      </c>
      <c r="CL39" s="19">
        <v>0.82950000000000002</v>
      </c>
      <c r="CM39" s="19">
        <v>21.843299999999999</v>
      </c>
      <c r="CN39" s="19">
        <v>5.0461</v>
      </c>
      <c r="CO39" s="19">
        <v>3.1105999999999998</v>
      </c>
      <c r="CP39" s="19">
        <v>3.2488000000000001</v>
      </c>
      <c r="CQ39" s="19">
        <v>34.112900000000003</v>
      </c>
      <c r="CR39" s="19">
        <v>4.1128999999999998</v>
      </c>
      <c r="CS39" s="19">
        <v>3.5598999999999998</v>
      </c>
      <c r="CT39" s="19">
        <v>5.0114999999999998</v>
      </c>
      <c r="CU39" s="19">
        <v>6.9099999999999995E-2</v>
      </c>
      <c r="CV39" s="19">
        <v>0</v>
      </c>
      <c r="CW39" s="19">
        <v>0.13819999999999999</v>
      </c>
      <c r="CX39" s="19">
        <v>0.17280000000000001</v>
      </c>
      <c r="CY39" s="19">
        <v>0</v>
      </c>
      <c r="CZ39" s="19">
        <v>0.86409999999999998</v>
      </c>
      <c r="DA39" s="19">
        <v>0</v>
      </c>
      <c r="DB39" s="19">
        <v>0</v>
      </c>
      <c r="DC39" s="19">
        <v>0</v>
      </c>
      <c r="DD39" s="19">
        <v>0.79490000000000005</v>
      </c>
      <c r="DE39" s="19">
        <v>0.13819999999999999</v>
      </c>
      <c r="DF39" s="19">
        <v>0.7258</v>
      </c>
      <c r="DG39" s="19">
        <v>6.9099999999999995E-2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0.13819999999999999</v>
      </c>
      <c r="DO39" s="19">
        <v>0.17280000000000001</v>
      </c>
      <c r="DP39" s="19">
        <v>0.13819999999999999</v>
      </c>
      <c r="DQ39" s="19">
        <v>0.17280000000000001</v>
      </c>
      <c r="DR39" s="19">
        <v>0</v>
      </c>
      <c r="DS39" s="19">
        <v>0</v>
      </c>
      <c r="DT39" s="19">
        <v>0.65669999999999995</v>
      </c>
      <c r="DU39" s="19">
        <v>1.97</v>
      </c>
      <c r="DV39" s="19">
        <v>0.27650000000000002</v>
      </c>
      <c r="DW39" s="19">
        <v>3.4599999999999999E-2</v>
      </c>
      <c r="DX39" s="19">
        <v>0</v>
      </c>
      <c r="DY39" s="19">
        <v>0.13819999999999999</v>
      </c>
      <c r="DZ39" s="19">
        <v>0.1037</v>
      </c>
      <c r="EA39" s="19">
        <v>0.13819999999999999</v>
      </c>
      <c r="EB39" s="19">
        <v>0.1037</v>
      </c>
      <c r="EC39" s="19">
        <v>0.13819999999999999</v>
      </c>
      <c r="ED39" s="19">
        <v>0.17280000000000001</v>
      </c>
      <c r="EE39" s="19">
        <v>60.449300000000001</v>
      </c>
      <c r="EF39" s="19">
        <v>3.4599999999999999E-2</v>
      </c>
      <c r="EG39" s="19">
        <v>0</v>
      </c>
      <c r="EH39" s="19">
        <v>0</v>
      </c>
      <c r="EI39" s="19">
        <v>0</v>
      </c>
      <c r="EJ39" s="19">
        <v>3.4599999999999999E-2</v>
      </c>
      <c r="EK39" s="19">
        <v>0</v>
      </c>
      <c r="EL39" s="19">
        <v>0</v>
      </c>
      <c r="EM39" s="19">
        <v>0</v>
      </c>
      <c r="EN39" s="19">
        <v>0</v>
      </c>
      <c r="EO39" s="19">
        <v>0</v>
      </c>
      <c r="EP39" s="19">
        <v>4.1475</v>
      </c>
      <c r="EQ39" s="19">
        <v>3.2833999999999999</v>
      </c>
      <c r="ER39" s="19">
        <v>1.3479000000000001</v>
      </c>
      <c r="ES39" s="19">
        <v>1.1406000000000001</v>
      </c>
      <c r="ET39" s="19">
        <v>2.7650000000000001</v>
      </c>
      <c r="EU39" s="19">
        <v>2.0737000000000001</v>
      </c>
      <c r="EV39" s="19">
        <v>1.0713999999999999</v>
      </c>
      <c r="EW39" s="19">
        <v>0.58760000000000001</v>
      </c>
      <c r="EX39" s="19">
        <v>0</v>
      </c>
      <c r="EY39" s="19">
        <v>4.1128999999999998</v>
      </c>
      <c r="EZ39" s="19">
        <v>1.7971999999999999</v>
      </c>
      <c r="FA39" s="19">
        <v>2.3157000000000001</v>
      </c>
      <c r="FB39" s="19">
        <v>0</v>
      </c>
      <c r="FC39" s="19">
        <v>0.65669999999999995</v>
      </c>
      <c r="FD39" s="19">
        <v>2.2120000000000002</v>
      </c>
      <c r="FE39" s="19">
        <v>4.3548</v>
      </c>
      <c r="FF39" s="19">
        <v>1.3479000000000001</v>
      </c>
      <c r="FG39" s="19">
        <v>1.2097</v>
      </c>
      <c r="FH39" s="19">
        <v>0.41470000000000001</v>
      </c>
      <c r="FI39" s="19">
        <v>0.1037</v>
      </c>
      <c r="FJ39" s="19">
        <v>0.31109999999999999</v>
      </c>
      <c r="FK39" s="19">
        <v>0</v>
      </c>
      <c r="FL39" s="19">
        <v>0.1037</v>
      </c>
      <c r="FM39" s="19">
        <v>3.4599999999999999E-2</v>
      </c>
      <c r="FN39" s="19">
        <v>0</v>
      </c>
      <c r="FO39" s="19">
        <v>0.31109999999999999</v>
      </c>
      <c r="FP39" s="19">
        <v>3.4599999999999999E-2</v>
      </c>
      <c r="FQ39" s="19">
        <v>0</v>
      </c>
      <c r="FR39" s="19">
        <v>0</v>
      </c>
      <c r="FS39" s="19">
        <v>0</v>
      </c>
      <c r="FT39" s="19">
        <v>0</v>
      </c>
      <c r="FU39" s="19">
        <v>0</v>
      </c>
      <c r="FV39" s="19">
        <v>0</v>
      </c>
      <c r="FW39" s="19">
        <v>0</v>
      </c>
      <c r="FX39" s="19">
        <v>0</v>
      </c>
      <c r="FY39" s="19">
        <v>0</v>
      </c>
      <c r="FZ39" s="19">
        <v>0</v>
      </c>
      <c r="GA39" s="19">
        <v>0</v>
      </c>
      <c r="GB39" s="19">
        <v>0</v>
      </c>
      <c r="GC39" s="19">
        <v>0</v>
      </c>
      <c r="GD39" s="19">
        <v>0</v>
      </c>
      <c r="GE39" s="19">
        <v>0.1037</v>
      </c>
      <c r="GF39" s="19">
        <v>0</v>
      </c>
      <c r="GG39" s="19">
        <v>0</v>
      </c>
      <c r="GH39" s="19">
        <v>6.9099999999999995E-2</v>
      </c>
      <c r="GI39" s="19">
        <v>0.65669999999999995</v>
      </c>
      <c r="GJ39" s="19">
        <v>0</v>
      </c>
      <c r="GK39" s="19">
        <v>0</v>
      </c>
      <c r="GL39" s="19">
        <v>0</v>
      </c>
      <c r="GM39" s="19">
        <v>0</v>
      </c>
      <c r="GN39" s="19">
        <v>0</v>
      </c>
      <c r="GO39" s="19">
        <v>0</v>
      </c>
      <c r="GP39" s="19">
        <v>0.2074</v>
      </c>
      <c r="GQ39" s="19">
        <v>0</v>
      </c>
      <c r="GR39" s="19">
        <v>0</v>
      </c>
      <c r="GS39" s="19">
        <v>16.9009</v>
      </c>
      <c r="GT39" s="19">
        <v>3.629</v>
      </c>
      <c r="GU39" s="19">
        <v>17.281099999999999</v>
      </c>
      <c r="GV39" s="19">
        <v>8.9862000000000002</v>
      </c>
      <c r="GW39" s="19">
        <v>0.4839</v>
      </c>
      <c r="GX39" s="19">
        <v>0.51839999999999997</v>
      </c>
      <c r="GY39" s="19">
        <v>3.4599999999999999E-2</v>
      </c>
      <c r="GZ39" s="19">
        <v>2.4885000000000002</v>
      </c>
      <c r="HA39" s="19">
        <v>0.1037</v>
      </c>
      <c r="HB39" s="19">
        <v>0</v>
      </c>
      <c r="HC39" s="19">
        <v>0</v>
      </c>
      <c r="HD39" s="19">
        <v>0</v>
      </c>
      <c r="HE39" s="19">
        <v>0</v>
      </c>
      <c r="HF39" s="19">
        <v>0</v>
      </c>
      <c r="HG39" s="19">
        <v>0</v>
      </c>
      <c r="HH39" s="19">
        <v>0</v>
      </c>
      <c r="HI39" s="19">
        <v>0</v>
      </c>
      <c r="HJ39" s="19">
        <v>3.4599999999999999E-2</v>
      </c>
      <c r="HK39" s="19">
        <v>0</v>
      </c>
      <c r="HL39" s="19">
        <v>0</v>
      </c>
      <c r="HM39" s="19">
        <v>0</v>
      </c>
      <c r="HN39" s="19">
        <v>0</v>
      </c>
      <c r="HO39" s="19">
        <v>0</v>
      </c>
      <c r="HP39" s="19">
        <v>3.4599999999999999E-2</v>
      </c>
      <c r="HQ39" s="19">
        <v>0.27650000000000002</v>
      </c>
      <c r="HR39" s="19">
        <v>6.9099999999999995E-2</v>
      </c>
      <c r="HS39" s="19">
        <v>0.79490000000000005</v>
      </c>
      <c r="HT39" s="19">
        <v>0.27650000000000002</v>
      </c>
      <c r="HU39" s="19">
        <v>1.97</v>
      </c>
      <c r="HV39" s="19">
        <v>1.7971999999999999</v>
      </c>
      <c r="HW39" s="19">
        <v>0.13819999999999999</v>
      </c>
      <c r="HX39" s="19">
        <v>0.31109999999999999</v>
      </c>
      <c r="HY39" s="19">
        <v>1.2097</v>
      </c>
      <c r="HZ39" s="19">
        <v>0.82950000000000002</v>
      </c>
      <c r="IA39" s="19">
        <v>6.9099999999999995E-2</v>
      </c>
      <c r="IB39" s="19">
        <v>3.4599999999999999E-2</v>
      </c>
      <c r="IC39" s="19">
        <v>0</v>
      </c>
      <c r="ID39" s="19">
        <v>0.2419</v>
      </c>
      <c r="IE39" s="19">
        <v>0</v>
      </c>
      <c r="IF39" s="19">
        <v>0</v>
      </c>
      <c r="IG39" s="19">
        <v>0</v>
      </c>
      <c r="IH39" s="19">
        <v>0</v>
      </c>
      <c r="II39" s="19">
        <v>0</v>
      </c>
      <c r="IJ39" s="19">
        <v>0</v>
      </c>
      <c r="IK39" s="19">
        <v>0</v>
      </c>
      <c r="IL39" s="19">
        <v>0</v>
      </c>
      <c r="IM39" s="19">
        <v>0</v>
      </c>
      <c r="IN39" s="19">
        <v>0</v>
      </c>
      <c r="IO39" s="19">
        <v>0</v>
      </c>
      <c r="IP39" s="19">
        <v>0</v>
      </c>
      <c r="IQ39" s="19">
        <v>0</v>
      </c>
      <c r="IR39" s="19">
        <v>0</v>
      </c>
      <c r="IS39" s="19">
        <v>0</v>
      </c>
      <c r="IT39" s="19">
        <v>0</v>
      </c>
      <c r="IU39" s="19">
        <v>0</v>
      </c>
      <c r="IV39" s="19">
        <v>0</v>
      </c>
      <c r="IW39" s="21">
        <v>0.58279999999999998</v>
      </c>
      <c r="IX39" s="21">
        <v>0.97140000000000004</v>
      </c>
      <c r="IY39" s="21">
        <v>0.90800000000000003</v>
      </c>
      <c r="IZ39" s="21">
        <v>0.9577</v>
      </c>
      <c r="JA39" s="19">
        <v>36.808799999999998</v>
      </c>
      <c r="JB39" s="19">
        <v>3.4599999999999999E-2</v>
      </c>
      <c r="JC39" s="21">
        <v>0</v>
      </c>
      <c r="JD39" s="19">
        <v>0.13819999999999999</v>
      </c>
      <c r="JE39" s="21">
        <v>0.5</v>
      </c>
      <c r="JF39" s="19">
        <v>0</v>
      </c>
      <c r="JG39" s="21">
        <v>0</v>
      </c>
      <c r="JH39" s="19">
        <v>0</v>
      </c>
      <c r="JI39" s="21">
        <v>0</v>
      </c>
      <c r="JJ39" s="19">
        <v>0</v>
      </c>
    </row>
    <row r="40" spans="1:270" ht="14.4" thickBot="1" x14ac:dyDescent="0.35">
      <c r="E40" s="17"/>
      <c r="F40" s="20"/>
      <c r="G40" s="19"/>
      <c r="H40" s="29"/>
      <c r="I40" s="29"/>
      <c r="J40" s="29"/>
    </row>
    <row r="41" spans="1:270" s="19" customFormat="1" ht="14.4" thickBot="1" x14ac:dyDescent="0.35">
      <c r="A41" s="37">
        <v>13017</v>
      </c>
      <c r="B41" s="38" t="s">
        <v>357</v>
      </c>
      <c r="C41" s="38" t="s">
        <v>358</v>
      </c>
      <c r="D41" s="38" t="s">
        <v>359</v>
      </c>
      <c r="E41" s="29">
        <f>VLOOKUP(D41,'2018 Team Stats - Per 90'!$A$2:$IX$24,11,FALSE)</f>
        <v>4.3301886789999999</v>
      </c>
      <c r="F41" s="39">
        <f t="shared" si="1"/>
        <v>0.43667843139728463</v>
      </c>
      <c r="G41" s="31">
        <f t="shared" ref="G41" si="7">0.2*$U41+0.25*$AG41+0.15*$CD41+0.2*$HL41+0.1*$CU41+0.05*$HA41+0.05*$AO41</f>
        <v>1.0221550000000001</v>
      </c>
      <c r="H41" s="29">
        <f>VLOOKUP(D41,'2018 Team Stats - Per 90'!$A$2:$IX$24,71,FALSE)</f>
        <v>1.273584906</v>
      </c>
      <c r="I41" s="29">
        <f>VLOOKUP(D41,'2018 Team Stats - Per 90'!$A$2:$IX$24,142,FALSE)</f>
        <v>10.98113208</v>
      </c>
      <c r="J41" s="29">
        <f>VLOOKUP(D41,'2018 Team Stats - Per 90'!$A$2:$IX$24,143,FALSE)</f>
        <v>5.5471698109999998</v>
      </c>
      <c r="K41" s="19">
        <v>1326</v>
      </c>
      <c r="M41" s="19">
        <v>21</v>
      </c>
      <c r="N41" s="19">
        <v>1761</v>
      </c>
      <c r="O41" s="19">
        <v>19</v>
      </c>
      <c r="P41" s="19">
        <v>2</v>
      </c>
      <c r="Q41" s="19">
        <v>4</v>
      </c>
      <c r="R41" s="19">
        <v>0.61329999999999996</v>
      </c>
      <c r="S41" s="19">
        <v>0.15329999999999999</v>
      </c>
      <c r="T41" s="19">
        <v>0.15329999999999999</v>
      </c>
      <c r="U41" s="19">
        <v>1.5843</v>
      </c>
      <c r="V41" s="19">
        <v>1.3798999999999999</v>
      </c>
      <c r="W41" s="19">
        <v>0.76659999999999995</v>
      </c>
      <c r="X41" s="19">
        <v>0.15329999999999999</v>
      </c>
      <c r="Y41" s="19">
        <v>0.15329999999999999</v>
      </c>
      <c r="Z41" s="19">
        <v>0</v>
      </c>
      <c r="AA41" s="19">
        <v>0</v>
      </c>
      <c r="AB41" s="19">
        <v>0</v>
      </c>
      <c r="AC41" s="19">
        <v>0.1022</v>
      </c>
      <c r="AD41" s="19">
        <v>0.40889999999999999</v>
      </c>
      <c r="AE41" s="19">
        <v>0.2044</v>
      </c>
      <c r="AF41" s="19">
        <v>0.15329999999999999</v>
      </c>
      <c r="AG41" s="19">
        <v>0.46</v>
      </c>
      <c r="AH41" s="19">
        <v>0.76659999999999995</v>
      </c>
      <c r="AI41" s="19">
        <v>0.76659999999999995</v>
      </c>
      <c r="AJ41" s="19">
        <v>0.46</v>
      </c>
      <c r="AK41" s="19">
        <v>0.15329999999999999</v>
      </c>
      <c r="AL41" s="19">
        <v>0.81769999999999998</v>
      </c>
      <c r="AM41" s="19">
        <v>0.61329999999999996</v>
      </c>
      <c r="AN41" s="19">
        <v>0.30659999999999998</v>
      </c>
      <c r="AO41" s="19">
        <v>0</v>
      </c>
      <c r="AP41" s="19">
        <v>5.11E-2</v>
      </c>
      <c r="AQ41" s="19">
        <v>0.1022</v>
      </c>
      <c r="AR41" s="19">
        <v>0</v>
      </c>
      <c r="AS41" s="19">
        <v>0.15329999999999999</v>
      </c>
      <c r="AT41" s="19">
        <v>0.15329999999999999</v>
      </c>
      <c r="AU41" s="19">
        <v>0.15329999999999999</v>
      </c>
      <c r="AV41" s="19">
        <v>5.11E-2</v>
      </c>
      <c r="AW41" s="19">
        <v>0.46</v>
      </c>
      <c r="AX41" s="19">
        <v>1.3798999999999999</v>
      </c>
      <c r="AY41" s="19">
        <v>1.1244000000000001</v>
      </c>
      <c r="AZ41" s="19">
        <v>0.71550000000000002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0.35780000000000001</v>
      </c>
      <c r="BI41" s="19">
        <v>0</v>
      </c>
      <c r="BJ41" s="19">
        <v>0</v>
      </c>
      <c r="BK41" s="19">
        <v>0.1022</v>
      </c>
      <c r="BL41" s="19">
        <v>0</v>
      </c>
      <c r="BM41" s="19">
        <v>0.15329999999999999</v>
      </c>
      <c r="BN41" s="19">
        <v>0.91990000000000005</v>
      </c>
      <c r="BO41" s="19">
        <v>5.11E-2</v>
      </c>
      <c r="BP41" s="19">
        <v>0</v>
      </c>
      <c r="BQ41" s="19">
        <v>0.40889999999999999</v>
      </c>
      <c r="BR41" s="19">
        <v>0</v>
      </c>
      <c r="BS41" s="19">
        <v>0.15329999999999999</v>
      </c>
      <c r="BT41" s="19">
        <v>1.0732999999999999</v>
      </c>
      <c r="BU41" s="19">
        <v>0</v>
      </c>
      <c r="BV41" s="19">
        <v>0</v>
      </c>
      <c r="BW41" s="19">
        <v>0.2044</v>
      </c>
      <c r="BX41" s="19">
        <v>5.11E-2</v>
      </c>
      <c r="BY41" s="19">
        <v>0</v>
      </c>
      <c r="BZ41" s="19">
        <v>0</v>
      </c>
      <c r="CA41" s="19">
        <v>36.848399999999998</v>
      </c>
      <c r="CB41" s="19">
        <v>11.8569</v>
      </c>
      <c r="CC41" s="19">
        <v>0.30659999999999998</v>
      </c>
      <c r="CD41" s="19">
        <v>1.9932000000000001</v>
      </c>
      <c r="CE41" s="19">
        <v>35.519599999999997</v>
      </c>
      <c r="CF41" s="19">
        <v>8.8415999999999997</v>
      </c>
      <c r="CG41" s="19">
        <v>9.2504000000000008</v>
      </c>
      <c r="CH41" s="19">
        <v>0.46</v>
      </c>
      <c r="CI41" s="19">
        <v>26.269200000000001</v>
      </c>
      <c r="CJ41" s="19">
        <v>8.3816000000000006</v>
      </c>
      <c r="CK41" s="19">
        <v>2.3509000000000002</v>
      </c>
      <c r="CL41" s="19">
        <v>0.1022</v>
      </c>
      <c r="CM41" s="19">
        <v>18.296399999999998</v>
      </c>
      <c r="CN41" s="19">
        <v>1.9420999999999999</v>
      </c>
      <c r="CO41" s="19">
        <v>14.872199999999999</v>
      </c>
      <c r="CP41" s="19">
        <v>6.7972999999999999</v>
      </c>
      <c r="CQ41" s="19">
        <v>31.431000000000001</v>
      </c>
      <c r="CR41" s="19">
        <v>6.8483999999999998</v>
      </c>
      <c r="CS41" s="19">
        <v>4.0885999999999996</v>
      </c>
      <c r="CT41" s="19">
        <v>1.9932000000000001</v>
      </c>
      <c r="CU41" s="19">
        <v>0.30659999999999998</v>
      </c>
      <c r="CV41" s="19">
        <v>0.71550000000000002</v>
      </c>
      <c r="CW41" s="19">
        <v>1.3288</v>
      </c>
      <c r="CX41" s="19">
        <v>3.0152999999999999</v>
      </c>
      <c r="CY41" s="19">
        <v>2.5043000000000002</v>
      </c>
      <c r="CZ41" s="19">
        <v>0.2044</v>
      </c>
      <c r="DA41" s="19">
        <v>0.71550000000000002</v>
      </c>
      <c r="DB41" s="19">
        <v>1.3798999999999999</v>
      </c>
      <c r="DC41" s="19">
        <v>0.40889999999999999</v>
      </c>
      <c r="DD41" s="19">
        <v>0.5111</v>
      </c>
      <c r="DE41" s="19">
        <v>0</v>
      </c>
      <c r="DF41" s="19">
        <v>0.40889999999999999</v>
      </c>
      <c r="DG41" s="19">
        <v>0.61329999999999996</v>
      </c>
      <c r="DH41" s="19">
        <v>0.40889999999999999</v>
      </c>
      <c r="DI41" s="19">
        <v>1.8399000000000001</v>
      </c>
      <c r="DJ41" s="19">
        <v>5.11E-2</v>
      </c>
      <c r="DK41" s="19">
        <v>1.0221</v>
      </c>
      <c r="DL41" s="19">
        <v>0.35780000000000001</v>
      </c>
      <c r="DM41" s="19">
        <v>0.81769999999999998</v>
      </c>
      <c r="DN41" s="19">
        <v>0.91990000000000005</v>
      </c>
      <c r="DO41" s="19">
        <v>1.1755</v>
      </c>
      <c r="DP41" s="19">
        <v>0.56220000000000003</v>
      </c>
      <c r="DQ41" s="19">
        <v>0.61329999999999996</v>
      </c>
      <c r="DR41" s="19">
        <v>0.35780000000000001</v>
      </c>
      <c r="DS41" s="19">
        <v>0.56220000000000003</v>
      </c>
      <c r="DT41" s="19">
        <v>0</v>
      </c>
      <c r="DU41" s="19">
        <v>0.1022</v>
      </c>
      <c r="DV41" s="19">
        <v>2.6065</v>
      </c>
      <c r="DW41" s="19">
        <v>0.40889999999999999</v>
      </c>
      <c r="DX41" s="19">
        <v>0.2044</v>
      </c>
      <c r="DY41" s="19">
        <v>1.3288</v>
      </c>
      <c r="DZ41" s="19">
        <v>2.9641999999999999</v>
      </c>
      <c r="EA41" s="19">
        <v>0.61329999999999996</v>
      </c>
      <c r="EB41" s="19">
        <v>1.6354</v>
      </c>
      <c r="EC41" s="19">
        <v>0.15329999999999999</v>
      </c>
      <c r="ED41" s="19">
        <v>0.40889999999999999</v>
      </c>
      <c r="EE41" s="19">
        <v>62.504300000000001</v>
      </c>
      <c r="EF41" s="19">
        <v>0</v>
      </c>
      <c r="EG41" s="19">
        <v>5.11E-2</v>
      </c>
      <c r="EH41" s="19">
        <v>0</v>
      </c>
      <c r="EI41" s="19">
        <v>0</v>
      </c>
      <c r="EJ41" s="19">
        <v>5.11E-2</v>
      </c>
      <c r="EK41" s="19">
        <v>0.46</v>
      </c>
      <c r="EL41" s="19">
        <v>0.2555</v>
      </c>
      <c r="EM41" s="19">
        <v>0</v>
      </c>
      <c r="EN41" s="19">
        <v>0</v>
      </c>
      <c r="EO41" s="19">
        <v>0.71550000000000002</v>
      </c>
      <c r="EP41" s="19">
        <v>2.2486999999999999</v>
      </c>
      <c r="EQ41" s="19">
        <v>5.3662999999999998</v>
      </c>
      <c r="ER41" s="19">
        <v>1.0221</v>
      </c>
      <c r="ES41" s="19">
        <v>1.891</v>
      </c>
      <c r="ET41" s="19">
        <v>1.2265999999999999</v>
      </c>
      <c r="EU41" s="19">
        <v>3.3731</v>
      </c>
      <c r="EV41" s="19">
        <v>0.1022</v>
      </c>
      <c r="EW41" s="19">
        <v>0.15329999999999999</v>
      </c>
      <c r="EX41" s="19">
        <v>0</v>
      </c>
      <c r="EY41" s="19">
        <v>0.61329999999999996</v>
      </c>
      <c r="EZ41" s="19">
        <v>0.30659999999999998</v>
      </c>
      <c r="FA41" s="19">
        <v>0.30659999999999998</v>
      </c>
      <c r="FB41" s="19">
        <v>0</v>
      </c>
      <c r="FC41" s="19">
        <v>0.15329999999999999</v>
      </c>
      <c r="FD41" s="19">
        <v>0.15329999999999999</v>
      </c>
      <c r="FE41" s="19">
        <v>2.9641999999999999</v>
      </c>
      <c r="FF41" s="19">
        <v>0.97099999999999997</v>
      </c>
      <c r="FG41" s="19">
        <v>0.86880000000000002</v>
      </c>
      <c r="FH41" s="19">
        <v>0.56220000000000003</v>
      </c>
      <c r="FI41" s="19">
        <v>0.2044</v>
      </c>
      <c r="FJ41" s="19">
        <v>0.35780000000000001</v>
      </c>
      <c r="FK41" s="19">
        <v>0</v>
      </c>
      <c r="FL41" s="19">
        <v>0.1022</v>
      </c>
      <c r="FM41" s="19">
        <v>0</v>
      </c>
      <c r="FN41" s="19">
        <v>0.46</v>
      </c>
      <c r="FO41" s="19">
        <v>5.11E-2</v>
      </c>
      <c r="FP41" s="19">
        <v>0</v>
      </c>
      <c r="FQ41" s="19">
        <v>0</v>
      </c>
      <c r="FR41" s="19">
        <v>0</v>
      </c>
      <c r="FS41" s="19">
        <v>0</v>
      </c>
      <c r="FT41" s="19">
        <v>0</v>
      </c>
      <c r="FU41" s="19">
        <v>0</v>
      </c>
      <c r="FV41" s="19">
        <v>0</v>
      </c>
      <c r="FW41" s="19">
        <v>0</v>
      </c>
      <c r="FX41" s="19">
        <v>0</v>
      </c>
      <c r="FY41" s="19">
        <v>0</v>
      </c>
      <c r="FZ41" s="19">
        <v>0</v>
      </c>
      <c r="GA41" s="19">
        <v>0</v>
      </c>
      <c r="GB41" s="19">
        <v>0</v>
      </c>
      <c r="GC41" s="19">
        <v>0</v>
      </c>
      <c r="GD41" s="19">
        <v>0</v>
      </c>
      <c r="GE41" s="19">
        <v>0</v>
      </c>
      <c r="GF41" s="19">
        <v>0</v>
      </c>
      <c r="GG41" s="19">
        <v>0</v>
      </c>
      <c r="GH41" s="19">
        <v>0</v>
      </c>
      <c r="GI41" s="19">
        <v>0.2555</v>
      </c>
      <c r="GJ41" s="19">
        <v>0</v>
      </c>
      <c r="GK41" s="19">
        <v>0</v>
      </c>
      <c r="GL41" s="19">
        <v>0</v>
      </c>
      <c r="GM41" s="19">
        <v>0</v>
      </c>
      <c r="GN41" s="19">
        <v>0</v>
      </c>
      <c r="GO41" s="19">
        <v>0</v>
      </c>
      <c r="GP41" s="19">
        <v>1.891</v>
      </c>
      <c r="GQ41" s="19">
        <v>0.66439999999999999</v>
      </c>
      <c r="GR41" s="19">
        <v>0</v>
      </c>
      <c r="GS41" s="19">
        <v>9.1481999999999992</v>
      </c>
      <c r="GT41" s="19">
        <v>10.3748</v>
      </c>
      <c r="GU41" s="19">
        <v>9.4037000000000006</v>
      </c>
      <c r="GV41" s="19">
        <v>15.4344</v>
      </c>
      <c r="GW41" s="19">
        <v>2.4531999999999998</v>
      </c>
      <c r="GX41" s="19">
        <v>1.6354</v>
      </c>
      <c r="GY41" s="19">
        <v>0.15329999999999999</v>
      </c>
      <c r="GZ41" s="19">
        <v>23.611599999999999</v>
      </c>
      <c r="HA41" s="19">
        <v>3.5775000000000001</v>
      </c>
      <c r="HB41" s="19">
        <v>0.30659999999999998</v>
      </c>
      <c r="HC41" s="19">
        <v>0</v>
      </c>
      <c r="HD41" s="19">
        <v>0.1022</v>
      </c>
      <c r="HE41" s="19">
        <v>0</v>
      </c>
      <c r="HF41" s="19">
        <v>0</v>
      </c>
      <c r="HG41" s="19">
        <v>5.11E-2</v>
      </c>
      <c r="HH41" s="19">
        <v>0</v>
      </c>
      <c r="HI41" s="19">
        <v>0.1022</v>
      </c>
      <c r="HJ41" s="19">
        <v>0.2044</v>
      </c>
      <c r="HK41" s="19">
        <v>0.30659999999999998</v>
      </c>
      <c r="HL41" s="19">
        <v>0.40889999999999999</v>
      </c>
      <c r="HM41" s="19">
        <v>0.2044</v>
      </c>
      <c r="HN41" s="19">
        <v>5.11E-2</v>
      </c>
      <c r="HO41" s="19">
        <v>0</v>
      </c>
      <c r="HP41" s="19">
        <v>0.2555</v>
      </c>
      <c r="HQ41" s="19">
        <v>1.5843</v>
      </c>
      <c r="HR41" s="19">
        <v>5.11E-2</v>
      </c>
      <c r="HS41" s="19">
        <v>0.86880000000000002</v>
      </c>
      <c r="HT41" s="19">
        <v>2.7597999999999998</v>
      </c>
      <c r="HU41" s="19">
        <v>0.35780000000000001</v>
      </c>
      <c r="HV41" s="19">
        <v>0.61329999999999996</v>
      </c>
      <c r="HW41" s="19">
        <v>1.0221</v>
      </c>
      <c r="HX41" s="19">
        <v>1.4821</v>
      </c>
      <c r="HY41" s="19">
        <v>0</v>
      </c>
      <c r="HZ41" s="19">
        <v>0.40889999999999999</v>
      </c>
      <c r="IA41" s="19">
        <v>0</v>
      </c>
      <c r="IB41" s="19">
        <v>0</v>
      </c>
      <c r="IC41" s="19">
        <v>0</v>
      </c>
      <c r="ID41" s="19">
        <v>2.3509000000000002</v>
      </c>
      <c r="IE41" s="19">
        <v>0</v>
      </c>
      <c r="IF41" s="19">
        <v>0</v>
      </c>
      <c r="IG41" s="19">
        <v>0</v>
      </c>
      <c r="IH41" s="19">
        <v>0</v>
      </c>
      <c r="II41" s="19">
        <v>0</v>
      </c>
      <c r="IJ41" s="19">
        <v>0</v>
      </c>
      <c r="IK41" s="19">
        <v>0</v>
      </c>
      <c r="IL41" s="19">
        <v>0</v>
      </c>
      <c r="IM41" s="19">
        <v>0</v>
      </c>
      <c r="IN41" s="19">
        <v>0</v>
      </c>
      <c r="IO41" s="19">
        <v>0</v>
      </c>
      <c r="IP41" s="19">
        <v>0</v>
      </c>
      <c r="IQ41" s="19">
        <v>0</v>
      </c>
      <c r="IR41" s="19">
        <v>0</v>
      </c>
      <c r="IS41" s="19">
        <v>0</v>
      </c>
      <c r="IT41" s="19">
        <v>0</v>
      </c>
      <c r="IU41" s="19">
        <v>0</v>
      </c>
      <c r="IV41" s="19">
        <v>0</v>
      </c>
      <c r="IW41" s="21">
        <v>0.58660000000000001</v>
      </c>
      <c r="IX41" s="21">
        <v>0.92610000000000003</v>
      </c>
      <c r="IY41" s="21">
        <v>0.8478</v>
      </c>
      <c r="IZ41" s="21">
        <v>0.81459999999999999</v>
      </c>
      <c r="JA41" s="19">
        <v>41.499099999999999</v>
      </c>
      <c r="JB41" s="19">
        <v>0.30659999999999998</v>
      </c>
      <c r="JC41" s="21">
        <v>0.5</v>
      </c>
      <c r="JD41" s="19">
        <v>2.5043000000000002</v>
      </c>
      <c r="JE41" s="21">
        <v>0.55100000000000005</v>
      </c>
      <c r="JF41" s="19">
        <v>0</v>
      </c>
      <c r="JG41" s="21">
        <v>0</v>
      </c>
      <c r="JH41" s="19">
        <v>0</v>
      </c>
      <c r="JI41" s="21">
        <v>0</v>
      </c>
      <c r="JJ41" s="19">
        <v>9</v>
      </c>
    </row>
    <row r="42" spans="1:270" ht="14.4" thickBot="1" x14ac:dyDescent="0.35">
      <c r="A42" s="34"/>
      <c r="E42" s="17"/>
      <c r="F42" s="41"/>
      <c r="G42" s="33"/>
      <c r="H42" s="29"/>
      <c r="I42" s="29"/>
      <c r="J42" s="29"/>
    </row>
    <row r="43" spans="1:270" s="19" customFormat="1" ht="14.4" thickBot="1" x14ac:dyDescent="0.35">
      <c r="A43" s="40">
        <v>209819</v>
      </c>
      <c r="B43" s="19" t="s">
        <v>360</v>
      </c>
      <c r="C43" s="19" t="s">
        <v>361</v>
      </c>
      <c r="D43" s="19" t="s">
        <v>359</v>
      </c>
      <c r="E43" s="17">
        <f>VLOOKUP(D43,'2018 Team Stats - Per 90'!$A$2:$IX$24,11,FALSE)</f>
        <v>4.3301886789999999</v>
      </c>
      <c r="F43" s="41">
        <f t="shared" si="1"/>
        <v>3.7711982572942289E-2</v>
      </c>
      <c r="G43" s="33">
        <f>0.2*$CA43+0.15*$CD43+0.15*$FD43+0.1*$EY43+0.15*$EV43+0.15*$FE43+0.1*$EE43</f>
        <v>17.278569999999998</v>
      </c>
      <c r="H43" s="29">
        <f>VLOOKUP(D43,'2018 Team Stats - Per 90'!$A$2:$IX$24,71,FALSE)</f>
        <v>1.273584906</v>
      </c>
      <c r="I43" s="29">
        <f>VLOOKUP(D43,'2018 Team Stats - Per 90'!$A$2:$IX$24,142,FALSE)</f>
        <v>10.98113208</v>
      </c>
      <c r="J43" s="29">
        <f>VLOOKUP(D43,'2018 Team Stats - Per 90'!$A$2:$IX$24,143,FALSE)</f>
        <v>5.5471698109999998</v>
      </c>
      <c r="K43" s="19">
        <v>1326</v>
      </c>
      <c r="M43" s="19">
        <v>21</v>
      </c>
      <c r="N43" s="19">
        <v>1653</v>
      </c>
      <c r="O43" s="19">
        <v>18</v>
      </c>
      <c r="P43" s="19">
        <v>3</v>
      </c>
      <c r="Q43" s="19">
        <v>3</v>
      </c>
      <c r="R43" s="19">
        <v>5.4399999999999997E-2</v>
      </c>
      <c r="S43" s="19">
        <v>5.4399999999999997E-2</v>
      </c>
      <c r="T43" s="19">
        <v>5.4399999999999997E-2</v>
      </c>
      <c r="U43" s="19">
        <v>0.1633</v>
      </c>
      <c r="V43" s="19">
        <v>0.21779999999999999</v>
      </c>
      <c r="W43" s="19">
        <v>5.4399999999999997E-2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5.4399999999999997E-2</v>
      </c>
      <c r="AH43" s="19">
        <v>0.1633</v>
      </c>
      <c r="AI43" s="19">
        <v>0.1633</v>
      </c>
      <c r="AJ43" s="19">
        <v>0</v>
      </c>
      <c r="AK43" s="19">
        <v>0</v>
      </c>
      <c r="AL43" s="19">
        <v>0</v>
      </c>
      <c r="AM43" s="19">
        <v>5.4399999999999997E-2</v>
      </c>
      <c r="AN43" s="19">
        <v>5.4399999999999997E-2</v>
      </c>
      <c r="AO43" s="19">
        <v>5.4399999999999997E-2</v>
      </c>
      <c r="AP43" s="19">
        <v>0.1089</v>
      </c>
      <c r="AQ43" s="19">
        <v>5.4399999999999997E-2</v>
      </c>
      <c r="AR43" s="19">
        <v>0</v>
      </c>
      <c r="AS43" s="19">
        <v>0</v>
      </c>
      <c r="AT43" s="19">
        <v>5.4399999999999997E-2</v>
      </c>
      <c r="AU43" s="19">
        <v>5.4399999999999997E-2</v>
      </c>
      <c r="AV43" s="19">
        <v>0</v>
      </c>
      <c r="AW43" s="19">
        <v>0</v>
      </c>
      <c r="AX43" s="19">
        <v>0</v>
      </c>
      <c r="AY43" s="19">
        <v>0.1089</v>
      </c>
      <c r="AZ43" s="19">
        <v>5.4399999999999997E-2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5.4399999999999997E-2</v>
      </c>
      <c r="BM43" s="19">
        <v>0</v>
      </c>
      <c r="BN43" s="19">
        <v>5.4399999999999997E-2</v>
      </c>
      <c r="BO43" s="19">
        <v>0</v>
      </c>
      <c r="BP43" s="19">
        <v>0</v>
      </c>
      <c r="BQ43" s="19">
        <v>0</v>
      </c>
      <c r="BR43" s="19">
        <v>0.1089</v>
      </c>
      <c r="BS43" s="19">
        <v>0</v>
      </c>
      <c r="BT43" s="19">
        <v>0.1089</v>
      </c>
      <c r="BU43" s="19">
        <v>0</v>
      </c>
      <c r="BV43" s="19">
        <v>0</v>
      </c>
      <c r="BW43" s="19">
        <v>0</v>
      </c>
      <c r="BX43" s="19">
        <v>0.1089</v>
      </c>
      <c r="BY43" s="19">
        <v>0</v>
      </c>
      <c r="BZ43" s="19">
        <v>0</v>
      </c>
      <c r="CA43" s="19">
        <v>44.537199999999999</v>
      </c>
      <c r="CB43" s="19">
        <v>5.6079999999999997</v>
      </c>
      <c r="CC43" s="19">
        <v>0</v>
      </c>
      <c r="CD43" s="19">
        <v>0.38109999999999999</v>
      </c>
      <c r="CE43" s="19">
        <v>44.537199999999999</v>
      </c>
      <c r="CF43" s="19">
        <v>5.4991000000000003</v>
      </c>
      <c r="CG43" s="19">
        <v>21.887499999999999</v>
      </c>
      <c r="CH43" s="19">
        <v>1.9601</v>
      </c>
      <c r="CI43" s="19">
        <v>22.649699999999999</v>
      </c>
      <c r="CJ43" s="19">
        <v>3.5390000000000001</v>
      </c>
      <c r="CK43" s="19">
        <v>8.6024999999999991</v>
      </c>
      <c r="CL43" s="19">
        <v>0.54449999999999998</v>
      </c>
      <c r="CM43" s="19">
        <v>26.460999999999999</v>
      </c>
      <c r="CN43" s="19">
        <v>2.9946000000000002</v>
      </c>
      <c r="CO43" s="19">
        <v>9.4736999999999991</v>
      </c>
      <c r="CP43" s="19">
        <v>1.9601</v>
      </c>
      <c r="CQ43" s="19">
        <v>43.121600000000001</v>
      </c>
      <c r="CR43" s="19">
        <v>4.9001999999999999</v>
      </c>
      <c r="CS43" s="19">
        <v>1.4156</v>
      </c>
      <c r="CT43" s="19">
        <v>0.59889999999999999</v>
      </c>
      <c r="CU43" s="19">
        <v>0.1089</v>
      </c>
      <c r="CV43" s="19">
        <v>0.1089</v>
      </c>
      <c r="CW43" s="19">
        <v>0</v>
      </c>
      <c r="CX43" s="19">
        <v>0.1089</v>
      </c>
      <c r="CY43" s="19">
        <v>0</v>
      </c>
      <c r="CZ43" s="19">
        <v>0.65339999999999998</v>
      </c>
      <c r="DA43" s="19">
        <v>0</v>
      </c>
      <c r="DB43" s="19">
        <v>0</v>
      </c>
      <c r="DC43" s="19">
        <v>0</v>
      </c>
      <c r="DD43" s="19">
        <v>0.1089</v>
      </c>
      <c r="DE43" s="19">
        <v>0</v>
      </c>
      <c r="DF43" s="19">
        <v>0.38109999999999999</v>
      </c>
      <c r="DG43" s="19">
        <v>0.2722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0.1089</v>
      </c>
      <c r="DP43" s="19">
        <v>0</v>
      </c>
      <c r="DQ43" s="19">
        <v>0.1089</v>
      </c>
      <c r="DR43" s="19">
        <v>0</v>
      </c>
      <c r="DS43" s="19">
        <v>0</v>
      </c>
      <c r="DT43" s="19">
        <v>5.4399999999999997E-2</v>
      </c>
      <c r="DU43" s="19">
        <v>0.21779999999999999</v>
      </c>
      <c r="DV43" s="19">
        <v>0.49</v>
      </c>
      <c r="DW43" s="19">
        <v>0</v>
      </c>
      <c r="DX43" s="19">
        <v>5.4399999999999997E-2</v>
      </c>
      <c r="DY43" s="19">
        <v>0</v>
      </c>
      <c r="DZ43" s="19">
        <v>0.1089</v>
      </c>
      <c r="EA43" s="19">
        <v>0</v>
      </c>
      <c r="EB43" s="19">
        <v>0.1089</v>
      </c>
      <c r="EC43" s="19">
        <v>0</v>
      </c>
      <c r="ED43" s="19">
        <v>0.1089</v>
      </c>
      <c r="EE43" s="19">
        <v>66.097999999999999</v>
      </c>
      <c r="EF43" s="19">
        <v>0</v>
      </c>
      <c r="EG43" s="19">
        <v>0</v>
      </c>
      <c r="EH43" s="19">
        <v>0</v>
      </c>
      <c r="EI43" s="19">
        <v>0</v>
      </c>
      <c r="EJ43" s="19">
        <v>0</v>
      </c>
      <c r="EK43" s="19">
        <v>0</v>
      </c>
      <c r="EL43" s="19">
        <v>0</v>
      </c>
      <c r="EM43" s="19">
        <v>0</v>
      </c>
      <c r="EN43" s="19">
        <v>0</v>
      </c>
      <c r="EO43" s="19">
        <v>0</v>
      </c>
      <c r="EP43" s="19">
        <v>6.2613000000000003</v>
      </c>
      <c r="EQ43" s="19">
        <v>5.0091000000000001</v>
      </c>
      <c r="ER43" s="19">
        <v>1.5789</v>
      </c>
      <c r="ES43" s="19">
        <v>1.4701</v>
      </c>
      <c r="ET43" s="19">
        <v>4.4645999999999999</v>
      </c>
      <c r="EU43" s="19">
        <v>3.5390000000000001</v>
      </c>
      <c r="EV43" s="19">
        <v>1.6878</v>
      </c>
      <c r="EW43" s="19">
        <v>1.4156</v>
      </c>
      <c r="EX43" s="19">
        <v>0</v>
      </c>
      <c r="EY43" s="19">
        <v>1.6878</v>
      </c>
      <c r="EZ43" s="19">
        <v>0.59889999999999999</v>
      </c>
      <c r="FA43" s="19">
        <v>1.0889</v>
      </c>
      <c r="FB43" s="19">
        <v>0</v>
      </c>
      <c r="FC43" s="19">
        <v>1.0345</v>
      </c>
      <c r="FD43" s="19">
        <v>2.1234000000000002</v>
      </c>
      <c r="FE43" s="19">
        <v>6.4246999999999996</v>
      </c>
      <c r="FF43" s="19">
        <v>1.4701</v>
      </c>
      <c r="FG43" s="19">
        <v>1.4156</v>
      </c>
      <c r="FH43" s="19">
        <v>1.1978</v>
      </c>
      <c r="FI43" s="19">
        <v>0.21779999999999999</v>
      </c>
      <c r="FJ43" s="19">
        <v>0.98</v>
      </c>
      <c r="FK43" s="19">
        <v>0</v>
      </c>
      <c r="FL43" s="19">
        <v>5.4399999999999997E-2</v>
      </c>
      <c r="FM43" s="19">
        <v>0</v>
      </c>
      <c r="FN43" s="19">
        <v>0</v>
      </c>
      <c r="FO43" s="19">
        <v>0.21779999999999999</v>
      </c>
      <c r="FP43" s="19">
        <v>0</v>
      </c>
      <c r="FQ43" s="19">
        <v>0</v>
      </c>
      <c r="FR43" s="19">
        <v>0</v>
      </c>
      <c r="FS43" s="19">
        <v>0</v>
      </c>
      <c r="FT43" s="19">
        <v>0</v>
      </c>
      <c r="FU43" s="19">
        <v>0</v>
      </c>
      <c r="FV43" s="19">
        <v>0</v>
      </c>
      <c r="FW43" s="19">
        <v>0</v>
      </c>
      <c r="FX43" s="19">
        <v>0</v>
      </c>
      <c r="FY43" s="19">
        <v>0</v>
      </c>
      <c r="FZ43" s="19">
        <v>0</v>
      </c>
      <c r="GA43" s="19">
        <v>0</v>
      </c>
      <c r="GB43" s="19">
        <v>0</v>
      </c>
      <c r="GC43" s="19">
        <v>0</v>
      </c>
      <c r="GD43" s="19">
        <v>0</v>
      </c>
      <c r="GE43" s="19">
        <v>0</v>
      </c>
      <c r="GF43" s="19">
        <v>0</v>
      </c>
      <c r="GG43" s="19">
        <v>0</v>
      </c>
      <c r="GH43" s="19">
        <v>0</v>
      </c>
      <c r="GI43" s="19">
        <v>0.59889999999999999</v>
      </c>
      <c r="GJ43" s="19">
        <v>0</v>
      </c>
      <c r="GK43" s="19">
        <v>0</v>
      </c>
      <c r="GL43" s="19">
        <v>0</v>
      </c>
      <c r="GM43" s="19">
        <v>0</v>
      </c>
      <c r="GN43" s="19">
        <v>0</v>
      </c>
      <c r="GO43" s="19">
        <v>0</v>
      </c>
      <c r="GP43" s="19">
        <v>1.3612</v>
      </c>
      <c r="GQ43" s="19">
        <v>0.1633</v>
      </c>
      <c r="GR43" s="19">
        <v>0</v>
      </c>
      <c r="GS43" s="19">
        <v>16.442799999999998</v>
      </c>
      <c r="GT43" s="19">
        <v>7.0236000000000001</v>
      </c>
      <c r="GU43" s="19">
        <v>15.136100000000001</v>
      </c>
      <c r="GV43" s="19">
        <v>11.4338</v>
      </c>
      <c r="GW43" s="19">
        <v>0.98</v>
      </c>
      <c r="GX43" s="19">
        <v>2.1779000000000002</v>
      </c>
      <c r="GY43" s="19">
        <v>0.1089</v>
      </c>
      <c r="GZ43" s="19">
        <v>8.6024999999999991</v>
      </c>
      <c r="HA43" s="19">
        <v>0.54449999999999998</v>
      </c>
      <c r="HB43" s="19">
        <v>0.1633</v>
      </c>
      <c r="HC43" s="19">
        <v>0</v>
      </c>
      <c r="HD43" s="19">
        <v>0</v>
      </c>
      <c r="HE43" s="19">
        <v>0</v>
      </c>
      <c r="HF43" s="19">
        <v>0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5.4399999999999997E-2</v>
      </c>
      <c r="HM43" s="19">
        <v>0.1089</v>
      </c>
      <c r="HN43" s="19">
        <v>0</v>
      </c>
      <c r="HO43" s="19">
        <v>0</v>
      </c>
      <c r="HP43" s="19">
        <v>0</v>
      </c>
      <c r="HQ43" s="19">
        <v>0</v>
      </c>
      <c r="HR43" s="19">
        <v>5.4399999999999997E-2</v>
      </c>
      <c r="HS43" s="19">
        <v>1.2523</v>
      </c>
      <c r="HT43" s="19">
        <v>1.6334</v>
      </c>
      <c r="HU43" s="19">
        <v>3.2122999999999999</v>
      </c>
      <c r="HV43" s="19">
        <v>1.9056</v>
      </c>
      <c r="HW43" s="19">
        <v>0.70779999999999998</v>
      </c>
      <c r="HX43" s="19">
        <v>0.59889999999999999</v>
      </c>
      <c r="HY43" s="19">
        <v>0.87109999999999999</v>
      </c>
      <c r="HZ43" s="19">
        <v>0.87109999999999999</v>
      </c>
      <c r="IA43" s="19">
        <v>0.1089</v>
      </c>
      <c r="IB43" s="19">
        <v>0</v>
      </c>
      <c r="IC43" s="19">
        <v>0</v>
      </c>
      <c r="ID43" s="19">
        <v>1.5245</v>
      </c>
      <c r="IE43" s="19">
        <v>0</v>
      </c>
      <c r="IF43" s="19">
        <v>0</v>
      </c>
      <c r="IG43" s="19">
        <v>0</v>
      </c>
      <c r="IH43" s="19">
        <v>0</v>
      </c>
      <c r="II43" s="19">
        <v>0</v>
      </c>
      <c r="IJ43" s="19">
        <v>0</v>
      </c>
      <c r="IK43" s="19">
        <v>0</v>
      </c>
      <c r="IL43" s="19">
        <v>0</v>
      </c>
      <c r="IM43" s="19">
        <v>0</v>
      </c>
      <c r="IN43" s="19">
        <v>0</v>
      </c>
      <c r="IO43" s="19">
        <v>0</v>
      </c>
      <c r="IP43" s="19">
        <v>0</v>
      </c>
      <c r="IQ43" s="19">
        <v>0</v>
      </c>
      <c r="IR43" s="19">
        <v>0</v>
      </c>
      <c r="IS43" s="19">
        <v>0</v>
      </c>
      <c r="IT43" s="19">
        <v>0</v>
      </c>
      <c r="IU43" s="19">
        <v>0</v>
      </c>
      <c r="IV43" s="19">
        <v>0</v>
      </c>
      <c r="IW43" s="21">
        <v>0.755</v>
      </c>
      <c r="IX43" s="21">
        <v>0.97670000000000001</v>
      </c>
      <c r="IY43" s="21">
        <v>0.95320000000000005</v>
      </c>
      <c r="IZ43" s="21">
        <v>0.9476</v>
      </c>
      <c r="JA43" s="19">
        <v>36.860300000000002</v>
      </c>
      <c r="JB43" s="19">
        <v>0.1089</v>
      </c>
      <c r="JC43" s="21">
        <v>0.5</v>
      </c>
      <c r="JD43" s="19">
        <v>0.1089</v>
      </c>
      <c r="JE43" s="21">
        <v>0</v>
      </c>
      <c r="JF43" s="19">
        <v>0</v>
      </c>
      <c r="JG43" s="21">
        <v>0</v>
      </c>
      <c r="JH43" s="19">
        <v>0</v>
      </c>
      <c r="JI43" s="21">
        <v>0</v>
      </c>
      <c r="JJ43" s="19">
        <v>8</v>
      </c>
    </row>
    <row r="44" spans="1:270" ht="14.4" thickBot="1" x14ac:dyDescent="0.35">
      <c r="A44" s="34"/>
      <c r="E44" s="17"/>
      <c r="F44" s="41"/>
      <c r="G44" s="33"/>
      <c r="H44" s="29"/>
      <c r="I44" s="29"/>
      <c r="J44" s="29"/>
    </row>
    <row r="45" spans="1:270" s="19" customFormat="1" ht="14.4" thickBot="1" x14ac:dyDescent="0.35">
      <c r="A45" s="40">
        <v>129430</v>
      </c>
      <c r="B45" s="19" t="s">
        <v>362</v>
      </c>
      <c r="C45" s="19" t="s">
        <v>363</v>
      </c>
      <c r="D45" s="19" t="s">
        <v>359</v>
      </c>
      <c r="E45" s="17">
        <f>VLOOKUP(D45,'2018 Team Stats - Per 90'!$A$2:$IX$24,11,FALSE)</f>
        <v>4.3301886789999999</v>
      </c>
      <c r="F45" s="41">
        <f>(EV45-EW45)/(I45-J45)</f>
        <v>5.2079861064637072E-2</v>
      </c>
      <c r="G45" s="33">
        <f>0.25*$CK45+0.2*$CA45+0.15*$CD45+0.15*$ER45+0.1*$EV45+0.1*$FD45+0.05*$EE45</f>
        <v>12.639600000000002</v>
      </c>
      <c r="H45" s="29">
        <f>VLOOKUP(D45,'2018 Team Stats - Per 90'!$A$2:$IX$24,71,FALSE)</f>
        <v>1.273584906</v>
      </c>
      <c r="I45" s="29">
        <f>VLOOKUP(D45,'2018 Team Stats - Per 90'!$A$2:$IX$24,142,FALSE)</f>
        <v>10.98113208</v>
      </c>
      <c r="J45" s="29">
        <f>VLOOKUP(D45,'2018 Team Stats - Per 90'!$A$2:$IX$24,143,FALSE)</f>
        <v>5.5471698109999998</v>
      </c>
      <c r="K45" s="19">
        <v>1326</v>
      </c>
      <c r="M45" s="19">
        <v>35</v>
      </c>
      <c r="N45" s="19">
        <v>3180</v>
      </c>
      <c r="O45" s="19">
        <v>35</v>
      </c>
      <c r="P45" s="19">
        <v>0</v>
      </c>
      <c r="Q45" s="19">
        <v>0</v>
      </c>
      <c r="R45" s="19">
        <v>5.6599999999999998E-2</v>
      </c>
      <c r="S45" s="19">
        <v>2.8299999999999999E-2</v>
      </c>
      <c r="T45" s="19">
        <v>0</v>
      </c>
      <c r="U45" s="19">
        <v>0.1981</v>
      </c>
      <c r="V45" s="19">
        <v>0.25469999999999998</v>
      </c>
      <c r="W45" s="19">
        <v>8.4900000000000003E-2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5.6599999999999998E-2</v>
      </c>
      <c r="AH45" s="19">
        <v>0.1981</v>
      </c>
      <c r="AI45" s="19">
        <v>0.25469999999999998</v>
      </c>
      <c r="AJ45" s="19">
        <v>8.4900000000000003E-2</v>
      </c>
      <c r="AK45" s="19">
        <v>0</v>
      </c>
      <c r="AL45" s="19">
        <v>0</v>
      </c>
      <c r="AM45" s="19">
        <v>0</v>
      </c>
      <c r="AN45" s="19">
        <v>0</v>
      </c>
      <c r="AO45" s="19">
        <v>5.6599999999999998E-2</v>
      </c>
      <c r="AP45" s="19">
        <v>0.1981</v>
      </c>
      <c r="AQ45" s="19">
        <v>0.25469999999999998</v>
      </c>
      <c r="AR45" s="19">
        <v>5.6599999999999998E-2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2.8299999999999999E-2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2.8299999999999999E-2</v>
      </c>
      <c r="BI45" s="19">
        <v>0</v>
      </c>
      <c r="BJ45" s="19">
        <v>0</v>
      </c>
      <c r="BK45" s="19">
        <v>0</v>
      </c>
      <c r="BL45" s="19">
        <v>2.8299999999999999E-2</v>
      </c>
      <c r="BM45" s="19">
        <v>0</v>
      </c>
      <c r="BN45" s="19">
        <v>2.8299999999999999E-2</v>
      </c>
      <c r="BO45" s="19">
        <v>0.1132</v>
      </c>
      <c r="BP45" s="19">
        <v>0</v>
      </c>
      <c r="BQ45" s="19">
        <v>0</v>
      </c>
      <c r="BR45" s="19">
        <v>5.6599999999999998E-2</v>
      </c>
      <c r="BS45" s="19">
        <v>0</v>
      </c>
      <c r="BT45" s="19">
        <v>0</v>
      </c>
      <c r="BU45" s="19">
        <v>0.16980000000000001</v>
      </c>
      <c r="BV45" s="19">
        <v>0</v>
      </c>
      <c r="BW45" s="19">
        <v>0</v>
      </c>
      <c r="BX45" s="19">
        <v>8.4900000000000003E-2</v>
      </c>
      <c r="BY45" s="19">
        <v>0</v>
      </c>
      <c r="BZ45" s="19">
        <v>0</v>
      </c>
      <c r="CA45" s="19">
        <v>32.066000000000003</v>
      </c>
      <c r="CB45" s="19">
        <v>7.2169999999999996</v>
      </c>
      <c r="CC45" s="19">
        <v>0</v>
      </c>
      <c r="CD45" s="19">
        <v>0.1132</v>
      </c>
      <c r="CE45" s="19">
        <v>32.066000000000003</v>
      </c>
      <c r="CF45" s="19">
        <v>7.2169999999999996</v>
      </c>
      <c r="CG45" s="19">
        <v>24.226400000000002</v>
      </c>
      <c r="CH45" s="19">
        <v>2.7452999999999999</v>
      </c>
      <c r="CI45" s="19">
        <v>7.8395999999999999</v>
      </c>
      <c r="CJ45" s="19">
        <v>4.4717000000000002</v>
      </c>
      <c r="CK45" s="19">
        <v>11.1509</v>
      </c>
      <c r="CL45" s="19">
        <v>0.56599999999999995</v>
      </c>
      <c r="CM45" s="19">
        <v>19.188700000000001</v>
      </c>
      <c r="CN45" s="19">
        <v>4.3868</v>
      </c>
      <c r="CO45" s="19">
        <v>1.7263999999999999</v>
      </c>
      <c r="CP45" s="19">
        <v>2.2642000000000002</v>
      </c>
      <c r="CQ45" s="19">
        <v>29.660399999999999</v>
      </c>
      <c r="CR45" s="19">
        <v>4.2736000000000001</v>
      </c>
      <c r="CS45" s="19">
        <v>2.4056999999999999</v>
      </c>
      <c r="CT45" s="19">
        <v>2.9434</v>
      </c>
      <c r="CU45" s="19">
        <v>0.1132</v>
      </c>
      <c r="CV45" s="19">
        <v>5.6599999999999998E-2</v>
      </c>
      <c r="CW45" s="19">
        <v>0</v>
      </c>
      <c r="CX45" s="19">
        <v>0</v>
      </c>
      <c r="CY45" s="19">
        <v>0</v>
      </c>
      <c r="CZ45" s="19">
        <v>0.96230000000000004</v>
      </c>
      <c r="DA45" s="19">
        <v>0</v>
      </c>
      <c r="DB45" s="19">
        <v>0</v>
      </c>
      <c r="DC45" s="19">
        <v>0</v>
      </c>
      <c r="DD45" s="19">
        <v>8.4900000000000003E-2</v>
      </c>
      <c r="DE45" s="19">
        <v>0</v>
      </c>
      <c r="DF45" s="19">
        <v>5.6599999999999998E-2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0.3679</v>
      </c>
      <c r="DU45" s="19">
        <v>1.6698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50.433999999999997</v>
      </c>
      <c r="EF45" s="19">
        <v>0</v>
      </c>
      <c r="EG45" s="19">
        <v>0</v>
      </c>
      <c r="EH45" s="19">
        <v>0</v>
      </c>
      <c r="EI45" s="19">
        <v>0</v>
      </c>
      <c r="EJ45" s="19">
        <v>0</v>
      </c>
      <c r="EK45" s="19">
        <v>0</v>
      </c>
      <c r="EL45" s="19">
        <v>0</v>
      </c>
      <c r="EM45" s="19">
        <v>0</v>
      </c>
      <c r="EN45" s="19">
        <v>0</v>
      </c>
      <c r="EO45" s="19">
        <v>0</v>
      </c>
      <c r="EP45" s="19">
        <v>5.7736000000000001</v>
      </c>
      <c r="EQ45" s="19">
        <v>2.4056999999999999</v>
      </c>
      <c r="ER45" s="19">
        <v>4.8113000000000001</v>
      </c>
      <c r="ES45" s="19">
        <v>1.2453000000000001</v>
      </c>
      <c r="ET45" s="19">
        <v>0.87739999999999996</v>
      </c>
      <c r="EU45" s="19">
        <v>0.90569999999999995</v>
      </c>
      <c r="EV45" s="19">
        <v>0.48110000000000003</v>
      </c>
      <c r="EW45" s="19">
        <v>0.1981</v>
      </c>
      <c r="EX45" s="19">
        <v>0</v>
      </c>
      <c r="EY45" s="19">
        <v>6.1414999999999997</v>
      </c>
      <c r="EZ45" s="19">
        <v>3.3961999999999999</v>
      </c>
      <c r="FA45" s="19">
        <v>2.7452999999999999</v>
      </c>
      <c r="FB45" s="19">
        <v>2.8299999999999999E-2</v>
      </c>
      <c r="FC45" s="19">
        <v>0.84909999999999997</v>
      </c>
      <c r="FD45" s="19">
        <v>1.3019000000000001</v>
      </c>
      <c r="FE45" s="19">
        <v>2.9716999999999998</v>
      </c>
      <c r="FF45" s="19">
        <v>0.99060000000000004</v>
      </c>
      <c r="FG45" s="19">
        <v>0.96230000000000004</v>
      </c>
      <c r="FH45" s="19">
        <v>0.22639999999999999</v>
      </c>
      <c r="FI45" s="19">
        <v>2.8299999999999999E-2</v>
      </c>
      <c r="FJ45" s="19">
        <v>0.1981</v>
      </c>
      <c r="FK45" s="19">
        <v>0</v>
      </c>
      <c r="FL45" s="19">
        <v>2.8299999999999999E-2</v>
      </c>
      <c r="FM45" s="19">
        <v>0</v>
      </c>
      <c r="FN45" s="19">
        <v>0</v>
      </c>
      <c r="FO45" s="19">
        <v>0.1132</v>
      </c>
      <c r="FP45" s="19">
        <v>0</v>
      </c>
      <c r="FQ45" s="19">
        <v>0</v>
      </c>
      <c r="FR45" s="19">
        <v>0</v>
      </c>
      <c r="FS45" s="19">
        <v>0</v>
      </c>
      <c r="FT45" s="19">
        <v>0</v>
      </c>
      <c r="FU45" s="19">
        <v>0</v>
      </c>
      <c r="FV45" s="19">
        <v>0</v>
      </c>
      <c r="FW45" s="19">
        <v>0</v>
      </c>
      <c r="FX45" s="19">
        <v>0</v>
      </c>
      <c r="FY45" s="19">
        <v>0</v>
      </c>
      <c r="FZ45" s="19">
        <v>0</v>
      </c>
      <c r="GA45" s="19">
        <v>0</v>
      </c>
      <c r="GB45" s="19">
        <v>0</v>
      </c>
      <c r="GC45" s="19">
        <v>0</v>
      </c>
      <c r="GD45" s="19">
        <v>0</v>
      </c>
      <c r="GE45" s="19">
        <v>0.16980000000000001</v>
      </c>
      <c r="GF45" s="19">
        <v>0</v>
      </c>
      <c r="GG45" s="19">
        <v>2.8299999999999999E-2</v>
      </c>
      <c r="GH45" s="19">
        <v>0</v>
      </c>
      <c r="GI45" s="19">
        <v>0.16980000000000001</v>
      </c>
      <c r="GJ45" s="19">
        <v>0</v>
      </c>
      <c r="GK45" s="19">
        <v>0</v>
      </c>
      <c r="GL45" s="19">
        <v>0</v>
      </c>
      <c r="GM45" s="19">
        <v>0</v>
      </c>
      <c r="GN45" s="19">
        <v>0</v>
      </c>
      <c r="GO45" s="19">
        <v>0</v>
      </c>
      <c r="GP45" s="19">
        <v>2.8299999999999999E-2</v>
      </c>
      <c r="GQ45" s="19">
        <v>0.1132</v>
      </c>
      <c r="GR45" s="19">
        <v>0</v>
      </c>
      <c r="GS45" s="19">
        <v>17.7453</v>
      </c>
      <c r="GT45" s="19">
        <v>2.7170000000000001</v>
      </c>
      <c r="GU45" s="19">
        <v>6.6509</v>
      </c>
      <c r="GV45" s="19">
        <v>12.1698</v>
      </c>
      <c r="GW45" s="19">
        <v>0.16980000000000001</v>
      </c>
      <c r="GX45" s="19">
        <v>0.56599999999999995</v>
      </c>
      <c r="GY45" s="19">
        <v>0</v>
      </c>
      <c r="GZ45" s="19">
        <v>1.9528000000000001</v>
      </c>
      <c r="HA45" s="19">
        <v>1.2170000000000001</v>
      </c>
      <c r="HB45" s="19">
        <v>0.16980000000000001</v>
      </c>
      <c r="HC45" s="19">
        <v>0</v>
      </c>
      <c r="HD45" s="19">
        <v>0</v>
      </c>
      <c r="HE45" s="19">
        <v>0</v>
      </c>
      <c r="HF45" s="19">
        <v>0</v>
      </c>
      <c r="HG45" s="19">
        <v>0</v>
      </c>
      <c r="HH45" s="19">
        <v>0</v>
      </c>
      <c r="HI45" s="19">
        <v>0</v>
      </c>
      <c r="HJ45" s="19">
        <v>0</v>
      </c>
      <c r="HK45" s="19">
        <v>5.6599999999999998E-2</v>
      </c>
      <c r="HL45" s="19">
        <v>8.4900000000000003E-2</v>
      </c>
      <c r="HM45" s="19">
        <v>2.8299999999999999E-2</v>
      </c>
      <c r="HN45" s="19">
        <v>0</v>
      </c>
      <c r="HO45" s="19">
        <v>0</v>
      </c>
      <c r="HP45" s="19">
        <v>0</v>
      </c>
      <c r="HQ45" s="19">
        <v>8.4900000000000003E-2</v>
      </c>
      <c r="HR45" s="19">
        <v>0</v>
      </c>
      <c r="HS45" s="19">
        <v>0.16980000000000001</v>
      </c>
      <c r="HT45" s="19">
        <v>0.1981</v>
      </c>
      <c r="HU45" s="19">
        <v>0.70750000000000002</v>
      </c>
      <c r="HV45" s="19">
        <v>0.70750000000000002</v>
      </c>
      <c r="HW45" s="19">
        <v>1.4151</v>
      </c>
      <c r="HX45" s="19">
        <v>0.59430000000000005</v>
      </c>
      <c r="HY45" s="19">
        <v>3.3961999999999999</v>
      </c>
      <c r="HZ45" s="19">
        <v>0.65090000000000003</v>
      </c>
      <c r="IA45" s="19">
        <v>8.4900000000000003E-2</v>
      </c>
      <c r="IB45" s="19">
        <v>0</v>
      </c>
      <c r="IC45" s="19">
        <v>0</v>
      </c>
      <c r="ID45" s="19">
        <v>2.8299999999999999E-2</v>
      </c>
      <c r="IE45" s="19">
        <v>0</v>
      </c>
      <c r="IF45" s="19">
        <v>0</v>
      </c>
      <c r="IG45" s="19">
        <v>0</v>
      </c>
      <c r="IH45" s="19">
        <v>0</v>
      </c>
      <c r="II45" s="19">
        <v>0</v>
      </c>
      <c r="IJ45" s="19">
        <v>0</v>
      </c>
      <c r="IK45" s="19">
        <v>0</v>
      </c>
      <c r="IL45" s="19">
        <v>0</v>
      </c>
      <c r="IM45" s="19">
        <v>0</v>
      </c>
      <c r="IN45" s="19">
        <v>0</v>
      </c>
      <c r="IO45" s="19">
        <v>0</v>
      </c>
      <c r="IP45" s="19">
        <v>0</v>
      </c>
      <c r="IQ45" s="19">
        <v>0</v>
      </c>
      <c r="IR45" s="19">
        <v>0</v>
      </c>
      <c r="IS45" s="19">
        <v>0</v>
      </c>
      <c r="IT45" s="19">
        <v>0</v>
      </c>
      <c r="IU45" s="19">
        <v>0</v>
      </c>
      <c r="IV45" s="19">
        <v>0</v>
      </c>
      <c r="IW45" s="21">
        <v>0.66830000000000001</v>
      </c>
      <c r="IX45" s="21">
        <v>0.96879999999999999</v>
      </c>
      <c r="IY45" s="21">
        <v>0.90639999999999998</v>
      </c>
      <c r="IZ45" s="21">
        <v>0.94879999999999998</v>
      </c>
      <c r="JA45" s="19">
        <v>26.6038</v>
      </c>
      <c r="JB45" s="19">
        <v>0</v>
      </c>
      <c r="JC45" s="21">
        <v>0</v>
      </c>
      <c r="JD45" s="19">
        <v>0</v>
      </c>
      <c r="JE45" s="21">
        <v>0</v>
      </c>
      <c r="JF45" s="19">
        <v>0</v>
      </c>
      <c r="JG45" s="21">
        <v>0</v>
      </c>
      <c r="JH45" s="19">
        <v>0</v>
      </c>
      <c r="JI45" s="21">
        <v>0</v>
      </c>
      <c r="JJ45" s="19">
        <v>0</v>
      </c>
    </row>
    <row r="46" spans="1:270" s="19" customFormat="1" ht="14.4" thickBot="1" x14ac:dyDescent="0.35">
      <c r="A46" s="42">
        <v>121000</v>
      </c>
      <c r="B46" s="43" t="s">
        <v>364</v>
      </c>
      <c r="C46" s="43" t="s">
        <v>365</v>
      </c>
      <c r="D46" s="43" t="s">
        <v>359</v>
      </c>
      <c r="E46" s="35">
        <f>VLOOKUP(D46,'2018 Team Stats - Per 90'!$A$2:$IX$24,11,FALSE)</f>
        <v>4.3301886789999999</v>
      </c>
      <c r="F46" s="44">
        <f>(EV46-EW46)/(I46-J46)</f>
        <v>0.12236006933525506</v>
      </c>
      <c r="G46" s="36">
        <f>0.25*$CK46+0.2*$CA46+0.15*$CD46+0.15*$ER46+0.1*$EV46+0.1*$FD46+0.05*$EE46</f>
        <v>12.707934999999999</v>
      </c>
      <c r="H46" s="29">
        <f>VLOOKUP(D46,'2018 Team Stats - Per 90'!$A$2:$IX$24,71,FALSE)</f>
        <v>1.273584906</v>
      </c>
      <c r="I46" s="29">
        <f>VLOOKUP(D46,'2018 Team Stats - Per 90'!$A$2:$IX$24,142,FALSE)</f>
        <v>10.98113208</v>
      </c>
      <c r="J46" s="29">
        <f>VLOOKUP(D46,'2018 Team Stats - Per 90'!$A$2:$IX$24,143,FALSE)</f>
        <v>5.5471698109999998</v>
      </c>
      <c r="K46" s="19">
        <v>1326</v>
      </c>
      <c r="M46" s="19">
        <v>28</v>
      </c>
      <c r="N46" s="19">
        <v>2301</v>
      </c>
      <c r="O46" s="19">
        <v>25</v>
      </c>
      <c r="P46" s="19">
        <v>3</v>
      </c>
      <c r="Q46" s="19">
        <v>2</v>
      </c>
      <c r="R46" s="19">
        <v>3.9100000000000003E-2</v>
      </c>
      <c r="S46" s="19">
        <v>3.9100000000000003E-2</v>
      </c>
      <c r="T46" s="19">
        <v>0</v>
      </c>
      <c r="U46" s="19">
        <v>7.8200000000000006E-2</v>
      </c>
      <c r="V46" s="19">
        <v>0.27379999999999999</v>
      </c>
      <c r="W46" s="19">
        <v>3.9100000000000003E-2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3.9100000000000003E-2</v>
      </c>
      <c r="AH46" s="19">
        <v>7.8200000000000006E-2</v>
      </c>
      <c r="AI46" s="19">
        <v>0.27379999999999999</v>
      </c>
      <c r="AJ46" s="19">
        <v>3.9100000000000003E-2</v>
      </c>
      <c r="AK46" s="19">
        <v>0</v>
      </c>
      <c r="AL46" s="19">
        <v>0</v>
      </c>
      <c r="AM46" s="19">
        <v>0</v>
      </c>
      <c r="AN46" s="19">
        <v>0</v>
      </c>
      <c r="AO46" s="19">
        <v>3.9100000000000003E-2</v>
      </c>
      <c r="AP46" s="19">
        <v>7.8200000000000006E-2</v>
      </c>
      <c r="AQ46" s="19">
        <v>0.1956</v>
      </c>
      <c r="AR46" s="19">
        <v>3.9100000000000003E-2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7.8200000000000006E-2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3.9100000000000003E-2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7.8200000000000006E-2</v>
      </c>
      <c r="BS46" s="19">
        <v>0</v>
      </c>
      <c r="BT46" s="19">
        <v>0</v>
      </c>
      <c r="BU46" s="19">
        <v>0.23469999999999999</v>
      </c>
      <c r="BV46" s="19">
        <v>0</v>
      </c>
      <c r="BW46" s="19">
        <v>0</v>
      </c>
      <c r="BX46" s="19">
        <v>3.9100000000000003E-2</v>
      </c>
      <c r="BY46" s="19">
        <v>0</v>
      </c>
      <c r="BZ46" s="19">
        <v>0</v>
      </c>
      <c r="CA46" s="19">
        <v>31.877400000000002</v>
      </c>
      <c r="CB46" s="19">
        <v>6.4537000000000004</v>
      </c>
      <c r="CC46" s="19">
        <v>3.9100000000000003E-2</v>
      </c>
      <c r="CD46" s="19">
        <v>0.1956</v>
      </c>
      <c r="CE46" s="19">
        <v>31.877400000000002</v>
      </c>
      <c r="CF46" s="19">
        <v>6.3754999999999997</v>
      </c>
      <c r="CG46" s="19">
        <v>24.4068</v>
      </c>
      <c r="CH46" s="19">
        <v>2.1120999999999999</v>
      </c>
      <c r="CI46" s="19">
        <v>7.4706999999999999</v>
      </c>
      <c r="CJ46" s="19">
        <v>4.2633999999999999</v>
      </c>
      <c r="CK46" s="19">
        <v>12.2425</v>
      </c>
      <c r="CL46" s="19">
        <v>0.50849999999999995</v>
      </c>
      <c r="CM46" s="19">
        <v>17.914000000000001</v>
      </c>
      <c r="CN46" s="19">
        <v>3.8331</v>
      </c>
      <c r="CO46" s="19">
        <v>1.7210000000000001</v>
      </c>
      <c r="CP46" s="19">
        <v>2.0339</v>
      </c>
      <c r="CQ46" s="19">
        <v>29.139500000000002</v>
      </c>
      <c r="CR46" s="19">
        <v>3.09</v>
      </c>
      <c r="CS46" s="19">
        <v>2.7378999999999998</v>
      </c>
      <c r="CT46" s="19">
        <v>3.2854999999999999</v>
      </c>
      <c r="CU46" s="19">
        <v>0</v>
      </c>
      <c r="CV46" s="19">
        <v>0</v>
      </c>
      <c r="CW46" s="19">
        <v>0</v>
      </c>
      <c r="CX46" s="19">
        <v>7.8200000000000006E-2</v>
      </c>
      <c r="CY46" s="19">
        <v>0</v>
      </c>
      <c r="CZ46" s="19">
        <v>1.1734</v>
      </c>
      <c r="DA46" s="19">
        <v>0</v>
      </c>
      <c r="DB46" s="19">
        <v>0</v>
      </c>
      <c r="DC46" s="19">
        <v>0</v>
      </c>
      <c r="DD46" s="19">
        <v>0.23469999999999999</v>
      </c>
      <c r="DE46" s="19">
        <v>0</v>
      </c>
      <c r="DF46" s="19">
        <v>0</v>
      </c>
      <c r="DG46" s="19">
        <v>7.8200000000000006E-2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7.8200000000000006E-2</v>
      </c>
      <c r="DP46" s="19">
        <v>0</v>
      </c>
      <c r="DQ46" s="19">
        <v>7.8200000000000006E-2</v>
      </c>
      <c r="DR46" s="19">
        <v>0</v>
      </c>
      <c r="DS46" s="19">
        <v>0</v>
      </c>
      <c r="DT46" s="19">
        <v>0.27379999999999999</v>
      </c>
      <c r="DU46" s="19">
        <v>1.2907</v>
      </c>
      <c r="DV46" s="19">
        <v>3.9100000000000003E-2</v>
      </c>
      <c r="DW46" s="19">
        <v>0</v>
      </c>
      <c r="DX46" s="19">
        <v>0</v>
      </c>
      <c r="DY46" s="19">
        <v>0</v>
      </c>
      <c r="DZ46" s="19">
        <v>7.8200000000000006E-2</v>
      </c>
      <c r="EA46" s="19">
        <v>0</v>
      </c>
      <c r="EB46" s="19">
        <v>7.8200000000000006E-2</v>
      </c>
      <c r="EC46" s="19">
        <v>0</v>
      </c>
      <c r="ED46" s="19">
        <v>7.8200000000000006E-2</v>
      </c>
      <c r="EE46" s="19">
        <v>51.590600000000002</v>
      </c>
      <c r="EF46" s="19">
        <v>0</v>
      </c>
      <c r="EG46" s="19">
        <v>3.9100000000000003E-2</v>
      </c>
      <c r="EH46" s="19">
        <v>0</v>
      </c>
      <c r="EI46" s="19">
        <v>0</v>
      </c>
      <c r="EJ46" s="19">
        <v>3.9100000000000003E-2</v>
      </c>
      <c r="EK46" s="19">
        <v>0</v>
      </c>
      <c r="EL46" s="19">
        <v>0</v>
      </c>
      <c r="EM46" s="19">
        <v>3.9100000000000003E-2</v>
      </c>
      <c r="EN46" s="19">
        <v>0</v>
      </c>
      <c r="EO46" s="19">
        <v>3.9100000000000003E-2</v>
      </c>
      <c r="EP46" s="19">
        <v>4.4198000000000004</v>
      </c>
      <c r="EQ46" s="19">
        <v>2.9725999999999999</v>
      </c>
      <c r="ER46" s="19">
        <v>2.6987999999999999</v>
      </c>
      <c r="ES46" s="19">
        <v>1.4472</v>
      </c>
      <c r="ET46" s="19">
        <v>1.5645</v>
      </c>
      <c r="EU46" s="19">
        <v>1.4080999999999999</v>
      </c>
      <c r="EV46" s="19">
        <v>1.0168999999999999</v>
      </c>
      <c r="EW46" s="19">
        <v>0.35199999999999998</v>
      </c>
      <c r="EX46" s="19">
        <v>0</v>
      </c>
      <c r="EY46" s="19">
        <v>6.1017000000000001</v>
      </c>
      <c r="EZ46" s="19">
        <v>3.0508000000000002</v>
      </c>
      <c r="FA46" s="19">
        <v>3.0508000000000002</v>
      </c>
      <c r="FB46" s="19">
        <v>3.9100000000000003E-2</v>
      </c>
      <c r="FC46" s="19">
        <v>1.369</v>
      </c>
      <c r="FD46" s="19">
        <v>1.5645</v>
      </c>
      <c r="FE46" s="19">
        <v>3.2854999999999999</v>
      </c>
      <c r="FF46" s="19">
        <v>0.93869999999999998</v>
      </c>
      <c r="FG46" s="19">
        <v>0.89959999999999996</v>
      </c>
      <c r="FH46" s="19">
        <v>0.35199999999999998</v>
      </c>
      <c r="FI46" s="19">
        <v>0</v>
      </c>
      <c r="FJ46" s="19">
        <v>0.35199999999999998</v>
      </c>
      <c r="FK46" s="19">
        <v>0</v>
      </c>
      <c r="FL46" s="19">
        <v>3.9100000000000003E-2</v>
      </c>
      <c r="FM46" s="19">
        <v>0</v>
      </c>
      <c r="FN46" s="19">
        <v>0.1173</v>
      </c>
      <c r="FO46" s="19">
        <v>3.9100000000000003E-2</v>
      </c>
      <c r="FP46" s="19">
        <v>0</v>
      </c>
      <c r="FQ46" s="19">
        <v>0</v>
      </c>
      <c r="FR46" s="19">
        <v>0</v>
      </c>
      <c r="FS46" s="19">
        <v>0</v>
      </c>
      <c r="FT46" s="19">
        <v>0</v>
      </c>
      <c r="FU46" s="19">
        <v>0</v>
      </c>
      <c r="FV46" s="19">
        <v>0</v>
      </c>
      <c r="FW46" s="19">
        <v>0</v>
      </c>
      <c r="FX46" s="19">
        <v>0</v>
      </c>
      <c r="FY46" s="19">
        <v>0</v>
      </c>
      <c r="FZ46" s="19">
        <v>0</v>
      </c>
      <c r="GA46" s="19">
        <v>0</v>
      </c>
      <c r="GB46" s="19">
        <v>0</v>
      </c>
      <c r="GC46" s="19">
        <v>0</v>
      </c>
      <c r="GD46" s="19">
        <v>0</v>
      </c>
      <c r="GE46" s="19">
        <v>0.1956</v>
      </c>
      <c r="GF46" s="19">
        <v>0</v>
      </c>
      <c r="GG46" s="19">
        <v>0</v>
      </c>
      <c r="GH46" s="19">
        <v>0</v>
      </c>
      <c r="GI46" s="19">
        <v>0.46939999999999998</v>
      </c>
      <c r="GJ46" s="19">
        <v>0</v>
      </c>
      <c r="GK46" s="19">
        <v>0</v>
      </c>
      <c r="GL46" s="19">
        <v>0</v>
      </c>
      <c r="GM46" s="19">
        <v>0</v>
      </c>
      <c r="GN46" s="19">
        <v>0</v>
      </c>
      <c r="GO46" s="19">
        <v>0</v>
      </c>
      <c r="GP46" s="19">
        <v>7.8200000000000006E-2</v>
      </c>
      <c r="GQ46" s="19">
        <v>7.8200000000000006E-2</v>
      </c>
      <c r="GR46" s="19">
        <v>0</v>
      </c>
      <c r="GS46" s="19">
        <v>16.896999999999998</v>
      </c>
      <c r="GT46" s="19">
        <v>2.3468</v>
      </c>
      <c r="GU46" s="19">
        <v>12.164300000000001</v>
      </c>
      <c r="GV46" s="19">
        <v>6.8449</v>
      </c>
      <c r="GW46" s="19">
        <v>0.31290000000000001</v>
      </c>
      <c r="GX46" s="19">
        <v>0.93869999999999998</v>
      </c>
      <c r="GY46" s="19">
        <v>0</v>
      </c>
      <c r="GZ46" s="19">
        <v>1.9557</v>
      </c>
      <c r="HA46" s="19">
        <v>1.0952</v>
      </c>
      <c r="HB46" s="19">
        <v>0.1173</v>
      </c>
      <c r="HC46" s="19">
        <v>0</v>
      </c>
      <c r="HD46" s="19">
        <v>0</v>
      </c>
      <c r="HE46" s="19">
        <v>0</v>
      </c>
      <c r="HF46" s="19">
        <v>0</v>
      </c>
      <c r="HG46" s="19">
        <v>0</v>
      </c>
      <c r="HH46" s="19">
        <v>0</v>
      </c>
      <c r="HI46" s="19">
        <v>0</v>
      </c>
      <c r="HJ46" s="19">
        <v>3.9100000000000003E-2</v>
      </c>
      <c r="HK46" s="19">
        <v>3.9100000000000003E-2</v>
      </c>
      <c r="HL46" s="19">
        <v>3.9100000000000003E-2</v>
      </c>
      <c r="HM46" s="19">
        <v>3.9100000000000003E-2</v>
      </c>
      <c r="HN46" s="19">
        <v>0</v>
      </c>
      <c r="HO46" s="19">
        <v>0</v>
      </c>
      <c r="HP46" s="19">
        <v>3.9100000000000003E-2</v>
      </c>
      <c r="HQ46" s="19">
        <v>7.8200000000000006E-2</v>
      </c>
      <c r="HR46" s="19">
        <v>0</v>
      </c>
      <c r="HS46" s="19">
        <v>7.8200000000000006E-2</v>
      </c>
      <c r="HT46" s="19">
        <v>0.31290000000000001</v>
      </c>
      <c r="HU46" s="19">
        <v>1.4863</v>
      </c>
      <c r="HV46" s="19">
        <v>1.0952</v>
      </c>
      <c r="HW46" s="19">
        <v>0.62580000000000002</v>
      </c>
      <c r="HX46" s="19">
        <v>0.5867</v>
      </c>
      <c r="HY46" s="19">
        <v>2.073</v>
      </c>
      <c r="HZ46" s="19">
        <v>0.86050000000000004</v>
      </c>
      <c r="IA46" s="19">
        <v>0</v>
      </c>
      <c r="IB46" s="19">
        <v>0</v>
      </c>
      <c r="IC46" s="19">
        <v>0</v>
      </c>
      <c r="ID46" s="19">
        <v>0.1565</v>
      </c>
      <c r="IE46" s="19">
        <v>0</v>
      </c>
      <c r="IF46" s="19">
        <v>0</v>
      </c>
      <c r="IG46" s="19">
        <v>0</v>
      </c>
      <c r="IH46" s="19">
        <v>0</v>
      </c>
      <c r="II46" s="19">
        <v>0</v>
      </c>
      <c r="IJ46" s="19">
        <v>0</v>
      </c>
      <c r="IK46" s="19">
        <v>0</v>
      </c>
      <c r="IL46" s="19">
        <v>0</v>
      </c>
      <c r="IM46" s="19">
        <v>0</v>
      </c>
      <c r="IN46" s="19">
        <v>0</v>
      </c>
      <c r="IO46" s="19">
        <v>0</v>
      </c>
      <c r="IP46" s="19">
        <v>0</v>
      </c>
      <c r="IQ46" s="19">
        <v>0</v>
      </c>
      <c r="IR46" s="19">
        <v>0</v>
      </c>
      <c r="IS46" s="19">
        <v>0</v>
      </c>
      <c r="IT46" s="19">
        <v>0</v>
      </c>
      <c r="IU46" s="19">
        <v>0</v>
      </c>
      <c r="IV46" s="19">
        <v>0</v>
      </c>
      <c r="IW46" s="21">
        <v>0.67820000000000003</v>
      </c>
      <c r="IX46" s="21">
        <v>0.9667</v>
      </c>
      <c r="IY46" s="21">
        <v>0.9486</v>
      </c>
      <c r="IZ46" s="21">
        <v>0.9657</v>
      </c>
      <c r="JA46" s="19">
        <v>26.831800000000001</v>
      </c>
      <c r="JB46" s="19">
        <v>0</v>
      </c>
      <c r="JC46" s="21">
        <v>0</v>
      </c>
      <c r="JD46" s="19">
        <v>7.8200000000000006E-2</v>
      </c>
      <c r="JE46" s="21">
        <v>0</v>
      </c>
      <c r="JF46" s="19">
        <v>0</v>
      </c>
      <c r="JG46" s="21">
        <v>0</v>
      </c>
      <c r="JH46" s="19">
        <v>0</v>
      </c>
      <c r="JI46" s="21">
        <v>0</v>
      </c>
      <c r="JJ46" s="19">
        <v>7</v>
      </c>
    </row>
    <row r="47" spans="1:270" ht="14.4" thickBot="1" x14ac:dyDescent="0.35">
      <c r="E47" s="17"/>
      <c r="F47" s="20"/>
      <c r="G47" s="19"/>
      <c r="H47" s="29"/>
      <c r="I47" s="29"/>
      <c r="J47" s="29"/>
    </row>
    <row r="48" spans="1:270" s="19" customFormat="1" ht="14.4" thickBot="1" x14ac:dyDescent="0.35">
      <c r="A48" s="37">
        <v>82064</v>
      </c>
      <c r="B48" s="38" t="s">
        <v>366</v>
      </c>
      <c r="C48" s="38" t="s">
        <v>367</v>
      </c>
      <c r="D48" s="38" t="s">
        <v>271</v>
      </c>
      <c r="E48" s="29">
        <f>VLOOKUP(D48,'2018 Team Stats - Per 90'!$A$2:$IX$24,11,FALSE)</f>
        <v>3.7941176470000002</v>
      </c>
      <c r="F48" s="39">
        <f t="shared" si="1"/>
        <v>0.28156744186483051</v>
      </c>
      <c r="G48" s="31">
        <f t="shared" ref="G48:G49" si="8">0.2*$U48+0.25*$AG48+0.15*$CD48+0.2*$HL48+0.1*$CU48+0.05*$HA48+0.05*$AO48</f>
        <v>0.71284999999999987</v>
      </c>
      <c r="H48" s="29">
        <f>VLOOKUP(D48,'2018 Team Stats - Per 90'!$A$2:$IX$24,71,FALSE)</f>
        <v>0.97058823500000002</v>
      </c>
      <c r="I48" s="29">
        <f>VLOOKUP(D48,'2018 Team Stats - Per 90'!$A$2:$IX$24,142,FALSE)</f>
        <v>11.382352940000001</v>
      </c>
      <c r="J48" s="29">
        <f>VLOOKUP(D48,'2018 Team Stats - Per 90'!$A$2:$IX$24,143,FALSE)</f>
        <v>6.2352941179999997</v>
      </c>
      <c r="K48" s="19">
        <v>1207</v>
      </c>
      <c r="M48" s="19">
        <v>31</v>
      </c>
      <c r="N48" s="19">
        <v>2443</v>
      </c>
      <c r="O48" s="19">
        <v>29</v>
      </c>
      <c r="P48" s="19">
        <v>2</v>
      </c>
      <c r="Q48" s="19">
        <v>11</v>
      </c>
      <c r="R48" s="19">
        <v>0.55259999999999998</v>
      </c>
      <c r="S48" s="19">
        <v>0.1474</v>
      </c>
      <c r="T48" s="19">
        <v>0.1474</v>
      </c>
      <c r="U48" s="19">
        <v>1.0315000000000001</v>
      </c>
      <c r="V48" s="19">
        <v>0.73680000000000001</v>
      </c>
      <c r="W48" s="19">
        <v>0.1474</v>
      </c>
      <c r="X48" s="19">
        <v>0.1105</v>
      </c>
      <c r="Y48" s="19">
        <v>0.1105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0.55259999999999998</v>
      </c>
      <c r="AH48" s="19">
        <v>0.88419999999999999</v>
      </c>
      <c r="AI48" s="19">
        <v>0.55259999999999998</v>
      </c>
      <c r="AJ48" s="19">
        <v>7.3700000000000002E-2</v>
      </c>
      <c r="AK48" s="19">
        <v>0</v>
      </c>
      <c r="AL48" s="19">
        <v>0.1474</v>
      </c>
      <c r="AM48" s="19">
        <v>0.1842</v>
      </c>
      <c r="AN48" s="19">
        <v>7.3700000000000002E-2</v>
      </c>
      <c r="AO48" s="19">
        <v>3.6799999999999999E-2</v>
      </c>
      <c r="AP48" s="19">
        <v>0.25790000000000002</v>
      </c>
      <c r="AQ48" s="19">
        <v>0.29470000000000002</v>
      </c>
      <c r="AR48" s="19">
        <v>0</v>
      </c>
      <c r="AS48" s="19">
        <v>0.1842</v>
      </c>
      <c r="AT48" s="19">
        <v>0.25790000000000002</v>
      </c>
      <c r="AU48" s="19">
        <v>7.3700000000000002E-2</v>
      </c>
      <c r="AV48" s="19">
        <v>0</v>
      </c>
      <c r="AW48" s="19">
        <v>0.33160000000000001</v>
      </c>
      <c r="AX48" s="19">
        <v>0.51580000000000004</v>
      </c>
      <c r="AY48" s="19">
        <v>0.36840000000000001</v>
      </c>
      <c r="AZ48" s="19">
        <v>0.1474</v>
      </c>
      <c r="BA48" s="19">
        <v>0</v>
      </c>
      <c r="BB48" s="19">
        <v>0</v>
      </c>
      <c r="BC48" s="19">
        <v>0</v>
      </c>
      <c r="BD48" s="19">
        <v>0</v>
      </c>
      <c r="BE48" s="19">
        <v>3.6799999999999999E-2</v>
      </c>
      <c r="BF48" s="19">
        <v>3.6799999999999999E-2</v>
      </c>
      <c r="BG48" s="19">
        <v>0</v>
      </c>
      <c r="BH48" s="19">
        <v>0.33160000000000001</v>
      </c>
      <c r="BI48" s="19">
        <v>3.6799999999999999E-2</v>
      </c>
      <c r="BJ48" s="19">
        <v>0</v>
      </c>
      <c r="BK48" s="19">
        <v>0</v>
      </c>
      <c r="BL48" s="19">
        <v>7.3700000000000002E-2</v>
      </c>
      <c r="BM48" s="19">
        <v>0.1105</v>
      </c>
      <c r="BN48" s="19">
        <v>0.73680000000000001</v>
      </c>
      <c r="BO48" s="19">
        <v>7.3700000000000002E-2</v>
      </c>
      <c r="BP48" s="19">
        <v>0</v>
      </c>
      <c r="BQ48" s="19">
        <v>0</v>
      </c>
      <c r="BR48" s="19">
        <v>7.3700000000000002E-2</v>
      </c>
      <c r="BS48" s="19">
        <v>0.1105</v>
      </c>
      <c r="BT48" s="19">
        <v>0.58940000000000003</v>
      </c>
      <c r="BU48" s="19">
        <v>0.1105</v>
      </c>
      <c r="BV48" s="19">
        <v>0</v>
      </c>
      <c r="BW48" s="19">
        <v>0</v>
      </c>
      <c r="BX48" s="19">
        <v>3.6799999999999999E-2</v>
      </c>
      <c r="BY48" s="19">
        <v>0</v>
      </c>
      <c r="BZ48" s="19">
        <v>0</v>
      </c>
      <c r="CA48" s="19">
        <v>14.404400000000001</v>
      </c>
      <c r="CB48" s="19">
        <v>4.1997999999999998</v>
      </c>
      <c r="CC48" s="19">
        <v>3.6799999999999999E-2</v>
      </c>
      <c r="CD48" s="19">
        <v>0.77359999999999995</v>
      </c>
      <c r="CE48" s="19">
        <v>14.367599999999999</v>
      </c>
      <c r="CF48" s="19">
        <v>4.0156000000000001</v>
      </c>
      <c r="CG48" s="19">
        <v>6.4470000000000001</v>
      </c>
      <c r="CH48" s="19">
        <v>0.99470000000000003</v>
      </c>
      <c r="CI48" s="19">
        <v>7.9206000000000003</v>
      </c>
      <c r="CJ48" s="19">
        <v>3.0209000000000001</v>
      </c>
      <c r="CK48" s="19">
        <v>2.2841</v>
      </c>
      <c r="CL48" s="19">
        <v>0.36840000000000001</v>
      </c>
      <c r="CM48" s="19">
        <v>7.9573999999999998</v>
      </c>
      <c r="CN48" s="19">
        <v>1.3262</v>
      </c>
      <c r="CO48" s="19">
        <v>4.1261000000000001</v>
      </c>
      <c r="CP48" s="19">
        <v>2.3209</v>
      </c>
      <c r="CQ48" s="19">
        <v>14.2202</v>
      </c>
      <c r="CR48" s="19">
        <v>3.7945000000000002</v>
      </c>
      <c r="CS48" s="19">
        <v>0.1474</v>
      </c>
      <c r="CT48" s="19">
        <v>0.221</v>
      </c>
      <c r="CU48" s="19">
        <v>0.1474</v>
      </c>
      <c r="CV48" s="19">
        <v>0.4052</v>
      </c>
      <c r="CW48" s="19">
        <v>3.6799999999999999E-2</v>
      </c>
      <c r="CX48" s="19">
        <v>0.1842</v>
      </c>
      <c r="CY48" s="19">
        <v>3.6799999999999999E-2</v>
      </c>
      <c r="CZ48" s="19">
        <v>0</v>
      </c>
      <c r="DA48" s="19">
        <v>0</v>
      </c>
      <c r="DB48" s="19">
        <v>0</v>
      </c>
      <c r="DC48" s="19">
        <v>3.6799999999999999E-2</v>
      </c>
      <c r="DD48" s="19">
        <v>0.1474</v>
      </c>
      <c r="DE48" s="19">
        <v>0</v>
      </c>
      <c r="DF48" s="19">
        <v>3.6799999999999999E-2</v>
      </c>
      <c r="DG48" s="19">
        <v>0.1842</v>
      </c>
      <c r="DH48" s="19">
        <v>3.6799999999999999E-2</v>
      </c>
      <c r="DI48" s="19">
        <v>3.6799999999999999E-2</v>
      </c>
      <c r="DJ48" s="19">
        <v>3.6799999999999999E-2</v>
      </c>
      <c r="DK48" s="19">
        <v>3.6799999999999999E-2</v>
      </c>
      <c r="DL48" s="19">
        <v>0</v>
      </c>
      <c r="DM48" s="19">
        <v>0</v>
      </c>
      <c r="DN48" s="19">
        <v>0</v>
      </c>
      <c r="DO48" s="19">
        <v>0.1474</v>
      </c>
      <c r="DP48" s="19">
        <v>0</v>
      </c>
      <c r="DQ48" s="19">
        <v>0.1474</v>
      </c>
      <c r="DR48" s="19">
        <v>0</v>
      </c>
      <c r="DS48" s="19">
        <v>0</v>
      </c>
      <c r="DT48" s="19">
        <v>3.6799999999999999E-2</v>
      </c>
      <c r="DU48" s="19">
        <v>0.1105</v>
      </c>
      <c r="DV48" s="19">
        <v>1.4736</v>
      </c>
      <c r="DW48" s="19">
        <v>0.221</v>
      </c>
      <c r="DX48" s="19">
        <v>3.6799999999999999E-2</v>
      </c>
      <c r="DY48" s="19">
        <v>3.6799999999999999E-2</v>
      </c>
      <c r="DZ48" s="19">
        <v>0.1474</v>
      </c>
      <c r="EA48" s="19">
        <v>3.6799999999999999E-2</v>
      </c>
      <c r="EB48" s="19">
        <v>0.1474</v>
      </c>
      <c r="EC48" s="19">
        <v>3.6799999999999999E-2</v>
      </c>
      <c r="ED48" s="19">
        <v>0.1842</v>
      </c>
      <c r="EE48" s="19">
        <v>25.1617</v>
      </c>
      <c r="EF48" s="19">
        <v>0</v>
      </c>
      <c r="EG48" s="19">
        <v>0</v>
      </c>
      <c r="EH48" s="19">
        <v>0</v>
      </c>
      <c r="EI48" s="19">
        <v>0</v>
      </c>
      <c r="EJ48" s="19">
        <v>0</v>
      </c>
      <c r="EK48" s="19">
        <v>0</v>
      </c>
      <c r="EL48" s="19">
        <v>0</v>
      </c>
      <c r="EM48" s="19">
        <v>0</v>
      </c>
      <c r="EN48" s="19">
        <v>0</v>
      </c>
      <c r="EO48" s="19">
        <v>0</v>
      </c>
      <c r="EP48" s="19">
        <v>1.5841000000000001</v>
      </c>
      <c r="EQ48" s="19">
        <v>3.5735000000000001</v>
      </c>
      <c r="ER48" s="19">
        <v>0.4052</v>
      </c>
      <c r="ES48" s="19">
        <v>2.0630000000000002</v>
      </c>
      <c r="ET48" s="19">
        <v>1.1052</v>
      </c>
      <c r="EU48" s="19">
        <v>1.5104</v>
      </c>
      <c r="EV48" s="19">
        <v>0.29470000000000002</v>
      </c>
      <c r="EW48" s="19">
        <v>0.29470000000000002</v>
      </c>
      <c r="EX48" s="19">
        <v>0</v>
      </c>
      <c r="EY48" s="19">
        <v>0.25790000000000002</v>
      </c>
      <c r="EZ48" s="19">
        <v>3.6799999999999999E-2</v>
      </c>
      <c r="FA48" s="19">
        <v>0.221</v>
      </c>
      <c r="FB48" s="19">
        <v>3.6799999999999999E-2</v>
      </c>
      <c r="FC48" s="19">
        <v>3.6799999999999999E-2</v>
      </c>
      <c r="FD48" s="19">
        <v>0.33160000000000001</v>
      </c>
      <c r="FE48" s="19">
        <v>1.8420000000000001</v>
      </c>
      <c r="FF48" s="19">
        <v>0.33160000000000001</v>
      </c>
      <c r="FG48" s="19">
        <v>0.25790000000000002</v>
      </c>
      <c r="FH48" s="19">
        <v>0.55259999999999998</v>
      </c>
      <c r="FI48" s="19">
        <v>0.1105</v>
      </c>
      <c r="FJ48" s="19">
        <v>0.44209999999999999</v>
      </c>
      <c r="FK48" s="19">
        <v>3.6799999999999999E-2</v>
      </c>
      <c r="FL48" s="19">
        <v>7.3700000000000002E-2</v>
      </c>
      <c r="FM48" s="19">
        <v>0</v>
      </c>
      <c r="FN48" s="19">
        <v>1.4736</v>
      </c>
      <c r="FO48" s="19">
        <v>7.3700000000000002E-2</v>
      </c>
      <c r="FP48" s="19">
        <v>0</v>
      </c>
      <c r="FQ48" s="19">
        <v>0</v>
      </c>
      <c r="FR48" s="19">
        <v>0</v>
      </c>
      <c r="FS48" s="19">
        <v>0</v>
      </c>
      <c r="FT48" s="19">
        <v>0</v>
      </c>
      <c r="FU48" s="19">
        <v>0</v>
      </c>
      <c r="FV48" s="19">
        <v>0</v>
      </c>
      <c r="FW48" s="19">
        <v>0</v>
      </c>
      <c r="FX48" s="19">
        <v>0</v>
      </c>
      <c r="FY48" s="19">
        <v>0</v>
      </c>
      <c r="FZ48" s="19">
        <v>0</v>
      </c>
      <c r="GA48" s="19">
        <v>0</v>
      </c>
      <c r="GB48" s="19">
        <v>0</v>
      </c>
      <c r="GC48" s="19">
        <v>0</v>
      </c>
      <c r="GD48" s="19">
        <v>0</v>
      </c>
      <c r="GE48" s="19">
        <v>0</v>
      </c>
      <c r="GF48" s="19">
        <v>0</v>
      </c>
      <c r="GG48" s="19">
        <v>0</v>
      </c>
      <c r="GH48" s="19">
        <v>0</v>
      </c>
      <c r="GI48" s="19">
        <v>0.73680000000000001</v>
      </c>
      <c r="GJ48" s="19">
        <v>0</v>
      </c>
      <c r="GK48" s="19">
        <v>0</v>
      </c>
      <c r="GL48" s="19">
        <v>0</v>
      </c>
      <c r="GM48" s="19">
        <v>0</v>
      </c>
      <c r="GN48" s="19">
        <v>0</v>
      </c>
      <c r="GO48" s="19">
        <v>0</v>
      </c>
      <c r="GP48" s="19">
        <v>0.36840000000000001</v>
      </c>
      <c r="GQ48" s="19">
        <v>0.73680000000000001</v>
      </c>
      <c r="GR48" s="19">
        <v>0</v>
      </c>
      <c r="GS48" s="19">
        <v>2.9104000000000001</v>
      </c>
      <c r="GT48" s="19">
        <v>6.7049000000000003</v>
      </c>
      <c r="GU48" s="19">
        <v>4.9366000000000003</v>
      </c>
      <c r="GV48" s="19">
        <v>3.8313999999999999</v>
      </c>
      <c r="GW48" s="19">
        <v>1.0684</v>
      </c>
      <c r="GX48" s="19">
        <v>0.66310000000000002</v>
      </c>
      <c r="GY48" s="19">
        <v>3.6799999999999999E-2</v>
      </c>
      <c r="GZ48" s="19">
        <v>10.1678</v>
      </c>
      <c r="HA48" s="19">
        <v>2.2103999999999999</v>
      </c>
      <c r="HB48" s="19">
        <v>0.4052</v>
      </c>
      <c r="HC48" s="19">
        <v>0</v>
      </c>
      <c r="HD48" s="19">
        <v>0</v>
      </c>
      <c r="HE48" s="19">
        <v>0</v>
      </c>
      <c r="HF48" s="19">
        <v>0</v>
      </c>
      <c r="HG48" s="19">
        <v>7.3700000000000002E-2</v>
      </c>
      <c r="HH48" s="19">
        <v>3.6799999999999999E-2</v>
      </c>
      <c r="HI48" s="19">
        <v>3.6799999999999999E-2</v>
      </c>
      <c r="HJ48" s="19">
        <v>0.1474</v>
      </c>
      <c r="HK48" s="19">
        <v>0.51580000000000004</v>
      </c>
      <c r="HL48" s="19">
        <v>0.62629999999999997</v>
      </c>
      <c r="HM48" s="19">
        <v>7.3700000000000002E-2</v>
      </c>
      <c r="HN48" s="19">
        <v>3.6799999999999999E-2</v>
      </c>
      <c r="HO48" s="19">
        <v>0</v>
      </c>
      <c r="HP48" s="19">
        <v>3.6799999999999999E-2</v>
      </c>
      <c r="HQ48" s="19">
        <v>0.47889999999999999</v>
      </c>
      <c r="HR48" s="19">
        <v>3.6799999999999999E-2</v>
      </c>
      <c r="HS48" s="19">
        <v>0.51580000000000004</v>
      </c>
      <c r="HT48" s="19">
        <v>0.7</v>
      </c>
      <c r="HU48" s="19">
        <v>0.58940000000000003</v>
      </c>
      <c r="HV48" s="19">
        <v>0.8105</v>
      </c>
      <c r="HW48" s="19">
        <v>0.33160000000000001</v>
      </c>
      <c r="HX48" s="19">
        <v>1.6577999999999999</v>
      </c>
      <c r="HY48" s="19">
        <v>7.3700000000000002E-2</v>
      </c>
      <c r="HZ48" s="19">
        <v>0.4052</v>
      </c>
      <c r="IA48" s="19">
        <v>0</v>
      </c>
      <c r="IB48" s="19">
        <v>0</v>
      </c>
      <c r="IC48" s="19">
        <v>0</v>
      </c>
      <c r="ID48" s="19">
        <v>0.51580000000000004</v>
      </c>
      <c r="IE48" s="19">
        <v>0</v>
      </c>
      <c r="IF48" s="19">
        <v>0</v>
      </c>
      <c r="IG48" s="19">
        <v>0</v>
      </c>
      <c r="IH48" s="19">
        <v>0</v>
      </c>
      <c r="II48" s="19">
        <v>0</v>
      </c>
      <c r="IJ48" s="19">
        <v>0</v>
      </c>
      <c r="IK48" s="19">
        <v>0</v>
      </c>
      <c r="IL48" s="19">
        <v>0</v>
      </c>
      <c r="IM48" s="19">
        <v>0</v>
      </c>
      <c r="IN48" s="19">
        <v>0</v>
      </c>
      <c r="IO48" s="19">
        <v>0</v>
      </c>
      <c r="IP48" s="19">
        <v>0</v>
      </c>
      <c r="IQ48" s="19">
        <v>0</v>
      </c>
      <c r="IR48" s="19">
        <v>0</v>
      </c>
      <c r="IS48" s="19">
        <v>0</v>
      </c>
      <c r="IT48" s="19">
        <v>0</v>
      </c>
      <c r="IU48" s="19">
        <v>0</v>
      </c>
      <c r="IV48" s="19">
        <v>0</v>
      </c>
      <c r="IW48" s="21">
        <v>0.50629999999999997</v>
      </c>
      <c r="IX48" s="21">
        <v>0.93410000000000004</v>
      </c>
      <c r="IY48" s="21">
        <v>0.75370000000000004</v>
      </c>
      <c r="IZ48" s="21">
        <v>0.75960000000000005</v>
      </c>
      <c r="JA48" s="19">
        <v>15.2517</v>
      </c>
      <c r="JB48" s="19">
        <v>0.33160000000000001</v>
      </c>
      <c r="JC48" s="21">
        <v>0.77780000000000005</v>
      </c>
      <c r="JD48" s="19">
        <v>0.88419999999999999</v>
      </c>
      <c r="JE48" s="21">
        <v>0.58330000000000004</v>
      </c>
      <c r="JF48" s="19">
        <v>0</v>
      </c>
      <c r="JG48" s="21">
        <v>0</v>
      </c>
      <c r="JH48" s="19">
        <v>0</v>
      </c>
      <c r="JI48" s="21">
        <v>0</v>
      </c>
      <c r="JJ48" s="19">
        <v>9</v>
      </c>
    </row>
    <row r="49" spans="1:270" s="19" customFormat="1" ht="14.4" thickBot="1" x14ac:dyDescent="0.35">
      <c r="A49" s="40">
        <v>177658</v>
      </c>
      <c r="B49" s="19" t="s">
        <v>368</v>
      </c>
      <c r="C49" s="19" t="s">
        <v>369</v>
      </c>
      <c r="D49" s="19" t="s">
        <v>277</v>
      </c>
      <c r="E49" s="17">
        <f>VLOOKUP(D49,'2018 Team Stats - Per 90'!$A$2:$IX$24,11,FALSE)</f>
        <v>5.4411764710000003</v>
      </c>
      <c r="F49" s="41">
        <f t="shared" si="1"/>
        <v>0.27641081078989321</v>
      </c>
      <c r="G49" s="33">
        <f t="shared" si="8"/>
        <v>0.97247000000000006</v>
      </c>
      <c r="H49" s="29">
        <f>VLOOKUP(D49,'2018 Team Stats - Per 90'!$A$2:$IX$24,71,FALSE)</f>
        <v>1.088235294</v>
      </c>
      <c r="I49" s="29">
        <f>VLOOKUP(D49,'2018 Team Stats - Per 90'!$A$2:$IX$24,142,FALSE)</f>
        <v>11.02941176</v>
      </c>
      <c r="J49" s="29">
        <f>VLOOKUP(D49,'2018 Team Stats - Per 90'!$A$2:$IX$24,143,FALSE)</f>
        <v>5.3823529409999997</v>
      </c>
      <c r="K49" s="19">
        <v>1897</v>
      </c>
      <c r="M49" s="19">
        <v>33</v>
      </c>
      <c r="N49" s="19">
        <v>2633</v>
      </c>
      <c r="O49" s="19">
        <v>30</v>
      </c>
      <c r="P49" s="19">
        <v>3</v>
      </c>
      <c r="Q49" s="19">
        <v>9</v>
      </c>
      <c r="R49" s="19">
        <v>0.64939999999999998</v>
      </c>
      <c r="S49" s="19">
        <v>0.13669999999999999</v>
      </c>
      <c r="T49" s="19">
        <v>6.8400000000000002E-2</v>
      </c>
      <c r="U49" s="19">
        <v>1.4698</v>
      </c>
      <c r="V49" s="19">
        <v>1.1621999999999999</v>
      </c>
      <c r="W49" s="19">
        <v>0.61529999999999996</v>
      </c>
      <c r="X49" s="19">
        <v>6.8400000000000002E-2</v>
      </c>
      <c r="Y49" s="19">
        <v>6.8400000000000002E-2</v>
      </c>
      <c r="Z49" s="19">
        <v>0</v>
      </c>
      <c r="AA49" s="19">
        <v>0</v>
      </c>
      <c r="AB49" s="19">
        <v>0</v>
      </c>
      <c r="AC49" s="19">
        <v>0</v>
      </c>
      <c r="AD49" s="19">
        <v>3.4200000000000001E-2</v>
      </c>
      <c r="AE49" s="19">
        <v>0</v>
      </c>
      <c r="AF49" s="19">
        <v>0</v>
      </c>
      <c r="AG49" s="19">
        <v>0.61529999999999996</v>
      </c>
      <c r="AH49" s="19">
        <v>1.0596000000000001</v>
      </c>
      <c r="AI49" s="19">
        <v>0.78620000000000001</v>
      </c>
      <c r="AJ49" s="19">
        <v>0.41020000000000001</v>
      </c>
      <c r="AK49" s="19">
        <v>3.4200000000000001E-2</v>
      </c>
      <c r="AL49" s="19">
        <v>0.41020000000000001</v>
      </c>
      <c r="AM49" s="19">
        <v>0.376</v>
      </c>
      <c r="AN49" s="19">
        <v>0.2051</v>
      </c>
      <c r="AO49" s="19">
        <v>6.8400000000000002E-2</v>
      </c>
      <c r="AP49" s="19">
        <v>0.1709</v>
      </c>
      <c r="AQ49" s="19">
        <v>0.2051</v>
      </c>
      <c r="AR49" s="19">
        <v>3.4200000000000001E-2</v>
      </c>
      <c r="AS49" s="19">
        <v>0.10249999999999999</v>
      </c>
      <c r="AT49" s="19">
        <v>0.2051</v>
      </c>
      <c r="AU49" s="19">
        <v>0.1709</v>
      </c>
      <c r="AV49" s="19">
        <v>0.13669999999999999</v>
      </c>
      <c r="AW49" s="19">
        <v>0.47849999999999998</v>
      </c>
      <c r="AX49" s="19">
        <v>1.0938000000000001</v>
      </c>
      <c r="AY49" s="19">
        <v>0.78620000000000001</v>
      </c>
      <c r="AZ49" s="19">
        <v>0.44440000000000002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0.58109999999999995</v>
      </c>
      <c r="BI49" s="19">
        <v>0</v>
      </c>
      <c r="BJ49" s="19">
        <v>0</v>
      </c>
      <c r="BK49" s="19">
        <v>0</v>
      </c>
      <c r="BL49" s="19">
        <v>0</v>
      </c>
      <c r="BM49" s="19">
        <v>6.8400000000000002E-2</v>
      </c>
      <c r="BN49" s="19">
        <v>1.2988999999999999</v>
      </c>
      <c r="BO49" s="19">
        <v>0</v>
      </c>
      <c r="BP49" s="19">
        <v>0</v>
      </c>
      <c r="BQ49" s="19">
        <v>3.4200000000000001E-2</v>
      </c>
      <c r="BR49" s="19">
        <v>3.4200000000000001E-2</v>
      </c>
      <c r="BS49" s="19">
        <v>6.8400000000000002E-2</v>
      </c>
      <c r="BT49" s="19">
        <v>1.0938000000000001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16.338799999999999</v>
      </c>
      <c r="CB49" s="19">
        <v>4.8537999999999997</v>
      </c>
      <c r="CC49" s="19">
        <v>3.4200000000000001E-2</v>
      </c>
      <c r="CD49" s="19">
        <v>1.2646999999999999</v>
      </c>
      <c r="CE49" s="19">
        <v>16.270399999999999</v>
      </c>
      <c r="CF49" s="19">
        <v>4.4778000000000002</v>
      </c>
      <c r="CG49" s="19">
        <v>5.5716000000000001</v>
      </c>
      <c r="CH49" s="19">
        <v>0.71779999999999999</v>
      </c>
      <c r="CI49" s="19">
        <v>10.6988</v>
      </c>
      <c r="CJ49" s="19">
        <v>3.76</v>
      </c>
      <c r="CK49" s="19">
        <v>0.78620000000000001</v>
      </c>
      <c r="CL49" s="19">
        <v>0.10249999999999999</v>
      </c>
      <c r="CM49" s="19">
        <v>9.2631999999999994</v>
      </c>
      <c r="CN49" s="19">
        <v>1.6065</v>
      </c>
      <c r="CO49" s="19">
        <v>6.2210000000000001</v>
      </c>
      <c r="CP49" s="19">
        <v>2.7686999999999999</v>
      </c>
      <c r="CQ49" s="19">
        <v>15.621</v>
      </c>
      <c r="CR49" s="19">
        <v>4.1700999999999997</v>
      </c>
      <c r="CS49" s="19">
        <v>0.64939999999999998</v>
      </c>
      <c r="CT49" s="19">
        <v>0.30759999999999998</v>
      </c>
      <c r="CU49" s="19">
        <v>0.1709</v>
      </c>
      <c r="CV49" s="19">
        <v>0.34179999999999999</v>
      </c>
      <c r="CW49" s="19">
        <v>6.8400000000000002E-2</v>
      </c>
      <c r="CX49" s="19">
        <v>0.376</v>
      </c>
      <c r="CY49" s="19">
        <v>0.13669999999999999</v>
      </c>
      <c r="CZ49" s="19">
        <v>0</v>
      </c>
      <c r="DA49" s="19">
        <v>0</v>
      </c>
      <c r="DB49" s="19">
        <v>3.4200000000000001E-2</v>
      </c>
      <c r="DC49" s="19">
        <v>0.10249999999999999</v>
      </c>
      <c r="DD49" s="19">
        <v>0.51270000000000004</v>
      </c>
      <c r="DE49" s="19">
        <v>0</v>
      </c>
      <c r="DF49" s="19">
        <v>0.95709999999999995</v>
      </c>
      <c r="DG49" s="19">
        <v>0.99129999999999996</v>
      </c>
      <c r="DH49" s="19">
        <v>3.4200000000000001E-2</v>
      </c>
      <c r="DI49" s="19">
        <v>0.1709</v>
      </c>
      <c r="DJ49" s="19">
        <v>3.4200000000000001E-2</v>
      </c>
      <c r="DK49" s="19">
        <v>0.13669999999999999</v>
      </c>
      <c r="DL49" s="19">
        <v>0</v>
      </c>
      <c r="DM49" s="19">
        <v>3.4200000000000001E-2</v>
      </c>
      <c r="DN49" s="19">
        <v>3.4200000000000001E-2</v>
      </c>
      <c r="DO49" s="19">
        <v>0.2051</v>
      </c>
      <c r="DP49" s="19">
        <v>3.4200000000000001E-2</v>
      </c>
      <c r="DQ49" s="19">
        <v>0.2051</v>
      </c>
      <c r="DR49" s="19">
        <v>0</v>
      </c>
      <c r="DS49" s="19">
        <v>0</v>
      </c>
      <c r="DT49" s="19">
        <v>0</v>
      </c>
      <c r="DU49" s="19">
        <v>0.10249999999999999</v>
      </c>
      <c r="DV49" s="19">
        <v>1.1963999999999999</v>
      </c>
      <c r="DW49" s="19">
        <v>0.34179999999999999</v>
      </c>
      <c r="DX49" s="19">
        <v>6.8400000000000002E-2</v>
      </c>
      <c r="DY49" s="19">
        <v>6.8400000000000002E-2</v>
      </c>
      <c r="DZ49" s="19">
        <v>0.2051</v>
      </c>
      <c r="EA49" s="19">
        <v>6.8400000000000002E-2</v>
      </c>
      <c r="EB49" s="19">
        <v>0.1709</v>
      </c>
      <c r="EC49" s="19">
        <v>6.8400000000000002E-2</v>
      </c>
      <c r="ED49" s="19">
        <v>0.34179999999999999</v>
      </c>
      <c r="EE49" s="19">
        <v>34.933500000000002</v>
      </c>
      <c r="EF49" s="19">
        <v>0</v>
      </c>
      <c r="EG49" s="19">
        <v>0</v>
      </c>
      <c r="EH49" s="19">
        <v>0</v>
      </c>
      <c r="EI49" s="19">
        <v>0</v>
      </c>
      <c r="EJ49" s="19">
        <v>0</v>
      </c>
      <c r="EK49" s="19">
        <v>3.4200000000000001E-2</v>
      </c>
      <c r="EL49" s="19">
        <v>0</v>
      </c>
      <c r="EM49" s="19">
        <v>0</v>
      </c>
      <c r="EN49" s="19">
        <v>0</v>
      </c>
      <c r="EO49" s="19">
        <v>3.4200000000000001E-2</v>
      </c>
      <c r="EP49" s="19">
        <v>2.6320000000000001</v>
      </c>
      <c r="EQ49" s="19">
        <v>6.0842999999999998</v>
      </c>
      <c r="ER49" s="19">
        <v>0.51270000000000004</v>
      </c>
      <c r="ES49" s="19">
        <v>2.2902</v>
      </c>
      <c r="ET49" s="19">
        <v>2.0851000000000002</v>
      </c>
      <c r="EU49" s="19">
        <v>3.7258</v>
      </c>
      <c r="EV49" s="19">
        <v>0.34179999999999999</v>
      </c>
      <c r="EW49" s="19">
        <v>0.13669999999999999</v>
      </c>
      <c r="EX49" s="19">
        <v>0</v>
      </c>
      <c r="EY49" s="19">
        <v>0.92290000000000005</v>
      </c>
      <c r="EZ49" s="19">
        <v>0.71779999999999999</v>
      </c>
      <c r="FA49" s="19">
        <v>0.2051</v>
      </c>
      <c r="FB49" s="19">
        <v>0</v>
      </c>
      <c r="FC49" s="19">
        <v>3.4200000000000001E-2</v>
      </c>
      <c r="FD49" s="19">
        <v>6.8400000000000002E-2</v>
      </c>
      <c r="FE49" s="19">
        <v>2.2559999999999998</v>
      </c>
      <c r="FF49" s="19">
        <v>0.82040000000000002</v>
      </c>
      <c r="FG49" s="19">
        <v>0.61529999999999996</v>
      </c>
      <c r="FH49" s="19">
        <v>0.68359999999999999</v>
      </c>
      <c r="FI49" s="19">
        <v>0.2051</v>
      </c>
      <c r="FJ49" s="19">
        <v>0.47849999999999998</v>
      </c>
      <c r="FK49" s="19">
        <v>3.4200000000000001E-2</v>
      </c>
      <c r="FL49" s="19">
        <v>0.1709</v>
      </c>
      <c r="FM49" s="19">
        <v>0</v>
      </c>
      <c r="FN49" s="19">
        <v>0.78620000000000001</v>
      </c>
      <c r="FO49" s="19">
        <v>3.4200000000000001E-2</v>
      </c>
      <c r="FP49" s="19">
        <v>0</v>
      </c>
      <c r="FQ49" s="19">
        <v>0</v>
      </c>
      <c r="FR49" s="19">
        <v>0</v>
      </c>
      <c r="FS49" s="19">
        <v>0</v>
      </c>
      <c r="FT49" s="19">
        <v>0</v>
      </c>
      <c r="FU49" s="19">
        <v>0</v>
      </c>
      <c r="FV49" s="19">
        <v>0</v>
      </c>
      <c r="FW49" s="19">
        <v>0</v>
      </c>
      <c r="FX49" s="19">
        <v>0</v>
      </c>
      <c r="FY49" s="19">
        <v>0</v>
      </c>
      <c r="FZ49" s="19">
        <v>0</v>
      </c>
      <c r="GA49" s="19">
        <v>0</v>
      </c>
      <c r="GB49" s="19">
        <v>0</v>
      </c>
      <c r="GC49" s="19">
        <v>0</v>
      </c>
      <c r="GD49" s="19">
        <v>0</v>
      </c>
      <c r="GE49" s="19">
        <v>0</v>
      </c>
      <c r="GF49" s="19">
        <v>0</v>
      </c>
      <c r="GG49" s="19">
        <v>0</v>
      </c>
      <c r="GH49" s="19">
        <v>0</v>
      </c>
      <c r="GI49" s="19">
        <v>0.61529999999999996</v>
      </c>
      <c r="GJ49" s="19">
        <v>0</v>
      </c>
      <c r="GK49" s="19">
        <v>0</v>
      </c>
      <c r="GL49" s="19">
        <v>0</v>
      </c>
      <c r="GM49" s="19">
        <v>0</v>
      </c>
      <c r="GN49" s="19">
        <v>0</v>
      </c>
      <c r="GO49" s="19">
        <v>0</v>
      </c>
      <c r="GP49" s="19">
        <v>1.7433000000000001</v>
      </c>
      <c r="GQ49" s="19">
        <v>0.752</v>
      </c>
      <c r="GR49" s="19">
        <v>0</v>
      </c>
      <c r="GS49" s="19">
        <v>3.7942</v>
      </c>
      <c r="GT49" s="19">
        <v>7.6908000000000003</v>
      </c>
      <c r="GU49" s="19">
        <v>4.0675999999999997</v>
      </c>
      <c r="GV49" s="19">
        <v>5.1955999999999998</v>
      </c>
      <c r="GW49" s="19">
        <v>2.3584999999999998</v>
      </c>
      <c r="GX49" s="19">
        <v>1.1963999999999999</v>
      </c>
      <c r="GY49" s="19">
        <v>0.1709</v>
      </c>
      <c r="GZ49" s="19">
        <v>16.7148</v>
      </c>
      <c r="HA49" s="19">
        <v>4.1017999999999999</v>
      </c>
      <c r="HB49" s="19">
        <v>0.34179999999999999</v>
      </c>
      <c r="HC49" s="19">
        <v>0</v>
      </c>
      <c r="HD49" s="19">
        <v>6.8400000000000002E-2</v>
      </c>
      <c r="HE49" s="19">
        <v>0</v>
      </c>
      <c r="HF49" s="19">
        <v>0</v>
      </c>
      <c r="HG49" s="19">
        <v>6.8400000000000002E-2</v>
      </c>
      <c r="HH49" s="19">
        <v>0</v>
      </c>
      <c r="HI49" s="19">
        <v>0.10249999999999999</v>
      </c>
      <c r="HJ49" s="19">
        <v>0.2051</v>
      </c>
      <c r="HK49" s="19">
        <v>0.44440000000000002</v>
      </c>
      <c r="HL49" s="19">
        <v>0.54690000000000005</v>
      </c>
      <c r="HM49" s="19">
        <v>0.2051</v>
      </c>
      <c r="HN49" s="19">
        <v>0</v>
      </c>
      <c r="HO49" s="19">
        <v>0</v>
      </c>
      <c r="HP49" s="19">
        <v>3.4200000000000001E-2</v>
      </c>
      <c r="HQ49" s="19">
        <v>0.64939999999999998</v>
      </c>
      <c r="HR49" s="19">
        <v>0</v>
      </c>
      <c r="HS49" s="19">
        <v>1.7091000000000001</v>
      </c>
      <c r="HT49" s="19">
        <v>2.8029000000000002</v>
      </c>
      <c r="HU49" s="19">
        <v>0.376</v>
      </c>
      <c r="HV49" s="19">
        <v>0.92290000000000005</v>
      </c>
      <c r="HW49" s="19">
        <v>0.44440000000000002</v>
      </c>
      <c r="HX49" s="19">
        <v>2.1193</v>
      </c>
      <c r="HY49" s="19">
        <v>6.8400000000000002E-2</v>
      </c>
      <c r="HZ49" s="19">
        <v>0.1709</v>
      </c>
      <c r="IA49" s="19">
        <v>3.4200000000000001E-2</v>
      </c>
      <c r="IB49" s="19">
        <v>0</v>
      </c>
      <c r="IC49" s="19">
        <v>0</v>
      </c>
      <c r="ID49" s="19">
        <v>2.5636000000000001</v>
      </c>
      <c r="IE49" s="19">
        <v>0</v>
      </c>
      <c r="IF49" s="19">
        <v>0</v>
      </c>
      <c r="IG49" s="19">
        <v>0</v>
      </c>
      <c r="IH49" s="19">
        <v>0</v>
      </c>
      <c r="II49" s="19">
        <v>0</v>
      </c>
      <c r="IJ49" s="19">
        <v>0</v>
      </c>
      <c r="IK49" s="19">
        <v>0</v>
      </c>
      <c r="IL49" s="19">
        <v>0</v>
      </c>
      <c r="IM49" s="19">
        <v>0</v>
      </c>
      <c r="IN49" s="19">
        <v>0</v>
      </c>
      <c r="IO49" s="19">
        <v>0</v>
      </c>
      <c r="IP49" s="19">
        <v>0</v>
      </c>
      <c r="IQ49" s="19">
        <v>0</v>
      </c>
      <c r="IR49" s="19">
        <v>0</v>
      </c>
      <c r="IS49" s="19">
        <v>0</v>
      </c>
      <c r="IT49" s="19">
        <v>0</v>
      </c>
      <c r="IU49" s="19">
        <v>0</v>
      </c>
      <c r="IV49" s="19">
        <v>0</v>
      </c>
      <c r="IW49" s="21">
        <v>0.47749999999999998</v>
      </c>
      <c r="IX49" s="21">
        <v>0.90669999999999995</v>
      </c>
      <c r="IY49" s="21">
        <v>0.80669999999999997</v>
      </c>
      <c r="IZ49" s="21">
        <v>0.80920000000000003</v>
      </c>
      <c r="JA49" s="19">
        <v>21.3293</v>
      </c>
      <c r="JB49" s="19">
        <v>0.376</v>
      </c>
      <c r="JC49" s="21">
        <v>0.54549999999999998</v>
      </c>
      <c r="JD49" s="19">
        <v>1.88</v>
      </c>
      <c r="JE49" s="21">
        <v>0.58179999999999998</v>
      </c>
      <c r="JF49" s="19">
        <v>0</v>
      </c>
      <c r="JG49" s="21">
        <v>0</v>
      </c>
      <c r="JH49" s="19">
        <v>0</v>
      </c>
      <c r="JI49" s="21">
        <v>0</v>
      </c>
      <c r="JJ49" s="19">
        <v>9</v>
      </c>
    </row>
    <row r="50" spans="1:270" ht="14.4" thickBot="1" x14ac:dyDescent="0.35">
      <c r="A50" s="34"/>
      <c r="E50" s="17"/>
      <c r="F50" s="41"/>
      <c r="G50" s="33"/>
      <c r="H50" s="29"/>
      <c r="I50" s="29"/>
      <c r="J50" s="29"/>
    </row>
    <row r="51" spans="1:270" s="19" customFormat="1" ht="14.4" thickBot="1" x14ac:dyDescent="0.35">
      <c r="A51" s="40">
        <v>88909</v>
      </c>
      <c r="B51" s="19" t="s">
        <v>370</v>
      </c>
      <c r="C51" s="19" t="s">
        <v>371</v>
      </c>
      <c r="D51" s="19" t="s">
        <v>344</v>
      </c>
      <c r="E51" s="17">
        <f>VLOOKUP(D51,'2018 Team Stats - Per 90'!$A$2:$IX$24,11,FALSE)</f>
        <v>5.0277777779999999</v>
      </c>
      <c r="F51" s="41">
        <f t="shared" si="1"/>
        <v>5.1354696130326859E-2</v>
      </c>
      <c r="G51" s="33">
        <f>0.2*$CA51+0.15*$CD51+0.15*$FD51+0.1*$EY51+0.15*$EV51+0.15*$FE51+0.1*$EE51</f>
        <v>22.123934999999999</v>
      </c>
      <c r="H51" s="29">
        <f>VLOOKUP(D51,'2018 Team Stats - Per 90'!$A$2:$IX$24,71,FALSE)</f>
        <v>1.0555555560000001</v>
      </c>
      <c r="I51" s="29">
        <f>VLOOKUP(D51,'2018 Team Stats - Per 90'!$A$2:$IX$24,142,FALSE)</f>
        <v>12.91666667</v>
      </c>
      <c r="J51" s="29">
        <f>VLOOKUP(D51,'2018 Team Stats - Per 90'!$A$2:$IX$24,143,FALSE)</f>
        <v>6.3333333329999997</v>
      </c>
      <c r="K51" s="19">
        <v>9668</v>
      </c>
      <c r="M51" s="19">
        <v>32</v>
      </c>
      <c r="N51" s="19">
        <v>2788</v>
      </c>
      <c r="O51" s="19">
        <v>31</v>
      </c>
      <c r="P51" s="19">
        <v>1</v>
      </c>
      <c r="Q51" s="19">
        <v>2</v>
      </c>
      <c r="R51" s="19">
        <v>6.4600000000000005E-2</v>
      </c>
      <c r="S51" s="19">
        <v>3.2300000000000002E-2</v>
      </c>
      <c r="T51" s="19">
        <v>3.2300000000000002E-2</v>
      </c>
      <c r="U51" s="19">
        <v>0.25819999999999999</v>
      </c>
      <c r="V51" s="19">
        <v>0.41970000000000002</v>
      </c>
      <c r="W51" s="19">
        <v>0.29049999999999998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3.2300000000000002E-2</v>
      </c>
      <c r="AF51" s="19">
        <v>0</v>
      </c>
      <c r="AG51" s="19">
        <v>3.2300000000000002E-2</v>
      </c>
      <c r="AH51" s="19">
        <v>6.4600000000000005E-2</v>
      </c>
      <c r="AI51" s="19">
        <v>9.6799999999999997E-2</v>
      </c>
      <c r="AJ51" s="19">
        <v>3.2300000000000002E-2</v>
      </c>
      <c r="AK51" s="19">
        <v>3.2300000000000002E-2</v>
      </c>
      <c r="AL51" s="19">
        <v>0.19370000000000001</v>
      </c>
      <c r="AM51" s="19">
        <v>0.32279999999999998</v>
      </c>
      <c r="AN51" s="19">
        <v>0.25819999999999999</v>
      </c>
      <c r="AO51" s="19">
        <v>0</v>
      </c>
      <c r="AP51" s="19">
        <v>0</v>
      </c>
      <c r="AQ51" s="19">
        <v>0</v>
      </c>
      <c r="AR51" s="19">
        <v>0</v>
      </c>
      <c r="AS51" s="19">
        <v>3.2300000000000002E-2</v>
      </c>
      <c r="AT51" s="19">
        <v>6.4600000000000005E-2</v>
      </c>
      <c r="AU51" s="19">
        <v>3.2300000000000002E-2</v>
      </c>
      <c r="AV51" s="19">
        <v>9.6799999999999997E-2</v>
      </c>
      <c r="AW51" s="19">
        <v>3.2300000000000002E-2</v>
      </c>
      <c r="AX51" s="19">
        <v>0.19370000000000001</v>
      </c>
      <c r="AY51" s="19">
        <v>0.38740000000000002</v>
      </c>
      <c r="AZ51" s="19">
        <v>0.19370000000000001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6.4600000000000005E-2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0.25819999999999999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0.25819999999999999</v>
      </c>
      <c r="BU51" s="19">
        <v>0.12909999999999999</v>
      </c>
      <c r="BV51" s="19">
        <v>0</v>
      </c>
      <c r="BW51" s="19">
        <v>3.2300000000000002E-2</v>
      </c>
      <c r="BX51" s="19">
        <v>0</v>
      </c>
      <c r="BY51" s="19">
        <v>0</v>
      </c>
      <c r="BZ51" s="19">
        <v>0</v>
      </c>
      <c r="CA51" s="19">
        <v>57.944800000000001</v>
      </c>
      <c r="CB51" s="19">
        <v>10.1686</v>
      </c>
      <c r="CC51" s="19">
        <v>0</v>
      </c>
      <c r="CD51" s="19">
        <v>0.58109999999999995</v>
      </c>
      <c r="CE51" s="19">
        <v>57.847900000000003</v>
      </c>
      <c r="CF51" s="19">
        <v>9.8780000000000001</v>
      </c>
      <c r="CG51" s="19">
        <v>35.380200000000002</v>
      </c>
      <c r="CH51" s="19">
        <v>2.9699</v>
      </c>
      <c r="CI51" s="19">
        <v>22.467700000000001</v>
      </c>
      <c r="CJ51" s="19">
        <v>6.9081999999999999</v>
      </c>
      <c r="CK51" s="19">
        <v>14.687900000000001</v>
      </c>
      <c r="CL51" s="19">
        <v>0.74250000000000005</v>
      </c>
      <c r="CM51" s="19">
        <v>34.2181</v>
      </c>
      <c r="CN51" s="19">
        <v>4.1966000000000001</v>
      </c>
      <c r="CO51" s="19">
        <v>8.9419000000000004</v>
      </c>
      <c r="CP51" s="19">
        <v>4.9390000000000001</v>
      </c>
      <c r="CQ51" s="19">
        <v>52.392400000000002</v>
      </c>
      <c r="CR51" s="19">
        <v>6.3917000000000002</v>
      </c>
      <c r="CS51" s="19">
        <v>5.4554999999999998</v>
      </c>
      <c r="CT51" s="19">
        <v>3.4864000000000002</v>
      </c>
      <c r="CU51" s="19">
        <v>9.6799999999999997E-2</v>
      </c>
      <c r="CV51" s="19">
        <v>9.6799999999999997E-2</v>
      </c>
      <c r="CW51" s="19">
        <v>9.6799999999999997E-2</v>
      </c>
      <c r="CX51" s="19">
        <v>0.29049999999999998</v>
      </c>
      <c r="CY51" s="19">
        <v>0</v>
      </c>
      <c r="CZ51" s="19">
        <v>0.54879999999999995</v>
      </c>
      <c r="DA51" s="19">
        <v>0</v>
      </c>
      <c r="DB51" s="19">
        <v>0</v>
      </c>
      <c r="DC51" s="19">
        <v>0</v>
      </c>
      <c r="DD51" s="19">
        <v>0.12909999999999999</v>
      </c>
      <c r="DE51" s="19">
        <v>0</v>
      </c>
      <c r="DF51" s="19">
        <v>0.77470000000000006</v>
      </c>
      <c r="DG51" s="19">
        <v>0.38740000000000002</v>
      </c>
      <c r="DH51" s="19">
        <v>3.2300000000000002E-2</v>
      </c>
      <c r="DI51" s="19">
        <v>0.12909999999999999</v>
      </c>
      <c r="DJ51" s="19">
        <v>3.2300000000000002E-2</v>
      </c>
      <c r="DK51" s="19">
        <v>0.12909999999999999</v>
      </c>
      <c r="DL51" s="19">
        <v>0</v>
      </c>
      <c r="DM51" s="19">
        <v>0</v>
      </c>
      <c r="DN51" s="19">
        <v>6.4600000000000005E-2</v>
      </c>
      <c r="DO51" s="19">
        <v>0.16139999999999999</v>
      </c>
      <c r="DP51" s="19">
        <v>6.4600000000000005E-2</v>
      </c>
      <c r="DQ51" s="19">
        <v>0.16139999999999999</v>
      </c>
      <c r="DR51" s="19">
        <v>0</v>
      </c>
      <c r="DS51" s="19">
        <v>0</v>
      </c>
      <c r="DT51" s="19">
        <v>0.16139999999999999</v>
      </c>
      <c r="DU51" s="19">
        <v>0.96840000000000004</v>
      </c>
      <c r="DV51" s="19">
        <v>1.6141000000000001</v>
      </c>
      <c r="DW51" s="19">
        <v>6.4600000000000005E-2</v>
      </c>
      <c r="DX51" s="19">
        <v>9.6799999999999997E-2</v>
      </c>
      <c r="DY51" s="19">
        <v>6.4600000000000005E-2</v>
      </c>
      <c r="DZ51" s="19">
        <v>0.29049999999999998</v>
      </c>
      <c r="EA51" s="19">
        <v>6.4600000000000005E-2</v>
      </c>
      <c r="EB51" s="19">
        <v>0.29049999999999998</v>
      </c>
      <c r="EC51" s="19">
        <v>9.6799999999999997E-2</v>
      </c>
      <c r="ED51" s="19">
        <v>0.29049999999999998</v>
      </c>
      <c r="EE51" s="19">
        <v>82.639899999999997</v>
      </c>
      <c r="EF51" s="19">
        <v>0</v>
      </c>
      <c r="EG51" s="19">
        <v>0</v>
      </c>
      <c r="EH51" s="19">
        <v>0</v>
      </c>
      <c r="EI51" s="19">
        <v>0</v>
      </c>
      <c r="EJ51" s="19">
        <v>0</v>
      </c>
      <c r="EK51" s="19">
        <v>0</v>
      </c>
      <c r="EL51" s="19">
        <v>0</v>
      </c>
      <c r="EM51" s="19">
        <v>0</v>
      </c>
      <c r="EN51" s="19">
        <v>0</v>
      </c>
      <c r="EO51" s="19">
        <v>0</v>
      </c>
      <c r="EP51" s="19">
        <v>5.1003999999999996</v>
      </c>
      <c r="EQ51" s="19">
        <v>5.8429000000000002</v>
      </c>
      <c r="ER51" s="19">
        <v>0.87160000000000004</v>
      </c>
      <c r="ES51" s="19">
        <v>1.0329999999999999</v>
      </c>
      <c r="ET51" s="19">
        <v>4.1642999999999999</v>
      </c>
      <c r="EU51" s="19">
        <v>4.8098999999999998</v>
      </c>
      <c r="EV51" s="19">
        <v>2.0337000000000001</v>
      </c>
      <c r="EW51" s="19">
        <v>0.83930000000000005</v>
      </c>
      <c r="EX51" s="19">
        <v>0</v>
      </c>
      <c r="EY51" s="19">
        <v>2.0337000000000001</v>
      </c>
      <c r="EZ51" s="19">
        <v>1.0329999999999999</v>
      </c>
      <c r="FA51" s="19">
        <v>1.0006999999999999</v>
      </c>
      <c r="FB51" s="19">
        <v>0</v>
      </c>
      <c r="FC51" s="19">
        <v>0.48420000000000002</v>
      </c>
      <c r="FD51" s="19">
        <v>2.2597</v>
      </c>
      <c r="FE51" s="19">
        <v>8.9095999999999993</v>
      </c>
      <c r="FF51" s="19">
        <v>2.1305999999999998</v>
      </c>
      <c r="FG51" s="19">
        <v>2.0659999999999998</v>
      </c>
      <c r="FH51" s="19">
        <v>0.58109999999999995</v>
      </c>
      <c r="FI51" s="19">
        <v>3.2300000000000002E-2</v>
      </c>
      <c r="FJ51" s="19">
        <v>0.54879999999999995</v>
      </c>
      <c r="FK51" s="19">
        <v>0</v>
      </c>
      <c r="FL51" s="19">
        <v>6.4600000000000005E-2</v>
      </c>
      <c r="FM51" s="19">
        <v>3.2300000000000002E-2</v>
      </c>
      <c r="FN51" s="19">
        <v>3.2300000000000002E-2</v>
      </c>
      <c r="FO51" s="19">
        <v>0.35510000000000003</v>
      </c>
      <c r="FP51" s="19">
        <v>0</v>
      </c>
      <c r="FQ51" s="19">
        <v>0</v>
      </c>
      <c r="FR51" s="19">
        <v>0</v>
      </c>
      <c r="FS51" s="19">
        <v>0</v>
      </c>
      <c r="FT51" s="19">
        <v>0</v>
      </c>
      <c r="FU51" s="19">
        <v>0</v>
      </c>
      <c r="FV51" s="19">
        <v>0</v>
      </c>
      <c r="FW51" s="19">
        <v>0</v>
      </c>
      <c r="FX51" s="19">
        <v>0</v>
      </c>
      <c r="FY51" s="19">
        <v>0</v>
      </c>
      <c r="FZ51" s="19">
        <v>0</v>
      </c>
      <c r="GA51" s="19">
        <v>0</v>
      </c>
      <c r="GB51" s="19">
        <v>0</v>
      </c>
      <c r="GC51" s="19">
        <v>0</v>
      </c>
      <c r="GD51" s="19">
        <v>0</v>
      </c>
      <c r="GE51" s="19">
        <v>6.4600000000000005E-2</v>
      </c>
      <c r="GF51" s="19">
        <v>0</v>
      </c>
      <c r="GG51" s="19">
        <v>0</v>
      </c>
      <c r="GH51" s="19">
        <v>3.2300000000000002E-2</v>
      </c>
      <c r="GI51" s="19">
        <v>1.5495000000000001</v>
      </c>
      <c r="GJ51" s="19">
        <v>0</v>
      </c>
      <c r="GK51" s="19">
        <v>0</v>
      </c>
      <c r="GL51" s="19">
        <v>0</v>
      </c>
      <c r="GM51" s="19">
        <v>0</v>
      </c>
      <c r="GN51" s="19">
        <v>0</v>
      </c>
      <c r="GO51" s="19">
        <v>0</v>
      </c>
      <c r="GP51" s="19">
        <v>0.87160000000000004</v>
      </c>
      <c r="GQ51" s="19">
        <v>3.2300000000000002E-2</v>
      </c>
      <c r="GR51" s="19">
        <v>0</v>
      </c>
      <c r="GS51" s="19">
        <v>19.530100000000001</v>
      </c>
      <c r="GT51" s="19">
        <v>8.2963000000000005</v>
      </c>
      <c r="GU51" s="19">
        <v>21.693000000000001</v>
      </c>
      <c r="GV51" s="19">
        <v>18.206600000000002</v>
      </c>
      <c r="GW51" s="19">
        <v>0.96840000000000004</v>
      </c>
      <c r="GX51" s="19">
        <v>1.1620999999999999</v>
      </c>
      <c r="GY51" s="19">
        <v>6.4600000000000005E-2</v>
      </c>
      <c r="GZ51" s="19">
        <v>8.1670999999999996</v>
      </c>
      <c r="HA51" s="19">
        <v>0.93620000000000003</v>
      </c>
      <c r="HB51" s="19">
        <v>3.2300000000000002E-2</v>
      </c>
      <c r="HC51" s="19">
        <v>0</v>
      </c>
      <c r="HD51" s="19">
        <v>0</v>
      </c>
      <c r="HE51" s="19">
        <v>0</v>
      </c>
      <c r="HF51" s="19">
        <v>0</v>
      </c>
      <c r="HG51" s="19">
        <v>0</v>
      </c>
      <c r="HH51" s="19">
        <v>0</v>
      </c>
      <c r="HI51" s="19">
        <v>0</v>
      </c>
      <c r="HJ51" s="19">
        <v>9.6799999999999997E-2</v>
      </c>
      <c r="HK51" s="19">
        <v>3.2300000000000002E-2</v>
      </c>
      <c r="HL51" s="19">
        <v>3.2300000000000002E-2</v>
      </c>
      <c r="HM51" s="19">
        <v>0</v>
      </c>
      <c r="HN51" s="19">
        <v>0</v>
      </c>
      <c r="HO51" s="19">
        <v>0</v>
      </c>
      <c r="HP51" s="19">
        <v>0</v>
      </c>
      <c r="HQ51" s="19">
        <v>0.19370000000000001</v>
      </c>
      <c r="HR51" s="19">
        <v>0</v>
      </c>
      <c r="HS51" s="19">
        <v>1.0329999999999999</v>
      </c>
      <c r="HT51" s="19">
        <v>0.96840000000000004</v>
      </c>
      <c r="HU51" s="19">
        <v>3.1313</v>
      </c>
      <c r="HV51" s="19">
        <v>3.8414999999999999</v>
      </c>
      <c r="HW51" s="19">
        <v>0.19370000000000001</v>
      </c>
      <c r="HX51" s="19">
        <v>6.4600000000000005E-2</v>
      </c>
      <c r="HY51" s="19">
        <v>0.67789999999999995</v>
      </c>
      <c r="HZ51" s="19">
        <v>0.96840000000000004</v>
      </c>
      <c r="IA51" s="19">
        <v>3.2300000000000002E-2</v>
      </c>
      <c r="IB51" s="19">
        <v>0</v>
      </c>
      <c r="IC51" s="19">
        <v>0</v>
      </c>
      <c r="ID51" s="19">
        <v>1.1943999999999999</v>
      </c>
      <c r="IE51" s="19">
        <v>0</v>
      </c>
      <c r="IF51" s="19">
        <v>0</v>
      </c>
      <c r="IG51" s="19">
        <v>0</v>
      </c>
      <c r="IH51" s="19">
        <v>0</v>
      </c>
      <c r="II51" s="19">
        <v>0</v>
      </c>
      <c r="IJ51" s="19">
        <v>0</v>
      </c>
      <c r="IK51" s="19">
        <v>0</v>
      </c>
      <c r="IL51" s="19">
        <v>0</v>
      </c>
      <c r="IM51" s="19">
        <v>0</v>
      </c>
      <c r="IN51" s="19">
        <v>0</v>
      </c>
      <c r="IO51" s="19">
        <v>0</v>
      </c>
      <c r="IP51" s="19">
        <v>0</v>
      </c>
      <c r="IQ51" s="19">
        <v>0</v>
      </c>
      <c r="IR51" s="19">
        <v>0</v>
      </c>
      <c r="IS51" s="19">
        <v>0</v>
      </c>
      <c r="IT51" s="19">
        <v>0</v>
      </c>
      <c r="IU51" s="19">
        <v>0</v>
      </c>
      <c r="IV51" s="19">
        <v>0</v>
      </c>
      <c r="IW51" s="21">
        <v>0.65449999999999997</v>
      </c>
      <c r="IX51" s="21">
        <v>0.96889999999999998</v>
      </c>
      <c r="IY51" s="21">
        <v>0.91959999999999997</v>
      </c>
      <c r="IZ51" s="21">
        <v>0.93789999999999996</v>
      </c>
      <c r="JA51" s="19">
        <v>51.101100000000002</v>
      </c>
      <c r="JB51" s="19">
        <v>9.6799999999999997E-2</v>
      </c>
      <c r="JC51" s="21">
        <v>0.66669999999999996</v>
      </c>
      <c r="JD51" s="19">
        <v>0.58109999999999995</v>
      </c>
      <c r="JE51" s="21">
        <v>0.33329999999999999</v>
      </c>
      <c r="JF51" s="19">
        <v>0</v>
      </c>
      <c r="JG51" s="21">
        <v>0</v>
      </c>
      <c r="JH51" s="19">
        <v>0</v>
      </c>
      <c r="JI51" s="21">
        <v>0</v>
      </c>
      <c r="JJ51" s="19">
        <v>10</v>
      </c>
    </row>
    <row r="52" spans="1:270" s="19" customFormat="1" ht="14.4" thickBot="1" x14ac:dyDescent="0.35">
      <c r="A52" s="40">
        <v>95261</v>
      </c>
      <c r="B52" s="19" t="s">
        <v>372</v>
      </c>
      <c r="C52" s="19" t="s">
        <v>373</v>
      </c>
      <c r="D52" s="19" t="s">
        <v>374</v>
      </c>
      <c r="E52" s="17">
        <f>VLOOKUP(D52,'2018 Team Stats - Per 90'!$A$2:$IX$24,11,FALSE)</f>
        <v>5.914285714</v>
      </c>
      <c r="F52" s="41">
        <f t="shared" si="1"/>
        <v>2.216666666773752E-2</v>
      </c>
      <c r="G52" s="33">
        <f>0.2*$CA52+0.15*$CD52+0.15*$FD52+0.1*$EY52+0.15*$EV52+0.15*$FE52+0.1*$EE52</f>
        <v>14.633755000000001</v>
      </c>
      <c r="H52" s="29">
        <f>VLOOKUP(D52,'2018 Team Stats - Per 90'!$A$2:$IX$24,71,FALSE)</f>
        <v>1.228571429</v>
      </c>
      <c r="I52" s="29">
        <f>VLOOKUP(D52,'2018 Team Stats - Per 90'!$A$2:$IX$24,142,FALSE)</f>
        <v>12.68571429</v>
      </c>
      <c r="J52" s="29">
        <f>VLOOKUP(D52,'2018 Team Stats - Per 90'!$A$2:$IX$24,143,FALSE)</f>
        <v>5.914285714</v>
      </c>
      <c r="K52" s="19">
        <v>11091</v>
      </c>
      <c r="M52" s="19">
        <v>24</v>
      </c>
      <c r="N52" s="19">
        <v>2060</v>
      </c>
      <c r="O52" s="19">
        <v>24</v>
      </c>
      <c r="P52" s="19">
        <v>0</v>
      </c>
      <c r="Q52" s="19">
        <v>5</v>
      </c>
      <c r="R52" s="19">
        <v>0</v>
      </c>
      <c r="S52" s="19">
        <v>0</v>
      </c>
      <c r="T52" s="19">
        <v>0</v>
      </c>
      <c r="U52" s="19">
        <v>8.7400000000000005E-2</v>
      </c>
      <c r="V52" s="19">
        <v>0.43690000000000001</v>
      </c>
      <c r="W52" s="19">
        <v>0.2621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0.17480000000000001</v>
      </c>
      <c r="AJ52" s="19">
        <v>8.7400000000000005E-2</v>
      </c>
      <c r="AK52" s="19">
        <v>0</v>
      </c>
      <c r="AL52" s="19">
        <v>8.7400000000000005E-2</v>
      </c>
      <c r="AM52" s="19">
        <v>0.2621</v>
      </c>
      <c r="AN52" s="19">
        <v>0.17480000000000001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4.3700000000000003E-2</v>
      </c>
      <c r="AW52" s="19">
        <v>0</v>
      </c>
      <c r="AX52" s="19">
        <v>8.7400000000000005E-2</v>
      </c>
      <c r="AY52" s="19">
        <v>0.39319999999999999</v>
      </c>
      <c r="AZ52" s="19">
        <v>0.21840000000000001</v>
      </c>
      <c r="BA52" s="19">
        <v>0</v>
      </c>
      <c r="BB52" s="19">
        <v>0</v>
      </c>
      <c r="BC52" s="19">
        <v>4.3700000000000003E-2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8.7400000000000005E-2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0.34949999999999998</v>
      </c>
      <c r="BU52" s="19">
        <v>4.3700000000000003E-2</v>
      </c>
      <c r="BV52" s="19">
        <v>0</v>
      </c>
      <c r="BW52" s="19">
        <v>0</v>
      </c>
      <c r="BX52" s="19">
        <v>4.3700000000000003E-2</v>
      </c>
      <c r="BY52" s="19">
        <v>0</v>
      </c>
      <c r="BZ52" s="19">
        <v>0</v>
      </c>
      <c r="CA52" s="19">
        <v>38.1845</v>
      </c>
      <c r="CB52" s="19">
        <v>4.8494999999999999</v>
      </c>
      <c r="CC52" s="19">
        <v>4.3700000000000003E-2</v>
      </c>
      <c r="CD52" s="19">
        <v>1.0922000000000001</v>
      </c>
      <c r="CE52" s="19">
        <v>38.140799999999999</v>
      </c>
      <c r="CF52" s="19">
        <v>4.7183999999999999</v>
      </c>
      <c r="CG52" s="19">
        <v>14.941700000000001</v>
      </c>
      <c r="CH52" s="19">
        <v>1.7912999999999999</v>
      </c>
      <c r="CI52" s="19">
        <v>23.199000000000002</v>
      </c>
      <c r="CJ52" s="19">
        <v>2.9272</v>
      </c>
      <c r="CK52" s="19">
        <v>5.5922000000000001</v>
      </c>
      <c r="CL52" s="19">
        <v>0.39319999999999999</v>
      </c>
      <c r="CM52" s="19">
        <v>20.796099999999999</v>
      </c>
      <c r="CN52" s="19">
        <v>2.9708999999999999</v>
      </c>
      <c r="CO52" s="19">
        <v>11.7524</v>
      </c>
      <c r="CP52" s="19">
        <v>1.3544</v>
      </c>
      <c r="CQ52" s="19">
        <v>36.480600000000003</v>
      </c>
      <c r="CR52" s="19">
        <v>4.4126000000000003</v>
      </c>
      <c r="CS52" s="19">
        <v>1.6601999999999999</v>
      </c>
      <c r="CT52" s="19">
        <v>0.30580000000000002</v>
      </c>
      <c r="CU52" s="19">
        <v>8.7400000000000005E-2</v>
      </c>
      <c r="CV52" s="19">
        <v>0.21840000000000001</v>
      </c>
      <c r="CW52" s="19">
        <v>4.3700000000000003E-2</v>
      </c>
      <c r="CX52" s="19">
        <v>0.13109999999999999</v>
      </c>
      <c r="CY52" s="19">
        <v>0</v>
      </c>
      <c r="CZ52" s="19">
        <v>8.7400000000000005E-2</v>
      </c>
      <c r="DA52" s="19">
        <v>0</v>
      </c>
      <c r="DB52" s="19">
        <v>0</v>
      </c>
      <c r="DC52" s="19">
        <v>0</v>
      </c>
      <c r="DD52" s="19">
        <v>8.7400000000000005E-2</v>
      </c>
      <c r="DE52" s="19">
        <v>0</v>
      </c>
      <c r="DF52" s="19">
        <v>1.0048999999999999</v>
      </c>
      <c r="DG52" s="19">
        <v>0.52429999999999999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4.3700000000000003E-2</v>
      </c>
      <c r="DO52" s="19">
        <v>0.13109999999999999</v>
      </c>
      <c r="DP52" s="19">
        <v>4.3700000000000003E-2</v>
      </c>
      <c r="DQ52" s="19">
        <v>0.13109999999999999</v>
      </c>
      <c r="DR52" s="19">
        <v>0</v>
      </c>
      <c r="DS52" s="19">
        <v>0</v>
      </c>
      <c r="DT52" s="19">
        <v>0.17480000000000001</v>
      </c>
      <c r="DU52" s="19">
        <v>0.17480000000000001</v>
      </c>
      <c r="DV52" s="19">
        <v>1.4854000000000001</v>
      </c>
      <c r="DW52" s="19">
        <v>0.13109999999999999</v>
      </c>
      <c r="DX52" s="19">
        <v>4.3700000000000003E-2</v>
      </c>
      <c r="DY52" s="19">
        <v>4.3700000000000003E-2</v>
      </c>
      <c r="DZ52" s="19">
        <v>0.13109999999999999</v>
      </c>
      <c r="EA52" s="19">
        <v>4.3700000000000003E-2</v>
      </c>
      <c r="EB52" s="19">
        <v>0.13109999999999999</v>
      </c>
      <c r="EC52" s="19">
        <v>4.3700000000000003E-2</v>
      </c>
      <c r="ED52" s="19">
        <v>0.13109999999999999</v>
      </c>
      <c r="EE52" s="19">
        <v>54.567999999999998</v>
      </c>
      <c r="EF52" s="19">
        <v>0</v>
      </c>
      <c r="EG52" s="19">
        <v>0</v>
      </c>
      <c r="EH52" s="19">
        <v>0</v>
      </c>
      <c r="EI52" s="19">
        <v>0</v>
      </c>
      <c r="EJ52" s="19">
        <v>0</v>
      </c>
      <c r="EK52" s="19">
        <v>0</v>
      </c>
      <c r="EL52" s="19">
        <v>0</v>
      </c>
      <c r="EM52" s="19">
        <v>0</v>
      </c>
      <c r="EN52" s="19">
        <v>0</v>
      </c>
      <c r="EO52" s="19">
        <v>0</v>
      </c>
      <c r="EP52" s="19">
        <v>4.6311</v>
      </c>
      <c r="EQ52" s="19">
        <v>4.2378999999999998</v>
      </c>
      <c r="ER52" s="19">
        <v>0.74270000000000003</v>
      </c>
      <c r="ES52" s="19">
        <v>1.1796</v>
      </c>
      <c r="ET52" s="19">
        <v>3.8883000000000001</v>
      </c>
      <c r="EU52" s="19">
        <v>3.0146000000000002</v>
      </c>
      <c r="EV52" s="19">
        <v>1.1796</v>
      </c>
      <c r="EW52" s="19">
        <v>0.56799999999999995</v>
      </c>
      <c r="EX52" s="19">
        <v>0</v>
      </c>
      <c r="EY52" s="19">
        <v>0.52429999999999999</v>
      </c>
      <c r="EZ52" s="19">
        <v>0.34949999999999998</v>
      </c>
      <c r="FA52" s="19">
        <v>0.17480000000000001</v>
      </c>
      <c r="FB52" s="19">
        <v>0</v>
      </c>
      <c r="FC52" s="19">
        <v>0.13109999999999999</v>
      </c>
      <c r="FD52" s="19">
        <v>0.91749999999999998</v>
      </c>
      <c r="FE52" s="19">
        <v>6.7282000000000002</v>
      </c>
      <c r="FF52" s="19">
        <v>0.65529999999999999</v>
      </c>
      <c r="FG52" s="19">
        <v>0.48060000000000003</v>
      </c>
      <c r="FH52" s="19">
        <v>1.1358999999999999</v>
      </c>
      <c r="FI52" s="19">
        <v>0.30580000000000002</v>
      </c>
      <c r="FJ52" s="19">
        <v>0.83009999999999995</v>
      </c>
      <c r="FK52" s="19">
        <v>4.3700000000000003E-2</v>
      </c>
      <c r="FL52" s="19">
        <v>0.17480000000000001</v>
      </c>
      <c r="FM52" s="19">
        <v>0</v>
      </c>
      <c r="FN52" s="19">
        <v>0</v>
      </c>
      <c r="FO52" s="19">
        <v>0</v>
      </c>
      <c r="FP52" s="19">
        <v>0</v>
      </c>
      <c r="FQ52" s="19">
        <v>0</v>
      </c>
      <c r="FR52" s="19">
        <v>0</v>
      </c>
      <c r="FS52" s="19">
        <v>0</v>
      </c>
      <c r="FT52" s="19">
        <v>0</v>
      </c>
      <c r="FU52" s="19">
        <v>0</v>
      </c>
      <c r="FV52" s="19">
        <v>0</v>
      </c>
      <c r="FW52" s="19">
        <v>0</v>
      </c>
      <c r="FX52" s="19">
        <v>0</v>
      </c>
      <c r="FY52" s="19">
        <v>0</v>
      </c>
      <c r="FZ52" s="19">
        <v>0</v>
      </c>
      <c r="GA52" s="19">
        <v>0</v>
      </c>
      <c r="GB52" s="19">
        <v>0</v>
      </c>
      <c r="GC52" s="19">
        <v>0</v>
      </c>
      <c r="GD52" s="19">
        <v>0</v>
      </c>
      <c r="GE52" s="19">
        <v>0</v>
      </c>
      <c r="GF52" s="19">
        <v>0</v>
      </c>
      <c r="GG52" s="19">
        <v>0</v>
      </c>
      <c r="GH52" s="19">
        <v>0</v>
      </c>
      <c r="GI52" s="19">
        <v>0.74270000000000003</v>
      </c>
      <c r="GJ52" s="19">
        <v>0</v>
      </c>
      <c r="GK52" s="19">
        <v>0</v>
      </c>
      <c r="GL52" s="19">
        <v>0</v>
      </c>
      <c r="GM52" s="19">
        <v>0</v>
      </c>
      <c r="GN52" s="19">
        <v>0</v>
      </c>
      <c r="GO52" s="19">
        <v>0</v>
      </c>
      <c r="GP52" s="19">
        <v>1.3980999999999999</v>
      </c>
      <c r="GQ52" s="19">
        <v>0</v>
      </c>
      <c r="GR52" s="19">
        <v>0</v>
      </c>
      <c r="GS52" s="19">
        <v>10.004899999999999</v>
      </c>
      <c r="GT52" s="19">
        <v>7.4272</v>
      </c>
      <c r="GU52" s="19">
        <v>13.674799999999999</v>
      </c>
      <c r="GV52" s="19">
        <v>11.7524</v>
      </c>
      <c r="GW52" s="19">
        <v>1.1796</v>
      </c>
      <c r="GX52" s="19">
        <v>1.3107</v>
      </c>
      <c r="GY52" s="19">
        <v>8.7400000000000005E-2</v>
      </c>
      <c r="GZ52" s="19">
        <v>14.548500000000001</v>
      </c>
      <c r="HA52" s="19">
        <v>1.2233000000000001</v>
      </c>
      <c r="HB52" s="19">
        <v>0</v>
      </c>
      <c r="HC52" s="19">
        <v>0</v>
      </c>
      <c r="HD52" s="19">
        <v>4.3700000000000003E-2</v>
      </c>
      <c r="HE52" s="19">
        <v>0</v>
      </c>
      <c r="HF52" s="19">
        <v>0</v>
      </c>
      <c r="HG52" s="19">
        <v>0</v>
      </c>
      <c r="HH52" s="19">
        <v>0</v>
      </c>
      <c r="HI52" s="19">
        <v>0</v>
      </c>
      <c r="HJ52" s="19">
        <v>0.13109999999999999</v>
      </c>
      <c r="HK52" s="19">
        <v>0</v>
      </c>
      <c r="HL52" s="19">
        <v>0</v>
      </c>
      <c r="HM52" s="19">
        <v>0</v>
      </c>
      <c r="HN52" s="19">
        <v>0</v>
      </c>
      <c r="HO52" s="19">
        <v>0</v>
      </c>
      <c r="HP52" s="19">
        <v>4.3700000000000003E-2</v>
      </c>
      <c r="HQ52" s="19">
        <v>0.34949999999999998</v>
      </c>
      <c r="HR52" s="19">
        <v>8.7400000000000005E-2</v>
      </c>
      <c r="HS52" s="19">
        <v>1.966</v>
      </c>
      <c r="HT52" s="19">
        <v>1.7476</v>
      </c>
      <c r="HU52" s="19">
        <v>1.9222999999999999</v>
      </c>
      <c r="HV52" s="19">
        <v>1.2669999999999999</v>
      </c>
      <c r="HW52" s="19">
        <v>0.34949999999999998</v>
      </c>
      <c r="HX52" s="19">
        <v>0.61170000000000002</v>
      </c>
      <c r="HY52" s="19">
        <v>0.39319999999999999</v>
      </c>
      <c r="HZ52" s="19">
        <v>0.56799999999999995</v>
      </c>
      <c r="IA52" s="19">
        <v>8.7400000000000005E-2</v>
      </c>
      <c r="IB52" s="19">
        <v>0</v>
      </c>
      <c r="IC52" s="19">
        <v>0</v>
      </c>
      <c r="ID52" s="19">
        <v>1.835</v>
      </c>
      <c r="IE52" s="19">
        <v>0</v>
      </c>
      <c r="IF52" s="19">
        <v>0</v>
      </c>
      <c r="IG52" s="19">
        <v>0</v>
      </c>
      <c r="IH52" s="19">
        <v>0</v>
      </c>
      <c r="II52" s="19">
        <v>0</v>
      </c>
      <c r="IJ52" s="19">
        <v>0</v>
      </c>
      <c r="IK52" s="19">
        <v>0</v>
      </c>
      <c r="IL52" s="19">
        <v>0</v>
      </c>
      <c r="IM52" s="19">
        <v>0</v>
      </c>
      <c r="IN52" s="19">
        <v>0</v>
      </c>
      <c r="IO52" s="19">
        <v>0</v>
      </c>
      <c r="IP52" s="19">
        <v>0</v>
      </c>
      <c r="IQ52" s="19">
        <v>0</v>
      </c>
      <c r="IR52" s="19">
        <v>0</v>
      </c>
      <c r="IS52" s="19">
        <v>0</v>
      </c>
      <c r="IT52" s="19">
        <v>0</v>
      </c>
      <c r="IU52" s="19">
        <v>0</v>
      </c>
      <c r="IV52" s="19">
        <v>0</v>
      </c>
      <c r="IW52" s="21">
        <v>0.69869999999999999</v>
      </c>
      <c r="IX52" s="21">
        <v>0.95289999999999997</v>
      </c>
      <c r="IY52" s="21">
        <v>0.93610000000000004</v>
      </c>
      <c r="IZ52" s="21">
        <v>0.95909999999999995</v>
      </c>
      <c r="JA52" s="19">
        <v>35.344700000000003</v>
      </c>
      <c r="JB52" s="19">
        <v>0</v>
      </c>
      <c r="JC52" s="21">
        <v>0</v>
      </c>
      <c r="JD52" s="19">
        <v>0.48060000000000003</v>
      </c>
      <c r="JE52" s="21">
        <v>0.18179999999999999</v>
      </c>
      <c r="JF52" s="19">
        <v>0</v>
      </c>
      <c r="JG52" s="21">
        <v>0</v>
      </c>
      <c r="JH52" s="19">
        <v>0</v>
      </c>
      <c r="JI52" s="21">
        <v>0</v>
      </c>
      <c r="JJ52" s="19">
        <v>0</v>
      </c>
    </row>
    <row r="53" spans="1:270" ht="14.4" thickBot="1" x14ac:dyDescent="0.35">
      <c r="A53" s="34"/>
      <c r="E53" s="17"/>
      <c r="F53" s="41"/>
      <c r="G53" s="33"/>
      <c r="H53" s="29"/>
      <c r="I53" s="29"/>
      <c r="J53" s="29"/>
    </row>
    <row r="54" spans="1:270" s="19" customFormat="1" ht="14.4" thickBot="1" x14ac:dyDescent="0.35">
      <c r="A54" s="40">
        <v>60207</v>
      </c>
      <c r="B54" s="19" t="s">
        <v>376</v>
      </c>
      <c r="C54" s="19" t="s">
        <v>377</v>
      </c>
      <c r="D54" s="19" t="s">
        <v>378</v>
      </c>
      <c r="E54" s="17">
        <f>VLOOKUP(D54,'2018 Team Stats - Per 90'!$A$2:$IX$24,11,FALSE)</f>
        <v>6.085714286</v>
      </c>
      <c r="F54" s="41">
        <f>(EV54-EW54)/(I54-J54)</f>
        <v>1.2772988509417526E-2</v>
      </c>
      <c r="G54" s="33">
        <f>0.25*$CK54+0.2*$CA54+0.15*$CD54+0.15*$ER54+0.1*$EV54+0.1*$FD54+0.05*$EE54</f>
        <v>20.577780000000001</v>
      </c>
      <c r="H54" s="29">
        <f>VLOOKUP(D54,'2018 Team Stats - Per 90'!$A$2:$IX$24,71,FALSE)</f>
        <v>1.5142857139999999</v>
      </c>
      <c r="I54" s="29">
        <f>VLOOKUP(D54,'2018 Team Stats - Per 90'!$A$2:$IX$24,142,FALSE)</f>
        <v>10.771428569999999</v>
      </c>
      <c r="J54" s="29">
        <f>VLOOKUP(D54,'2018 Team Stats - Per 90'!$A$2:$IX$24,143,FALSE)</f>
        <v>5.8</v>
      </c>
      <c r="K54" s="19">
        <v>421</v>
      </c>
      <c r="M54" s="19">
        <v>32</v>
      </c>
      <c r="N54" s="19">
        <v>2835</v>
      </c>
      <c r="O54" s="19">
        <v>32</v>
      </c>
      <c r="P54" s="19">
        <v>0</v>
      </c>
      <c r="Q54" s="19">
        <v>1</v>
      </c>
      <c r="R54" s="19">
        <v>0</v>
      </c>
      <c r="S54" s="19">
        <v>0</v>
      </c>
      <c r="T54" s="19">
        <v>0</v>
      </c>
      <c r="U54" s="19">
        <v>0</v>
      </c>
      <c r="V54" s="19">
        <v>3.1699999999999999E-2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3.1699999999999999E-2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3.1699999999999999E-2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3.1699999999999999E-2</v>
      </c>
      <c r="BW54" s="19">
        <v>0</v>
      </c>
      <c r="BX54" s="19">
        <v>0</v>
      </c>
      <c r="BY54" s="19">
        <v>0</v>
      </c>
      <c r="BZ54" s="19">
        <v>0</v>
      </c>
      <c r="CA54" s="19">
        <v>59.682499999999997</v>
      </c>
      <c r="CB54" s="19">
        <v>8.6031999999999993</v>
      </c>
      <c r="CC54" s="19">
        <v>6.3500000000000001E-2</v>
      </c>
      <c r="CD54" s="19">
        <v>0.254</v>
      </c>
      <c r="CE54" s="19">
        <v>59.650799999999997</v>
      </c>
      <c r="CF54" s="19">
        <v>8.5714000000000006</v>
      </c>
      <c r="CG54" s="19">
        <v>35.904800000000002</v>
      </c>
      <c r="CH54" s="19">
        <v>2.6032000000000002</v>
      </c>
      <c r="CI54" s="19">
        <v>23.745999999999999</v>
      </c>
      <c r="CJ54" s="19">
        <v>5.9683000000000002</v>
      </c>
      <c r="CK54" s="19">
        <v>16.1905</v>
      </c>
      <c r="CL54" s="19">
        <v>0.92059999999999997</v>
      </c>
      <c r="CM54" s="19">
        <v>35.650799999999997</v>
      </c>
      <c r="CN54" s="19">
        <v>3.9365000000000001</v>
      </c>
      <c r="CO54" s="19">
        <v>7.8094999999999999</v>
      </c>
      <c r="CP54" s="19">
        <v>3.7143000000000002</v>
      </c>
      <c r="CQ54" s="19">
        <v>53.492100000000001</v>
      </c>
      <c r="CR54" s="19">
        <v>4.5079000000000002</v>
      </c>
      <c r="CS54" s="19">
        <v>6.1586999999999996</v>
      </c>
      <c r="CT54" s="19">
        <v>4.0635000000000003</v>
      </c>
      <c r="CU54" s="19">
        <v>0</v>
      </c>
      <c r="CV54" s="19">
        <v>0</v>
      </c>
      <c r="CW54" s="19">
        <v>3.1699999999999999E-2</v>
      </c>
      <c r="CX54" s="19">
        <v>3.1699999999999999E-2</v>
      </c>
      <c r="CY54" s="19">
        <v>0</v>
      </c>
      <c r="CZ54" s="19">
        <v>0.44440000000000002</v>
      </c>
      <c r="DA54" s="19">
        <v>0</v>
      </c>
      <c r="DB54" s="19">
        <v>0</v>
      </c>
      <c r="DC54" s="19">
        <v>0</v>
      </c>
      <c r="DD54" s="19">
        <v>0.50790000000000002</v>
      </c>
      <c r="DE54" s="19">
        <v>0.3175</v>
      </c>
      <c r="DF54" s="19">
        <v>0.15870000000000001</v>
      </c>
      <c r="DG54" s="19">
        <v>6.3500000000000001E-2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3.1699999999999999E-2</v>
      </c>
      <c r="DO54" s="19">
        <v>3.1699999999999999E-2</v>
      </c>
      <c r="DP54" s="19">
        <v>3.1699999999999999E-2</v>
      </c>
      <c r="DQ54" s="19">
        <v>3.1699999999999999E-2</v>
      </c>
      <c r="DR54" s="19">
        <v>0</v>
      </c>
      <c r="DS54" s="19">
        <v>0</v>
      </c>
      <c r="DT54" s="19">
        <v>0.85709999999999997</v>
      </c>
      <c r="DU54" s="19">
        <v>1.5556000000000001</v>
      </c>
      <c r="DV54" s="19">
        <v>6.3500000000000001E-2</v>
      </c>
      <c r="DW54" s="19">
        <v>0</v>
      </c>
      <c r="DX54" s="19">
        <v>0</v>
      </c>
      <c r="DY54" s="19">
        <v>0</v>
      </c>
      <c r="DZ54" s="19">
        <v>3.1699999999999999E-2</v>
      </c>
      <c r="EA54" s="19">
        <v>0</v>
      </c>
      <c r="EB54" s="19">
        <v>3.1699999999999999E-2</v>
      </c>
      <c r="EC54" s="19">
        <v>3.1699999999999999E-2</v>
      </c>
      <c r="ED54" s="19">
        <v>3.1699999999999999E-2</v>
      </c>
      <c r="EE54" s="19">
        <v>78.888900000000007</v>
      </c>
      <c r="EF54" s="19">
        <v>3.1699999999999999E-2</v>
      </c>
      <c r="EG54" s="19">
        <v>0</v>
      </c>
      <c r="EH54" s="19">
        <v>0</v>
      </c>
      <c r="EI54" s="19">
        <v>0</v>
      </c>
      <c r="EJ54" s="19">
        <v>3.1699999999999999E-2</v>
      </c>
      <c r="EK54" s="19">
        <v>0</v>
      </c>
      <c r="EL54" s="19">
        <v>0</v>
      </c>
      <c r="EM54" s="19">
        <v>3.1699999999999999E-2</v>
      </c>
      <c r="EN54" s="19">
        <v>0</v>
      </c>
      <c r="EO54" s="19">
        <v>3.1699999999999999E-2</v>
      </c>
      <c r="EP54" s="19">
        <v>3.9683000000000002</v>
      </c>
      <c r="EQ54" s="19">
        <v>2.8889</v>
      </c>
      <c r="ER54" s="19">
        <v>2.6983999999999999</v>
      </c>
      <c r="ES54" s="19">
        <v>1.5872999999999999</v>
      </c>
      <c r="ET54" s="19">
        <v>1.2698</v>
      </c>
      <c r="EU54" s="19">
        <v>1.2698</v>
      </c>
      <c r="EV54" s="19">
        <v>0.41270000000000001</v>
      </c>
      <c r="EW54" s="19">
        <v>0.34920000000000001</v>
      </c>
      <c r="EX54" s="19">
        <v>0</v>
      </c>
      <c r="EY54" s="19">
        <v>4.5079000000000002</v>
      </c>
      <c r="EZ54" s="19">
        <v>2.0316999999999998</v>
      </c>
      <c r="FA54" s="19">
        <v>2.4762</v>
      </c>
      <c r="FB54" s="19">
        <v>0</v>
      </c>
      <c r="FC54" s="19">
        <v>0.66669999999999996</v>
      </c>
      <c r="FD54" s="19">
        <v>1.6508</v>
      </c>
      <c r="FE54" s="19">
        <v>5.0159000000000002</v>
      </c>
      <c r="FF54" s="19">
        <v>0.60319999999999996</v>
      </c>
      <c r="FG54" s="19">
        <v>0.60319999999999996</v>
      </c>
      <c r="FH54" s="19">
        <v>0.34920000000000001</v>
      </c>
      <c r="FI54" s="19">
        <v>0</v>
      </c>
      <c r="FJ54" s="19">
        <v>0.34920000000000001</v>
      </c>
      <c r="FK54" s="19">
        <v>0</v>
      </c>
      <c r="FL54" s="19">
        <v>0</v>
      </c>
      <c r="FM54" s="19">
        <v>0</v>
      </c>
      <c r="FN54" s="19">
        <v>0</v>
      </c>
      <c r="FO54" s="19">
        <v>6.3500000000000001E-2</v>
      </c>
      <c r="FP54" s="19">
        <v>0</v>
      </c>
      <c r="FQ54" s="19">
        <v>0</v>
      </c>
      <c r="FR54" s="19">
        <v>0</v>
      </c>
      <c r="FS54" s="19">
        <v>0</v>
      </c>
      <c r="FT54" s="19">
        <v>0</v>
      </c>
      <c r="FU54" s="19">
        <v>0</v>
      </c>
      <c r="FV54" s="19">
        <v>0</v>
      </c>
      <c r="FW54" s="19">
        <v>0</v>
      </c>
      <c r="FX54" s="19">
        <v>0</v>
      </c>
      <c r="FY54" s="19">
        <v>0</v>
      </c>
      <c r="FZ54" s="19">
        <v>0</v>
      </c>
      <c r="GA54" s="19">
        <v>0</v>
      </c>
      <c r="GB54" s="19">
        <v>0</v>
      </c>
      <c r="GC54" s="19">
        <v>0</v>
      </c>
      <c r="GD54" s="19">
        <v>0</v>
      </c>
      <c r="GE54" s="19">
        <v>0.38100000000000001</v>
      </c>
      <c r="GF54" s="19">
        <v>0</v>
      </c>
      <c r="GG54" s="19">
        <v>0</v>
      </c>
      <c r="GH54" s="19">
        <v>6.3500000000000001E-2</v>
      </c>
      <c r="GI54" s="19">
        <v>0.57140000000000002</v>
      </c>
      <c r="GJ54" s="19">
        <v>0</v>
      </c>
      <c r="GK54" s="19">
        <v>0</v>
      </c>
      <c r="GL54" s="19">
        <v>0</v>
      </c>
      <c r="GM54" s="19">
        <v>0</v>
      </c>
      <c r="GN54" s="19">
        <v>0</v>
      </c>
      <c r="GO54" s="19">
        <v>0</v>
      </c>
      <c r="GP54" s="19">
        <v>6.3500000000000001E-2</v>
      </c>
      <c r="GQ54" s="19">
        <v>0</v>
      </c>
      <c r="GR54" s="19">
        <v>0</v>
      </c>
      <c r="GS54" s="19">
        <v>28.063500000000001</v>
      </c>
      <c r="GT54" s="19">
        <v>1.9048</v>
      </c>
      <c r="GU54" s="19">
        <v>9.4603000000000002</v>
      </c>
      <c r="GV54" s="19">
        <v>28.793700000000001</v>
      </c>
      <c r="GW54" s="19">
        <v>0.28570000000000001</v>
      </c>
      <c r="GX54" s="19">
        <v>0.79369999999999996</v>
      </c>
      <c r="GY54" s="19">
        <v>0</v>
      </c>
      <c r="GZ54" s="19">
        <v>2.3174999999999999</v>
      </c>
      <c r="HA54" s="19">
        <v>6.3500000000000001E-2</v>
      </c>
      <c r="HB54" s="19">
        <v>6.3500000000000001E-2</v>
      </c>
      <c r="HC54" s="19">
        <v>0</v>
      </c>
      <c r="HD54" s="19">
        <v>0</v>
      </c>
      <c r="HE54" s="19">
        <v>0</v>
      </c>
      <c r="HF54" s="19">
        <v>0</v>
      </c>
      <c r="HG54" s="19">
        <v>0</v>
      </c>
      <c r="HH54" s="19">
        <v>0</v>
      </c>
      <c r="HI54" s="19">
        <v>0</v>
      </c>
      <c r="HJ54" s="19">
        <v>6.3500000000000001E-2</v>
      </c>
      <c r="HK54" s="19">
        <v>0</v>
      </c>
      <c r="HL54" s="19">
        <v>0</v>
      </c>
      <c r="HM54" s="19">
        <v>0</v>
      </c>
      <c r="HN54" s="19">
        <v>0</v>
      </c>
      <c r="HO54" s="19">
        <v>0</v>
      </c>
      <c r="HP54" s="19">
        <v>6.3500000000000001E-2</v>
      </c>
      <c r="HQ54" s="19">
        <v>0.22220000000000001</v>
      </c>
      <c r="HR54" s="19">
        <v>3.1699999999999999E-2</v>
      </c>
      <c r="HS54" s="19">
        <v>0.254</v>
      </c>
      <c r="HT54" s="19">
        <v>0.1905</v>
      </c>
      <c r="HU54" s="19">
        <v>1.0159</v>
      </c>
      <c r="HV54" s="19">
        <v>1.0793999999999999</v>
      </c>
      <c r="HW54" s="19">
        <v>0.3175</v>
      </c>
      <c r="HX54" s="19">
        <v>0.3175</v>
      </c>
      <c r="HY54" s="19">
        <v>2.3809999999999998</v>
      </c>
      <c r="HZ54" s="19">
        <v>1.2698</v>
      </c>
      <c r="IA54" s="19">
        <v>6.3500000000000001E-2</v>
      </c>
      <c r="IB54" s="19">
        <v>0</v>
      </c>
      <c r="IC54" s="19">
        <v>0</v>
      </c>
      <c r="ID54" s="19">
        <v>0.127</v>
      </c>
      <c r="IE54" s="19">
        <v>0</v>
      </c>
      <c r="IF54" s="19">
        <v>0</v>
      </c>
      <c r="IG54" s="19">
        <v>0</v>
      </c>
      <c r="IH54" s="19">
        <v>0</v>
      </c>
      <c r="II54" s="19">
        <v>0</v>
      </c>
      <c r="IJ54" s="19">
        <v>0</v>
      </c>
      <c r="IK54" s="19">
        <v>0</v>
      </c>
      <c r="IL54" s="19">
        <v>0</v>
      </c>
      <c r="IM54" s="19">
        <v>0</v>
      </c>
      <c r="IN54" s="19">
        <v>0</v>
      </c>
      <c r="IO54" s="19">
        <v>0</v>
      </c>
      <c r="IP54" s="19">
        <v>0</v>
      </c>
      <c r="IQ54" s="19">
        <v>0</v>
      </c>
      <c r="IR54" s="19">
        <v>0</v>
      </c>
      <c r="IS54" s="19">
        <v>0</v>
      </c>
      <c r="IT54" s="19">
        <v>0</v>
      </c>
      <c r="IU54" s="19">
        <v>0</v>
      </c>
      <c r="IV54" s="19">
        <v>0</v>
      </c>
      <c r="IW54" s="21">
        <v>0.74660000000000004</v>
      </c>
      <c r="IX54" s="21">
        <v>0.98329999999999995</v>
      </c>
      <c r="IY54" s="21">
        <v>0.94630000000000003</v>
      </c>
      <c r="IZ54" s="21">
        <v>0.96799999999999997</v>
      </c>
      <c r="JA54" s="19">
        <v>50.8889</v>
      </c>
      <c r="JB54" s="19">
        <v>3.1699999999999999E-2</v>
      </c>
      <c r="JC54" s="21">
        <v>0</v>
      </c>
      <c r="JD54" s="19">
        <v>0</v>
      </c>
      <c r="JE54" s="21">
        <v>0</v>
      </c>
      <c r="JF54" s="19">
        <v>0</v>
      </c>
      <c r="JG54" s="21">
        <v>0</v>
      </c>
      <c r="JH54" s="19">
        <v>0</v>
      </c>
      <c r="JI54" s="21">
        <v>0</v>
      </c>
      <c r="JJ54" s="19">
        <v>0</v>
      </c>
    </row>
    <row r="55" spans="1:270" s="19" customFormat="1" ht="14.4" thickBot="1" x14ac:dyDescent="0.35">
      <c r="A55" s="42">
        <v>95780</v>
      </c>
      <c r="B55" s="43" t="s">
        <v>379</v>
      </c>
      <c r="C55" s="43" t="s">
        <v>380</v>
      </c>
      <c r="D55" s="43" t="s">
        <v>374</v>
      </c>
      <c r="E55" s="35">
        <f>VLOOKUP(D55,'2018 Team Stats - Per 90'!$A$2:$IX$24,11,FALSE)</f>
        <v>5.914285714</v>
      </c>
      <c r="F55" s="44">
        <f>(EV55-EW55)/(I55-J55)</f>
        <v>0.17164767920901425</v>
      </c>
      <c r="G55" s="36">
        <f>0.25*$CK55+0.2*$CA55+0.15*$CD55+0.15*$ER55+0.1*$EV55+0.1*$FD55+0.05*$EE55</f>
        <v>18.414670000000001</v>
      </c>
      <c r="H55" s="29">
        <f>VLOOKUP(D55,'2018 Team Stats - Per 90'!$A$2:$IX$24,71,FALSE)</f>
        <v>1.228571429</v>
      </c>
      <c r="I55" s="29">
        <f>VLOOKUP(D55,'2018 Team Stats - Per 90'!$A$2:$IX$24,142,FALSE)</f>
        <v>12.68571429</v>
      </c>
      <c r="J55" s="29">
        <f>VLOOKUP(D55,'2018 Team Stats - Per 90'!$A$2:$IX$24,143,FALSE)</f>
        <v>5.914285714</v>
      </c>
      <c r="K55" s="19">
        <v>11091</v>
      </c>
      <c r="M55" s="19">
        <v>33</v>
      </c>
      <c r="N55" s="19">
        <v>2865</v>
      </c>
      <c r="O55" s="19">
        <v>33</v>
      </c>
      <c r="P55" s="19">
        <v>0</v>
      </c>
      <c r="Q55" s="19">
        <v>2</v>
      </c>
      <c r="R55" s="19">
        <v>3.1399999999999997E-2</v>
      </c>
      <c r="S55" s="19">
        <v>3.1399999999999997E-2</v>
      </c>
      <c r="T55" s="19">
        <v>0</v>
      </c>
      <c r="U55" s="19">
        <v>0.15709999999999999</v>
      </c>
      <c r="V55" s="19">
        <v>0.25130000000000002</v>
      </c>
      <c r="W55" s="19">
        <v>6.2799999999999995E-2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3.1399999999999997E-2</v>
      </c>
      <c r="AH55" s="19">
        <v>0.15709999999999999</v>
      </c>
      <c r="AI55" s="19">
        <v>0.21990000000000001</v>
      </c>
      <c r="AJ55" s="19">
        <v>6.2799999999999995E-2</v>
      </c>
      <c r="AK55" s="19">
        <v>0</v>
      </c>
      <c r="AL55" s="19">
        <v>0</v>
      </c>
      <c r="AM55" s="19">
        <v>3.1399999999999997E-2</v>
      </c>
      <c r="AN55" s="19">
        <v>0</v>
      </c>
      <c r="AO55" s="19">
        <v>0</v>
      </c>
      <c r="AP55" s="19">
        <v>6.2799999999999995E-2</v>
      </c>
      <c r="AQ55" s="19">
        <v>0.21990000000000001</v>
      </c>
      <c r="AR55" s="19">
        <v>0</v>
      </c>
      <c r="AS55" s="19">
        <v>0</v>
      </c>
      <c r="AT55" s="19">
        <v>3.1399999999999997E-2</v>
      </c>
      <c r="AU55" s="19">
        <v>0</v>
      </c>
      <c r="AV55" s="19">
        <v>0</v>
      </c>
      <c r="AW55" s="19">
        <v>0</v>
      </c>
      <c r="AX55" s="19">
        <v>3.1399999999999997E-2</v>
      </c>
      <c r="AY55" s="19">
        <v>3.1399999999999997E-2</v>
      </c>
      <c r="AZ55" s="19">
        <v>6.2799999999999995E-2</v>
      </c>
      <c r="BA55" s="19">
        <v>3.1399999999999997E-2</v>
      </c>
      <c r="BB55" s="19">
        <v>3.1399999999999997E-2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3.1399999999999997E-2</v>
      </c>
      <c r="BM55" s="19">
        <v>0</v>
      </c>
      <c r="BN55" s="19">
        <v>0</v>
      </c>
      <c r="BO55" s="19">
        <v>6.2799999999999995E-2</v>
      </c>
      <c r="BP55" s="19">
        <v>0</v>
      </c>
      <c r="BQ55" s="19">
        <v>0</v>
      </c>
      <c r="BR55" s="19">
        <v>9.4200000000000006E-2</v>
      </c>
      <c r="BS55" s="19">
        <v>0</v>
      </c>
      <c r="BT55" s="19">
        <v>3.1399999999999997E-2</v>
      </c>
      <c r="BU55" s="19">
        <v>0.1885</v>
      </c>
      <c r="BV55" s="19">
        <v>0</v>
      </c>
      <c r="BW55" s="19">
        <v>0</v>
      </c>
      <c r="BX55" s="19">
        <v>3.1399999999999997E-2</v>
      </c>
      <c r="BY55" s="19">
        <v>0</v>
      </c>
      <c r="BZ55" s="19">
        <v>0</v>
      </c>
      <c r="CA55" s="19">
        <v>52.146599999999999</v>
      </c>
      <c r="CB55" s="19">
        <v>10.146599999999999</v>
      </c>
      <c r="CC55" s="19">
        <v>3.1399999999999997E-2</v>
      </c>
      <c r="CD55" s="19">
        <v>0.31409999999999999</v>
      </c>
      <c r="CE55" s="19">
        <v>52.115200000000002</v>
      </c>
      <c r="CF55" s="19">
        <v>10.0524</v>
      </c>
      <c r="CG55" s="19">
        <v>29.466000000000001</v>
      </c>
      <c r="CH55" s="19">
        <v>3.0156999999999998</v>
      </c>
      <c r="CI55" s="19">
        <v>22.6492</v>
      </c>
      <c r="CJ55" s="19">
        <v>7.0366</v>
      </c>
      <c r="CK55" s="19">
        <v>13.7592</v>
      </c>
      <c r="CL55" s="19">
        <v>0.7853</v>
      </c>
      <c r="CM55" s="19">
        <v>29.937200000000001</v>
      </c>
      <c r="CN55" s="19">
        <v>4.3037000000000001</v>
      </c>
      <c r="CO55" s="19">
        <v>8.4187999999999992</v>
      </c>
      <c r="CP55" s="19">
        <v>4.9634</v>
      </c>
      <c r="CQ55" s="19">
        <v>43.664900000000003</v>
      </c>
      <c r="CR55" s="19">
        <v>4.7748999999999997</v>
      </c>
      <c r="CS55" s="19">
        <v>8.4503000000000004</v>
      </c>
      <c r="CT55" s="19">
        <v>5.2774999999999999</v>
      </c>
      <c r="CU55" s="19">
        <v>6.2799999999999995E-2</v>
      </c>
      <c r="CV55" s="19">
        <v>0</v>
      </c>
      <c r="CW55" s="19">
        <v>3.1399999999999997E-2</v>
      </c>
      <c r="CX55" s="19">
        <v>9.4200000000000006E-2</v>
      </c>
      <c r="CY55" s="19">
        <v>0</v>
      </c>
      <c r="CZ55" s="19">
        <v>0.91100000000000003</v>
      </c>
      <c r="DA55" s="19">
        <v>0</v>
      </c>
      <c r="DB55" s="19">
        <v>0</v>
      </c>
      <c r="DC55" s="19">
        <v>0</v>
      </c>
      <c r="DD55" s="19">
        <v>0.28270000000000001</v>
      </c>
      <c r="DE55" s="19">
        <v>3.1399999999999997E-2</v>
      </c>
      <c r="DF55" s="19">
        <v>0.65969999999999995</v>
      </c>
      <c r="DG55" s="19">
        <v>0.53400000000000003</v>
      </c>
      <c r="DH55" s="19">
        <v>0</v>
      </c>
      <c r="DI55" s="19">
        <v>3.1399999999999997E-2</v>
      </c>
      <c r="DJ55" s="19">
        <v>0</v>
      </c>
      <c r="DK55" s="19">
        <v>3.1399999999999997E-2</v>
      </c>
      <c r="DL55" s="19">
        <v>0</v>
      </c>
      <c r="DM55" s="19">
        <v>0</v>
      </c>
      <c r="DN55" s="19">
        <v>3.1399999999999997E-2</v>
      </c>
      <c r="DO55" s="19">
        <v>6.2799999999999995E-2</v>
      </c>
      <c r="DP55" s="19">
        <v>3.1399999999999997E-2</v>
      </c>
      <c r="DQ55" s="19">
        <v>6.2799999999999995E-2</v>
      </c>
      <c r="DR55" s="19">
        <v>0</v>
      </c>
      <c r="DS55" s="19">
        <v>0</v>
      </c>
      <c r="DT55" s="19">
        <v>0.31409999999999999</v>
      </c>
      <c r="DU55" s="19">
        <v>1.6021000000000001</v>
      </c>
      <c r="DV55" s="19">
        <v>0</v>
      </c>
      <c r="DW55" s="19">
        <v>0</v>
      </c>
      <c r="DX55" s="19">
        <v>9.4200000000000006E-2</v>
      </c>
      <c r="DY55" s="19">
        <v>0</v>
      </c>
      <c r="DZ55" s="19">
        <v>6.2799999999999995E-2</v>
      </c>
      <c r="EA55" s="19">
        <v>0</v>
      </c>
      <c r="EB55" s="19">
        <v>6.2799999999999995E-2</v>
      </c>
      <c r="EC55" s="19">
        <v>3.1399999999999997E-2</v>
      </c>
      <c r="ED55" s="19">
        <v>9.4200000000000006E-2</v>
      </c>
      <c r="EE55" s="19">
        <v>77.026200000000003</v>
      </c>
      <c r="EF55" s="19">
        <v>0</v>
      </c>
      <c r="EG55" s="19">
        <v>3.1399999999999997E-2</v>
      </c>
      <c r="EH55" s="19">
        <v>0</v>
      </c>
      <c r="EI55" s="19">
        <v>0</v>
      </c>
      <c r="EJ55" s="19">
        <v>3.1399999999999997E-2</v>
      </c>
      <c r="EK55" s="19">
        <v>3.1399999999999997E-2</v>
      </c>
      <c r="EL55" s="19">
        <v>0</v>
      </c>
      <c r="EM55" s="19">
        <v>0</v>
      </c>
      <c r="EN55" s="19">
        <v>0</v>
      </c>
      <c r="EO55" s="19">
        <v>3.1399999999999997E-2</v>
      </c>
      <c r="EP55" s="19">
        <v>5.9686000000000003</v>
      </c>
      <c r="EQ55" s="19">
        <v>4.5864000000000003</v>
      </c>
      <c r="ER55" s="19">
        <v>1.5707</v>
      </c>
      <c r="ES55" s="19">
        <v>1.0994999999999999</v>
      </c>
      <c r="ET55" s="19">
        <v>4.2723000000000004</v>
      </c>
      <c r="EU55" s="19">
        <v>3.4241000000000001</v>
      </c>
      <c r="EV55" s="19">
        <v>1.7906</v>
      </c>
      <c r="EW55" s="19">
        <v>0.62829999999999997</v>
      </c>
      <c r="EX55" s="19">
        <v>0</v>
      </c>
      <c r="EY55" s="19">
        <v>2.8271999999999999</v>
      </c>
      <c r="EZ55" s="19">
        <v>1.3508</v>
      </c>
      <c r="FA55" s="19">
        <v>1.4763999999999999</v>
      </c>
      <c r="FB55" s="19">
        <v>0</v>
      </c>
      <c r="FC55" s="19">
        <v>0.50260000000000005</v>
      </c>
      <c r="FD55" s="19">
        <v>2.3246000000000002</v>
      </c>
      <c r="FE55" s="19">
        <v>7.3507999999999996</v>
      </c>
      <c r="FF55" s="19">
        <v>1.7277</v>
      </c>
      <c r="FG55" s="19">
        <v>1.6649</v>
      </c>
      <c r="FH55" s="19">
        <v>1.3193999999999999</v>
      </c>
      <c r="FI55" s="19">
        <v>0.1885</v>
      </c>
      <c r="FJ55" s="19">
        <v>1.1309</v>
      </c>
      <c r="FK55" s="19">
        <v>3.1399999999999997E-2</v>
      </c>
      <c r="FL55" s="19">
        <v>6.2799999999999995E-2</v>
      </c>
      <c r="FM55" s="19">
        <v>0</v>
      </c>
      <c r="FN55" s="19">
        <v>0</v>
      </c>
      <c r="FO55" s="19">
        <v>0.21990000000000001</v>
      </c>
      <c r="FP55" s="19">
        <v>3.1399999999999997E-2</v>
      </c>
      <c r="FQ55" s="19">
        <v>0</v>
      </c>
      <c r="FR55" s="19">
        <v>0</v>
      </c>
      <c r="FS55" s="19">
        <v>0</v>
      </c>
      <c r="FT55" s="19">
        <v>0</v>
      </c>
      <c r="FU55" s="19">
        <v>0</v>
      </c>
      <c r="FV55" s="19">
        <v>0</v>
      </c>
      <c r="FW55" s="19">
        <v>0</v>
      </c>
      <c r="FX55" s="19">
        <v>0</v>
      </c>
      <c r="FY55" s="19">
        <v>0</v>
      </c>
      <c r="FZ55" s="19">
        <v>0</v>
      </c>
      <c r="GA55" s="19">
        <v>0</v>
      </c>
      <c r="GB55" s="19">
        <v>0</v>
      </c>
      <c r="GC55" s="19">
        <v>0</v>
      </c>
      <c r="GD55" s="19">
        <v>0</v>
      </c>
      <c r="GE55" s="19">
        <v>0.1885</v>
      </c>
      <c r="GF55" s="19">
        <v>0</v>
      </c>
      <c r="GG55" s="19">
        <v>3.1399999999999997E-2</v>
      </c>
      <c r="GH55" s="19">
        <v>0</v>
      </c>
      <c r="GI55" s="19">
        <v>0.9738</v>
      </c>
      <c r="GJ55" s="19">
        <v>0</v>
      </c>
      <c r="GK55" s="19">
        <v>0</v>
      </c>
      <c r="GL55" s="19">
        <v>0</v>
      </c>
      <c r="GM55" s="19">
        <v>0</v>
      </c>
      <c r="GN55" s="19">
        <v>0</v>
      </c>
      <c r="GO55" s="19">
        <v>0</v>
      </c>
      <c r="GP55" s="19">
        <v>0.47120000000000001</v>
      </c>
      <c r="GQ55" s="19">
        <v>0.12570000000000001</v>
      </c>
      <c r="GR55" s="19">
        <v>0</v>
      </c>
      <c r="GS55" s="19">
        <v>25.445</v>
      </c>
      <c r="GT55" s="19">
        <v>4.2408000000000001</v>
      </c>
      <c r="GU55" s="19">
        <v>10.2408</v>
      </c>
      <c r="GV55" s="19">
        <v>22.2408</v>
      </c>
      <c r="GW55" s="19">
        <v>0.50260000000000005</v>
      </c>
      <c r="GX55" s="19">
        <v>1.2565</v>
      </c>
      <c r="GY55" s="19">
        <v>0.15709999999999999</v>
      </c>
      <c r="GZ55" s="19">
        <v>4.2093999999999996</v>
      </c>
      <c r="HA55" s="19">
        <v>0.56540000000000001</v>
      </c>
      <c r="HB55" s="19">
        <v>0.21990000000000001</v>
      </c>
      <c r="HC55" s="19">
        <v>0</v>
      </c>
      <c r="HD55" s="19">
        <v>0</v>
      </c>
      <c r="HE55" s="19">
        <v>0</v>
      </c>
      <c r="HF55" s="19">
        <v>0</v>
      </c>
      <c r="HG55" s="19">
        <v>0</v>
      </c>
      <c r="HH55" s="19">
        <v>0</v>
      </c>
      <c r="HI55" s="19">
        <v>0</v>
      </c>
      <c r="HJ55" s="19">
        <v>9.4200000000000006E-2</v>
      </c>
      <c r="HK55" s="19">
        <v>3.1399999999999997E-2</v>
      </c>
      <c r="HL55" s="19">
        <v>6.2799999999999995E-2</v>
      </c>
      <c r="HM55" s="19">
        <v>6.2799999999999995E-2</v>
      </c>
      <c r="HN55" s="19">
        <v>0</v>
      </c>
      <c r="HO55" s="19">
        <v>0</v>
      </c>
      <c r="HP55" s="19">
        <v>0</v>
      </c>
      <c r="HQ55" s="19">
        <v>9.4200000000000006E-2</v>
      </c>
      <c r="HR55" s="19">
        <v>3.1399999999999997E-2</v>
      </c>
      <c r="HS55" s="19">
        <v>1.2251000000000001</v>
      </c>
      <c r="HT55" s="19">
        <v>0.65969999999999995</v>
      </c>
      <c r="HU55" s="19">
        <v>3.0470999999999999</v>
      </c>
      <c r="HV55" s="19">
        <v>2.7644000000000002</v>
      </c>
      <c r="HW55" s="19">
        <v>0.34549999999999997</v>
      </c>
      <c r="HX55" s="19">
        <v>0.31409999999999999</v>
      </c>
      <c r="HY55" s="19">
        <v>1.2251000000000001</v>
      </c>
      <c r="HZ55" s="19">
        <v>0.7853</v>
      </c>
      <c r="IA55" s="19">
        <v>0.12570000000000001</v>
      </c>
      <c r="IB55" s="19">
        <v>0</v>
      </c>
      <c r="IC55" s="19">
        <v>3.1399999999999997E-2</v>
      </c>
      <c r="ID55" s="19">
        <v>0.84819999999999995</v>
      </c>
      <c r="IE55" s="19">
        <v>0</v>
      </c>
      <c r="IF55" s="19">
        <v>0</v>
      </c>
      <c r="IG55" s="19">
        <v>0</v>
      </c>
      <c r="IH55" s="19">
        <v>0</v>
      </c>
      <c r="II55" s="19">
        <v>0</v>
      </c>
      <c r="IJ55" s="19">
        <v>0</v>
      </c>
      <c r="IK55" s="19">
        <v>0</v>
      </c>
      <c r="IL55" s="19">
        <v>0</v>
      </c>
      <c r="IM55" s="19">
        <v>0</v>
      </c>
      <c r="IN55" s="19">
        <v>0</v>
      </c>
      <c r="IO55" s="19">
        <v>0</v>
      </c>
      <c r="IP55" s="19">
        <v>0</v>
      </c>
      <c r="IQ55" s="19">
        <v>0</v>
      </c>
      <c r="IR55" s="19">
        <v>0</v>
      </c>
      <c r="IS55" s="19">
        <v>0</v>
      </c>
      <c r="IT55" s="19">
        <v>0</v>
      </c>
      <c r="IU55" s="19">
        <v>0</v>
      </c>
      <c r="IV55" s="19">
        <v>0</v>
      </c>
      <c r="IW55" s="21">
        <v>0.67410000000000003</v>
      </c>
      <c r="IX55" s="21">
        <v>0.98519999999999996</v>
      </c>
      <c r="IY55" s="21">
        <v>0.94789999999999996</v>
      </c>
      <c r="IZ55" s="21">
        <v>0.94769999999999999</v>
      </c>
      <c r="JA55" s="19">
        <v>48.125700000000002</v>
      </c>
      <c r="JB55" s="19">
        <v>3.1399999999999997E-2</v>
      </c>
      <c r="JC55" s="21">
        <v>1</v>
      </c>
      <c r="JD55" s="19">
        <v>6.2799999999999995E-2</v>
      </c>
      <c r="JE55" s="21">
        <v>0.5</v>
      </c>
      <c r="JF55" s="19">
        <v>0</v>
      </c>
      <c r="JG55" s="21">
        <v>0</v>
      </c>
      <c r="JH55" s="19">
        <v>0</v>
      </c>
      <c r="JI55" s="21">
        <v>0</v>
      </c>
      <c r="JJ55" s="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0C51-0B37-2040-B608-336840592125}">
  <sheetPr codeName="Sheet8"/>
  <dimension ref="A1:IX23"/>
  <sheetViews>
    <sheetView workbookViewId="0">
      <selection activeCell="G8" sqref="G8"/>
    </sheetView>
  </sheetViews>
  <sheetFormatPr defaultColWidth="8.796875" defaultRowHeight="15" customHeight="1" x14ac:dyDescent="0.25"/>
  <cols>
    <col min="1" max="259" width="20.69921875" style="13" customWidth="1"/>
    <col min="260" max="16384" width="8.796875" style="13"/>
  </cols>
  <sheetData>
    <row r="1" spans="1:258" ht="15" customHeight="1" x14ac:dyDescent="0.25">
      <c r="A1" s="12" t="s">
        <v>3</v>
      </c>
      <c r="B1" s="12" t="s">
        <v>4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  <c r="AA1" s="12" t="s">
        <v>30</v>
      </c>
      <c r="AB1" s="12" t="s">
        <v>31</v>
      </c>
      <c r="AC1" s="12" t="s">
        <v>32</v>
      </c>
      <c r="AD1" s="12" t="s">
        <v>33</v>
      </c>
      <c r="AE1" s="12" t="s">
        <v>34</v>
      </c>
      <c r="AF1" s="12" t="s">
        <v>35</v>
      </c>
      <c r="AG1" s="12" t="s">
        <v>36</v>
      </c>
      <c r="AH1" s="12" t="s">
        <v>37</v>
      </c>
      <c r="AI1" s="12" t="s">
        <v>38</v>
      </c>
      <c r="AJ1" s="12" t="s">
        <v>39</v>
      </c>
      <c r="AK1" s="12" t="s">
        <v>40</v>
      </c>
      <c r="AL1" s="12" t="s">
        <v>41</v>
      </c>
      <c r="AM1" s="12" t="s">
        <v>42</v>
      </c>
      <c r="AN1" s="12" t="s">
        <v>43</v>
      </c>
      <c r="AO1" s="12" t="s">
        <v>44</v>
      </c>
      <c r="AP1" s="12" t="s">
        <v>45</v>
      </c>
      <c r="AQ1" s="12" t="s">
        <v>46</v>
      </c>
      <c r="AR1" s="12" t="s">
        <v>47</v>
      </c>
      <c r="AS1" s="12" t="s">
        <v>48</v>
      </c>
      <c r="AT1" s="12" t="s">
        <v>49</v>
      </c>
      <c r="AU1" s="12" t="s">
        <v>50</v>
      </c>
      <c r="AV1" s="12" t="s">
        <v>51</v>
      </c>
      <c r="AW1" s="12" t="s">
        <v>52</v>
      </c>
      <c r="AX1" s="12" t="s">
        <v>53</v>
      </c>
      <c r="AY1" s="12" t="s">
        <v>54</v>
      </c>
      <c r="AZ1" s="12" t="s">
        <v>55</v>
      </c>
      <c r="BA1" s="12" t="s">
        <v>56</v>
      </c>
      <c r="BB1" s="12" t="s">
        <v>57</v>
      </c>
      <c r="BC1" s="12" t="s">
        <v>58</v>
      </c>
      <c r="BD1" s="12" t="s">
        <v>59</v>
      </c>
      <c r="BE1" s="12" t="s">
        <v>60</v>
      </c>
      <c r="BF1" s="12" t="s">
        <v>61</v>
      </c>
      <c r="BG1" s="12" t="s">
        <v>62</v>
      </c>
      <c r="BH1" s="12" t="s">
        <v>63</v>
      </c>
      <c r="BI1" s="12" t="s">
        <v>64</v>
      </c>
      <c r="BJ1" s="12" t="s">
        <v>65</v>
      </c>
      <c r="BK1" s="12" t="s">
        <v>66</v>
      </c>
      <c r="BL1" s="12" t="s">
        <v>67</v>
      </c>
      <c r="BM1" s="12" t="s">
        <v>68</v>
      </c>
      <c r="BN1" s="12" t="s">
        <v>69</v>
      </c>
      <c r="BO1" s="12" t="s">
        <v>70</v>
      </c>
      <c r="BP1" s="12" t="s">
        <v>71</v>
      </c>
      <c r="BQ1" s="12" t="s">
        <v>72</v>
      </c>
      <c r="BR1" s="12" t="s">
        <v>73</v>
      </c>
      <c r="BS1" s="12" t="s">
        <v>74</v>
      </c>
      <c r="BT1" s="12" t="s">
        <v>75</v>
      </c>
      <c r="BU1" s="12" t="s">
        <v>76</v>
      </c>
      <c r="BV1" s="12" t="s">
        <v>77</v>
      </c>
      <c r="BW1" s="12" t="s">
        <v>78</v>
      </c>
      <c r="BX1" s="12" t="s">
        <v>79</v>
      </c>
      <c r="BY1" s="12" t="s">
        <v>80</v>
      </c>
      <c r="BZ1" s="12" t="s">
        <v>81</v>
      </c>
      <c r="CA1" s="12" t="s">
        <v>82</v>
      </c>
      <c r="CB1" s="12" t="s">
        <v>83</v>
      </c>
      <c r="CC1" s="12" t="s">
        <v>84</v>
      </c>
      <c r="CD1" s="12" t="s">
        <v>85</v>
      </c>
      <c r="CE1" s="12" t="s">
        <v>86</v>
      </c>
      <c r="CF1" s="12" t="s">
        <v>87</v>
      </c>
      <c r="CG1" s="12" t="s">
        <v>88</v>
      </c>
      <c r="CH1" s="12" t="s">
        <v>89</v>
      </c>
      <c r="CI1" s="12" t="s">
        <v>90</v>
      </c>
      <c r="CJ1" s="12" t="s">
        <v>91</v>
      </c>
      <c r="CK1" s="12" t="s">
        <v>92</v>
      </c>
      <c r="CL1" s="12" t="s">
        <v>93</v>
      </c>
      <c r="CM1" s="12" t="s">
        <v>94</v>
      </c>
      <c r="CN1" s="12" t="s">
        <v>95</v>
      </c>
      <c r="CO1" s="12" t="s">
        <v>96</v>
      </c>
      <c r="CP1" s="12" t="s">
        <v>97</v>
      </c>
      <c r="CQ1" s="12" t="s">
        <v>98</v>
      </c>
      <c r="CR1" s="12" t="s">
        <v>99</v>
      </c>
      <c r="CS1" s="12" t="s">
        <v>100</v>
      </c>
      <c r="CT1" s="12" t="s">
        <v>101</v>
      </c>
      <c r="CU1" s="12" t="s">
        <v>102</v>
      </c>
      <c r="CV1" s="12" t="s">
        <v>103</v>
      </c>
      <c r="CW1" s="12" t="s">
        <v>104</v>
      </c>
      <c r="CX1" s="12" t="s">
        <v>105</v>
      </c>
      <c r="CY1" s="12" t="s">
        <v>106</v>
      </c>
      <c r="CZ1" s="12" t="s">
        <v>107</v>
      </c>
      <c r="DA1" s="12" t="s">
        <v>108</v>
      </c>
      <c r="DB1" s="12" t="s">
        <v>109</v>
      </c>
      <c r="DC1" s="12" t="s">
        <v>110</v>
      </c>
      <c r="DD1" s="12" t="s">
        <v>111</v>
      </c>
      <c r="DE1" s="12" t="s">
        <v>112</v>
      </c>
      <c r="DF1" s="12" t="s">
        <v>113</v>
      </c>
      <c r="DG1" s="12" t="s">
        <v>114</v>
      </c>
      <c r="DH1" s="12" t="s">
        <v>115</v>
      </c>
      <c r="DI1" s="12" t="s">
        <v>116</v>
      </c>
      <c r="DJ1" s="12" t="s">
        <v>117</v>
      </c>
      <c r="DK1" s="12" t="s">
        <v>118</v>
      </c>
      <c r="DL1" s="12" t="s">
        <v>119</v>
      </c>
      <c r="DM1" s="12" t="s">
        <v>120</v>
      </c>
      <c r="DN1" s="12" t="s">
        <v>121</v>
      </c>
      <c r="DO1" s="12" t="s">
        <v>122</v>
      </c>
      <c r="DP1" s="12" t="s">
        <v>123</v>
      </c>
      <c r="DQ1" s="12" t="s">
        <v>124</v>
      </c>
      <c r="DR1" s="12" t="s">
        <v>125</v>
      </c>
      <c r="DS1" s="12" t="s">
        <v>126</v>
      </c>
      <c r="DT1" s="12" t="s">
        <v>127</v>
      </c>
      <c r="DU1" s="12" t="s">
        <v>128</v>
      </c>
      <c r="DV1" s="12" t="s">
        <v>129</v>
      </c>
      <c r="DW1" s="12" t="s">
        <v>130</v>
      </c>
      <c r="DX1" s="12" t="s">
        <v>131</v>
      </c>
      <c r="DY1" s="12" t="s">
        <v>132</v>
      </c>
      <c r="DZ1" s="12" t="s">
        <v>133</v>
      </c>
      <c r="EA1" s="12" t="s">
        <v>134</v>
      </c>
      <c r="EB1" s="12" t="s">
        <v>135</v>
      </c>
      <c r="EC1" s="12" t="s">
        <v>136</v>
      </c>
      <c r="ED1" s="12" t="s">
        <v>137</v>
      </c>
      <c r="EE1" s="12" t="s">
        <v>138</v>
      </c>
      <c r="EF1" s="12" t="s">
        <v>139</v>
      </c>
      <c r="EG1" s="12" t="s">
        <v>140</v>
      </c>
      <c r="EH1" s="12" t="s">
        <v>141</v>
      </c>
      <c r="EI1" s="12" t="s">
        <v>142</v>
      </c>
      <c r="EJ1" s="12" t="s">
        <v>143</v>
      </c>
      <c r="EK1" s="12" t="s">
        <v>144</v>
      </c>
      <c r="EL1" s="12" t="s">
        <v>145</v>
      </c>
      <c r="EM1" s="12" t="s">
        <v>146</v>
      </c>
      <c r="EN1" s="12" t="s">
        <v>147</v>
      </c>
      <c r="EO1" s="12" t="s">
        <v>148</v>
      </c>
      <c r="EP1" s="12" t="s">
        <v>149</v>
      </c>
      <c r="EQ1" s="12" t="s">
        <v>150</v>
      </c>
      <c r="ER1" s="12" t="s">
        <v>151</v>
      </c>
      <c r="ES1" s="12" t="s">
        <v>152</v>
      </c>
      <c r="ET1" s="12" t="s">
        <v>153</v>
      </c>
      <c r="EU1" s="12" t="s">
        <v>154</v>
      </c>
      <c r="EV1" s="12" t="s">
        <v>155</v>
      </c>
      <c r="EW1" s="12" t="s">
        <v>156</v>
      </c>
      <c r="EX1" s="12" t="s">
        <v>157</v>
      </c>
      <c r="EY1" s="12" t="s">
        <v>158</v>
      </c>
      <c r="EZ1" s="12" t="s">
        <v>159</v>
      </c>
      <c r="FA1" s="12" t="s">
        <v>160</v>
      </c>
      <c r="FB1" s="12" t="s">
        <v>161</v>
      </c>
      <c r="FC1" s="12" t="s">
        <v>162</v>
      </c>
      <c r="FD1" s="12" t="s">
        <v>163</v>
      </c>
      <c r="FE1" s="12" t="s">
        <v>164</v>
      </c>
      <c r="FF1" s="12" t="s">
        <v>165</v>
      </c>
      <c r="FG1" s="12" t="s">
        <v>166</v>
      </c>
      <c r="FH1" s="12" t="s">
        <v>167</v>
      </c>
      <c r="FI1" s="12" t="s">
        <v>168</v>
      </c>
      <c r="FJ1" s="12" t="s">
        <v>169</v>
      </c>
      <c r="FK1" s="12" t="s">
        <v>170</v>
      </c>
      <c r="FL1" s="12" t="s">
        <v>171</v>
      </c>
      <c r="FM1" s="12" t="s">
        <v>172</v>
      </c>
      <c r="FN1" s="12" t="s">
        <v>173</v>
      </c>
      <c r="FO1" s="12" t="s">
        <v>174</v>
      </c>
      <c r="FP1" s="12" t="s">
        <v>175</v>
      </c>
      <c r="FQ1" s="12" t="s">
        <v>176</v>
      </c>
      <c r="FR1" s="12" t="s">
        <v>177</v>
      </c>
      <c r="FS1" s="12" t="s">
        <v>178</v>
      </c>
      <c r="FT1" s="12" t="s">
        <v>179</v>
      </c>
      <c r="FU1" s="12" t="s">
        <v>180</v>
      </c>
      <c r="FV1" s="12" t="s">
        <v>181</v>
      </c>
      <c r="FW1" s="12" t="s">
        <v>182</v>
      </c>
      <c r="FX1" s="12" t="s">
        <v>183</v>
      </c>
      <c r="FY1" s="12" t="s">
        <v>184</v>
      </c>
      <c r="FZ1" s="12" t="s">
        <v>185</v>
      </c>
      <c r="GA1" s="12" t="s">
        <v>186</v>
      </c>
      <c r="GB1" s="12" t="s">
        <v>187</v>
      </c>
      <c r="GC1" s="12" t="s">
        <v>190</v>
      </c>
      <c r="GD1" s="12" t="s">
        <v>191</v>
      </c>
      <c r="GE1" s="12" t="s">
        <v>192</v>
      </c>
      <c r="GF1" s="12" t="s">
        <v>193</v>
      </c>
      <c r="GG1" s="12" t="s">
        <v>194</v>
      </c>
      <c r="GH1" s="12" t="s">
        <v>195</v>
      </c>
      <c r="GI1" s="12" t="s">
        <v>196</v>
      </c>
      <c r="GJ1" s="12" t="s">
        <v>197</v>
      </c>
      <c r="GK1" s="12" t="s">
        <v>198</v>
      </c>
      <c r="GL1" s="12" t="s">
        <v>199</v>
      </c>
      <c r="GM1" s="12" t="s">
        <v>200</v>
      </c>
      <c r="GN1" s="12" t="s">
        <v>201</v>
      </c>
      <c r="GO1" s="12" t="s">
        <v>202</v>
      </c>
      <c r="GP1" s="12" t="s">
        <v>203</v>
      </c>
      <c r="GQ1" s="12" t="s">
        <v>204</v>
      </c>
      <c r="GR1" s="12" t="s">
        <v>205</v>
      </c>
      <c r="GS1" s="12" t="s">
        <v>206</v>
      </c>
      <c r="GT1" s="12" t="s">
        <v>207</v>
      </c>
      <c r="GU1" s="12" t="s">
        <v>208</v>
      </c>
      <c r="GV1" s="12" t="s">
        <v>209</v>
      </c>
      <c r="GW1" s="12" t="s">
        <v>210</v>
      </c>
      <c r="GX1" s="12" t="s">
        <v>211</v>
      </c>
      <c r="GY1" s="12" t="s">
        <v>212</v>
      </c>
      <c r="GZ1" s="12" t="s">
        <v>213</v>
      </c>
      <c r="HA1" s="12" t="s">
        <v>214</v>
      </c>
      <c r="HB1" s="12" t="s">
        <v>215</v>
      </c>
      <c r="HC1" s="12" t="s">
        <v>216</v>
      </c>
      <c r="HD1" s="12" t="s">
        <v>217</v>
      </c>
      <c r="HE1" s="12" t="s">
        <v>218</v>
      </c>
      <c r="HF1" s="12" t="s">
        <v>219</v>
      </c>
      <c r="HG1" s="12" t="s">
        <v>220</v>
      </c>
      <c r="HH1" s="12" t="s">
        <v>221</v>
      </c>
      <c r="HI1" s="12" t="s">
        <v>222</v>
      </c>
      <c r="HJ1" s="12" t="s">
        <v>223</v>
      </c>
      <c r="HK1" s="12" t="s">
        <v>224</v>
      </c>
      <c r="HL1" s="12" t="s">
        <v>225</v>
      </c>
      <c r="HM1" s="12" t="s">
        <v>226</v>
      </c>
      <c r="HN1" s="12" t="s">
        <v>227</v>
      </c>
      <c r="HO1" s="12" t="s">
        <v>228</v>
      </c>
      <c r="HP1" s="12" t="s">
        <v>229</v>
      </c>
      <c r="HQ1" s="12" t="s">
        <v>230</v>
      </c>
      <c r="HR1" s="12" t="s">
        <v>231</v>
      </c>
      <c r="HS1" s="12" t="s">
        <v>232</v>
      </c>
      <c r="HT1" s="12" t="s">
        <v>233</v>
      </c>
      <c r="HU1" s="12" t="s">
        <v>234</v>
      </c>
      <c r="HV1" s="12" t="s">
        <v>235</v>
      </c>
      <c r="HW1" s="12" t="s">
        <v>236</v>
      </c>
      <c r="HX1" s="12" t="s">
        <v>237</v>
      </c>
      <c r="HY1" s="12" t="s">
        <v>238</v>
      </c>
      <c r="HZ1" s="12" t="s">
        <v>239</v>
      </c>
      <c r="IA1" s="12" t="s">
        <v>240</v>
      </c>
      <c r="IB1" s="12" t="s">
        <v>241</v>
      </c>
      <c r="IC1" s="12" t="s">
        <v>242</v>
      </c>
      <c r="ID1" s="12" t="s">
        <v>243</v>
      </c>
      <c r="IE1" s="12" t="s">
        <v>244</v>
      </c>
      <c r="IF1" s="12" t="s">
        <v>245</v>
      </c>
      <c r="IG1" s="12" t="s">
        <v>246</v>
      </c>
      <c r="IH1" s="12" t="s">
        <v>247</v>
      </c>
      <c r="II1" s="12" t="s">
        <v>248</v>
      </c>
      <c r="IJ1" s="12" t="s">
        <v>249</v>
      </c>
      <c r="IK1" s="12" t="s">
        <v>250</v>
      </c>
      <c r="IL1" s="12" t="s">
        <v>251</v>
      </c>
      <c r="IM1" s="12" t="s">
        <v>252</v>
      </c>
      <c r="IN1" s="12" t="s">
        <v>253</v>
      </c>
      <c r="IO1" s="12" t="s">
        <v>254</v>
      </c>
      <c r="IP1" s="12" t="s">
        <v>255</v>
      </c>
      <c r="IQ1" s="12" t="s">
        <v>256</v>
      </c>
      <c r="IR1" s="12" t="s">
        <v>257</v>
      </c>
      <c r="IS1" s="12" t="s">
        <v>258</v>
      </c>
      <c r="IT1" s="12" t="s">
        <v>259</v>
      </c>
      <c r="IU1" s="12" t="s">
        <v>260</v>
      </c>
      <c r="IV1" s="12" t="s">
        <v>261</v>
      </c>
      <c r="IW1" s="12" t="s">
        <v>262</v>
      </c>
      <c r="IX1" s="12" t="s">
        <v>263</v>
      </c>
    </row>
    <row r="2" spans="1:258" ht="15" customHeight="1" x14ac:dyDescent="0.25">
      <c r="A2" s="14" t="s">
        <v>374</v>
      </c>
      <c r="B2" s="14">
        <v>11091</v>
      </c>
      <c r="C2" s="14">
        <v>473</v>
      </c>
      <c r="D2" s="14">
        <v>33559</v>
      </c>
      <c r="E2" s="14">
        <v>374</v>
      </c>
      <c r="F2" s="14">
        <v>99</v>
      </c>
      <c r="G2" s="14">
        <v>99</v>
      </c>
      <c r="H2" s="14">
        <v>2.0650198158467177</v>
      </c>
      <c r="I2" s="14">
        <v>0.61950594475401533</v>
      </c>
      <c r="J2" s="14">
        <v>0.41300396316934357</v>
      </c>
      <c r="K2" s="14">
        <v>5.280550671950893</v>
      </c>
      <c r="L2" s="14">
        <v>4.8675467087815489</v>
      </c>
      <c r="M2" s="14">
        <v>2.7730266098513066</v>
      </c>
      <c r="N2" s="14">
        <v>0.11800113233409816</v>
      </c>
      <c r="O2" s="14">
        <v>0.11800113233409816</v>
      </c>
      <c r="P2" s="14">
        <v>0</v>
      </c>
      <c r="Q2" s="14">
        <v>0</v>
      </c>
      <c r="R2" s="14">
        <v>0</v>
      </c>
      <c r="S2" s="14">
        <v>2.950028308352454E-2</v>
      </c>
      <c r="T2" s="14">
        <v>0.14750141541762271</v>
      </c>
      <c r="U2" s="14">
        <v>0.23600226466819632</v>
      </c>
      <c r="V2" s="14">
        <v>0.11800113233409816</v>
      </c>
      <c r="W2" s="14">
        <v>1.8290175511785214</v>
      </c>
      <c r="X2" s="14">
        <v>3.6580351023570428</v>
      </c>
      <c r="Y2" s="14">
        <v>2.7140260436842576</v>
      </c>
      <c r="Z2" s="14">
        <v>1.2095116064245062</v>
      </c>
      <c r="AA2" s="14">
        <v>0.23600226466819632</v>
      </c>
      <c r="AB2" s="14">
        <v>1.6225155695938498</v>
      </c>
      <c r="AC2" s="14">
        <v>2.1535206650972913</v>
      </c>
      <c r="AD2" s="14">
        <v>1.5635150034268006</v>
      </c>
      <c r="AE2" s="14">
        <v>0.17700169850114725</v>
      </c>
      <c r="AF2" s="14">
        <v>0.47200452933639264</v>
      </c>
      <c r="AG2" s="14">
        <v>0.94400905867278528</v>
      </c>
      <c r="AH2" s="14">
        <v>0.11800113233409816</v>
      </c>
      <c r="AI2" s="14">
        <v>0.82600792633868714</v>
      </c>
      <c r="AJ2" s="14">
        <v>2.1240203820137671</v>
      </c>
      <c r="AK2" s="14">
        <v>1.7110164188444232</v>
      </c>
      <c r="AL2" s="14">
        <v>1.2390118895080307</v>
      </c>
      <c r="AM2" s="14">
        <v>1.0030096248398344</v>
      </c>
      <c r="AN2" s="14">
        <v>2.6255251944336839</v>
      </c>
      <c r="AO2" s="14">
        <v>2.183020948180816</v>
      </c>
      <c r="AP2" s="14">
        <v>1.416013588009178</v>
      </c>
      <c r="AQ2" s="14">
        <v>2.950028308352454E-2</v>
      </c>
      <c r="AR2" s="14">
        <v>5.900056616704908E-2</v>
      </c>
      <c r="AS2" s="14">
        <v>2.950028308352454E-2</v>
      </c>
      <c r="AT2" s="14">
        <v>0</v>
      </c>
      <c r="AU2" s="14">
        <v>8.8500849250573624E-2</v>
      </c>
      <c r="AV2" s="14">
        <v>8.8500849250573624E-2</v>
      </c>
      <c r="AW2" s="14">
        <v>0</v>
      </c>
      <c r="AX2" s="14">
        <v>1.7110164188444232</v>
      </c>
      <c r="AY2" s="14">
        <v>0.14750141541762271</v>
      </c>
      <c r="AZ2" s="14">
        <v>2.950028308352454E-2</v>
      </c>
      <c r="BA2" s="14">
        <v>2.950028308352454E-2</v>
      </c>
      <c r="BB2" s="14">
        <v>0</v>
      </c>
      <c r="BC2" s="14">
        <v>0.11800113233409816</v>
      </c>
      <c r="BD2" s="14">
        <v>4.3070413301945827</v>
      </c>
      <c r="BE2" s="14">
        <v>0.32450311391876996</v>
      </c>
      <c r="BF2" s="14">
        <v>2.950028308352454E-2</v>
      </c>
      <c r="BG2" s="14">
        <v>0.14750141541762271</v>
      </c>
      <c r="BH2" s="14">
        <v>0.17700169850114725</v>
      </c>
      <c r="BI2" s="14">
        <v>0.11800113233409816</v>
      </c>
      <c r="BJ2" s="14">
        <v>3.4810334038558959</v>
      </c>
      <c r="BK2" s="14">
        <v>0.70800679400458899</v>
      </c>
      <c r="BL2" s="14">
        <v>0</v>
      </c>
      <c r="BM2" s="14">
        <v>0.23600226466819632</v>
      </c>
      <c r="BN2" s="14">
        <v>0.23600226466819632</v>
      </c>
      <c r="BO2" s="14">
        <v>0</v>
      </c>
      <c r="BP2" s="14">
        <v>0.20650198158467178</v>
      </c>
      <c r="BQ2" s="14">
        <v>396.74930719032153</v>
      </c>
      <c r="BR2" s="14">
        <v>103.36899192466998</v>
      </c>
      <c r="BS2" s="14">
        <v>1.5635150034268006</v>
      </c>
      <c r="BT2" s="14">
        <v>8.319079829553921</v>
      </c>
      <c r="BU2" s="14">
        <v>387.66322000059597</v>
      </c>
      <c r="BV2" s="14">
        <v>92.896391430018781</v>
      </c>
      <c r="BW2" s="14">
        <v>192.4598468369141</v>
      </c>
      <c r="BX2" s="14">
        <v>23.924729580738401</v>
      </c>
      <c r="BY2" s="14">
        <v>189.36231711314403</v>
      </c>
      <c r="BZ2" s="14">
        <v>67.024643165767756</v>
      </c>
      <c r="CA2" s="14">
        <v>89.356357459995834</v>
      </c>
      <c r="CB2" s="14">
        <v>6.7555648261271193</v>
      </c>
      <c r="CC2" s="14">
        <v>198.53690515212014</v>
      </c>
      <c r="CD2" s="14">
        <v>39.766381596591081</v>
      </c>
      <c r="CE2" s="14">
        <v>93.928901337942136</v>
      </c>
      <c r="CF2" s="14">
        <v>43.837420662117466</v>
      </c>
      <c r="CG2" s="14">
        <v>347.54283500700262</v>
      </c>
      <c r="CH2" s="14">
        <v>61.626091361482764</v>
      </c>
      <c r="CI2" s="14">
        <v>40.120384993593376</v>
      </c>
      <c r="CJ2" s="14">
        <v>31.270300068536013</v>
      </c>
      <c r="CK2" s="14">
        <v>1.4455138710927025</v>
      </c>
      <c r="CL2" s="14">
        <v>4.1890401978604848</v>
      </c>
      <c r="CM2" s="14">
        <v>3.7170356685240922</v>
      </c>
      <c r="CN2" s="14">
        <v>10.325099079233588</v>
      </c>
      <c r="CO2" s="14">
        <v>4.9560475580321226</v>
      </c>
      <c r="CP2" s="14">
        <v>4.7200452933639268</v>
      </c>
      <c r="CQ2" s="14">
        <v>0.44250424625286811</v>
      </c>
      <c r="CR2" s="14">
        <v>1.2095116064245062</v>
      </c>
      <c r="CS2" s="14">
        <v>2.8910277421854049</v>
      </c>
      <c r="CT2" s="14">
        <v>18.408176644119312</v>
      </c>
      <c r="CU2" s="14">
        <v>4.7790458595309753</v>
      </c>
      <c r="CV2" s="14">
        <v>6.8145653922941687</v>
      </c>
      <c r="CW2" s="14">
        <v>9.2925891713102295</v>
      </c>
      <c r="CX2" s="14">
        <v>1.6815161357608988</v>
      </c>
      <c r="CY2" s="14">
        <v>5.1920498227003193</v>
      </c>
      <c r="CZ2" s="14">
        <v>1.5340147203432761</v>
      </c>
      <c r="DA2" s="14">
        <v>4.6315444441133531</v>
      </c>
      <c r="DB2" s="14">
        <v>0.14750141541762271</v>
      </c>
      <c r="DC2" s="14">
        <v>0.56050537858696625</v>
      </c>
      <c r="DD2" s="14">
        <v>1.9470186835126198</v>
      </c>
      <c r="DE2" s="14">
        <v>5.0740486903662205</v>
      </c>
      <c r="DF2" s="14">
        <v>1.6520158526773743</v>
      </c>
      <c r="DG2" s="14">
        <v>4.4250424625286806</v>
      </c>
      <c r="DH2" s="14">
        <v>0.29500283083524542</v>
      </c>
      <c r="DI2" s="14">
        <v>0.64900622783753992</v>
      </c>
      <c r="DJ2" s="14">
        <v>4.9560475580321226</v>
      </c>
      <c r="DK2" s="14">
        <v>14.632140409428171</v>
      </c>
      <c r="DL2" s="14">
        <v>11.505110402574571</v>
      </c>
      <c r="DM2" s="14">
        <v>0.94400905867278528</v>
      </c>
      <c r="DN2" s="14">
        <v>0.59000566167049084</v>
      </c>
      <c r="DO2" s="14">
        <v>3.4810334038558959</v>
      </c>
      <c r="DP2" s="14">
        <v>9.3515897374772798</v>
      </c>
      <c r="DQ2" s="14">
        <v>3.0385291576030276</v>
      </c>
      <c r="DR2" s="14">
        <v>8.171578414136297</v>
      </c>
      <c r="DS2" s="14">
        <v>2.832027176018356</v>
      </c>
      <c r="DT2" s="14">
        <v>8.584582377305642</v>
      </c>
      <c r="DU2" s="14">
        <v>665.46738579814655</v>
      </c>
      <c r="DV2" s="14">
        <v>0.11800113233409816</v>
      </c>
      <c r="DW2" s="14">
        <v>0</v>
      </c>
      <c r="DX2" s="14">
        <v>2.950028308352454E-2</v>
      </c>
      <c r="DY2" s="14">
        <v>0</v>
      </c>
      <c r="DZ2" s="14">
        <v>0.14750141541762271</v>
      </c>
      <c r="EA2" s="14">
        <v>0.29500283083524542</v>
      </c>
      <c r="EB2" s="14">
        <v>0.41300396316934357</v>
      </c>
      <c r="EC2" s="14">
        <v>5.900056616704908E-2</v>
      </c>
      <c r="ED2" s="14">
        <v>0</v>
      </c>
      <c r="EE2" s="14">
        <v>0.76700736017163806</v>
      </c>
      <c r="EF2" s="14">
        <v>46.816949253553446</v>
      </c>
      <c r="EG2" s="14">
        <v>46.580946988885252</v>
      </c>
      <c r="EH2" s="14">
        <v>10.000595965314819</v>
      </c>
      <c r="EI2" s="14">
        <v>9.5875920021454757</v>
      </c>
      <c r="EJ2" s="14">
        <v>36.255847909651656</v>
      </c>
      <c r="EK2" s="14">
        <v>36.63935158973748</v>
      </c>
      <c r="EL2" s="14">
        <v>12.950624273667273</v>
      </c>
      <c r="EM2" s="14">
        <v>5.4870526535355646</v>
      </c>
      <c r="EN2" s="14">
        <v>0</v>
      </c>
      <c r="EO2" s="14">
        <v>18.37867636103579</v>
      </c>
      <c r="EP2" s="14">
        <v>8.0535772818022</v>
      </c>
      <c r="EQ2" s="14">
        <v>10.325099079233588</v>
      </c>
      <c r="ER2" s="14">
        <v>0.11800113233409816</v>
      </c>
      <c r="ES2" s="14">
        <v>3.2155308561041749</v>
      </c>
      <c r="ET2" s="14">
        <v>13.83563276617301</v>
      </c>
      <c r="EU2" s="14">
        <v>57.230549182037606</v>
      </c>
      <c r="EV2" s="14">
        <v>12.655621442832027</v>
      </c>
      <c r="EW2" s="14">
        <v>11.829613516493341</v>
      </c>
      <c r="EX2" s="14">
        <v>11.56411096874162</v>
      </c>
      <c r="EY2" s="14">
        <v>2.507524062099586</v>
      </c>
      <c r="EZ2" s="14">
        <v>9.0565869066420337</v>
      </c>
      <c r="FA2" s="14">
        <v>2.950028308352454E-2</v>
      </c>
      <c r="FB2" s="14">
        <v>0.73750707708811347</v>
      </c>
      <c r="FC2" s="14">
        <v>0.14750141541762271</v>
      </c>
      <c r="FD2" s="14">
        <v>2.242021514347865</v>
      </c>
      <c r="FE2" s="14">
        <v>1.8585178342620461</v>
      </c>
      <c r="FF2" s="14">
        <v>0.11800113233409816</v>
      </c>
      <c r="FG2" s="14">
        <v>1.1800113233409817</v>
      </c>
      <c r="FH2" s="14">
        <v>1.0325099079233588</v>
      </c>
      <c r="FI2" s="14">
        <v>0.14750141541762271</v>
      </c>
      <c r="FJ2" s="14">
        <v>2.8615274591018802</v>
      </c>
      <c r="FK2" s="14">
        <v>1.7700169850114724</v>
      </c>
      <c r="FL2" s="14">
        <v>1.091510474090408</v>
      </c>
      <c r="FM2" s="14">
        <v>0</v>
      </c>
      <c r="FN2" s="14">
        <v>0.50150481241991718</v>
      </c>
      <c r="FO2" s="14">
        <v>0.6785065109210644</v>
      </c>
      <c r="FP2" s="14">
        <v>8.8500849250573624E-2</v>
      </c>
      <c r="FQ2" s="14">
        <v>0</v>
      </c>
      <c r="FR2" s="14">
        <v>13.894633332340058</v>
      </c>
      <c r="FS2" s="14">
        <v>11.210107571739325</v>
      </c>
      <c r="FT2" s="14">
        <v>2.6845257606007333</v>
      </c>
      <c r="FU2" s="14">
        <v>1.6520158526773743</v>
      </c>
      <c r="FV2" s="14">
        <v>0.3540033970022945</v>
      </c>
      <c r="FW2" s="14">
        <v>8.8500849250573624E-2</v>
      </c>
      <c r="FX2" s="14">
        <v>2.950028308352454E-2</v>
      </c>
      <c r="FY2" s="14">
        <v>7.9355761494681012</v>
      </c>
      <c r="FZ2" s="14">
        <v>4.1595399147769605</v>
      </c>
      <c r="GA2" s="14">
        <v>2.9205280252689296</v>
      </c>
      <c r="GB2" s="14">
        <v>1.2390118895080307</v>
      </c>
      <c r="GC2" s="14">
        <v>0</v>
      </c>
      <c r="GD2" s="14">
        <v>10.148097380732441</v>
      </c>
      <c r="GE2" s="14">
        <v>2.0945200989302424</v>
      </c>
      <c r="GF2" s="14">
        <v>1.2980124556750798</v>
      </c>
      <c r="GG2" s="14">
        <v>162.95956375338955</v>
      </c>
      <c r="GH2" s="14">
        <v>77.998748472838884</v>
      </c>
      <c r="GI2" s="14">
        <v>115.46410798891505</v>
      </c>
      <c r="GJ2" s="14">
        <v>115.75911081975029</v>
      </c>
      <c r="GK2" s="14">
        <v>13.363628236836616</v>
      </c>
      <c r="GL2" s="14">
        <v>9.9120951160642452</v>
      </c>
      <c r="GM2" s="14">
        <v>2.301022080514914</v>
      </c>
      <c r="GN2" s="14">
        <v>140.53934860991092</v>
      </c>
      <c r="GO2" s="14">
        <v>20.119193062963735</v>
      </c>
      <c r="GP2" s="14">
        <v>1.0325099079233588</v>
      </c>
      <c r="GQ2" s="14">
        <v>2.950028308352454E-2</v>
      </c>
      <c r="GR2" s="14">
        <v>0.26550254775172089</v>
      </c>
      <c r="GS2" s="14">
        <v>0</v>
      </c>
      <c r="GT2" s="14">
        <v>0</v>
      </c>
      <c r="GU2" s="14">
        <v>0.14750141541762271</v>
      </c>
      <c r="GV2" s="14">
        <v>8.8500849250573624E-2</v>
      </c>
      <c r="GW2" s="14">
        <v>0.38350368008581903</v>
      </c>
      <c r="GX2" s="14">
        <v>1.5930152865103251</v>
      </c>
      <c r="GY2" s="14">
        <v>1.1800113233409817</v>
      </c>
      <c r="GZ2" s="14">
        <v>1.6815161357608988</v>
      </c>
      <c r="HA2" s="14">
        <v>0.29500283083524542</v>
      </c>
      <c r="HB2" s="14">
        <v>0.11800113233409816</v>
      </c>
      <c r="HC2" s="14">
        <v>0</v>
      </c>
      <c r="HD2" s="14">
        <v>1.150511040257457</v>
      </c>
      <c r="HE2" s="14">
        <v>5.1920498227003193</v>
      </c>
      <c r="HF2" s="14">
        <v>0.3540033970022945</v>
      </c>
      <c r="HG2" s="14">
        <v>16.1071545636044</v>
      </c>
      <c r="HH2" s="14">
        <v>18.821180607288657</v>
      </c>
      <c r="HI2" s="14">
        <v>20.14869334604726</v>
      </c>
      <c r="HJ2" s="14">
        <v>17.818170982448823</v>
      </c>
      <c r="HK2" s="14">
        <v>3.8940373670252395</v>
      </c>
      <c r="HL2" s="14">
        <v>4.6315444441133531</v>
      </c>
      <c r="HM2" s="14">
        <v>6.1065585982895794</v>
      </c>
      <c r="HN2" s="14">
        <v>4.9560475580321226</v>
      </c>
      <c r="HO2" s="14">
        <v>1.0325099079233588</v>
      </c>
      <c r="HP2" s="14">
        <v>0.11800113233409816</v>
      </c>
      <c r="HQ2" s="14">
        <v>0</v>
      </c>
      <c r="HR2" s="14">
        <v>17.139664471527759</v>
      </c>
      <c r="HS2" s="14">
        <v>0</v>
      </c>
      <c r="HT2" s="14">
        <v>1.5045144372597516</v>
      </c>
      <c r="HU2" s="14">
        <v>2.950028308352454E-2</v>
      </c>
      <c r="HV2" s="14">
        <v>0.94400905867278528</v>
      </c>
      <c r="HW2" s="14">
        <v>0.56050537858696625</v>
      </c>
      <c r="HX2" s="14">
        <v>0.44250424625286811</v>
      </c>
      <c r="HY2" s="14">
        <v>0.20650198158467178</v>
      </c>
      <c r="HZ2" s="14">
        <v>0.70800679400458899</v>
      </c>
      <c r="IA2" s="14">
        <v>2.5960249113501597</v>
      </c>
      <c r="IB2" s="14">
        <v>0.17700169850114725</v>
      </c>
      <c r="IC2" s="14">
        <v>8.8500849250573624E-2</v>
      </c>
      <c r="ID2" s="14">
        <v>8.0830775648857234</v>
      </c>
      <c r="IE2" s="14">
        <v>0.3540033970022945</v>
      </c>
      <c r="IF2" s="14">
        <v>0.97350934175630988</v>
      </c>
      <c r="IG2" s="14">
        <v>0.44250424625286811</v>
      </c>
      <c r="IH2" s="14">
        <v>2.950028308352454E-2</v>
      </c>
      <c r="II2" s="14">
        <v>8.4665812449715432</v>
      </c>
      <c r="IJ2" s="14">
        <v>3.3630322715217975</v>
      </c>
      <c r="IK2" s="15">
        <v>0.62635771180304101</v>
      </c>
      <c r="IL2" s="15">
        <v>0.95537065052950099</v>
      </c>
      <c r="IM2" s="15">
        <v>0.88426162493612703</v>
      </c>
      <c r="IN2" s="15">
        <v>0.89092762487257904</v>
      </c>
      <c r="IO2" s="14">
        <v>396.18880181173455</v>
      </c>
      <c r="IP2" s="14">
        <v>3.8350368008581901</v>
      </c>
      <c r="IQ2" s="15">
        <v>0.55384615384615399</v>
      </c>
      <c r="IR2" s="14">
        <v>4.8085461426145004</v>
      </c>
      <c r="IS2" s="15">
        <v>0.54601226993865004</v>
      </c>
      <c r="IT2" s="14">
        <v>5.4870526535355646</v>
      </c>
      <c r="IU2" s="15">
        <v>0.532258064516129</v>
      </c>
      <c r="IV2" s="14">
        <v>8.4075806788044947</v>
      </c>
      <c r="IW2" s="15">
        <v>0.98596491228070204</v>
      </c>
      <c r="IX2" s="14">
        <v>0</v>
      </c>
    </row>
    <row r="3" spans="1:258" ht="15" customHeight="1" x14ac:dyDescent="0.25">
      <c r="A3" s="14" t="s">
        <v>271</v>
      </c>
      <c r="B3" s="14">
        <v>1207</v>
      </c>
      <c r="C3" s="14">
        <v>472</v>
      </c>
      <c r="D3" s="14">
        <v>33562</v>
      </c>
      <c r="E3" s="14">
        <v>374</v>
      </c>
      <c r="F3" s="14">
        <v>98</v>
      </c>
      <c r="G3" s="14">
        <v>98</v>
      </c>
      <c r="H3" s="14">
        <v>1.7993564149931471</v>
      </c>
      <c r="I3" s="14">
        <v>0.56045527680114415</v>
      </c>
      <c r="J3" s="14">
        <v>0.44246469221142959</v>
      </c>
      <c r="K3" s="14">
        <v>4.9261069066205829</v>
      </c>
      <c r="L3" s="14">
        <v>5.1030927835051552</v>
      </c>
      <c r="M3" s="14">
        <v>2.3303140456468627</v>
      </c>
      <c r="N3" s="14">
        <v>0.20648352303200049</v>
      </c>
      <c r="O3" s="14">
        <v>0.17698587688457185</v>
      </c>
      <c r="P3" s="14">
        <v>2.9497646147428641E-2</v>
      </c>
      <c r="Q3" s="14">
        <v>0</v>
      </c>
      <c r="R3" s="14">
        <v>2.9497646147428641E-2</v>
      </c>
      <c r="S3" s="14">
        <v>0</v>
      </c>
      <c r="T3" s="14">
        <v>0.17698587688457185</v>
      </c>
      <c r="U3" s="14">
        <v>0.23598116917942913</v>
      </c>
      <c r="V3" s="14">
        <v>0.17698587688457185</v>
      </c>
      <c r="W3" s="14">
        <v>1.5928728919611466</v>
      </c>
      <c r="X3" s="14">
        <v>3.5987128299862943</v>
      </c>
      <c r="Y3" s="14">
        <v>3.0677551993325789</v>
      </c>
      <c r="Z3" s="14">
        <v>1.1209105536022883</v>
      </c>
      <c r="AA3" s="14">
        <v>0.20648352303200049</v>
      </c>
      <c r="AB3" s="14">
        <v>1.3273940766342889</v>
      </c>
      <c r="AC3" s="14">
        <v>2.0353375841725763</v>
      </c>
      <c r="AD3" s="14">
        <v>1.2094034920445742</v>
      </c>
      <c r="AE3" s="14">
        <v>0.23598116917942913</v>
      </c>
      <c r="AF3" s="14">
        <v>0.70794350753828739</v>
      </c>
      <c r="AG3" s="14">
        <v>1.3273940766342889</v>
      </c>
      <c r="AH3" s="14">
        <v>5.8995292294857282E-2</v>
      </c>
      <c r="AI3" s="14">
        <v>0.32447410762171502</v>
      </c>
      <c r="AJ3" s="14">
        <v>0.88492938442285918</v>
      </c>
      <c r="AK3" s="14">
        <v>0.88492938442285918</v>
      </c>
      <c r="AL3" s="14">
        <v>0.5309576306537156</v>
      </c>
      <c r="AM3" s="14">
        <v>1.1799058458971456</v>
      </c>
      <c r="AN3" s="14">
        <v>3.3332340146594364</v>
      </c>
      <c r="AO3" s="14">
        <v>2.8907693224480067</v>
      </c>
      <c r="AP3" s="14">
        <v>1.7403611226982898</v>
      </c>
      <c r="AQ3" s="14">
        <v>0</v>
      </c>
      <c r="AR3" s="14">
        <v>0</v>
      </c>
      <c r="AS3" s="14">
        <v>0</v>
      </c>
      <c r="AT3" s="14">
        <v>0</v>
      </c>
      <c r="AU3" s="14">
        <v>0.14748823073714321</v>
      </c>
      <c r="AV3" s="14">
        <v>5.8995292294857282E-2</v>
      </c>
      <c r="AW3" s="14">
        <v>8.8492938442285923E-2</v>
      </c>
      <c r="AX3" s="14">
        <v>1.4748823073714321</v>
      </c>
      <c r="AY3" s="14">
        <v>8.8492938442285923E-2</v>
      </c>
      <c r="AZ3" s="14">
        <v>0</v>
      </c>
      <c r="BA3" s="14">
        <v>0</v>
      </c>
      <c r="BB3" s="14">
        <v>0</v>
      </c>
      <c r="BC3" s="14">
        <v>0.17698587688457185</v>
      </c>
      <c r="BD3" s="14">
        <v>3.9526845837554379</v>
      </c>
      <c r="BE3" s="14">
        <v>0.29497646147428641</v>
      </c>
      <c r="BF3" s="14">
        <v>5.8995292294857282E-2</v>
      </c>
      <c r="BG3" s="14">
        <v>0.17698587688457185</v>
      </c>
      <c r="BH3" s="14">
        <v>0.11799058458971456</v>
      </c>
      <c r="BI3" s="14">
        <v>0.20648352303200049</v>
      </c>
      <c r="BJ3" s="14">
        <v>3.5987128299862943</v>
      </c>
      <c r="BK3" s="14">
        <v>0.79643644598057328</v>
      </c>
      <c r="BL3" s="14">
        <v>2.9497646147428641E-2</v>
      </c>
      <c r="BM3" s="14">
        <v>0.23598116917942913</v>
      </c>
      <c r="BN3" s="14">
        <v>0.38346939991657236</v>
      </c>
      <c r="BO3" s="14">
        <v>0</v>
      </c>
      <c r="BP3" s="14">
        <v>0.17698587688457185</v>
      </c>
      <c r="BQ3" s="14">
        <v>400.96150408199753</v>
      </c>
      <c r="BR3" s="14">
        <v>94.038495918002511</v>
      </c>
      <c r="BS3" s="14">
        <v>1.3273940766342889</v>
      </c>
      <c r="BT3" s="14">
        <v>8.0823550443954471</v>
      </c>
      <c r="BU3" s="14">
        <v>391.19778320719865</v>
      </c>
      <c r="BV3" s="14">
        <v>83.53733388951791</v>
      </c>
      <c r="BW3" s="14">
        <v>211.99958286156965</v>
      </c>
      <c r="BX3" s="14">
        <v>23.568619271795484</v>
      </c>
      <c r="BY3" s="14">
        <v>174.65556283892499</v>
      </c>
      <c r="BZ3" s="14">
        <v>57.166438233716704</v>
      </c>
      <c r="CA3" s="14">
        <v>96.339312317501935</v>
      </c>
      <c r="CB3" s="14">
        <v>6.843453906203445</v>
      </c>
      <c r="CC3" s="14">
        <v>210.34771467731363</v>
      </c>
      <c r="CD3" s="14">
        <v>36.429592992074369</v>
      </c>
      <c r="CE3" s="14">
        <v>79.968118705679046</v>
      </c>
      <c r="CF3" s="14">
        <v>36.518085930516655</v>
      </c>
      <c r="CG3" s="14">
        <v>354.65019963053453</v>
      </c>
      <c r="CH3" s="14">
        <v>50.765449019724691</v>
      </c>
      <c r="CI3" s="14">
        <v>36.547583576664088</v>
      </c>
      <c r="CJ3" s="14">
        <v>32.771884869793219</v>
      </c>
      <c r="CK3" s="14">
        <v>1.0914129074548597</v>
      </c>
      <c r="CL3" s="14">
        <v>2.5367975686788631</v>
      </c>
      <c r="CM3" s="14">
        <v>3.7462010607234375</v>
      </c>
      <c r="CN3" s="14">
        <v>10.383171443894881</v>
      </c>
      <c r="CO3" s="14">
        <v>4.3951492759668671</v>
      </c>
      <c r="CP3" s="14">
        <v>4.3951492759668671</v>
      </c>
      <c r="CQ3" s="14">
        <v>0.79643644598057328</v>
      </c>
      <c r="CR3" s="14">
        <v>1.7993564149931471</v>
      </c>
      <c r="CS3" s="14">
        <v>1.3863893689291462</v>
      </c>
      <c r="CT3" s="14">
        <v>15.19128776592575</v>
      </c>
      <c r="CU3" s="14">
        <v>4.2476610452297248</v>
      </c>
      <c r="CV3" s="14">
        <v>7.8758715213634476</v>
      </c>
      <c r="CW3" s="14">
        <v>9.2917585364400228</v>
      </c>
      <c r="CX3" s="14">
        <v>1.7403611226982898</v>
      </c>
      <c r="CY3" s="14">
        <v>4.1001728144925815</v>
      </c>
      <c r="CZ3" s="14">
        <v>1.3863893689291462</v>
      </c>
      <c r="DA3" s="14">
        <v>3.3332340146594364</v>
      </c>
      <c r="DB3" s="14">
        <v>0.35397175376914369</v>
      </c>
      <c r="DC3" s="14">
        <v>0.76693879983314472</v>
      </c>
      <c r="DD3" s="14">
        <v>1.9173469995828616</v>
      </c>
      <c r="DE3" s="14">
        <v>6.1650080448125859</v>
      </c>
      <c r="DF3" s="14">
        <v>1.4748823073714321</v>
      </c>
      <c r="DG3" s="14">
        <v>5.1325904296525833</v>
      </c>
      <c r="DH3" s="14">
        <v>0.44246469221142959</v>
      </c>
      <c r="DI3" s="14">
        <v>1.0324176151600024</v>
      </c>
      <c r="DJ3" s="14">
        <v>3.5102198915440082</v>
      </c>
      <c r="DK3" s="14">
        <v>12.742983135689173</v>
      </c>
      <c r="DL3" s="14">
        <v>10.235683213157738</v>
      </c>
      <c r="DM3" s="14">
        <v>0.67844586139085872</v>
      </c>
      <c r="DN3" s="14">
        <v>0.67844586139085872</v>
      </c>
      <c r="DO3" s="14">
        <v>3.4807222453965796</v>
      </c>
      <c r="DP3" s="14">
        <v>9.3802514748823071</v>
      </c>
      <c r="DQ3" s="14">
        <v>2.7137834455634349</v>
      </c>
      <c r="DR3" s="14">
        <v>7.6398903521840182</v>
      </c>
      <c r="DS3" s="14">
        <v>2.7432810917108634</v>
      </c>
      <c r="DT3" s="14">
        <v>7.8758715213634476</v>
      </c>
      <c r="DU3" s="14">
        <v>655.64418091889638</v>
      </c>
      <c r="DV3" s="14">
        <v>5.8995292294857282E-2</v>
      </c>
      <c r="DW3" s="14">
        <v>0</v>
      </c>
      <c r="DX3" s="14">
        <v>0</v>
      </c>
      <c r="DY3" s="14">
        <v>0</v>
      </c>
      <c r="DZ3" s="14">
        <v>5.8995292294857282E-2</v>
      </c>
      <c r="EA3" s="14">
        <v>0.58995292294857282</v>
      </c>
      <c r="EB3" s="14">
        <v>0.35397175376914369</v>
      </c>
      <c r="EC3" s="14">
        <v>5.8995292294857282E-2</v>
      </c>
      <c r="ED3" s="14">
        <v>0</v>
      </c>
      <c r="EE3" s="14">
        <v>1.0029199690125739</v>
      </c>
      <c r="EF3" s="14">
        <v>44.423455098027532</v>
      </c>
      <c r="EG3" s="14">
        <v>44.216971574995533</v>
      </c>
      <c r="EH3" s="14">
        <v>9.1442703057028787</v>
      </c>
      <c r="EI3" s="14">
        <v>9.4982420594720232</v>
      </c>
      <c r="EJ3" s="14">
        <v>34.74822716167094</v>
      </c>
      <c r="EK3" s="14">
        <v>34.217269531017223</v>
      </c>
      <c r="EL3" s="14">
        <v>11.710565520529171</v>
      </c>
      <c r="EM3" s="14">
        <v>4.3066563375245819</v>
      </c>
      <c r="EN3" s="14">
        <v>0</v>
      </c>
      <c r="EO3" s="14">
        <v>21.06131934926405</v>
      </c>
      <c r="EP3" s="14">
        <v>9.8522138132411659</v>
      </c>
      <c r="EQ3" s="14">
        <v>11.209105536022884</v>
      </c>
      <c r="ER3" s="14">
        <v>8.8492938442285923E-2</v>
      </c>
      <c r="ES3" s="14">
        <v>2.3008163994994342</v>
      </c>
      <c r="ET3" s="14">
        <v>13.598414873964604</v>
      </c>
      <c r="EU3" s="14">
        <v>58.110362910434425</v>
      </c>
      <c r="EV3" s="14">
        <v>11.592574935939457</v>
      </c>
      <c r="EW3" s="14">
        <v>11.09111495143317</v>
      </c>
      <c r="EX3" s="14">
        <v>11.386091412907456</v>
      </c>
      <c r="EY3" s="14">
        <v>2.3303140456468627</v>
      </c>
      <c r="EZ3" s="14">
        <v>9.0557773672605926</v>
      </c>
      <c r="FA3" s="14">
        <v>0.17698587688457185</v>
      </c>
      <c r="FB3" s="14">
        <v>0.44246469221142959</v>
      </c>
      <c r="FC3" s="14">
        <v>8.8492938442285923E-2</v>
      </c>
      <c r="FD3" s="14">
        <v>2.802276384005721</v>
      </c>
      <c r="FE3" s="14">
        <v>1.3568917227817174</v>
      </c>
      <c r="FF3" s="14">
        <v>5.8995292294857282E-2</v>
      </c>
      <c r="FG3" s="14">
        <v>1.3863893689291462</v>
      </c>
      <c r="FH3" s="14">
        <v>1.2094034920445742</v>
      </c>
      <c r="FI3" s="14">
        <v>0.17698587688457185</v>
      </c>
      <c r="FJ3" s="14">
        <v>2.6252905071211492</v>
      </c>
      <c r="FK3" s="14">
        <v>1.3863893689291462</v>
      </c>
      <c r="FL3" s="14">
        <v>1.238901138192003</v>
      </c>
      <c r="FM3" s="14">
        <v>0</v>
      </c>
      <c r="FN3" s="14">
        <v>0.70794350753828739</v>
      </c>
      <c r="FO3" s="14">
        <v>0.44246469221142959</v>
      </c>
      <c r="FP3" s="14">
        <v>0.14748823073714321</v>
      </c>
      <c r="FQ3" s="14">
        <v>0</v>
      </c>
      <c r="FR3" s="14">
        <v>14.424348966092605</v>
      </c>
      <c r="FS3" s="14">
        <v>10.560157320779453</v>
      </c>
      <c r="FT3" s="14">
        <v>3.8641916453131522</v>
      </c>
      <c r="FU3" s="14">
        <v>1.4453846612240033</v>
      </c>
      <c r="FV3" s="14">
        <v>0.32447410762171502</v>
      </c>
      <c r="FW3" s="14">
        <v>0.14748823073714321</v>
      </c>
      <c r="FX3" s="14">
        <v>0.20648352303200049</v>
      </c>
      <c r="FY3" s="14">
        <v>6.6959656754663017</v>
      </c>
      <c r="FZ3" s="14">
        <v>4.1001728144925815</v>
      </c>
      <c r="GA3" s="14">
        <v>2.6842857994160063</v>
      </c>
      <c r="GB3" s="14">
        <v>1.4158870150765748</v>
      </c>
      <c r="GC3" s="14">
        <v>0</v>
      </c>
      <c r="GD3" s="14">
        <v>10.20618556701031</v>
      </c>
      <c r="GE3" s="14">
        <v>1.9173469995828616</v>
      </c>
      <c r="GF3" s="14">
        <v>1.5043799535188607</v>
      </c>
      <c r="GG3" s="14">
        <v>153.47625290507122</v>
      </c>
      <c r="GH3" s="14">
        <v>78.84720815207676</v>
      </c>
      <c r="GI3" s="14">
        <v>118.02008223586199</v>
      </c>
      <c r="GJ3" s="14">
        <v>116.10273523627913</v>
      </c>
      <c r="GK3" s="14">
        <v>13.332936058637745</v>
      </c>
      <c r="GL3" s="14">
        <v>8.8492938442285922</v>
      </c>
      <c r="GM3" s="14">
        <v>2.6252905071211492</v>
      </c>
      <c r="GN3" s="14">
        <v>121.73678565043801</v>
      </c>
      <c r="GO3" s="14">
        <v>17.079137119361182</v>
      </c>
      <c r="GP3" s="14">
        <v>1.2094034920445742</v>
      </c>
      <c r="GQ3" s="14">
        <v>8.8492938442285923E-2</v>
      </c>
      <c r="GR3" s="14">
        <v>0.17698587688457185</v>
      </c>
      <c r="GS3" s="14">
        <v>0</v>
      </c>
      <c r="GT3" s="14">
        <v>0</v>
      </c>
      <c r="GU3" s="14">
        <v>0.11799058458971456</v>
      </c>
      <c r="GV3" s="14">
        <v>8.8492938442285923E-2</v>
      </c>
      <c r="GW3" s="14">
        <v>0.17698587688457185</v>
      </c>
      <c r="GX3" s="14">
        <v>1.4158870150765748</v>
      </c>
      <c r="GY3" s="14">
        <v>1.1504081997497171</v>
      </c>
      <c r="GZ3" s="14">
        <v>1.4453846612240033</v>
      </c>
      <c r="HA3" s="14">
        <v>0.35397175376914369</v>
      </c>
      <c r="HB3" s="14">
        <v>5.8995292294857282E-2</v>
      </c>
      <c r="HC3" s="14">
        <v>5.8995292294857282E-2</v>
      </c>
      <c r="HD3" s="14">
        <v>1.0619152613074312</v>
      </c>
      <c r="HE3" s="14">
        <v>5.7225433526011562</v>
      </c>
      <c r="HF3" s="14">
        <v>0.56045527680114415</v>
      </c>
      <c r="HG3" s="14">
        <v>16.725165365592041</v>
      </c>
      <c r="HH3" s="14">
        <v>17.875573565341757</v>
      </c>
      <c r="HI3" s="14">
        <v>18.023061796078899</v>
      </c>
      <c r="HJ3" s="14">
        <v>16.341695965675466</v>
      </c>
      <c r="HK3" s="14">
        <v>2.9202669685954357</v>
      </c>
      <c r="HL3" s="14">
        <v>4.4541445682617251</v>
      </c>
      <c r="HM3" s="14">
        <v>6.224003337107443</v>
      </c>
      <c r="HN3" s="14">
        <v>5.044097491210298</v>
      </c>
      <c r="HO3" s="14">
        <v>1.3863893689291462</v>
      </c>
      <c r="HP3" s="14">
        <v>2.9497646147428641E-2</v>
      </c>
      <c r="HQ3" s="14">
        <v>2.9497646147428641E-2</v>
      </c>
      <c r="HR3" s="14">
        <v>16.872653596329183</v>
      </c>
      <c r="HS3" s="14">
        <v>0</v>
      </c>
      <c r="HT3" s="14">
        <v>0.97342232286514518</v>
      </c>
      <c r="HU3" s="14">
        <v>5.8995292294857282E-2</v>
      </c>
      <c r="HV3" s="14">
        <v>0.88492938442285918</v>
      </c>
      <c r="HW3" s="14">
        <v>0.50145998450628693</v>
      </c>
      <c r="HX3" s="14">
        <v>0.67844586139085872</v>
      </c>
      <c r="HY3" s="14">
        <v>0.35397175376914369</v>
      </c>
      <c r="HZ3" s="14">
        <v>0.61945056909600149</v>
      </c>
      <c r="IA3" s="14">
        <v>2.3893093379417198</v>
      </c>
      <c r="IB3" s="14">
        <v>0.11799058458971456</v>
      </c>
      <c r="IC3" s="14">
        <v>0.11799058458971456</v>
      </c>
      <c r="ID3" s="14">
        <v>7.9053691675108757</v>
      </c>
      <c r="IE3" s="14">
        <v>0.35397175376914369</v>
      </c>
      <c r="IF3" s="14">
        <v>0.82593409212800195</v>
      </c>
      <c r="IG3" s="14">
        <v>0.70794350753828739</v>
      </c>
      <c r="IH3" s="14">
        <v>2.9497646147428641E-2</v>
      </c>
      <c r="II3" s="14">
        <v>9.3212561825874509</v>
      </c>
      <c r="IJ3" s="14">
        <v>2.3008163994994342</v>
      </c>
      <c r="IK3" s="15">
        <v>0.64827983855467997</v>
      </c>
      <c r="IL3" s="15">
        <v>0.95136550692106203</v>
      </c>
      <c r="IM3" s="15">
        <v>0.903274181454636</v>
      </c>
      <c r="IN3" s="15">
        <v>0.90904471544715404</v>
      </c>
      <c r="IO3" s="14">
        <v>400.46004409749122</v>
      </c>
      <c r="IP3" s="14">
        <v>1.7698587688457184</v>
      </c>
      <c r="IQ3" s="15">
        <v>0.5</v>
      </c>
      <c r="IR3" s="14">
        <v>6.224003337107443</v>
      </c>
      <c r="IS3" s="15">
        <v>0.535545023696682</v>
      </c>
      <c r="IT3" s="14">
        <v>7.8168762290685896</v>
      </c>
      <c r="IU3" s="15">
        <v>0.50943396226415105</v>
      </c>
      <c r="IV3" s="14">
        <v>6.6074727370240156</v>
      </c>
      <c r="IW3" s="15">
        <v>0.99553571428571397</v>
      </c>
      <c r="IX3" s="14">
        <v>0</v>
      </c>
    </row>
    <row r="4" spans="1:258" ht="15" customHeight="1" x14ac:dyDescent="0.25">
      <c r="A4" s="14" t="s">
        <v>289</v>
      </c>
      <c r="B4" s="14">
        <v>436</v>
      </c>
      <c r="C4" s="14">
        <v>472</v>
      </c>
      <c r="D4" s="14">
        <v>33513</v>
      </c>
      <c r="E4" s="14">
        <v>374</v>
      </c>
      <c r="F4" s="14">
        <v>98</v>
      </c>
      <c r="G4" s="14">
        <v>98</v>
      </c>
      <c r="H4" s="14">
        <v>0.91576403186823019</v>
      </c>
      <c r="I4" s="14">
        <v>0.32494852743711394</v>
      </c>
      <c r="J4" s="14">
        <v>0.2658669769940023</v>
      </c>
      <c r="K4" s="14">
        <v>3.1608629487064719</v>
      </c>
      <c r="L4" s="14">
        <v>4.4901978336764836</v>
      </c>
      <c r="M4" s="14">
        <v>1.9201503894011278</v>
      </c>
      <c r="N4" s="14">
        <v>5.9081550443111627E-2</v>
      </c>
      <c r="O4" s="14">
        <v>2.9540775221555814E-2</v>
      </c>
      <c r="P4" s="14">
        <v>0</v>
      </c>
      <c r="Q4" s="14">
        <v>2.9540775221555814E-2</v>
      </c>
      <c r="R4" s="14">
        <v>2.9540775221555814E-2</v>
      </c>
      <c r="S4" s="14">
        <v>0</v>
      </c>
      <c r="T4" s="14">
        <v>2.9540775221555814E-2</v>
      </c>
      <c r="U4" s="14">
        <v>0.11816310088622325</v>
      </c>
      <c r="V4" s="14">
        <v>8.8622325664667434E-2</v>
      </c>
      <c r="W4" s="14">
        <v>0.8566824814251186</v>
      </c>
      <c r="X4" s="14">
        <v>2.3632620177244652</v>
      </c>
      <c r="Y4" s="14">
        <v>2.5700474442753558</v>
      </c>
      <c r="Z4" s="14">
        <v>0.91576403186823019</v>
      </c>
      <c r="AA4" s="14">
        <v>5.9081550443111627E-2</v>
      </c>
      <c r="AB4" s="14">
        <v>0.79760093098200702</v>
      </c>
      <c r="AC4" s="14">
        <v>1.9201503894011278</v>
      </c>
      <c r="AD4" s="14">
        <v>1.0043863575328977</v>
      </c>
      <c r="AE4" s="14">
        <v>0.23632620177244651</v>
      </c>
      <c r="AF4" s="14">
        <v>0.88622325664667445</v>
      </c>
      <c r="AG4" s="14">
        <v>1.6247426371855698</v>
      </c>
      <c r="AH4" s="14">
        <v>0.29540775221555815</v>
      </c>
      <c r="AI4" s="14">
        <v>0.2658669769940023</v>
      </c>
      <c r="AJ4" s="14">
        <v>1.0339271327544535</v>
      </c>
      <c r="AK4" s="14">
        <v>1.3588756601915675</v>
      </c>
      <c r="AL4" s="14">
        <v>1.0339271327544535</v>
      </c>
      <c r="AM4" s="14">
        <v>0.41357085310178138</v>
      </c>
      <c r="AN4" s="14">
        <v>1.2111717840837883</v>
      </c>
      <c r="AO4" s="14">
        <v>1.5065795362993466</v>
      </c>
      <c r="AP4" s="14">
        <v>0.56127472920956045</v>
      </c>
      <c r="AQ4" s="14">
        <v>0</v>
      </c>
      <c r="AR4" s="14">
        <v>2.9540775221555814E-2</v>
      </c>
      <c r="AS4" s="14">
        <v>0</v>
      </c>
      <c r="AT4" s="14">
        <v>2.9540775221555814E-2</v>
      </c>
      <c r="AU4" s="14">
        <v>0</v>
      </c>
      <c r="AV4" s="14">
        <v>0</v>
      </c>
      <c r="AW4" s="14">
        <v>0</v>
      </c>
      <c r="AX4" s="14">
        <v>0.82714170620356275</v>
      </c>
      <c r="AY4" s="14">
        <v>0</v>
      </c>
      <c r="AZ4" s="14">
        <v>0</v>
      </c>
      <c r="BA4" s="14">
        <v>0</v>
      </c>
      <c r="BB4" s="14">
        <v>5.9081550443111627E-2</v>
      </c>
      <c r="BC4" s="14">
        <v>2.9540775221555814E-2</v>
      </c>
      <c r="BD4" s="14">
        <v>2.658669769940023</v>
      </c>
      <c r="BE4" s="14">
        <v>0.2658669769940023</v>
      </c>
      <c r="BF4" s="14">
        <v>0</v>
      </c>
      <c r="BG4" s="14">
        <v>2.9540775221555814E-2</v>
      </c>
      <c r="BH4" s="14">
        <v>0.17724465132933487</v>
      </c>
      <c r="BI4" s="14">
        <v>2.9540775221555814E-2</v>
      </c>
      <c r="BJ4" s="14">
        <v>2.9540775221555813</v>
      </c>
      <c r="BK4" s="14">
        <v>0.73851938053889532</v>
      </c>
      <c r="BL4" s="14">
        <v>8.8622325664667434E-2</v>
      </c>
      <c r="BM4" s="14">
        <v>0.11816310088622325</v>
      </c>
      <c r="BN4" s="14">
        <v>0.56127472920956045</v>
      </c>
      <c r="BO4" s="14">
        <v>2.9540775221555814E-2</v>
      </c>
      <c r="BP4" s="14">
        <v>0.11816310088622325</v>
      </c>
      <c r="BQ4" s="14">
        <v>297.0324948527437</v>
      </c>
      <c r="BR4" s="14">
        <v>101.50210366126578</v>
      </c>
      <c r="BS4" s="14">
        <v>0.73851938053889532</v>
      </c>
      <c r="BT4" s="14">
        <v>6.4989705487422791</v>
      </c>
      <c r="BU4" s="14">
        <v>288.64291468982185</v>
      </c>
      <c r="BV4" s="14">
        <v>88.799570315996775</v>
      </c>
      <c r="BW4" s="14">
        <v>148.76734401575507</v>
      </c>
      <c r="BX4" s="14">
        <v>20.471757228538181</v>
      </c>
      <c r="BY4" s="14">
        <v>133.28797779965984</v>
      </c>
      <c r="BZ4" s="14">
        <v>65.078327813087455</v>
      </c>
      <c r="CA4" s="14">
        <v>72.877092471578194</v>
      </c>
      <c r="CB4" s="14">
        <v>4.5788201593411513</v>
      </c>
      <c r="CC4" s="14">
        <v>147.26076447945573</v>
      </c>
      <c r="CD4" s="14">
        <v>36.482857398621427</v>
      </c>
      <c r="CE4" s="14">
        <v>61.917464864380989</v>
      </c>
      <c r="CF4" s="14">
        <v>43.631725002237935</v>
      </c>
      <c r="CG4" s="14">
        <v>256.76841822576313</v>
      </c>
      <c r="CH4" s="14">
        <v>50.957837257183776</v>
      </c>
      <c r="CI4" s="14">
        <v>31.874496464058723</v>
      </c>
      <c r="CJ4" s="14">
        <v>37.841733058812999</v>
      </c>
      <c r="CK4" s="14">
        <v>2.1860173663951303</v>
      </c>
      <c r="CL4" s="14">
        <v>5.0219317876644887</v>
      </c>
      <c r="CM4" s="14">
        <v>4.1652493062393701</v>
      </c>
      <c r="CN4" s="14">
        <v>12.554829469161222</v>
      </c>
      <c r="CO4" s="14">
        <v>3.5744338018082535</v>
      </c>
      <c r="CP4" s="14">
        <v>5.5536657416524928</v>
      </c>
      <c r="CQ4" s="14">
        <v>1.1816310088622326</v>
      </c>
      <c r="CR4" s="14">
        <v>2.2450989168382418</v>
      </c>
      <c r="CS4" s="14">
        <v>2.9540775221555814E-2</v>
      </c>
      <c r="CT4" s="14">
        <v>18.019872885149045</v>
      </c>
      <c r="CU4" s="14">
        <v>5.7309103929818281</v>
      </c>
      <c r="CV4" s="14">
        <v>4.1947900814609254</v>
      </c>
      <c r="CW4" s="14">
        <v>6.2035627965267208</v>
      </c>
      <c r="CX4" s="14">
        <v>2.2450989168382418</v>
      </c>
      <c r="CY4" s="14">
        <v>5.967236594754274</v>
      </c>
      <c r="CZ4" s="14">
        <v>1.4770387610777906</v>
      </c>
      <c r="DA4" s="14">
        <v>4.8446871363351534</v>
      </c>
      <c r="DB4" s="14">
        <v>0.76806015576045117</v>
      </c>
      <c r="DC4" s="14">
        <v>1.1225494584191209</v>
      </c>
      <c r="DD4" s="14">
        <v>1.8906096141795721</v>
      </c>
      <c r="DE4" s="14">
        <v>6.4989705487422791</v>
      </c>
      <c r="DF4" s="14">
        <v>1.4770387610777906</v>
      </c>
      <c r="DG4" s="14">
        <v>5.3764210903231584</v>
      </c>
      <c r="DH4" s="14">
        <v>0.41357085310178138</v>
      </c>
      <c r="DI4" s="14">
        <v>1.1225494584191209</v>
      </c>
      <c r="DJ4" s="14">
        <v>4.9923910124429325</v>
      </c>
      <c r="DK4" s="14">
        <v>15.508906991316803</v>
      </c>
      <c r="DL4" s="14">
        <v>8.684987915137409</v>
      </c>
      <c r="DM4" s="14">
        <v>0.56127472920956045</v>
      </c>
      <c r="DN4" s="14">
        <v>0.11816310088622325</v>
      </c>
      <c r="DO4" s="14">
        <v>3.958463879688479</v>
      </c>
      <c r="DP4" s="14">
        <v>11.491361561185212</v>
      </c>
      <c r="DQ4" s="14">
        <v>2.8359144212693579</v>
      </c>
      <c r="DR4" s="14">
        <v>9.2758034195685255</v>
      </c>
      <c r="DS4" s="14">
        <v>2.5405066690538001</v>
      </c>
      <c r="DT4" s="14">
        <v>8.9803956673529672</v>
      </c>
      <c r="DU4" s="14">
        <v>548.6608181899561</v>
      </c>
      <c r="DV4" s="14">
        <v>0</v>
      </c>
      <c r="DW4" s="14">
        <v>5.9081550443111627E-2</v>
      </c>
      <c r="DX4" s="14">
        <v>0</v>
      </c>
      <c r="DY4" s="14">
        <v>0</v>
      </c>
      <c r="DZ4" s="14">
        <v>5.9081550443111627E-2</v>
      </c>
      <c r="EA4" s="14">
        <v>0.88622325664667445</v>
      </c>
      <c r="EB4" s="14">
        <v>0.5317339539880046</v>
      </c>
      <c r="EC4" s="14">
        <v>2.9540775221555814E-2</v>
      </c>
      <c r="ED4" s="14">
        <v>2.9540775221555814E-2</v>
      </c>
      <c r="EE4" s="14">
        <v>1.4770387610777906</v>
      </c>
      <c r="EF4" s="14">
        <v>44.015755080118161</v>
      </c>
      <c r="EG4" s="14">
        <v>47.974218959806642</v>
      </c>
      <c r="EH4" s="14">
        <v>12.761614895712112</v>
      </c>
      <c r="EI4" s="14">
        <v>13.116104198370781</v>
      </c>
      <c r="EJ4" s="14">
        <v>30.722406230418045</v>
      </c>
      <c r="EK4" s="14">
        <v>34.208217706561634</v>
      </c>
      <c r="EL4" s="14">
        <v>12.200340166502551</v>
      </c>
      <c r="EM4" s="14">
        <v>5.1105541133291554</v>
      </c>
      <c r="EN4" s="14">
        <v>2.9540775221555814E-2</v>
      </c>
      <c r="EO4" s="14">
        <v>20.412675678095066</v>
      </c>
      <c r="EP4" s="14">
        <v>10.191567451436756</v>
      </c>
      <c r="EQ4" s="14">
        <v>10.221108226658311</v>
      </c>
      <c r="ER4" s="14">
        <v>0.17724465132933487</v>
      </c>
      <c r="ES4" s="14">
        <v>3.0426998478202489</v>
      </c>
      <c r="ET4" s="14">
        <v>12.111717840837883</v>
      </c>
      <c r="EU4" s="14">
        <v>52.405335243040014</v>
      </c>
      <c r="EV4" s="14">
        <v>14.120490555903679</v>
      </c>
      <c r="EW4" s="14">
        <v>13.204726524035449</v>
      </c>
      <c r="EX4" s="14">
        <v>9.7484558231134191</v>
      </c>
      <c r="EY4" s="14">
        <v>1.9201503894011278</v>
      </c>
      <c r="EZ4" s="14">
        <v>7.8283054337122904</v>
      </c>
      <c r="FA4" s="14">
        <v>2.9540775221555814E-2</v>
      </c>
      <c r="FB4" s="14">
        <v>0.73851938053889532</v>
      </c>
      <c r="FC4" s="14">
        <v>0.23632620177244651</v>
      </c>
      <c r="FD4" s="14">
        <v>1.8019872885149046</v>
      </c>
      <c r="FE4" s="14">
        <v>2.1269358159520184</v>
      </c>
      <c r="FF4" s="14">
        <v>0.17724465132933487</v>
      </c>
      <c r="FG4" s="14">
        <v>1.5065795362993466</v>
      </c>
      <c r="FH4" s="14">
        <v>1.2111717840837883</v>
      </c>
      <c r="FI4" s="14">
        <v>0.29540775221555815</v>
      </c>
      <c r="FJ4" s="14">
        <v>3.2790260495926953</v>
      </c>
      <c r="FK4" s="14">
        <v>2.0383134902873512</v>
      </c>
      <c r="FL4" s="14">
        <v>1.2407125593053441</v>
      </c>
      <c r="FM4" s="14">
        <v>0</v>
      </c>
      <c r="FN4" s="14">
        <v>0.5317339539880046</v>
      </c>
      <c r="FO4" s="14">
        <v>0.2658669769940023</v>
      </c>
      <c r="FP4" s="14">
        <v>0</v>
      </c>
      <c r="FQ4" s="14">
        <v>0</v>
      </c>
      <c r="FR4" s="14">
        <v>15.065795362993464</v>
      </c>
      <c r="FS4" s="14">
        <v>10.811923731089427</v>
      </c>
      <c r="FT4" s="14">
        <v>4.2538716319040368</v>
      </c>
      <c r="FU4" s="14">
        <v>0.76806015576045117</v>
      </c>
      <c r="FV4" s="14">
        <v>0.17724465132933487</v>
      </c>
      <c r="FW4" s="14">
        <v>8.8622325664667434E-2</v>
      </c>
      <c r="FX4" s="14">
        <v>8.8622325664667434E-2</v>
      </c>
      <c r="FY4" s="14">
        <v>7.0897860531733956</v>
      </c>
      <c r="FZ4" s="14">
        <v>4.9628502372213763</v>
      </c>
      <c r="GA4" s="14">
        <v>3.3971891504789187</v>
      </c>
      <c r="GB4" s="14">
        <v>1.5656610867424581</v>
      </c>
      <c r="GC4" s="14">
        <v>0</v>
      </c>
      <c r="GD4" s="14">
        <v>9.6302927222271961</v>
      </c>
      <c r="GE4" s="14">
        <v>1.1225494584191209</v>
      </c>
      <c r="GF4" s="14">
        <v>1.8610688389580163</v>
      </c>
      <c r="GG4" s="14">
        <v>142.88872974666546</v>
      </c>
      <c r="GH4" s="14">
        <v>60.735833855518756</v>
      </c>
      <c r="GI4" s="14">
        <v>82.684629845134722</v>
      </c>
      <c r="GJ4" s="14">
        <v>80.439530928296477</v>
      </c>
      <c r="GK4" s="14">
        <v>12.141258616059439</v>
      </c>
      <c r="GL4" s="14">
        <v>7.9760093098200695</v>
      </c>
      <c r="GM4" s="14">
        <v>1.4474979858562349</v>
      </c>
      <c r="GN4" s="14">
        <v>100.79312505594844</v>
      </c>
      <c r="GO4" s="14">
        <v>11.727687762957657</v>
      </c>
      <c r="GP4" s="14">
        <v>1.3293348849700115</v>
      </c>
      <c r="GQ4" s="14">
        <v>0</v>
      </c>
      <c r="GR4" s="14">
        <v>0</v>
      </c>
      <c r="GS4" s="14">
        <v>0</v>
      </c>
      <c r="GT4" s="14">
        <v>0</v>
      </c>
      <c r="GU4" s="14">
        <v>5.9081550443111627E-2</v>
      </c>
      <c r="GV4" s="14">
        <v>0</v>
      </c>
      <c r="GW4" s="14">
        <v>0</v>
      </c>
      <c r="GX4" s="14">
        <v>0.8566824814251186</v>
      </c>
      <c r="GY4" s="14">
        <v>0.50219317876644887</v>
      </c>
      <c r="GZ4" s="14">
        <v>0.82714170620356275</v>
      </c>
      <c r="HA4" s="14">
        <v>0.29540775221555815</v>
      </c>
      <c r="HB4" s="14">
        <v>0</v>
      </c>
      <c r="HC4" s="14">
        <v>0</v>
      </c>
      <c r="HD4" s="14">
        <v>0.62035627965267204</v>
      </c>
      <c r="HE4" s="14">
        <v>4.401575508011816</v>
      </c>
      <c r="HF4" s="14">
        <v>0.35448930265866974</v>
      </c>
      <c r="HG4" s="14">
        <v>12.052636290394773</v>
      </c>
      <c r="HH4" s="14">
        <v>16.601915674514366</v>
      </c>
      <c r="HI4" s="14">
        <v>18.669769940023276</v>
      </c>
      <c r="HJ4" s="14">
        <v>17.606302032047264</v>
      </c>
      <c r="HK4" s="14">
        <v>7.0307045027302832</v>
      </c>
      <c r="HL4" s="14">
        <v>8.2123355115925154</v>
      </c>
      <c r="HM4" s="14">
        <v>5.7309103929818281</v>
      </c>
      <c r="HN4" s="14">
        <v>4.9037686867782648</v>
      </c>
      <c r="HO4" s="14">
        <v>1.5065795362993466</v>
      </c>
      <c r="HP4" s="14">
        <v>8.8622325664667434E-2</v>
      </c>
      <c r="HQ4" s="14">
        <v>8.8622325664667434E-2</v>
      </c>
      <c r="HR4" s="14">
        <v>14.386357532897682</v>
      </c>
      <c r="HS4" s="14">
        <v>0</v>
      </c>
      <c r="HT4" s="14">
        <v>1.8315280637364604</v>
      </c>
      <c r="HU4" s="14">
        <v>5.9081550443111627E-2</v>
      </c>
      <c r="HV4" s="14">
        <v>1.4770387610777906</v>
      </c>
      <c r="HW4" s="14">
        <v>0.73851938053889532</v>
      </c>
      <c r="HX4" s="14">
        <v>0.5908155044311163</v>
      </c>
      <c r="HY4" s="14">
        <v>0.41357085310178138</v>
      </c>
      <c r="HZ4" s="14">
        <v>0.44311162832333723</v>
      </c>
      <c r="IA4" s="14">
        <v>2.8949959717124698</v>
      </c>
      <c r="IB4" s="14">
        <v>0.29540775221555815</v>
      </c>
      <c r="IC4" s="14">
        <v>8.8622325664667434E-2</v>
      </c>
      <c r="ID4" s="14">
        <v>7.2079491540596186</v>
      </c>
      <c r="IE4" s="14">
        <v>0.2658669769940023</v>
      </c>
      <c r="IF4" s="14">
        <v>0.73851938053889532</v>
      </c>
      <c r="IG4" s="14">
        <v>0.29540775221555815</v>
      </c>
      <c r="IH4" s="14">
        <v>2.9540775221555814E-2</v>
      </c>
      <c r="II4" s="14">
        <v>11.195953808969653</v>
      </c>
      <c r="IJ4" s="14">
        <v>3.2494852743711395</v>
      </c>
      <c r="IK4" s="15">
        <v>0.56150506512301002</v>
      </c>
      <c r="IL4" s="15">
        <v>0.95428015564202295</v>
      </c>
      <c r="IM4" s="15">
        <v>0.882458020721686</v>
      </c>
      <c r="IN4" s="15">
        <v>0.881380829966948</v>
      </c>
      <c r="IO4" s="14">
        <v>296.41213857309106</v>
      </c>
      <c r="IP4" s="14">
        <v>2.3928027929460209</v>
      </c>
      <c r="IQ4" s="15">
        <v>0.43209876543209902</v>
      </c>
      <c r="IR4" s="14">
        <v>2.7177513203831349</v>
      </c>
      <c r="IS4" s="15">
        <v>0.44565217391304301</v>
      </c>
      <c r="IT4" s="14">
        <v>8.3895801629218507</v>
      </c>
      <c r="IU4" s="15">
        <v>0.51760563380281699</v>
      </c>
      <c r="IV4" s="14">
        <v>6.6762152000716135</v>
      </c>
      <c r="IW4" s="15">
        <v>0.96902654867256599</v>
      </c>
      <c r="IX4" s="14">
        <v>0</v>
      </c>
    </row>
    <row r="5" spans="1:258" ht="15" customHeight="1" x14ac:dyDescent="0.25">
      <c r="A5" s="14" t="s">
        <v>283</v>
      </c>
      <c r="B5" s="14">
        <v>454</v>
      </c>
      <c r="C5" s="14">
        <v>471</v>
      </c>
      <c r="D5" s="14">
        <v>33575</v>
      </c>
      <c r="E5" s="14">
        <v>374</v>
      </c>
      <c r="F5" s="14">
        <v>97</v>
      </c>
      <c r="G5" s="14">
        <v>97</v>
      </c>
      <c r="H5" s="14">
        <v>1.5627699180938199</v>
      </c>
      <c r="I5" s="14">
        <v>0.58972449739389432</v>
      </c>
      <c r="J5" s="14">
        <v>0.47177959791511542</v>
      </c>
      <c r="K5" s="14">
        <v>4.2165301563663444</v>
      </c>
      <c r="L5" s="14">
        <v>4.8652271034996275</v>
      </c>
      <c r="M5" s="14">
        <v>2.7127326880119136</v>
      </c>
      <c r="N5" s="14">
        <v>0.17691734921816829</v>
      </c>
      <c r="O5" s="14">
        <v>0.11794489947877886</v>
      </c>
      <c r="P5" s="14">
        <v>5.8972449739389428E-2</v>
      </c>
      <c r="Q5" s="14">
        <v>0</v>
      </c>
      <c r="R5" s="14">
        <v>5.8972449739389428E-2</v>
      </c>
      <c r="S5" s="14">
        <v>2.9486224869694714E-2</v>
      </c>
      <c r="T5" s="14">
        <v>0.14743112434847358</v>
      </c>
      <c r="U5" s="14">
        <v>0.11794489947877886</v>
      </c>
      <c r="V5" s="14">
        <v>0.206403574087863</v>
      </c>
      <c r="W5" s="14">
        <v>1.2973938942665675</v>
      </c>
      <c r="X5" s="14">
        <v>2.9486224869694713</v>
      </c>
      <c r="Y5" s="14">
        <v>3.184512285927029</v>
      </c>
      <c r="Z5" s="14">
        <v>1.1794489947877886</v>
      </c>
      <c r="AA5" s="14">
        <v>0.26537602382725245</v>
      </c>
      <c r="AB5" s="14">
        <v>1.2679076693968727</v>
      </c>
      <c r="AC5" s="14">
        <v>1.6807148175725988</v>
      </c>
      <c r="AD5" s="14">
        <v>1.5332836932241252</v>
      </c>
      <c r="AE5" s="14">
        <v>0.23588979895755771</v>
      </c>
      <c r="AF5" s="14">
        <v>0.56023827252419955</v>
      </c>
      <c r="AG5" s="14">
        <v>1.2973938942665675</v>
      </c>
      <c r="AH5" s="14">
        <v>0.17691734921816829</v>
      </c>
      <c r="AI5" s="14">
        <v>0.32434847356664187</v>
      </c>
      <c r="AJ5" s="14">
        <v>1.0025316455696203</v>
      </c>
      <c r="AK5" s="14">
        <v>0.97304542069992561</v>
      </c>
      <c r="AL5" s="14">
        <v>0.50126582278481013</v>
      </c>
      <c r="AM5" s="14">
        <v>1.0025316455696203</v>
      </c>
      <c r="AN5" s="14">
        <v>2.6242740134028297</v>
      </c>
      <c r="AO5" s="14">
        <v>2.5358153387937454</v>
      </c>
      <c r="AP5" s="14">
        <v>2.0345495160089353</v>
      </c>
      <c r="AQ5" s="14">
        <v>0</v>
      </c>
      <c r="AR5" s="14">
        <v>2.9486224869694714E-2</v>
      </c>
      <c r="AS5" s="14">
        <v>5.8972449739389428E-2</v>
      </c>
      <c r="AT5" s="14">
        <v>0</v>
      </c>
      <c r="AU5" s="14">
        <v>8.8458674609084145E-2</v>
      </c>
      <c r="AV5" s="14">
        <v>5.8972449739389428E-2</v>
      </c>
      <c r="AW5" s="14">
        <v>2.9486224869694714E-2</v>
      </c>
      <c r="AX5" s="14">
        <v>1.0909903201787043</v>
      </c>
      <c r="AY5" s="14">
        <v>0.206403574087863</v>
      </c>
      <c r="AZ5" s="14">
        <v>0</v>
      </c>
      <c r="BA5" s="14">
        <v>2.9486224869694714E-2</v>
      </c>
      <c r="BB5" s="14">
        <v>0.11794489947877886</v>
      </c>
      <c r="BC5" s="14">
        <v>0.11794489947877886</v>
      </c>
      <c r="BD5" s="14">
        <v>3.2139985107967237</v>
      </c>
      <c r="BE5" s="14">
        <v>0.47177959791511542</v>
      </c>
      <c r="BF5" s="14">
        <v>0</v>
      </c>
      <c r="BG5" s="14">
        <v>0.14743112434847358</v>
      </c>
      <c r="BH5" s="14">
        <v>0.14743112434847358</v>
      </c>
      <c r="BI5" s="14">
        <v>0.17691734921816829</v>
      </c>
      <c r="BJ5" s="14">
        <v>3.3614296351451975</v>
      </c>
      <c r="BK5" s="14">
        <v>1.2679076693968727</v>
      </c>
      <c r="BL5" s="14">
        <v>2.9486224869694714E-2</v>
      </c>
      <c r="BM5" s="14">
        <v>0.11794489947877886</v>
      </c>
      <c r="BN5" s="14">
        <v>5.8972449739389428E-2</v>
      </c>
      <c r="BO5" s="14">
        <v>0</v>
      </c>
      <c r="BP5" s="14">
        <v>8.8458674609084145E-2</v>
      </c>
      <c r="BQ5" s="14">
        <v>394.02442293373048</v>
      </c>
      <c r="BR5" s="14">
        <v>98.513477289650041</v>
      </c>
      <c r="BS5" s="14">
        <v>1.238421444527178</v>
      </c>
      <c r="BT5" s="14">
        <v>7.5779597915115415</v>
      </c>
      <c r="BU5" s="14">
        <v>384.88369322412512</v>
      </c>
      <c r="BV5" s="14">
        <v>85.421593447505586</v>
      </c>
      <c r="BW5" s="14">
        <v>188.82978406552496</v>
      </c>
      <c r="BX5" s="14">
        <v>23.353090096798212</v>
      </c>
      <c r="BY5" s="14">
        <v>190.09769173492182</v>
      </c>
      <c r="BZ5" s="14">
        <v>59.119880863737905</v>
      </c>
      <c r="CA5" s="14">
        <v>87.839463886820553</v>
      </c>
      <c r="CB5" s="14">
        <v>6.8113179448994785</v>
      </c>
      <c r="CC5" s="14">
        <v>201.27297096053613</v>
      </c>
      <c r="CD5" s="14">
        <v>34.380938198064037</v>
      </c>
      <c r="CE5" s="14">
        <v>89.815040953090104</v>
      </c>
      <c r="CF5" s="14">
        <v>40.956366344005957</v>
      </c>
      <c r="CG5" s="14">
        <v>351.53477289650039</v>
      </c>
      <c r="CH5" s="14">
        <v>57.203276247207747</v>
      </c>
      <c r="CI5" s="14">
        <v>33.348920327624718</v>
      </c>
      <c r="CJ5" s="14">
        <v>28.21831720029784</v>
      </c>
      <c r="CK5" s="14">
        <v>1.1204765450483991</v>
      </c>
      <c r="CL5" s="14">
        <v>3.0075949367088608</v>
      </c>
      <c r="CM5" s="14">
        <v>4.0101265822784811</v>
      </c>
      <c r="CN5" s="14">
        <v>13.003425167535369</v>
      </c>
      <c r="CO5" s="14">
        <v>5.0716306775874909</v>
      </c>
      <c r="CP5" s="14">
        <v>4.8652271034996275</v>
      </c>
      <c r="CQ5" s="14">
        <v>1.6807148175725988</v>
      </c>
      <c r="CR5" s="14">
        <v>2.594787788533135</v>
      </c>
      <c r="CS5" s="14">
        <v>0.412807148175726</v>
      </c>
      <c r="CT5" s="14">
        <v>18.841697691734922</v>
      </c>
      <c r="CU5" s="14">
        <v>2.5358153387937454</v>
      </c>
      <c r="CV5" s="14">
        <v>7.9907669396872674</v>
      </c>
      <c r="CW5" s="14">
        <v>9.3471332836932248</v>
      </c>
      <c r="CX5" s="14">
        <v>1.5332836932241252</v>
      </c>
      <c r="CY5" s="14">
        <v>5.8972449739389425</v>
      </c>
      <c r="CZ5" s="14">
        <v>0.97304542069992561</v>
      </c>
      <c r="DA5" s="14">
        <v>4.6293373045420703</v>
      </c>
      <c r="DB5" s="14">
        <v>0.56023827252419955</v>
      </c>
      <c r="DC5" s="14">
        <v>1.2679076693968727</v>
      </c>
      <c r="DD5" s="14">
        <v>2.4178704393149664</v>
      </c>
      <c r="DE5" s="14">
        <v>6.8408041697691733</v>
      </c>
      <c r="DF5" s="14">
        <v>1.2973938942665675</v>
      </c>
      <c r="DG5" s="14">
        <v>5.5139240506329115</v>
      </c>
      <c r="DH5" s="14">
        <v>1.1204765450483991</v>
      </c>
      <c r="DI5" s="14">
        <v>1.326880119136262</v>
      </c>
      <c r="DJ5" s="14">
        <v>4.0101265822784811</v>
      </c>
      <c r="DK5" s="14">
        <v>10.909903201787044</v>
      </c>
      <c r="DL5" s="14">
        <v>12.000893521965748</v>
      </c>
      <c r="DM5" s="14">
        <v>0.79612807148175724</v>
      </c>
      <c r="DN5" s="14">
        <v>0.825614296351452</v>
      </c>
      <c r="DO5" s="14">
        <v>3.8037230081906181</v>
      </c>
      <c r="DP5" s="14">
        <v>11.38168279970216</v>
      </c>
      <c r="DQ5" s="14">
        <v>2.1230081906180196</v>
      </c>
      <c r="DR5" s="14">
        <v>8.816381236038719</v>
      </c>
      <c r="DS5" s="14">
        <v>2.0640357408786301</v>
      </c>
      <c r="DT5" s="14">
        <v>9.1407297096053615</v>
      </c>
      <c r="DU5" s="14">
        <v>648.19568131049891</v>
      </c>
      <c r="DV5" s="14">
        <v>0.17691734921816829</v>
      </c>
      <c r="DW5" s="14">
        <v>0.11794489947877886</v>
      </c>
      <c r="DX5" s="14">
        <v>0</v>
      </c>
      <c r="DY5" s="14">
        <v>0</v>
      </c>
      <c r="DZ5" s="14">
        <v>0.29486224869694716</v>
      </c>
      <c r="EA5" s="14">
        <v>1.032017870439315</v>
      </c>
      <c r="EB5" s="14">
        <v>0.206403574087863</v>
      </c>
      <c r="EC5" s="14">
        <v>0</v>
      </c>
      <c r="ED5" s="14">
        <v>0</v>
      </c>
      <c r="EE5" s="14">
        <v>1.238421444527178</v>
      </c>
      <c r="EF5" s="14">
        <v>45.703648548026806</v>
      </c>
      <c r="EG5" s="14">
        <v>45.14341027550261</v>
      </c>
      <c r="EH5" s="14">
        <v>11.204765450483992</v>
      </c>
      <c r="EI5" s="14">
        <v>11.470141474311244</v>
      </c>
      <c r="EJ5" s="14">
        <v>33.968131049888314</v>
      </c>
      <c r="EK5" s="14">
        <v>33.201489203276246</v>
      </c>
      <c r="EL5" s="14">
        <v>11.411169024571855</v>
      </c>
      <c r="EM5" s="14">
        <v>4.3049888309754278</v>
      </c>
      <c r="EN5" s="14">
        <v>0</v>
      </c>
      <c r="EO5" s="14">
        <v>18.163514519731944</v>
      </c>
      <c r="EP5" s="14">
        <v>9.4945644080416987</v>
      </c>
      <c r="EQ5" s="14">
        <v>8.6689501116902452</v>
      </c>
      <c r="ER5" s="14">
        <v>8.8458674609084145E-2</v>
      </c>
      <c r="ES5" s="14">
        <v>2.7422189128816084</v>
      </c>
      <c r="ET5" s="14">
        <v>12.708562918838421</v>
      </c>
      <c r="EU5" s="14">
        <v>56.230230826507821</v>
      </c>
      <c r="EV5" s="14">
        <v>10.968875651526433</v>
      </c>
      <c r="EW5" s="14">
        <v>10.172747580044676</v>
      </c>
      <c r="EX5" s="14">
        <v>10.76247207743857</v>
      </c>
      <c r="EY5" s="14">
        <v>2.8601638123603874</v>
      </c>
      <c r="EZ5" s="14">
        <v>7.9023082650781831</v>
      </c>
      <c r="FA5" s="14">
        <v>0.17691734921816829</v>
      </c>
      <c r="FB5" s="14">
        <v>0.58972449739389432</v>
      </c>
      <c r="FC5" s="14">
        <v>0.206403574087863</v>
      </c>
      <c r="FD5" s="14">
        <v>2.594787788533135</v>
      </c>
      <c r="FE5" s="14">
        <v>1.5037974683544304</v>
      </c>
      <c r="FF5" s="14">
        <v>0.11794489947877886</v>
      </c>
      <c r="FG5" s="14">
        <v>1.4448250186150411</v>
      </c>
      <c r="FH5" s="14">
        <v>1.4153387937453463</v>
      </c>
      <c r="FI5" s="14">
        <v>2.9486224869694714E-2</v>
      </c>
      <c r="FJ5" s="14">
        <v>2.8896500372300822</v>
      </c>
      <c r="FK5" s="14">
        <v>1.8871183916604617</v>
      </c>
      <c r="FL5" s="14">
        <v>1.0025316455696203</v>
      </c>
      <c r="FM5" s="14">
        <v>8.8458674609084145E-2</v>
      </c>
      <c r="FN5" s="14">
        <v>0.6781831720029784</v>
      </c>
      <c r="FO5" s="14">
        <v>0.14743112434847358</v>
      </c>
      <c r="FP5" s="14">
        <v>0.14743112434847358</v>
      </c>
      <c r="FQ5" s="14">
        <v>0</v>
      </c>
      <c r="FR5" s="14">
        <v>14.44825018615041</v>
      </c>
      <c r="FS5" s="14">
        <v>11.086820551005212</v>
      </c>
      <c r="FT5" s="14">
        <v>3.3614296351451975</v>
      </c>
      <c r="FU5" s="14">
        <v>1.0615040953090098</v>
      </c>
      <c r="FV5" s="14">
        <v>0.26537602382725245</v>
      </c>
      <c r="FW5" s="14">
        <v>0.206403574087863</v>
      </c>
      <c r="FX5" s="14">
        <v>0.14743112434847358</v>
      </c>
      <c r="FY5" s="14">
        <v>6.9882352941176471</v>
      </c>
      <c r="FZ5" s="14">
        <v>4.4229337304542069</v>
      </c>
      <c r="GA5" s="14">
        <v>3.3614296351451975</v>
      </c>
      <c r="GB5" s="14">
        <v>1.0615040953090098</v>
      </c>
      <c r="GC5" s="14">
        <v>0</v>
      </c>
      <c r="GD5" s="14">
        <v>9.1702159344750562</v>
      </c>
      <c r="GE5" s="14">
        <v>1.8871183916604617</v>
      </c>
      <c r="GF5" s="14">
        <v>1.5922561429635145</v>
      </c>
      <c r="GG5" s="14">
        <v>160.25763216679076</v>
      </c>
      <c r="GH5" s="14">
        <v>75.455249441548773</v>
      </c>
      <c r="GI5" s="14">
        <v>112.96172747580044</v>
      </c>
      <c r="GJ5" s="14">
        <v>112.40148920327626</v>
      </c>
      <c r="GK5" s="14">
        <v>13.475204765450485</v>
      </c>
      <c r="GL5" s="14">
        <v>8.4035740878629941</v>
      </c>
      <c r="GM5" s="14">
        <v>2.1819806403574087</v>
      </c>
      <c r="GN5" s="14">
        <v>132.92390171258376</v>
      </c>
      <c r="GO5" s="14">
        <v>18.369918093819805</v>
      </c>
      <c r="GP5" s="14">
        <v>1.1499627699180939</v>
      </c>
      <c r="GQ5" s="14">
        <v>0.17691734921816829</v>
      </c>
      <c r="GR5" s="14">
        <v>0.14743112434847358</v>
      </c>
      <c r="GS5" s="14">
        <v>0</v>
      </c>
      <c r="GT5" s="14">
        <v>0</v>
      </c>
      <c r="GU5" s="14">
        <v>0.14743112434847358</v>
      </c>
      <c r="GV5" s="14">
        <v>2.9486224869694714E-2</v>
      </c>
      <c r="GW5" s="14">
        <v>8.8458674609084145E-2</v>
      </c>
      <c r="GX5" s="14">
        <v>1.4153387937453463</v>
      </c>
      <c r="GY5" s="14">
        <v>0.79612807148175724</v>
      </c>
      <c r="GZ5" s="14">
        <v>1.238421444527178</v>
      </c>
      <c r="HA5" s="14">
        <v>0.56023827252419955</v>
      </c>
      <c r="HB5" s="14">
        <v>0</v>
      </c>
      <c r="HC5" s="14">
        <v>8.8458674609084145E-2</v>
      </c>
      <c r="HD5" s="14">
        <v>0.97304542069992561</v>
      </c>
      <c r="HE5" s="14">
        <v>5.4254653760238272</v>
      </c>
      <c r="HF5" s="14">
        <v>0.35383469843633658</v>
      </c>
      <c r="HG5" s="14">
        <v>16.541772151898734</v>
      </c>
      <c r="HH5" s="14">
        <v>17.249441548771408</v>
      </c>
      <c r="HI5" s="14">
        <v>17.426358897989576</v>
      </c>
      <c r="HJ5" s="14">
        <v>15.95204765450484</v>
      </c>
      <c r="HK5" s="14">
        <v>4.4229337304542069</v>
      </c>
      <c r="HL5" s="14">
        <v>5.9857036485480268</v>
      </c>
      <c r="HM5" s="14">
        <v>6.7818317200297846</v>
      </c>
      <c r="HN5" s="14">
        <v>5.4844378257632167</v>
      </c>
      <c r="HO5" s="14">
        <v>1.2973938942665675</v>
      </c>
      <c r="HP5" s="14">
        <v>0.11794489947877886</v>
      </c>
      <c r="HQ5" s="14">
        <v>0</v>
      </c>
      <c r="HR5" s="14">
        <v>16.335368577810872</v>
      </c>
      <c r="HS5" s="14">
        <v>2.9486224869694714E-2</v>
      </c>
      <c r="HT5" s="14">
        <v>1.6217423678332092</v>
      </c>
      <c r="HU5" s="14">
        <v>2.9486224869694714E-2</v>
      </c>
      <c r="HV5" s="14">
        <v>1.2679076693968727</v>
      </c>
      <c r="HW5" s="14">
        <v>0.61921072226358898</v>
      </c>
      <c r="HX5" s="14">
        <v>0.47177959791511542</v>
      </c>
      <c r="HY5" s="14">
        <v>0.32434847356664187</v>
      </c>
      <c r="HZ5" s="14">
        <v>0.47177959791511542</v>
      </c>
      <c r="IA5" s="14">
        <v>2.4473566641846611</v>
      </c>
      <c r="IB5" s="14">
        <v>0.26537602382725245</v>
      </c>
      <c r="IC5" s="14">
        <v>8.8458674609084145E-2</v>
      </c>
      <c r="ID5" s="14">
        <v>7.2241250930752052</v>
      </c>
      <c r="IE5" s="14">
        <v>0.32434847356664187</v>
      </c>
      <c r="IF5" s="14">
        <v>0.64869694713328374</v>
      </c>
      <c r="IG5" s="14">
        <v>0.35383469843633658</v>
      </c>
      <c r="IH5" s="14">
        <v>2.9486224869694714E-2</v>
      </c>
      <c r="II5" s="14">
        <v>10.231720029784066</v>
      </c>
      <c r="IJ5" s="14">
        <v>2.8601638123603874</v>
      </c>
      <c r="IK5" s="15">
        <v>0.66402943882244703</v>
      </c>
      <c r="IL5" s="15">
        <v>0.953497459945291</v>
      </c>
      <c r="IM5" s="15">
        <v>0.88854085095275404</v>
      </c>
      <c r="IN5" s="15">
        <v>0.89139559286463799</v>
      </c>
      <c r="IO5" s="14">
        <v>393.31675353685779</v>
      </c>
      <c r="IP5" s="14">
        <v>1.9755770662695458</v>
      </c>
      <c r="IQ5" s="15">
        <v>0.50746268656716398</v>
      </c>
      <c r="IR5" s="14">
        <v>5.1600893521965752</v>
      </c>
      <c r="IS5" s="15">
        <v>0.50857142857142901</v>
      </c>
      <c r="IT5" s="14">
        <v>6.2510796723752797</v>
      </c>
      <c r="IU5" s="15">
        <v>0.46698113207547198</v>
      </c>
      <c r="IV5" s="14">
        <v>8.1971705137751307</v>
      </c>
      <c r="IW5" s="15">
        <v>0.99640287769784197</v>
      </c>
      <c r="IX5" s="14">
        <v>0</v>
      </c>
    </row>
    <row r="6" spans="1:258" ht="15" customHeight="1" x14ac:dyDescent="0.25">
      <c r="A6" s="14" t="s">
        <v>359</v>
      </c>
      <c r="B6" s="14">
        <v>1326</v>
      </c>
      <c r="C6" s="14">
        <v>471</v>
      </c>
      <c r="D6" s="14">
        <v>33556</v>
      </c>
      <c r="E6" s="14">
        <v>374</v>
      </c>
      <c r="F6" s="14">
        <v>97</v>
      </c>
      <c r="G6" s="14">
        <v>97</v>
      </c>
      <c r="H6" s="14">
        <v>0.91459053522469902</v>
      </c>
      <c r="I6" s="14">
        <v>0.26552628442007392</v>
      </c>
      <c r="J6" s="14">
        <v>0.20652044343783527</v>
      </c>
      <c r="K6" s="14">
        <v>4.2484205507211827</v>
      </c>
      <c r="L6" s="14">
        <v>5.4285373703659561</v>
      </c>
      <c r="M6" s="14">
        <v>2.1832161163428299</v>
      </c>
      <c r="N6" s="14">
        <v>0.1180116819644773</v>
      </c>
      <c r="O6" s="14">
        <v>5.9005840982238648E-2</v>
      </c>
      <c r="P6" s="14">
        <v>5.9005840982238648E-2</v>
      </c>
      <c r="Q6" s="14">
        <v>0</v>
      </c>
      <c r="R6" s="14">
        <v>5.9005840982238648E-2</v>
      </c>
      <c r="S6" s="14">
        <v>5.9005840982238648E-2</v>
      </c>
      <c r="T6" s="14">
        <v>0.17701752294671594</v>
      </c>
      <c r="U6" s="14">
        <v>0.14751460245559661</v>
      </c>
      <c r="V6" s="14">
        <v>2.9502920491119324E-2</v>
      </c>
      <c r="W6" s="14">
        <v>0.73757301227798311</v>
      </c>
      <c r="X6" s="14">
        <v>2.832280367147455</v>
      </c>
      <c r="Y6" s="14">
        <v>3.5698533794254383</v>
      </c>
      <c r="Z6" s="14">
        <v>1.4751460245559662</v>
      </c>
      <c r="AA6" s="14">
        <v>0.17701752294671594</v>
      </c>
      <c r="AB6" s="14">
        <v>1.4161401835737275</v>
      </c>
      <c r="AC6" s="14">
        <v>1.8586839909405175</v>
      </c>
      <c r="AD6" s="14">
        <v>0.70807009178686375</v>
      </c>
      <c r="AE6" s="14">
        <v>8.8508761473357969E-2</v>
      </c>
      <c r="AF6" s="14">
        <v>0.67856717129574451</v>
      </c>
      <c r="AG6" s="14">
        <v>1.9471927524138755</v>
      </c>
      <c r="AH6" s="14">
        <v>0.26552628442007392</v>
      </c>
      <c r="AI6" s="14">
        <v>0.29502920491119322</v>
      </c>
      <c r="AJ6" s="14">
        <v>1.2981285016092503</v>
      </c>
      <c r="AK6" s="14">
        <v>1.4751460245559662</v>
      </c>
      <c r="AL6" s="14">
        <v>0.67856717129574451</v>
      </c>
      <c r="AM6" s="14">
        <v>0.41304088687567053</v>
      </c>
      <c r="AN6" s="14">
        <v>2.271724877816188</v>
      </c>
      <c r="AO6" s="14">
        <v>2.0061985933961139</v>
      </c>
      <c r="AP6" s="14">
        <v>1.2096197401358924</v>
      </c>
      <c r="AQ6" s="14">
        <v>0</v>
      </c>
      <c r="AR6" s="14">
        <v>0</v>
      </c>
      <c r="AS6" s="14">
        <v>0</v>
      </c>
      <c r="AT6" s="14">
        <v>2.9502920491119324E-2</v>
      </c>
      <c r="AU6" s="14">
        <v>0.17701752294671594</v>
      </c>
      <c r="AV6" s="14">
        <v>0.17701752294671594</v>
      </c>
      <c r="AW6" s="14">
        <v>0</v>
      </c>
      <c r="AX6" s="14">
        <v>0.53105256884014784</v>
      </c>
      <c r="AY6" s="14">
        <v>5.9005840982238648E-2</v>
      </c>
      <c r="AZ6" s="14">
        <v>0</v>
      </c>
      <c r="BA6" s="14">
        <v>5.9005840982238648E-2</v>
      </c>
      <c r="BB6" s="14">
        <v>8.8508761473357969E-2</v>
      </c>
      <c r="BC6" s="14">
        <v>5.9005840982238648E-2</v>
      </c>
      <c r="BD6" s="14">
        <v>3.0092978900941709</v>
      </c>
      <c r="BE6" s="14">
        <v>0.41304088687567053</v>
      </c>
      <c r="BF6" s="14">
        <v>2.9502920491119324E-2</v>
      </c>
      <c r="BG6" s="14">
        <v>0.17701752294671594</v>
      </c>
      <c r="BH6" s="14">
        <v>0.47204672785790919</v>
      </c>
      <c r="BI6" s="14">
        <v>0.1180116819644773</v>
      </c>
      <c r="BJ6" s="14">
        <v>3.3338300154964835</v>
      </c>
      <c r="BK6" s="14">
        <v>1.2686255811181308</v>
      </c>
      <c r="BL6" s="14">
        <v>0.14751460245559661</v>
      </c>
      <c r="BM6" s="14">
        <v>0.14751460245559661</v>
      </c>
      <c r="BN6" s="14">
        <v>0.53105256884014784</v>
      </c>
      <c r="BO6" s="14">
        <v>0</v>
      </c>
      <c r="BP6" s="14">
        <v>0</v>
      </c>
      <c r="BQ6" s="14">
        <v>285.44075575157945</v>
      </c>
      <c r="BR6" s="14">
        <v>106.38753129097628</v>
      </c>
      <c r="BS6" s="14">
        <v>0.53105256884014784</v>
      </c>
      <c r="BT6" s="14">
        <v>8.5263440219334843</v>
      </c>
      <c r="BU6" s="14">
        <v>277.38645845750386</v>
      </c>
      <c r="BV6" s="14">
        <v>93.76028132077721</v>
      </c>
      <c r="BW6" s="14">
        <v>129.48831803552272</v>
      </c>
      <c r="BX6" s="14">
        <v>19.914471331505545</v>
      </c>
      <c r="BY6" s="14">
        <v>144.2987841220646</v>
      </c>
      <c r="BZ6" s="14">
        <v>68.417272618905713</v>
      </c>
      <c r="CA6" s="14">
        <v>54.609905829061866</v>
      </c>
      <c r="CB6" s="14">
        <v>5.5170461318393134</v>
      </c>
      <c r="CC6" s="14">
        <v>147.98664918345452</v>
      </c>
      <c r="CD6" s="14">
        <v>37.58672070568602</v>
      </c>
      <c r="CE6" s="14">
        <v>71.190547145070923</v>
      </c>
      <c r="CF6" s="14">
        <v>44.932947907974729</v>
      </c>
      <c r="CG6" s="14">
        <v>248.8866372630826</v>
      </c>
      <c r="CH6" s="14">
        <v>57.737215401120515</v>
      </c>
      <c r="CI6" s="14">
        <v>28.499821194421266</v>
      </c>
      <c r="CJ6" s="14">
        <v>36.023065919656695</v>
      </c>
      <c r="CK6" s="14">
        <v>1.917689831922756</v>
      </c>
      <c r="CL6" s="14">
        <v>4.6319585171057343</v>
      </c>
      <c r="CM6" s="14">
        <v>4.5139468351412564</v>
      </c>
      <c r="CN6" s="14">
        <v>12.420729526761235</v>
      </c>
      <c r="CO6" s="14">
        <v>4.8384789605435694</v>
      </c>
      <c r="CP6" s="14">
        <v>5.9300870187149846</v>
      </c>
      <c r="CQ6" s="14">
        <v>1.6816664679938014</v>
      </c>
      <c r="CR6" s="14">
        <v>2.4782453212540232</v>
      </c>
      <c r="CS6" s="14">
        <v>0.59005840982238644</v>
      </c>
      <c r="CT6" s="14">
        <v>19.648945047085469</v>
      </c>
      <c r="CU6" s="14">
        <v>7.0216950768863988</v>
      </c>
      <c r="CV6" s="14">
        <v>8.3493264989867679</v>
      </c>
      <c r="CW6" s="14">
        <v>10.945583502205269</v>
      </c>
      <c r="CX6" s="14">
        <v>1.8881869114316367</v>
      </c>
      <c r="CY6" s="14">
        <v>5.1630110859458815</v>
      </c>
      <c r="CZ6" s="14">
        <v>1.1506138991536536</v>
      </c>
      <c r="DA6" s="14">
        <v>4.2189176302300631</v>
      </c>
      <c r="DB6" s="14">
        <v>0.73757301227798311</v>
      </c>
      <c r="DC6" s="14">
        <v>0.94409345571581837</v>
      </c>
      <c r="DD6" s="14">
        <v>2.5962570032185006</v>
      </c>
      <c r="DE6" s="14">
        <v>7.2282155203242349</v>
      </c>
      <c r="DF6" s="14">
        <v>1.6521635475026821</v>
      </c>
      <c r="DG6" s="14">
        <v>5.6940636547860297</v>
      </c>
      <c r="DH6" s="14">
        <v>0.94409345571581837</v>
      </c>
      <c r="DI6" s="14">
        <v>1.5341518655382049</v>
      </c>
      <c r="DJ6" s="14">
        <v>4.6909643580879727</v>
      </c>
      <c r="DK6" s="14">
        <v>14.279413517701753</v>
      </c>
      <c r="DL6" s="14">
        <v>6.54964834902849</v>
      </c>
      <c r="DM6" s="14">
        <v>0.88508761473357978</v>
      </c>
      <c r="DN6" s="14">
        <v>0.20652044343783527</v>
      </c>
      <c r="DO6" s="14">
        <v>4.3959351531767794</v>
      </c>
      <c r="DP6" s="14">
        <v>11.211109786625343</v>
      </c>
      <c r="DQ6" s="14">
        <v>2.714268685182978</v>
      </c>
      <c r="DR6" s="14">
        <v>8.7328644653713194</v>
      </c>
      <c r="DS6" s="14">
        <v>2.4782453212540232</v>
      </c>
      <c r="DT6" s="14">
        <v>9.1164024317558709</v>
      </c>
      <c r="DU6" s="14">
        <v>569.90791512695193</v>
      </c>
      <c r="DV6" s="14">
        <v>5.9005840982238648E-2</v>
      </c>
      <c r="DW6" s="14">
        <v>0</v>
      </c>
      <c r="DX6" s="14">
        <v>2.9502920491119324E-2</v>
      </c>
      <c r="DY6" s="14">
        <v>0</v>
      </c>
      <c r="DZ6" s="14">
        <v>8.8508761473357969E-2</v>
      </c>
      <c r="EA6" s="14">
        <v>1.0916080581714149</v>
      </c>
      <c r="EB6" s="14">
        <v>0.47204672785790919</v>
      </c>
      <c r="EC6" s="14">
        <v>2.9502920491119324E-2</v>
      </c>
      <c r="ED6" s="14">
        <v>0</v>
      </c>
      <c r="EE6" s="14">
        <v>1.5931577065204434</v>
      </c>
      <c r="EF6" s="14">
        <v>49.977947311956136</v>
      </c>
      <c r="EG6" s="14">
        <v>54.757420431517467</v>
      </c>
      <c r="EH6" s="14">
        <v>13.600846346406009</v>
      </c>
      <c r="EI6" s="14">
        <v>14.367922279175112</v>
      </c>
      <c r="EJ6" s="14">
        <v>35.875551317201101</v>
      </c>
      <c r="EK6" s="14">
        <v>40.035463106448923</v>
      </c>
      <c r="EL6" s="14">
        <v>11.948682798903326</v>
      </c>
      <c r="EM6" s="14">
        <v>4.9269877220169276</v>
      </c>
      <c r="EN6" s="14">
        <v>8.8508761473357969E-2</v>
      </c>
      <c r="EO6" s="14">
        <v>22.569734175706284</v>
      </c>
      <c r="EP6" s="14">
        <v>11.388127309572059</v>
      </c>
      <c r="EQ6" s="14">
        <v>11.181606866134224</v>
      </c>
      <c r="ER6" s="14">
        <v>0.17701752294671594</v>
      </c>
      <c r="ES6" s="14">
        <v>3.274824174514245</v>
      </c>
      <c r="ET6" s="14">
        <v>13.069793777565861</v>
      </c>
      <c r="EU6" s="14">
        <v>57.678209560138278</v>
      </c>
      <c r="EV6" s="14">
        <v>12.273214924305639</v>
      </c>
      <c r="EW6" s="14">
        <v>11.712659434974372</v>
      </c>
      <c r="EX6" s="14">
        <v>11.152103945643104</v>
      </c>
      <c r="EY6" s="14">
        <v>1.917689831922756</v>
      </c>
      <c r="EZ6" s="14">
        <v>9.2344141137203479</v>
      </c>
      <c r="FA6" s="14">
        <v>5.9005840982238648E-2</v>
      </c>
      <c r="FB6" s="14">
        <v>0.38353796638455123</v>
      </c>
      <c r="FC6" s="14">
        <v>0.20652044343783527</v>
      </c>
      <c r="FD6" s="14">
        <v>2.2422219573250688</v>
      </c>
      <c r="FE6" s="14">
        <v>1.5931577065204434</v>
      </c>
      <c r="FF6" s="14">
        <v>8.8508761473357969E-2</v>
      </c>
      <c r="FG6" s="14">
        <v>1.7701752294671596</v>
      </c>
      <c r="FH6" s="14">
        <v>1.5636547860293242</v>
      </c>
      <c r="FI6" s="14">
        <v>0.20652044343783527</v>
      </c>
      <c r="FJ6" s="14">
        <v>3.5993562999165576</v>
      </c>
      <c r="FK6" s="14">
        <v>2.3012277983073073</v>
      </c>
      <c r="FL6" s="14">
        <v>1.2981285016092503</v>
      </c>
      <c r="FM6" s="14">
        <v>2.9502920491119324E-2</v>
      </c>
      <c r="FN6" s="14">
        <v>0.47204672785790919</v>
      </c>
      <c r="FO6" s="14">
        <v>0.29502920491119322</v>
      </c>
      <c r="FP6" s="14">
        <v>0.14751460245559661</v>
      </c>
      <c r="FQ6" s="14">
        <v>0</v>
      </c>
      <c r="FR6" s="14">
        <v>13.069793777565861</v>
      </c>
      <c r="FS6" s="14">
        <v>7.1397067588508767</v>
      </c>
      <c r="FT6" s="14">
        <v>5.9300870187149846</v>
      </c>
      <c r="FU6" s="14">
        <v>0.97359637620693773</v>
      </c>
      <c r="FV6" s="14">
        <v>0.20652044343783527</v>
      </c>
      <c r="FW6" s="14">
        <v>0.17701752294671594</v>
      </c>
      <c r="FX6" s="14">
        <v>2.9502920491119324E-2</v>
      </c>
      <c r="FY6" s="14">
        <v>8.9688878293002752</v>
      </c>
      <c r="FZ6" s="14">
        <v>5.546549052330433</v>
      </c>
      <c r="GA6" s="14">
        <v>4.0419001072833476</v>
      </c>
      <c r="GB6" s="14">
        <v>1.5046489450470855</v>
      </c>
      <c r="GC6" s="14">
        <v>0</v>
      </c>
      <c r="GD6" s="14">
        <v>11.358624389080941</v>
      </c>
      <c r="GE6" s="14">
        <v>1.003099296698057</v>
      </c>
      <c r="GF6" s="14">
        <v>1.6521635475026821</v>
      </c>
      <c r="GG6" s="14">
        <v>145.21337465728931</v>
      </c>
      <c r="GH6" s="14">
        <v>49.358385981642627</v>
      </c>
      <c r="GI6" s="14">
        <v>83.90630587674336</v>
      </c>
      <c r="GJ6" s="14">
        <v>83.345750387412096</v>
      </c>
      <c r="GK6" s="14">
        <v>15.666050780784362</v>
      </c>
      <c r="GL6" s="14">
        <v>9.8244725235427346</v>
      </c>
      <c r="GM6" s="14">
        <v>2.7732745261652165</v>
      </c>
      <c r="GN6" s="14">
        <v>119.25080462510431</v>
      </c>
      <c r="GO6" s="14">
        <v>20.47502682083681</v>
      </c>
      <c r="GP6" s="14">
        <v>1.0326022171891764</v>
      </c>
      <c r="GQ6" s="14">
        <v>8.8508761473357969E-2</v>
      </c>
      <c r="GR6" s="14">
        <v>0.1180116819644773</v>
      </c>
      <c r="GS6" s="14">
        <v>0</v>
      </c>
      <c r="GT6" s="14">
        <v>0</v>
      </c>
      <c r="GU6" s="14">
        <v>5.9005840982238648E-2</v>
      </c>
      <c r="GV6" s="14">
        <v>2.9502920491119324E-2</v>
      </c>
      <c r="GW6" s="14">
        <v>5.9005840982238648E-2</v>
      </c>
      <c r="GX6" s="14">
        <v>0.64906425080462515</v>
      </c>
      <c r="GY6" s="14">
        <v>0.35403504589343188</v>
      </c>
      <c r="GZ6" s="14">
        <v>0.70807009178686375</v>
      </c>
      <c r="HA6" s="14">
        <v>0.26552628442007392</v>
      </c>
      <c r="HB6" s="14">
        <v>2.9502920491119324E-2</v>
      </c>
      <c r="HC6" s="14">
        <v>0</v>
      </c>
      <c r="HD6" s="14">
        <v>0.41304088687567053</v>
      </c>
      <c r="HE6" s="14">
        <v>5.6055548933126715</v>
      </c>
      <c r="HF6" s="14">
        <v>0.20652044343783527</v>
      </c>
      <c r="HG6" s="14">
        <v>16.285612111097866</v>
      </c>
      <c r="HH6" s="14">
        <v>21.802658242937181</v>
      </c>
      <c r="HI6" s="14">
        <v>19.589939206103232</v>
      </c>
      <c r="HJ6" s="14">
        <v>18.232804863511742</v>
      </c>
      <c r="HK6" s="14">
        <v>6.5201454285373703</v>
      </c>
      <c r="HL6" s="14">
        <v>9.2344141137203479</v>
      </c>
      <c r="HM6" s="14">
        <v>7.0807009178686382</v>
      </c>
      <c r="HN6" s="14">
        <v>5.1335081654547627</v>
      </c>
      <c r="HO6" s="14">
        <v>1.5046489450470855</v>
      </c>
      <c r="HP6" s="14">
        <v>8.8508761473357969E-2</v>
      </c>
      <c r="HQ6" s="14">
        <v>0</v>
      </c>
      <c r="HR6" s="14">
        <v>19.530933365120994</v>
      </c>
      <c r="HS6" s="14">
        <v>0</v>
      </c>
      <c r="HT6" s="14">
        <v>2.2422219573250688</v>
      </c>
      <c r="HU6" s="14">
        <v>2.9502920491119324E-2</v>
      </c>
      <c r="HV6" s="14">
        <v>1.6521635475026821</v>
      </c>
      <c r="HW6" s="14">
        <v>0.67856717129574451</v>
      </c>
      <c r="HX6" s="14">
        <v>0.53105256884014784</v>
      </c>
      <c r="HY6" s="14">
        <v>0.32453212540231258</v>
      </c>
      <c r="HZ6" s="14">
        <v>0.47204672785790919</v>
      </c>
      <c r="IA6" s="14">
        <v>3.1568124925497676</v>
      </c>
      <c r="IB6" s="14">
        <v>0.32453212540231258</v>
      </c>
      <c r="IC6" s="14">
        <v>8.8508761473357969E-2</v>
      </c>
      <c r="ID6" s="14">
        <v>7.5232447252354273</v>
      </c>
      <c r="IE6" s="14">
        <v>0.41304088687567053</v>
      </c>
      <c r="IF6" s="14">
        <v>0.82608177375134106</v>
      </c>
      <c r="IG6" s="14">
        <v>0.26552628442007392</v>
      </c>
      <c r="IH6" s="14">
        <v>0</v>
      </c>
      <c r="II6" s="14">
        <v>11.299618548098701</v>
      </c>
      <c r="IJ6" s="14">
        <v>3.4813446179520802</v>
      </c>
      <c r="IK6" s="15">
        <v>0.57090613571718796</v>
      </c>
      <c r="IL6" s="15">
        <v>0.94202032277346104</v>
      </c>
      <c r="IM6" s="15">
        <v>0.87201125175808702</v>
      </c>
      <c r="IN6" s="15">
        <v>0.85451327433628299</v>
      </c>
      <c r="IO6" s="14">
        <v>284.8802002622482</v>
      </c>
      <c r="IP6" s="14">
        <v>2.7732745261652165</v>
      </c>
      <c r="IQ6" s="15">
        <v>0.46808510638297901</v>
      </c>
      <c r="IR6" s="14">
        <v>4.2779234712123024</v>
      </c>
      <c r="IS6" s="15">
        <v>0.53103448275862097</v>
      </c>
      <c r="IT6" s="14">
        <v>9.4114316366670643</v>
      </c>
      <c r="IU6" s="15">
        <v>0.37304075235109702</v>
      </c>
      <c r="IV6" s="14">
        <v>3.6583621408987961</v>
      </c>
      <c r="IW6" s="15">
        <v>0.99193548387096797</v>
      </c>
      <c r="IX6" s="14">
        <v>0</v>
      </c>
    </row>
    <row r="7" spans="1:258" ht="15" customHeight="1" x14ac:dyDescent="0.25">
      <c r="A7" s="14" t="s">
        <v>286</v>
      </c>
      <c r="B7" s="14">
        <v>1903</v>
      </c>
      <c r="C7" s="14">
        <v>476</v>
      </c>
      <c r="D7" s="14">
        <v>33567</v>
      </c>
      <c r="E7" s="14">
        <v>374</v>
      </c>
      <c r="F7" s="14">
        <v>102</v>
      </c>
      <c r="G7" s="14">
        <v>102</v>
      </c>
      <c r="H7" s="14">
        <v>1.4156761104656359</v>
      </c>
      <c r="I7" s="14">
        <v>0.32442577531504158</v>
      </c>
      <c r="J7" s="14">
        <v>0.32442577531504158</v>
      </c>
      <c r="K7" s="14">
        <v>4.9253731343283587</v>
      </c>
      <c r="L7" s="14">
        <v>5.6627044418625436</v>
      </c>
      <c r="M7" s="14">
        <v>3.5981767807668246</v>
      </c>
      <c r="N7" s="14">
        <v>0.11797300920546966</v>
      </c>
      <c r="O7" s="14">
        <v>8.8479756904102244E-2</v>
      </c>
      <c r="P7" s="14">
        <v>2.9493252301367415E-2</v>
      </c>
      <c r="Q7" s="14">
        <v>0</v>
      </c>
      <c r="R7" s="14">
        <v>2.9493252301367415E-2</v>
      </c>
      <c r="S7" s="14">
        <v>0</v>
      </c>
      <c r="T7" s="14">
        <v>0.20645276610957192</v>
      </c>
      <c r="U7" s="14">
        <v>0.11797300920546966</v>
      </c>
      <c r="V7" s="14">
        <v>0.17695951380820449</v>
      </c>
      <c r="W7" s="14">
        <v>1.3271963535615336</v>
      </c>
      <c r="X7" s="14">
        <v>3.686656537670927</v>
      </c>
      <c r="Y7" s="14">
        <v>3.2442577531504155</v>
      </c>
      <c r="Z7" s="14">
        <v>1.8580748949861472</v>
      </c>
      <c r="AA7" s="14">
        <v>8.8479756904102244E-2</v>
      </c>
      <c r="AB7" s="14">
        <v>1.2387165966574314</v>
      </c>
      <c r="AC7" s="14">
        <v>2.4184466887121281</v>
      </c>
      <c r="AD7" s="14">
        <v>1.7401018857806774</v>
      </c>
      <c r="AE7" s="14">
        <v>0.17695951380820449</v>
      </c>
      <c r="AF7" s="14">
        <v>0.6783448029314505</v>
      </c>
      <c r="AG7" s="14">
        <v>1.2682098489587987</v>
      </c>
      <c r="AH7" s="14">
        <v>0.29493252301367412</v>
      </c>
      <c r="AI7" s="14">
        <v>0.32442577531504158</v>
      </c>
      <c r="AJ7" s="14">
        <v>0.97327732594512473</v>
      </c>
      <c r="AK7" s="14">
        <v>1.209223344356064</v>
      </c>
      <c r="AL7" s="14">
        <v>0.82581106443828767</v>
      </c>
      <c r="AM7" s="14">
        <v>0.91429082134238981</v>
      </c>
      <c r="AN7" s="14">
        <v>3.2737510054517829</v>
      </c>
      <c r="AO7" s="14">
        <v>3.1852712485476808</v>
      </c>
      <c r="AP7" s="14">
        <v>2.4479399410134954</v>
      </c>
      <c r="AQ7" s="14">
        <v>0</v>
      </c>
      <c r="AR7" s="14">
        <v>0</v>
      </c>
      <c r="AS7" s="14">
        <v>0</v>
      </c>
      <c r="AT7" s="14">
        <v>2.9493252301367415E-2</v>
      </c>
      <c r="AU7" s="14">
        <v>0.23594601841093932</v>
      </c>
      <c r="AV7" s="14">
        <v>0.23594601841093932</v>
      </c>
      <c r="AW7" s="14">
        <v>0</v>
      </c>
      <c r="AX7" s="14">
        <v>1.0912503351505944</v>
      </c>
      <c r="AY7" s="14">
        <v>0.17695951380820449</v>
      </c>
      <c r="AZ7" s="14">
        <v>0</v>
      </c>
      <c r="BA7" s="14">
        <v>0</v>
      </c>
      <c r="BB7" s="14">
        <v>5.8986504602734829E-2</v>
      </c>
      <c r="BC7" s="14">
        <v>8.8479756904102244E-2</v>
      </c>
      <c r="BD7" s="14">
        <v>3.7751362945750291</v>
      </c>
      <c r="BE7" s="14">
        <v>0.56037179372598089</v>
      </c>
      <c r="BF7" s="14">
        <v>0</v>
      </c>
      <c r="BG7" s="14">
        <v>0.20645276610957192</v>
      </c>
      <c r="BH7" s="14">
        <v>0.14746626150683706</v>
      </c>
      <c r="BI7" s="14">
        <v>0.11797300920546966</v>
      </c>
      <c r="BJ7" s="14">
        <v>3.8931093037804989</v>
      </c>
      <c r="BK7" s="14">
        <v>1.209223344356064</v>
      </c>
      <c r="BL7" s="14">
        <v>5.8986504602734829E-2</v>
      </c>
      <c r="BM7" s="14">
        <v>0.11797300920546966</v>
      </c>
      <c r="BN7" s="14">
        <v>0.32442577531504158</v>
      </c>
      <c r="BO7" s="14">
        <v>0</v>
      </c>
      <c r="BP7" s="14">
        <v>2.9493252301367415E-2</v>
      </c>
      <c r="BQ7" s="14">
        <v>339.49682724104031</v>
      </c>
      <c r="BR7" s="14">
        <v>98.301009920457588</v>
      </c>
      <c r="BS7" s="14">
        <v>1.0617570828492269</v>
      </c>
      <c r="BT7" s="14">
        <v>9.4083474841362058</v>
      </c>
      <c r="BU7" s="14">
        <v>331.09125033515062</v>
      </c>
      <c r="BV7" s="14">
        <v>85.618911430869602</v>
      </c>
      <c r="BW7" s="14">
        <v>166.81383501653409</v>
      </c>
      <c r="BX7" s="14">
        <v>20.114398069532577</v>
      </c>
      <c r="BY7" s="14">
        <v>159.70596121190454</v>
      </c>
      <c r="BZ7" s="14">
        <v>62.85012065421396</v>
      </c>
      <c r="CA7" s="14">
        <v>75.945124676021095</v>
      </c>
      <c r="CB7" s="14">
        <v>5.043346143533828</v>
      </c>
      <c r="CC7" s="14">
        <v>170.70694432031459</v>
      </c>
      <c r="CD7" s="14">
        <v>34.68406470640808</v>
      </c>
      <c r="CE7" s="14">
        <v>79.867727232102965</v>
      </c>
      <c r="CF7" s="14">
        <v>42.234337295558134</v>
      </c>
      <c r="CG7" s="14">
        <v>297.58691572079721</v>
      </c>
      <c r="CH7" s="14">
        <v>54.208597729913308</v>
      </c>
      <c r="CI7" s="14">
        <v>33.504334614353382</v>
      </c>
      <c r="CJ7" s="14">
        <v>31.410313700956298</v>
      </c>
      <c r="CK7" s="14">
        <v>1.8580748949861472</v>
      </c>
      <c r="CL7" s="14">
        <v>4.2765215836982753</v>
      </c>
      <c r="CM7" s="14">
        <v>4.1290553221914381</v>
      </c>
      <c r="CN7" s="14">
        <v>12.652605237286622</v>
      </c>
      <c r="CO7" s="14">
        <v>5.957636964876218</v>
      </c>
      <c r="CP7" s="14">
        <v>4.4829743498078471</v>
      </c>
      <c r="CQ7" s="14">
        <v>1.8875681472875145</v>
      </c>
      <c r="CR7" s="14">
        <v>2.6838859594244346</v>
      </c>
      <c r="CS7" s="14">
        <v>1.1207435874519618</v>
      </c>
      <c r="CT7" s="14">
        <v>18.69872195906694</v>
      </c>
      <c r="CU7" s="14">
        <v>4.3944945929037447</v>
      </c>
      <c r="CV7" s="14">
        <v>7.6977388506568953</v>
      </c>
      <c r="CW7" s="14">
        <v>9.9392260255608189</v>
      </c>
      <c r="CX7" s="14">
        <v>1.2682098489587987</v>
      </c>
      <c r="CY7" s="14">
        <v>3.8046295468763964</v>
      </c>
      <c r="CZ7" s="14">
        <v>0.70783805523281795</v>
      </c>
      <c r="DA7" s="14">
        <v>2.6543927071230673</v>
      </c>
      <c r="DB7" s="14">
        <v>0.56037179372598089</v>
      </c>
      <c r="DC7" s="14">
        <v>1.1502368397533291</v>
      </c>
      <c r="DD7" s="14">
        <v>2.8608454732326392</v>
      </c>
      <c r="DE7" s="14">
        <v>8.7005094289033877</v>
      </c>
      <c r="DF7" s="14">
        <v>1.5336491196711055</v>
      </c>
      <c r="DG7" s="14">
        <v>7.1668603092322813</v>
      </c>
      <c r="DH7" s="14">
        <v>1.3271963535615336</v>
      </c>
      <c r="DI7" s="14">
        <v>1.5336491196711055</v>
      </c>
      <c r="DJ7" s="14">
        <v>3.6571632853695593</v>
      </c>
      <c r="DK7" s="14">
        <v>11.53186164983466</v>
      </c>
      <c r="DL7" s="14">
        <v>7.8452051121637325</v>
      </c>
      <c r="DM7" s="14">
        <v>0.47189203682187864</v>
      </c>
      <c r="DN7" s="14">
        <v>0.53087854142461344</v>
      </c>
      <c r="DO7" s="14">
        <v>3.9520958083832336</v>
      </c>
      <c r="DP7" s="14">
        <v>11.17794262221825</v>
      </c>
      <c r="DQ7" s="14">
        <v>2.0645276610957191</v>
      </c>
      <c r="DR7" s="14">
        <v>8.5530431673965506</v>
      </c>
      <c r="DS7" s="14">
        <v>2.0055411564929844</v>
      </c>
      <c r="DT7" s="14">
        <v>9.0544284565197959</v>
      </c>
      <c r="DU7" s="14">
        <v>599.86325855751181</v>
      </c>
      <c r="DV7" s="14">
        <v>0.17695951380820449</v>
      </c>
      <c r="DW7" s="14">
        <v>5.8986504602734829E-2</v>
      </c>
      <c r="DX7" s="14">
        <v>0</v>
      </c>
      <c r="DY7" s="14">
        <v>0</v>
      </c>
      <c r="DZ7" s="14">
        <v>0.23594601841093932</v>
      </c>
      <c r="EA7" s="14">
        <v>1.2977031012601663</v>
      </c>
      <c r="EB7" s="14">
        <v>0.20645276610957192</v>
      </c>
      <c r="EC7" s="14">
        <v>2.9493252301367415E-2</v>
      </c>
      <c r="ED7" s="14">
        <v>0</v>
      </c>
      <c r="EE7" s="14">
        <v>1.5336491196711055</v>
      </c>
      <c r="EF7" s="14">
        <v>49.076771829475376</v>
      </c>
      <c r="EG7" s="14">
        <v>47.21869693448923</v>
      </c>
      <c r="EH7" s="14">
        <v>13.00652426490303</v>
      </c>
      <c r="EI7" s="14">
        <v>11.561354902136026</v>
      </c>
      <c r="EJ7" s="14">
        <v>35.716328536955942</v>
      </c>
      <c r="EK7" s="14">
        <v>35.008490481723122</v>
      </c>
      <c r="EL7" s="14">
        <v>12.770578246492091</v>
      </c>
      <c r="EM7" s="14">
        <v>4.8958798820269909</v>
      </c>
      <c r="EN7" s="14">
        <v>0</v>
      </c>
      <c r="EO7" s="14">
        <v>16.280275270354814</v>
      </c>
      <c r="EP7" s="14">
        <v>8.6120296719992844</v>
      </c>
      <c r="EQ7" s="14">
        <v>7.6682455983555275</v>
      </c>
      <c r="ER7" s="14">
        <v>8.8479756904102244E-2</v>
      </c>
      <c r="ES7" s="14">
        <v>2.4479399410134954</v>
      </c>
      <c r="ET7" s="14">
        <v>12.623111984985254</v>
      </c>
      <c r="EU7" s="14">
        <v>55.506300831173476</v>
      </c>
      <c r="EV7" s="14">
        <v>11.97426043435517</v>
      </c>
      <c r="EW7" s="14">
        <v>11.207435874519618</v>
      </c>
      <c r="EX7" s="14">
        <v>10.706050585396371</v>
      </c>
      <c r="EY7" s="14">
        <v>2.5364196979175975</v>
      </c>
      <c r="EZ7" s="14">
        <v>8.1696308874787746</v>
      </c>
      <c r="FA7" s="14">
        <v>8.8479756904102244E-2</v>
      </c>
      <c r="FB7" s="14">
        <v>0.6193582983287157</v>
      </c>
      <c r="FC7" s="14">
        <v>0.11797300920546966</v>
      </c>
      <c r="FD7" s="14">
        <v>2.1235141656984537</v>
      </c>
      <c r="FE7" s="14">
        <v>1.7990883903834123</v>
      </c>
      <c r="FF7" s="14">
        <v>8.8479756904102244E-2</v>
      </c>
      <c r="FG7" s="14">
        <v>1.4156761104656359</v>
      </c>
      <c r="FH7" s="14">
        <v>1.2682098489587987</v>
      </c>
      <c r="FI7" s="14">
        <v>0.14746626150683706</v>
      </c>
      <c r="FJ7" s="14">
        <v>2.5659129502189653</v>
      </c>
      <c r="FK7" s="14">
        <v>1.4746626150683708</v>
      </c>
      <c r="FL7" s="14">
        <v>1.0912503351505944</v>
      </c>
      <c r="FM7" s="14">
        <v>2.9493252301367415E-2</v>
      </c>
      <c r="FN7" s="14">
        <v>0.38341227991777638</v>
      </c>
      <c r="FO7" s="14">
        <v>0.26543927071230672</v>
      </c>
      <c r="FP7" s="14">
        <v>8.8479756904102244E-2</v>
      </c>
      <c r="FQ7" s="14">
        <v>0</v>
      </c>
      <c r="FR7" s="14">
        <v>12.534632228081151</v>
      </c>
      <c r="FS7" s="14">
        <v>8.8479756904102249</v>
      </c>
      <c r="FT7" s="14">
        <v>3.686656537670927</v>
      </c>
      <c r="FU7" s="14">
        <v>1.2682098489587987</v>
      </c>
      <c r="FV7" s="14">
        <v>0.26543927071230672</v>
      </c>
      <c r="FW7" s="14">
        <v>0.11797300920546966</v>
      </c>
      <c r="FX7" s="14">
        <v>5.8986504602734829E-2</v>
      </c>
      <c r="FY7" s="14">
        <v>6.4885155063008311</v>
      </c>
      <c r="FZ7" s="14">
        <v>4.0700688175887034</v>
      </c>
      <c r="GA7" s="14">
        <v>2.8313522209312718</v>
      </c>
      <c r="GB7" s="14">
        <v>1.2387165966574314</v>
      </c>
      <c r="GC7" s="14">
        <v>0</v>
      </c>
      <c r="GD7" s="14">
        <v>10.824023594601842</v>
      </c>
      <c r="GE7" s="14">
        <v>1.5041558673697382</v>
      </c>
      <c r="GF7" s="14">
        <v>1.4746626150683708</v>
      </c>
      <c r="GG7" s="14">
        <v>153.04048619179551</v>
      </c>
      <c r="GH7" s="14">
        <v>59.694342657967645</v>
      </c>
      <c r="GI7" s="14">
        <v>95.55813745643043</v>
      </c>
      <c r="GJ7" s="14">
        <v>100.18857806774511</v>
      </c>
      <c r="GK7" s="14">
        <v>13.891321833944053</v>
      </c>
      <c r="GL7" s="14">
        <v>8.5825364196979184</v>
      </c>
      <c r="GM7" s="14">
        <v>2.9198319778353738</v>
      </c>
      <c r="GN7" s="14">
        <v>126.20162659755117</v>
      </c>
      <c r="GO7" s="14">
        <v>20.940209133970864</v>
      </c>
      <c r="GP7" s="14">
        <v>1.2682098489587987</v>
      </c>
      <c r="GQ7" s="14">
        <v>0.11797300920546966</v>
      </c>
      <c r="GR7" s="14">
        <v>8.8479756904102244E-2</v>
      </c>
      <c r="GS7" s="14">
        <v>0</v>
      </c>
      <c r="GT7" s="14">
        <v>0</v>
      </c>
      <c r="GU7" s="14">
        <v>8.8479756904102244E-2</v>
      </c>
      <c r="GV7" s="14">
        <v>0</v>
      </c>
      <c r="GW7" s="14">
        <v>0.17695951380820449</v>
      </c>
      <c r="GX7" s="14">
        <v>1.1502368397533291</v>
      </c>
      <c r="GY7" s="14">
        <v>0.79631781213692021</v>
      </c>
      <c r="GZ7" s="14">
        <v>1.0912503351505944</v>
      </c>
      <c r="HA7" s="14">
        <v>0.32442577531504158</v>
      </c>
      <c r="HB7" s="14">
        <v>8.8479756904102244E-2</v>
      </c>
      <c r="HC7" s="14">
        <v>0</v>
      </c>
      <c r="HD7" s="14">
        <v>0.91429082134238981</v>
      </c>
      <c r="HE7" s="14">
        <v>6.0756099740816873</v>
      </c>
      <c r="HF7" s="14">
        <v>0.38341227991777638</v>
      </c>
      <c r="HG7" s="14">
        <v>16.89963356868353</v>
      </c>
      <c r="HH7" s="14">
        <v>19.907945303423006</v>
      </c>
      <c r="HI7" s="14">
        <v>18.816694968272412</v>
      </c>
      <c r="HJ7" s="14">
        <v>15.100545178300116</v>
      </c>
      <c r="HK7" s="14">
        <v>5.3087854142461346</v>
      </c>
      <c r="HL7" s="14">
        <v>6.8719277862186079</v>
      </c>
      <c r="HM7" s="14">
        <v>7.6977388506568953</v>
      </c>
      <c r="HN7" s="14">
        <v>4.689427115917419</v>
      </c>
      <c r="HO7" s="14">
        <v>1.6221288765752078</v>
      </c>
      <c r="HP7" s="14">
        <v>5.8986504602734829E-2</v>
      </c>
      <c r="HQ7" s="14">
        <v>2.9493252301367415E-2</v>
      </c>
      <c r="HR7" s="14">
        <v>17.843417642327285</v>
      </c>
      <c r="HS7" s="14">
        <v>0</v>
      </c>
      <c r="HT7" s="14">
        <v>1.5926356242738404</v>
      </c>
      <c r="HU7" s="14">
        <v>5.8986504602734829E-2</v>
      </c>
      <c r="HV7" s="14">
        <v>1.4746626150683708</v>
      </c>
      <c r="HW7" s="14">
        <v>0.38341227991777638</v>
      </c>
      <c r="HX7" s="14">
        <v>0.29493252301367412</v>
      </c>
      <c r="HY7" s="14">
        <v>0.14746626150683706</v>
      </c>
      <c r="HZ7" s="14">
        <v>0.53087854142461344</v>
      </c>
      <c r="IA7" s="14">
        <v>2.1825006703011889</v>
      </c>
      <c r="IB7" s="14">
        <v>0.20645276610957192</v>
      </c>
      <c r="IC7" s="14">
        <v>0.14746626150683706</v>
      </c>
      <c r="ID7" s="14">
        <v>6.8719277862186079</v>
      </c>
      <c r="IE7" s="14">
        <v>0.14746626150683706</v>
      </c>
      <c r="IF7" s="14">
        <v>0.50138528912324609</v>
      </c>
      <c r="IG7" s="14">
        <v>0.56037179372598089</v>
      </c>
      <c r="IH7" s="14">
        <v>5.8986504602734829E-2</v>
      </c>
      <c r="II7" s="14">
        <v>8.5235499150951828</v>
      </c>
      <c r="IJ7" s="14">
        <v>2.5364196979175975</v>
      </c>
      <c r="IK7" s="15">
        <v>0.62150703411061903</v>
      </c>
      <c r="IL7" s="15">
        <v>0.95849802371541504</v>
      </c>
      <c r="IM7" s="15">
        <v>0.89104938271604905</v>
      </c>
      <c r="IN7" s="15">
        <v>0.88872534589343499</v>
      </c>
      <c r="IO7" s="14">
        <v>339.14290821342388</v>
      </c>
      <c r="IP7" s="14">
        <v>2.1825006703011889</v>
      </c>
      <c r="IQ7" s="15">
        <v>0.445945945945946</v>
      </c>
      <c r="IR7" s="14">
        <v>6.4590222539994642</v>
      </c>
      <c r="IS7" s="15">
        <v>0.50684931506849296</v>
      </c>
      <c r="IT7" s="14">
        <v>6.9309142908213426</v>
      </c>
      <c r="IU7" s="15">
        <v>0.48085106382978698</v>
      </c>
      <c r="IV7" s="14">
        <v>5.6037179372598089</v>
      </c>
      <c r="IW7" s="15">
        <v>0.98421052631578898</v>
      </c>
      <c r="IX7" s="14">
        <v>0</v>
      </c>
    </row>
    <row r="8" spans="1:258" ht="15" customHeight="1" x14ac:dyDescent="0.25">
      <c r="A8" s="14" t="s">
        <v>277</v>
      </c>
      <c r="B8" s="14">
        <v>1897</v>
      </c>
      <c r="C8" s="14">
        <v>475</v>
      </c>
      <c r="D8" s="14">
        <v>33635</v>
      </c>
      <c r="E8" s="14">
        <v>374</v>
      </c>
      <c r="F8" s="14">
        <v>101</v>
      </c>
      <c r="G8" s="14">
        <v>101</v>
      </c>
      <c r="H8" s="14">
        <v>1.6777166641890888</v>
      </c>
      <c r="I8" s="14">
        <v>0.41207075962539019</v>
      </c>
      <c r="J8" s="14">
        <v>0.35320350825033447</v>
      </c>
      <c r="K8" s="14">
        <v>4.9154154898171551</v>
      </c>
      <c r="L8" s="14">
        <v>5.5923888806302955</v>
      </c>
      <c r="M8" s="14">
        <v>3.2965660770031215</v>
      </c>
      <c r="N8" s="14">
        <v>0.23546900550022298</v>
      </c>
      <c r="O8" s="14">
        <v>0.17660175412516724</v>
      </c>
      <c r="P8" s="14">
        <v>2.9433625687527873E-2</v>
      </c>
      <c r="Q8" s="14">
        <v>2.9433625687527873E-2</v>
      </c>
      <c r="R8" s="14">
        <v>5.8867251375055746E-2</v>
      </c>
      <c r="S8" s="14">
        <v>5.8867251375055746E-2</v>
      </c>
      <c r="T8" s="14">
        <v>0.2060353798126951</v>
      </c>
      <c r="U8" s="14">
        <v>0.2060353798126951</v>
      </c>
      <c r="V8" s="14">
        <v>0.17660175412516724</v>
      </c>
      <c r="W8" s="14">
        <v>1.5011149100639216</v>
      </c>
      <c r="X8" s="14">
        <v>3.502601456815817</v>
      </c>
      <c r="Y8" s="14">
        <v>3.7380704623160397</v>
      </c>
      <c r="Z8" s="14">
        <v>1.4128140330013379</v>
      </c>
      <c r="AA8" s="14">
        <v>0.17660175412516724</v>
      </c>
      <c r="AB8" s="14">
        <v>1.4128140330013379</v>
      </c>
      <c r="AC8" s="14">
        <v>1.854318418314256</v>
      </c>
      <c r="AD8" s="14">
        <v>1.8837520440017839</v>
      </c>
      <c r="AE8" s="14">
        <v>0.35320350825033447</v>
      </c>
      <c r="AF8" s="14">
        <v>0.61810613943808534</v>
      </c>
      <c r="AG8" s="14">
        <v>1.6777166641890888</v>
      </c>
      <c r="AH8" s="14">
        <v>0.26490263118775087</v>
      </c>
      <c r="AI8" s="14">
        <v>0.35320350825033447</v>
      </c>
      <c r="AJ8" s="14">
        <v>1.4128140330013379</v>
      </c>
      <c r="AK8" s="14">
        <v>1.3539467816262822</v>
      </c>
      <c r="AL8" s="14">
        <v>1.4128140330013379</v>
      </c>
      <c r="AM8" s="14">
        <v>0.9124423963133641</v>
      </c>
      <c r="AN8" s="14">
        <v>2.8550616916902039</v>
      </c>
      <c r="AO8" s="14">
        <v>2.5607254348149251</v>
      </c>
      <c r="AP8" s="14">
        <v>1.6188494128140329</v>
      </c>
      <c r="AQ8" s="14">
        <v>0</v>
      </c>
      <c r="AR8" s="14">
        <v>2.9433625687527873E-2</v>
      </c>
      <c r="AS8" s="14">
        <v>0</v>
      </c>
      <c r="AT8" s="14">
        <v>0</v>
      </c>
      <c r="AU8" s="14">
        <v>2.9433625687527873E-2</v>
      </c>
      <c r="AV8" s="14">
        <v>2.9433625687527873E-2</v>
      </c>
      <c r="AW8" s="14">
        <v>0</v>
      </c>
      <c r="AX8" s="14">
        <v>0.97130964768841976</v>
      </c>
      <c r="AY8" s="14">
        <v>0.26490263118775087</v>
      </c>
      <c r="AZ8" s="14">
        <v>5.8867251375055746E-2</v>
      </c>
      <c r="BA8" s="14">
        <v>5.8867251375055746E-2</v>
      </c>
      <c r="BB8" s="14">
        <v>8.8300877062583619E-2</v>
      </c>
      <c r="BC8" s="14">
        <v>0.17660175412516724</v>
      </c>
      <c r="BD8" s="14">
        <v>3.502601456815817</v>
      </c>
      <c r="BE8" s="14">
        <v>0.44150438531291808</v>
      </c>
      <c r="BF8" s="14">
        <v>0.11773450275011149</v>
      </c>
      <c r="BG8" s="14">
        <v>0.2060353798126951</v>
      </c>
      <c r="BH8" s="14">
        <v>0.2060353798126951</v>
      </c>
      <c r="BI8" s="14">
        <v>0.2060353798126951</v>
      </c>
      <c r="BJ8" s="14">
        <v>3.679203210940984</v>
      </c>
      <c r="BK8" s="14">
        <v>0.9124423963133641</v>
      </c>
      <c r="BL8" s="14">
        <v>8.8300877062583619E-2</v>
      </c>
      <c r="BM8" s="14">
        <v>0.2060353798126951</v>
      </c>
      <c r="BN8" s="14">
        <v>0.55923888806302957</v>
      </c>
      <c r="BO8" s="14">
        <v>2.9433625687527873E-2</v>
      </c>
      <c r="BP8" s="14">
        <v>0.17660175412516724</v>
      </c>
      <c r="BQ8" s="14">
        <v>280.47301917645308</v>
      </c>
      <c r="BR8" s="14">
        <v>98.779247807343538</v>
      </c>
      <c r="BS8" s="14">
        <v>1.177345027501115</v>
      </c>
      <c r="BT8" s="14">
        <v>9.6247955998216153</v>
      </c>
      <c r="BU8" s="14">
        <v>272.90857737475847</v>
      </c>
      <c r="BV8" s="14">
        <v>86.505425895644422</v>
      </c>
      <c r="BW8" s="14">
        <v>121.76690946930282</v>
      </c>
      <c r="BX8" s="14">
        <v>17.571874535454139</v>
      </c>
      <c r="BY8" s="14">
        <v>147.87453545414004</v>
      </c>
      <c r="BZ8" s="14">
        <v>62.870224468559535</v>
      </c>
      <c r="CA8" s="14">
        <v>46.004756949606069</v>
      </c>
      <c r="CB8" s="14">
        <v>4.856548238442099</v>
      </c>
      <c r="CC8" s="14">
        <v>151.49487141370597</v>
      </c>
      <c r="CD8" s="14">
        <v>33.466032406719194</v>
      </c>
      <c r="CE8" s="14">
        <v>72.14181656013082</v>
      </c>
      <c r="CF8" s="14">
        <v>41.854615727664637</v>
      </c>
      <c r="CG8" s="14">
        <v>242.38590753679205</v>
      </c>
      <c r="CH8" s="14">
        <v>49.477924780734355</v>
      </c>
      <c r="CI8" s="14">
        <v>30.522669837966404</v>
      </c>
      <c r="CJ8" s="14">
        <v>37.027501114910066</v>
      </c>
      <c r="CK8" s="14">
        <v>1.4716812843763936</v>
      </c>
      <c r="CL8" s="14">
        <v>4.0912739705663741</v>
      </c>
      <c r="CM8" s="14">
        <v>4.4739111045042366</v>
      </c>
      <c r="CN8" s="14">
        <v>12.185521034636539</v>
      </c>
      <c r="CO8" s="14">
        <v>4.9154154898171551</v>
      </c>
      <c r="CP8" s="14">
        <v>5.2391853723799615</v>
      </c>
      <c r="CQ8" s="14">
        <v>1.0596105247510035</v>
      </c>
      <c r="CR8" s="14">
        <v>2.0603537981269513</v>
      </c>
      <c r="CS8" s="14">
        <v>1.5305485357514494</v>
      </c>
      <c r="CT8" s="14">
        <v>16.541697636390666</v>
      </c>
      <c r="CU8" s="14">
        <v>6.2104950200683815</v>
      </c>
      <c r="CV8" s="14">
        <v>6.8580347851939942</v>
      </c>
      <c r="CW8" s="14">
        <v>9.0361230860710577</v>
      </c>
      <c r="CX8" s="14">
        <v>2.0603537981269513</v>
      </c>
      <c r="CY8" s="14">
        <v>4.9742827411922104</v>
      </c>
      <c r="CZ8" s="14">
        <v>1.4716812843763936</v>
      </c>
      <c r="DA8" s="14">
        <v>4.1501412219414302</v>
      </c>
      <c r="DB8" s="14">
        <v>0.58867251375055751</v>
      </c>
      <c r="DC8" s="14">
        <v>0.82414151925078039</v>
      </c>
      <c r="DD8" s="14">
        <v>2.3841236806897577</v>
      </c>
      <c r="DE8" s="14">
        <v>7.0052029136316341</v>
      </c>
      <c r="DF8" s="14">
        <v>1.9131856696893117</v>
      </c>
      <c r="DG8" s="14">
        <v>5.7689906347554629</v>
      </c>
      <c r="DH8" s="14">
        <v>0.47093801100044597</v>
      </c>
      <c r="DI8" s="14">
        <v>1.2362122788761707</v>
      </c>
      <c r="DJ8" s="14">
        <v>5.5629552549427679</v>
      </c>
      <c r="DK8" s="14">
        <v>14.216441207075963</v>
      </c>
      <c r="DL8" s="14">
        <v>6.5931321540062431</v>
      </c>
      <c r="DM8" s="14">
        <v>0.67697339081314112</v>
      </c>
      <c r="DN8" s="14">
        <v>0.32376988256280659</v>
      </c>
      <c r="DO8" s="14">
        <v>3.9735394678162628</v>
      </c>
      <c r="DP8" s="14">
        <v>10.802140627322729</v>
      </c>
      <c r="DQ8" s="14">
        <v>2.9433625687527871</v>
      </c>
      <c r="DR8" s="14">
        <v>8.7417868291957781</v>
      </c>
      <c r="DS8" s="14">
        <v>3.0610970715028989</v>
      </c>
      <c r="DT8" s="14">
        <v>8.8006540805708333</v>
      </c>
      <c r="DU8" s="14">
        <v>544.72811059907838</v>
      </c>
      <c r="DV8" s="14">
        <v>0.26490263118775087</v>
      </c>
      <c r="DW8" s="14">
        <v>8.8300877062583619E-2</v>
      </c>
      <c r="DX8" s="14">
        <v>5.8867251375055746E-2</v>
      </c>
      <c r="DY8" s="14">
        <v>0</v>
      </c>
      <c r="DZ8" s="14">
        <v>0.41207075962539019</v>
      </c>
      <c r="EA8" s="14">
        <v>0.64753976512561318</v>
      </c>
      <c r="EB8" s="14">
        <v>0.44150438531291808</v>
      </c>
      <c r="EC8" s="14">
        <v>0.14716812843763938</v>
      </c>
      <c r="ED8" s="14">
        <v>0</v>
      </c>
      <c r="EE8" s="14">
        <v>1.2362122788761707</v>
      </c>
      <c r="EF8" s="14">
        <v>46.181358703731235</v>
      </c>
      <c r="EG8" s="14">
        <v>50.037163668797383</v>
      </c>
      <c r="EH8" s="14">
        <v>11.420246766760815</v>
      </c>
      <c r="EI8" s="14">
        <v>13.127397056637431</v>
      </c>
      <c r="EJ8" s="14">
        <v>34.349041177345029</v>
      </c>
      <c r="EK8" s="14">
        <v>36.556563103909617</v>
      </c>
      <c r="EL8" s="14">
        <v>11.979485654823844</v>
      </c>
      <c r="EM8" s="14">
        <v>5.1803181210049054</v>
      </c>
      <c r="EN8" s="14">
        <v>2.9433625687527873E-2</v>
      </c>
      <c r="EO8" s="14">
        <v>20.073732718894011</v>
      </c>
      <c r="EP8" s="14">
        <v>8.7417868291957781</v>
      </c>
      <c r="EQ8" s="14">
        <v>11.331945889698231</v>
      </c>
      <c r="ER8" s="14">
        <v>8.8300877062583619E-2</v>
      </c>
      <c r="ES8" s="14">
        <v>2.8844953173777315</v>
      </c>
      <c r="ET8" s="14">
        <v>12.479857291511818</v>
      </c>
      <c r="EU8" s="14">
        <v>57.601605470492046</v>
      </c>
      <c r="EV8" s="14">
        <v>12.538724542886873</v>
      </c>
      <c r="EW8" s="14">
        <v>11.596848520885981</v>
      </c>
      <c r="EX8" s="14">
        <v>10.713839750260146</v>
      </c>
      <c r="EY8" s="14">
        <v>3.1493979485654826</v>
      </c>
      <c r="EZ8" s="14">
        <v>7.5644418016946631</v>
      </c>
      <c r="FA8" s="14">
        <v>0.17660175412516724</v>
      </c>
      <c r="FB8" s="14">
        <v>0.85357514493830833</v>
      </c>
      <c r="FC8" s="14">
        <v>8.8300877062583619E-2</v>
      </c>
      <c r="FD8" s="14">
        <v>1.177345027501115</v>
      </c>
      <c r="FE8" s="14">
        <v>1.9720529210643676</v>
      </c>
      <c r="FF8" s="14">
        <v>2.9433625687527873E-2</v>
      </c>
      <c r="FG8" s="14">
        <v>1.3245131559387542</v>
      </c>
      <c r="FH8" s="14">
        <v>1.147911401813587</v>
      </c>
      <c r="FI8" s="14">
        <v>0.17660175412516724</v>
      </c>
      <c r="FJ8" s="14">
        <v>2.7373271889400921</v>
      </c>
      <c r="FK8" s="14">
        <v>1.6777166641890888</v>
      </c>
      <c r="FL8" s="14">
        <v>1.0596105247510035</v>
      </c>
      <c r="FM8" s="14">
        <v>0</v>
      </c>
      <c r="FN8" s="14">
        <v>0.70640701650066895</v>
      </c>
      <c r="FO8" s="14">
        <v>0.35320350825033447</v>
      </c>
      <c r="FP8" s="14">
        <v>2.9433625687527873E-2</v>
      </c>
      <c r="FQ8" s="14">
        <v>0</v>
      </c>
      <c r="FR8" s="14">
        <v>12.774193548387096</v>
      </c>
      <c r="FS8" s="14">
        <v>6.3576631485060204</v>
      </c>
      <c r="FT8" s="14">
        <v>6.4165303998810765</v>
      </c>
      <c r="FU8" s="14">
        <v>1.1184777761260591</v>
      </c>
      <c r="FV8" s="14">
        <v>0.23546900550022298</v>
      </c>
      <c r="FW8" s="14">
        <v>8.8300877062583619E-2</v>
      </c>
      <c r="FX8" s="14">
        <v>0</v>
      </c>
      <c r="FY8" s="14">
        <v>6.9757692879441056</v>
      </c>
      <c r="FZ8" s="14">
        <v>4.1501412219414302</v>
      </c>
      <c r="GA8" s="14">
        <v>2.9139289430652595</v>
      </c>
      <c r="GB8" s="14">
        <v>1.2362122788761707</v>
      </c>
      <c r="GC8" s="14">
        <v>0</v>
      </c>
      <c r="GD8" s="14">
        <v>11.62628214657351</v>
      </c>
      <c r="GE8" s="14">
        <v>1.7954511669392001</v>
      </c>
      <c r="GF8" s="14">
        <v>1.4422476586888657</v>
      </c>
      <c r="GG8" s="14">
        <v>138.1320053515683</v>
      </c>
      <c r="GH8" s="14">
        <v>52.509588226549724</v>
      </c>
      <c r="GI8" s="14">
        <v>78.116842574698978</v>
      </c>
      <c r="GJ8" s="14">
        <v>81.060205143451768</v>
      </c>
      <c r="GK8" s="14">
        <v>13.892671324513156</v>
      </c>
      <c r="GL8" s="14">
        <v>10.007432733759476</v>
      </c>
      <c r="GM8" s="14">
        <v>2.3841236806897577</v>
      </c>
      <c r="GN8" s="14">
        <v>118.0582726326743</v>
      </c>
      <c r="GO8" s="14">
        <v>19.043555819830534</v>
      </c>
      <c r="GP8" s="14">
        <v>1.3833804073138101</v>
      </c>
      <c r="GQ8" s="14">
        <v>5.8867251375055746E-2</v>
      </c>
      <c r="GR8" s="14">
        <v>0.17660175412516724</v>
      </c>
      <c r="GS8" s="14">
        <v>0</v>
      </c>
      <c r="GT8" s="14">
        <v>0</v>
      </c>
      <c r="GU8" s="14">
        <v>8.8300877062583619E-2</v>
      </c>
      <c r="GV8" s="14">
        <v>0.14716812843763938</v>
      </c>
      <c r="GW8" s="14">
        <v>0.38263713393786236</v>
      </c>
      <c r="GX8" s="14">
        <v>1.2950795302512264</v>
      </c>
      <c r="GY8" s="14">
        <v>0.85357514493830833</v>
      </c>
      <c r="GZ8" s="14">
        <v>1.3245131559387542</v>
      </c>
      <c r="HA8" s="14">
        <v>0.32376988256280659</v>
      </c>
      <c r="HB8" s="14">
        <v>5.8867251375055746E-2</v>
      </c>
      <c r="HC8" s="14">
        <v>8.8300877062583619E-2</v>
      </c>
      <c r="HD8" s="14">
        <v>1.0007432733759476</v>
      </c>
      <c r="HE8" s="14">
        <v>6.0927605173182693</v>
      </c>
      <c r="HF8" s="14">
        <v>0.23546900550022298</v>
      </c>
      <c r="HG8" s="14">
        <v>15.953025122640106</v>
      </c>
      <c r="HH8" s="14">
        <v>19.926564590456369</v>
      </c>
      <c r="HI8" s="14">
        <v>18.396016054704919</v>
      </c>
      <c r="HJ8" s="14">
        <v>16.629998513453248</v>
      </c>
      <c r="HK8" s="14">
        <v>5.5335216292552403</v>
      </c>
      <c r="HL8" s="14">
        <v>8.329716069570388</v>
      </c>
      <c r="HM8" s="14">
        <v>5.8867251375055742</v>
      </c>
      <c r="HN8" s="14">
        <v>4.7976809870670429</v>
      </c>
      <c r="HO8" s="14">
        <v>2.0014865467518952</v>
      </c>
      <c r="HP8" s="14">
        <v>0</v>
      </c>
      <c r="HQ8" s="14">
        <v>2.9433625687527873E-2</v>
      </c>
      <c r="HR8" s="14">
        <v>18.278281551954809</v>
      </c>
      <c r="HS8" s="14">
        <v>2.9433625687527873E-2</v>
      </c>
      <c r="HT8" s="14">
        <v>1.4128140330013379</v>
      </c>
      <c r="HU8" s="14">
        <v>0</v>
      </c>
      <c r="HV8" s="14">
        <v>1.0596105247510035</v>
      </c>
      <c r="HW8" s="14">
        <v>0.47093801100044597</v>
      </c>
      <c r="HX8" s="14">
        <v>0.44150438531291808</v>
      </c>
      <c r="HY8" s="14">
        <v>0.41207075962539019</v>
      </c>
      <c r="HZ8" s="14">
        <v>0.47093801100044597</v>
      </c>
      <c r="IA8" s="14">
        <v>2.3546900550022301</v>
      </c>
      <c r="IB8" s="14">
        <v>0.23546900550022298</v>
      </c>
      <c r="IC8" s="14">
        <v>0.14716812843763938</v>
      </c>
      <c r="ID8" s="14">
        <v>8.7123532035082505</v>
      </c>
      <c r="IE8" s="14">
        <v>0.38263713393786236</v>
      </c>
      <c r="IF8" s="14">
        <v>0.82414151925078039</v>
      </c>
      <c r="IG8" s="14">
        <v>0.82414151925078039</v>
      </c>
      <c r="IH8" s="14">
        <v>5.8867251375055746E-2</v>
      </c>
      <c r="II8" s="14">
        <v>9.8308309796343103</v>
      </c>
      <c r="IJ8" s="14">
        <v>3.0316634458153708</v>
      </c>
      <c r="IK8" s="15">
        <v>0.59109311740890702</v>
      </c>
      <c r="IL8" s="15">
        <v>0.945627802690583</v>
      </c>
      <c r="IM8" s="15">
        <v>0.86850037678975101</v>
      </c>
      <c r="IN8" s="15">
        <v>0.86964415395787897</v>
      </c>
      <c r="IO8" s="14">
        <v>280.06094841682773</v>
      </c>
      <c r="IP8" s="14">
        <v>2.7667608146276201</v>
      </c>
      <c r="IQ8" s="15">
        <v>0.51063829787234005</v>
      </c>
      <c r="IR8" s="14">
        <v>5.4157871265051289</v>
      </c>
      <c r="IS8" s="15">
        <v>0.52717391304347805</v>
      </c>
      <c r="IT8" s="14">
        <v>9.7130964768841981</v>
      </c>
      <c r="IU8" s="15">
        <v>0.351515151515152</v>
      </c>
      <c r="IV8" s="14">
        <v>3.0610970715028989</v>
      </c>
      <c r="IW8" s="15">
        <v>0.96153846153846201</v>
      </c>
      <c r="IX8" s="14">
        <v>0</v>
      </c>
    </row>
    <row r="9" spans="1:258" ht="15" customHeight="1" x14ac:dyDescent="0.25">
      <c r="A9" s="14" t="s">
        <v>297</v>
      </c>
      <c r="B9" s="14">
        <v>1230</v>
      </c>
      <c r="C9" s="14">
        <v>469</v>
      </c>
      <c r="D9" s="14">
        <v>33422</v>
      </c>
      <c r="E9" s="14">
        <v>374</v>
      </c>
      <c r="F9" s="14">
        <v>95</v>
      </c>
      <c r="G9" s="14">
        <v>95</v>
      </c>
      <c r="H9" s="14">
        <v>1.3329543414517384</v>
      </c>
      <c r="I9" s="14">
        <v>0.29621207587816406</v>
      </c>
      <c r="J9" s="14">
        <v>0.17772724552689845</v>
      </c>
      <c r="K9" s="14">
        <v>3.9099994015917656</v>
      </c>
      <c r="L9" s="14">
        <v>5.4799234037460351</v>
      </c>
      <c r="M9" s="14">
        <v>2.4289390222009453</v>
      </c>
      <c r="N9" s="14">
        <v>0.14810603793908203</v>
      </c>
      <c r="O9" s="14">
        <v>0.14810603793908203</v>
      </c>
      <c r="P9" s="14">
        <v>0</v>
      </c>
      <c r="Q9" s="14">
        <v>0</v>
      </c>
      <c r="R9" s="14">
        <v>0</v>
      </c>
      <c r="S9" s="14">
        <v>5.9242415175632814E-2</v>
      </c>
      <c r="T9" s="14">
        <v>0.17772724552689845</v>
      </c>
      <c r="U9" s="14">
        <v>0.23696966070253125</v>
      </c>
      <c r="V9" s="14">
        <v>0.20734845311471484</v>
      </c>
      <c r="W9" s="14">
        <v>1.1552270959248399</v>
      </c>
      <c r="X9" s="14">
        <v>2.63628747531566</v>
      </c>
      <c r="Y9" s="14">
        <v>3.0509843815450899</v>
      </c>
      <c r="Z9" s="14">
        <v>0.88863622763449224</v>
      </c>
      <c r="AA9" s="14">
        <v>0.17772724552689845</v>
      </c>
      <c r="AB9" s="14">
        <v>1.2737119262761054</v>
      </c>
      <c r="AC9" s="14">
        <v>2.4289390222009453</v>
      </c>
      <c r="AD9" s="14">
        <v>1.5403027945664531</v>
      </c>
      <c r="AE9" s="14">
        <v>0.23696966070253125</v>
      </c>
      <c r="AF9" s="14">
        <v>0.71090898210759379</v>
      </c>
      <c r="AG9" s="14">
        <v>1.5699240021542695</v>
      </c>
      <c r="AH9" s="14">
        <v>0.26659086829034767</v>
      </c>
      <c r="AI9" s="14">
        <v>0.74053018969541018</v>
      </c>
      <c r="AJ9" s="14">
        <v>2.1623481539105978</v>
      </c>
      <c r="AK9" s="14">
        <v>2.488181437376578</v>
      </c>
      <c r="AL9" s="14">
        <v>1.1848483035126562</v>
      </c>
      <c r="AM9" s="14">
        <v>0.26659086829034767</v>
      </c>
      <c r="AN9" s="14">
        <v>1.0071210579857579</v>
      </c>
      <c r="AO9" s="14">
        <v>1.3625755490395548</v>
      </c>
      <c r="AP9" s="14">
        <v>0.97749985039794141</v>
      </c>
      <c r="AQ9" s="14">
        <v>0</v>
      </c>
      <c r="AR9" s="14">
        <v>2.9621207587816407E-2</v>
      </c>
      <c r="AS9" s="14">
        <v>5.9242415175632814E-2</v>
      </c>
      <c r="AT9" s="14">
        <v>0</v>
      </c>
      <c r="AU9" s="14">
        <v>8.8863622763449224E-2</v>
      </c>
      <c r="AV9" s="14">
        <v>8.8863622763449224E-2</v>
      </c>
      <c r="AW9" s="14">
        <v>0</v>
      </c>
      <c r="AX9" s="14">
        <v>0.77015139728322657</v>
      </c>
      <c r="AY9" s="14">
        <v>0.20734845311471484</v>
      </c>
      <c r="AZ9" s="14">
        <v>0</v>
      </c>
      <c r="BA9" s="14">
        <v>5.9242415175632814E-2</v>
      </c>
      <c r="BB9" s="14">
        <v>5.9242415175632814E-2</v>
      </c>
      <c r="BC9" s="14">
        <v>0.14810603793908203</v>
      </c>
      <c r="BD9" s="14">
        <v>2.6955298904912932</v>
      </c>
      <c r="BE9" s="14">
        <v>0.44431811381724612</v>
      </c>
      <c r="BF9" s="14">
        <v>0</v>
      </c>
      <c r="BG9" s="14">
        <v>0.17772724552689845</v>
      </c>
      <c r="BH9" s="14">
        <v>0.32583328346598045</v>
      </c>
      <c r="BI9" s="14">
        <v>0.14810603793908203</v>
      </c>
      <c r="BJ9" s="14">
        <v>3.5841661181257853</v>
      </c>
      <c r="BK9" s="14">
        <v>1.1256058883370235</v>
      </c>
      <c r="BL9" s="14">
        <v>2.9621207587816407E-2</v>
      </c>
      <c r="BM9" s="14">
        <v>0.23696966070253125</v>
      </c>
      <c r="BN9" s="14">
        <v>0.44431811381724612</v>
      </c>
      <c r="BO9" s="14">
        <v>0</v>
      </c>
      <c r="BP9" s="14">
        <v>5.9242415175632814E-2</v>
      </c>
      <c r="BQ9" s="14">
        <v>341.23631141164503</v>
      </c>
      <c r="BR9" s="14">
        <v>96.268924660403329</v>
      </c>
      <c r="BS9" s="14">
        <v>0.88863622763449224</v>
      </c>
      <c r="BT9" s="14">
        <v>8.0273472562982455</v>
      </c>
      <c r="BU9" s="14">
        <v>332.26108551253662</v>
      </c>
      <c r="BV9" s="14">
        <v>83.768775058344801</v>
      </c>
      <c r="BW9" s="14">
        <v>168.04111064568247</v>
      </c>
      <c r="BX9" s="14">
        <v>16.439770211238105</v>
      </c>
      <c r="BY9" s="14">
        <v>160.22111184249894</v>
      </c>
      <c r="BZ9" s="14">
        <v>62.826581293758601</v>
      </c>
      <c r="CA9" s="14">
        <v>74.882412781999875</v>
      </c>
      <c r="CB9" s="14">
        <v>4.2358326850577459</v>
      </c>
      <c r="CC9" s="14">
        <v>178.76398779247202</v>
      </c>
      <c r="CD9" s="14">
        <v>32.701813176949315</v>
      </c>
      <c r="CE9" s="14">
        <v>74.615821913709524</v>
      </c>
      <c r="CF9" s="14">
        <v>41.914008736760216</v>
      </c>
      <c r="CG9" s="14">
        <v>296.83412123750821</v>
      </c>
      <c r="CH9" s="14">
        <v>50.444916522051344</v>
      </c>
      <c r="CI9" s="14">
        <v>35.426964275028425</v>
      </c>
      <c r="CJ9" s="14">
        <v>33.323858536293457</v>
      </c>
      <c r="CK9" s="14">
        <v>1.4218179642151876</v>
      </c>
      <c r="CL9" s="14">
        <v>4.4135599305846442</v>
      </c>
      <c r="CM9" s="14">
        <v>4.6209083836993594</v>
      </c>
      <c r="CN9" s="14">
        <v>12.352043564119441</v>
      </c>
      <c r="CO9" s="14">
        <v>5.1837113278678713</v>
      </c>
      <c r="CP9" s="14">
        <v>5.6280294416851175</v>
      </c>
      <c r="CQ9" s="14">
        <v>1.5699240021542695</v>
      </c>
      <c r="CR9" s="14">
        <v>3.0213631739572735</v>
      </c>
      <c r="CS9" s="14">
        <v>0.29621207587816406</v>
      </c>
      <c r="CT9" s="14">
        <v>16.676739871940637</v>
      </c>
      <c r="CU9" s="14">
        <v>3.8211357788283165</v>
      </c>
      <c r="CV9" s="14">
        <v>6.2500748010292622</v>
      </c>
      <c r="CW9" s="14">
        <v>9.9823469570941299</v>
      </c>
      <c r="CX9" s="14">
        <v>2.2512117766740469</v>
      </c>
      <c r="CY9" s="14">
        <v>6.1019687630901798</v>
      </c>
      <c r="CZ9" s="14">
        <v>1.244090718688289</v>
      </c>
      <c r="DA9" s="14">
        <v>4.472802345760277</v>
      </c>
      <c r="DB9" s="14">
        <v>1.0071210579857579</v>
      </c>
      <c r="DC9" s="14">
        <v>1.6291664173299023</v>
      </c>
      <c r="DD9" s="14">
        <v>2.1327269463227814</v>
      </c>
      <c r="DE9" s="14">
        <v>6.2204535934414453</v>
      </c>
      <c r="DF9" s="14">
        <v>1.5699240021542695</v>
      </c>
      <c r="DG9" s="14">
        <v>4.8282568368140746</v>
      </c>
      <c r="DH9" s="14">
        <v>0.56280294416851173</v>
      </c>
      <c r="DI9" s="14">
        <v>1.3921967566273712</v>
      </c>
      <c r="DJ9" s="14">
        <v>5.3910597809825864</v>
      </c>
      <c r="DK9" s="14">
        <v>13.062952546227036</v>
      </c>
      <c r="DL9" s="14">
        <v>11.670755789599664</v>
      </c>
      <c r="DM9" s="14">
        <v>0.91825743522230863</v>
      </c>
      <c r="DN9" s="14">
        <v>0.56280294416851173</v>
      </c>
      <c r="DO9" s="14">
        <v>4.1765902698821131</v>
      </c>
      <c r="DP9" s="14">
        <v>11.256058883370235</v>
      </c>
      <c r="DQ9" s="14">
        <v>2.6659086829034768</v>
      </c>
      <c r="DR9" s="14">
        <v>8.2939381245885944</v>
      </c>
      <c r="DS9" s="14">
        <v>2.3993178146131289</v>
      </c>
      <c r="DT9" s="14">
        <v>8.3235593321764103</v>
      </c>
      <c r="DU9" s="14">
        <v>599.79983244569439</v>
      </c>
      <c r="DV9" s="14">
        <v>0.14810603793908203</v>
      </c>
      <c r="DW9" s="14">
        <v>5.9242415175632814E-2</v>
      </c>
      <c r="DX9" s="14">
        <v>0</v>
      </c>
      <c r="DY9" s="14">
        <v>0</v>
      </c>
      <c r="DZ9" s="14">
        <v>0.20734845311471484</v>
      </c>
      <c r="EA9" s="14">
        <v>1.0367422655735743</v>
      </c>
      <c r="EB9" s="14">
        <v>0.53318173658069534</v>
      </c>
      <c r="EC9" s="14">
        <v>8.8863622763449224E-2</v>
      </c>
      <c r="ED9" s="14">
        <v>0</v>
      </c>
      <c r="EE9" s="14">
        <v>1.6587876249177187</v>
      </c>
      <c r="EF9" s="14">
        <v>46.14984142181796</v>
      </c>
      <c r="EG9" s="14">
        <v>49.615522709592483</v>
      </c>
      <c r="EH9" s="14">
        <v>11.848483035126563</v>
      </c>
      <c r="EI9" s="14">
        <v>11.46340733648495</v>
      </c>
      <c r="EJ9" s="14">
        <v>33.827419065286335</v>
      </c>
      <c r="EK9" s="14">
        <v>37.737418466878104</v>
      </c>
      <c r="EL9" s="14">
        <v>12.411285979295075</v>
      </c>
      <c r="EM9" s="14">
        <v>4.709772006462809</v>
      </c>
      <c r="EN9" s="14">
        <v>0</v>
      </c>
      <c r="EO9" s="14">
        <v>22.156663275686672</v>
      </c>
      <c r="EP9" s="14">
        <v>10.574771108850458</v>
      </c>
      <c r="EQ9" s="14">
        <v>11.581892166836216</v>
      </c>
      <c r="ER9" s="14">
        <v>0.20734845311471484</v>
      </c>
      <c r="ES9" s="14">
        <v>3.4656812877745198</v>
      </c>
      <c r="ET9" s="14">
        <v>12.677876847585422</v>
      </c>
      <c r="EU9" s="14">
        <v>53.880976602238043</v>
      </c>
      <c r="EV9" s="14">
        <v>12.61863443240979</v>
      </c>
      <c r="EW9" s="14">
        <v>11.759619412363113</v>
      </c>
      <c r="EX9" s="14">
        <v>10.930225599904254</v>
      </c>
      <c r="EY9" s="14">
        <v>3.0806055891329063</v>
      </c>
      <c r="EZ9" s="14">
        <v>7.8496200107713481</v>
      </c>
      <c r="FA9" s="14">
        <v>0.14810603793908203</v>
      </c>
      <c r="FB9" s="14">
        <v>0.6812877745197774</v>
      </c>
      <c r="FC9" s="14">
        <v>0.14810603793908203</v>
      </c>
      <c r="FD9" s="14">
        <v>1.5403027945664531</v>
      </c>
      <c r="FE9" s="14">
        <v>1.9253784932080664</v>
      </c>
      <c r="FF9" s="14">
        <v>0.23696966070253125</v>
      </c>
      <c r="FG9" s="14">
        <v>1.9846209083836992</v>
      </c>
      <c r="FH9" s="14">
        <v>1.7180300400933517</v>
      </c>
      <c r="FI9" s="14">
        <v>0.26659086829034767</v>
      </c>
      <c r="FJ9" s="14">
        <v>3.4360600801867034</v>
      </c>
      <c r="FK9" s="14">
        <v>2.0438633235593322</v>
      </c>
      <c r="FL9" s="14">
        <v>1.3921967566273712</v>
      </c>
      <c r="FM9" s="14">
        <v>5.9242415175632814E-2</v>
      </c>
      <c r="FN9" s="14">
        <v>0.74053018969541018</v>
      </c>
      <c r="FO9" s="14">
        <v>0.29621207587816406</v>
      </c>
      <c r="FP9" s="14">
        <v>2.9621207587816407E-2</v>
      </c>
      <c r="FQ9" s="14">
        <v>2.9621207587816407E-2</v>
      </c>
      <c r="FR9" s="14">
        <v>13.418407037280833</v>
      </c>
      <c r="FS9" s="14">
        <v>8.3531805397642263</v>
      </c>
      <c r="FT9" s="14">
        <v>5.0652264975166057</v>
      </c>
      <c r="FU9" s="14">
        <v>0.82939381245885935</v>
      </c>
      <c r="FV9" s="14">
        <v>0.17772724552689845</v>
      </c>
      <c r="FW9" s="14">
        <v>0.17772724552689845</v>
      </c>
      <c r="FX9" s="14">
        <v>2.9621207587816407E-2</v>
      </c>
      <c r="FY9" s="14">
        <v>7.2275746514272035</v>
      </c>
      <c r="FZ9" s="14">
        <v>5.6280294416851175</v>
      </c>
      <c r="GA9" s="14">
        <v>3.9692418167673984</v>
      </c>
      <c r="GB9" s="14">
        <v>1.6587876249177187</v>
      </c>
      <c r="GC9" s="14">
        <v>0</v>
      </c>
      <c r="GD9" s="14">
        <v>11.285680090958051</v>
      </c>
      <c r="GE9" s="14">
        <v>1.1552270959248399</v>
      </c>
      <c r="GF9" s="14">
        <v>2.103105738734965</v>
      </c>
      <c r="GG9" s="14">
        <v>144.9661899347735</v>
      </c>
      <c r="GH9" s="14">
        <v>67.417868469870143</v>
      </c>
      <c r="GI9" s="14">
        <v>96.328167075578961</v>
      </c>
      <c r="GJ9" s="14">
        <v>98.401651606726105</v>
      </c>
      <c r="GK9" s="14">
        <v>12.11507390341691</v>
      </c>
      <c r="GL9" s="14">
        <v>9.9231045419184962</v>
      </c>
      <c r="GM9" s="14">
        <v>2.2512117766740469</v>
      </c>
      <c r="GN9" s="14">
        <v>118.36634552091436</v>
      </c>
      <c r="GO9" s="14">
        <v>15.491891568427981</v>
      </c>
      <c r="GP9" s="14">
        <v>1.3921967566273712</v>
      </c>
      <c r="GQ9" s="14">
        <v>8.8863622763449224E-2</v>
      </c>
      <c r="GR9" s="14">
        <v>0.14810603793908203</v>
      </c>
      <c r="GS9" s="14">
        <v>0</v>
      </c>
      <c r="GT9" s="14">
        <v>0</v>
      </c>
      <c r="GU9" s="14">
        <v>0.11848483035126563</v>
      </c>
      <c r="GV9" s="14">
        <v>8.8863622763449224E-2</v>
      </c>
      <c r="GW9" s="14">
        <v>0.17772724552689845</v>
      </c>
      <c r="GX9" s="14">
        <v>0.85901502004667585</v>
      </c>
      <c r="GY9" s="14">
        <v>0.44431811381724612</v>
      </c>
      <c r="GZ9" s="14">
        <v>0.6812877745197774</v>
      </c>
      <c r="HA9" s="14">
        <v>0.35545449105379689</v>
      </c>
      <c r="HB9" s="14">
        <v>5.9242415175632814E-2</v>
      </c>
      <c r="HC9" s="14">
        <v>5.9242415175632814E-2</v>
      </c>
      <c r="HD9" s="14">
        <v>0.77015139728322657</v>
      </c>
      <c r="HE9" s="14">
        <v>5.3318173658069536</v>
      </c>
      <c r="HF9" s="14">
        <v>0.20734845311471484</v>
      </c>
      <c r="HG9" s="14">
        <v>15.25492190772545</v>
      </c>
      <c r="HH9" s="14">
        <v>20.11279995212734</v>
      </c>
      <c r="HI9" s="14">
        <v>18.572497157560885</v>
      </c>
      <c r="HJ9" s="14">
        <v>17.624618514750761</v>
      </c>
      <c r="HK9" s="14">
        <v>6.0131051403267302</v>
      </c>
      <c r="HL9" s="14">
        <v>7.346059481778469</v>
      </c>
      <c r="HM9" s="14">
        <v>5.8353778947998318</v>
      </c>
      <c r="HN9" s="14">
        <v>4.1173478547064803</v>
      </c>
      <c r="HO9" s="14">
        <v>1.4810603793908204</v>
      </c>
      <c r="HP9" s="14">
        <v>0.11848483035126563</v>
      </c>
      <c r="HQ9" s="14">
        <v>0.11848483035126563</v>
      </c>
      <c r="HR9" s="14">
        <v>19.016815271378132</v>
      </c>
      <c r="HS9" s="14">
        <v>0</v>
      </c>
      <c r="HT9" s="14">
        <v>2.2512117766740469</v>
      </c>
      <c r="HU9" s="14">
        <v>5.9242415175632814E-2</v>
      </c>
      <c r="HV9" s="14">
        <v>1.1848483035126562</v>
      </c>
      <c r="HW9" s="14">
        <v>0.71090898210759379</v>
      </c>
      <c r="HX9" s="14">
        <v>0.41469690622942967</v>
      </c>
      <c r="HY9" s="14">
        <v>0.38507569864161328</v>
      </c>
      <c r="HZ9" s="14">
        <v>0.38507569864161328</v>
      </c>
      <c r="IA9" s="14">
        <v>3.1990904194841718</v>
      </c>
      <c r="IB9" s="14">
        <v>0.14810603793908203</v>
      </c>
      <c r="IC9" s="14">
        <v>0</v>
      </c>
      <c r="ID9" s="14">
        <v>6.8424989527855899</v>
      </c>
      <c r="IE9" s="14">
        <v>0.35545449105379689</v>
      </c>
      <c r="IF9" s="14">
        <v>1.1256058883370235</v>
      </c>
      <c r="IG9" s="14">
        <v>0.59242415175632812</v>
      </c>
      <c r="IH9" s="14">
        <v>0.11848483035126563</v>
      </c>
      <c r="II9" s="14">
        <v>11.374543713721501</v>
      </c>
      <c r="IJ9" s="14">
        <v>3.5841661181257853</v>
      </c>
      <c r="IK9" s="15">
        <v>0.62321209644462605</v>
      </c>
      <c r="IL9" s="15">
        <v>0.95826010544815499</v>
      </c>
      <c r="IM9" s="15">
        <v>0.87884378843788402</v>
      </c>
      <c r="IN9" s="15">
        <v>0.90096327513546104</v>
      </c>
      <c r="IO9" s="14">
        <v>340.73275088265211</v>
      </c>
      <c r="IP9" s="14">
        <v>4.6505295912871762</v>
      </c>
      <c r="IQ9" s="15">
        <v>0.46496815286624199</v>
      </c>
      <c r="IR9" s="14">
        <v>2.3696966070253125</v>
      </c>
      <c r="IS9" s="15">
        <v>0.42499999999999999</v>
      </c>
      <c r="IT9" s="14">
        <v>8.2346957094129607</v>
      </c>
      <c r="IU9" s="15">
        <v>0.39568345323741</v>
      </c>
      <c r="IV9" s="14">
        <v>5.1837113278678713</v>
      </c>
      <c r="IW9" s="15">
        <v>0.98285714285714298</v>
      </c>
      <c r="IX9" s="14">
        <v>0</v>
      </c>
    </row>
    <row r="10" spans="1:258" ht="15" customHeight="1" x14ac:dyDescent="0.25">
      <c r="A10" s="14" t="s">
        <v>290</v>
      </c>
      <c r="B10" s="14">
        <v>6977</v>
      </c>
      <c r="C10" s="14">
        <v>462</v>
      </c>
      <c r="D10" s="14">
        <v>33619</v>
      </c>
      <c r="E10" s="14">
        <v>374</v>
      </c>
      <c r="F10" s="14">
        <v>88</v>
      </c>
      <c r="G10" s="14">
        <v>88</v>
      </c>
      <c r="H10" s="14">
        <v>1.3840387875903508</v>
      </c>
      <c r="I10" s="14">
        <v>0.23558107022814481</v>
      </c>
      <c r="J10" s="14">
        <v>0.29447633778518101</v>
      </c>
      <c r="K10" s="14">
        <v>3.7398494898717991</v>
      </c>
      <c r="L10" s="14">
        <v>4.1521163627710527</v>
      </c>
      <c r="M10" s="14">
        <v>2.0613343644962669</v>
      </c>
      <c r="N10" s="14">
        <v>0.11779053511407241</v>
      </c>
      <c r="O10" s="14">
        <v>8.8342901335554308E-2</v>
      </c>
      <c r="P10" s="14">
        <v>2.9447633778518102E-2</v>
      </c>
      <c r="Q10" s="14">
        <v>0</v>
      </c>
      <c r="R10" s="14">
        <v>2.9447633778518102E-2</v>
      </c>
      <c r="S10" s="14">
        <v>0</v>
      </c>
      <c r="T10" s="14">
        <v>5.8895267557036203E-2</v>
      </c>
      <c r="U10" s="14">
        <v>5.8895267557036203E-2</v>
      </c>
      <c r="V10" s="14">
        <v>0.1472381688925905</v>
      </c>
      <c r="W10" s="14">
        <v>1.2073529849192421</v>
      </c>
      <c r="X10" s="14">
        <v>2.5619441387310746</v>
      </c>
      <c r="Y10" s="14">
        <v>2.6208394062881109</v>
      </c>
      <c r="Z10" s="14">
        <v>0.97177191469109736</v>
      </c>
      <c r="AA10" s="14">
        <v>0.17668580267110862</v>
      </c>
      <c r="AB10" s="14">
        <v>1.177905351140724</v>
      </c>
      <c r="AC10" s="14">
        <v>1.5312769564829414</v>
      </c>
      <c r="AD10" s="14">
        <v>1.0895624498051697</v>
      </c>
      <c r="AE10" s="14">
        <v>0.29447633778518101</v>
      </c>
      <c r="AF10" s="14">
        <v>0.61840030934888013</v>
      </c>
      <c r="AG10" s="14">
        <v>1.0601148160266516</v>
      </c>
      <c r="AH10" s="14">
        <v>0.2650287040066629</v>
      </c>
      <c r="AI10" s="14">
        <v>0.2061334364496267</v>
      </c>
      <c r="AJ10" s="14">
        <v>0.88342901335554302</v>
      </c>
      <c r="AK10" s="14">
        <v>0.88342901335554302</v>
      </c>
      <c r="AL10" s="14">
        <v>0.61840030934888013</v>
      </c>
      <c r="AM10" s="14">
        <v>0.8245337457985068</v>
      </c>
      <c r="AN10" s="14">
        <v>2.2380201671673756</v>
      </c>
      <c r="AO10" s="14">
        <v>2.2085725333888577</v>
      </c>
      <c r="AP10" s="14">
        <v>1.177905351140724</v>
      </c>
      <c r="AQ10" s="14">
        <v>0</v>
      </c>
      <c r="AR10" s="14">
        <v>0</v>
      </c>
      <c r="AS10" s="14">
        <v>0</v>
      </c>
      <c r="AT10" s="14">
        <v>0</v>
      </c>
      <c r="AU10" s="14">
        <v>0.17668580267110862</v>
      </c>
      <c r="AV10" s="14">
        <v>0.1472381688925905</v>
      </c>
      <c r="AW10" s="14">
        <v>2.9447633778518102E-2</v>
      </c>
      <c r="AX10" s="14">
        <v>0.94232428091257925</v>
      </c>
      <c r="AY10" s="14">
        <v>0.1472381688925905</v>
      </c>
      <c r="AZ10" s="14">
        <v>0</v>
      </c>
      <c r="BA10" s="14">
        <v>0</v>
      </c>
      <c r="BB10" s="14">
        <v>0.1472381688925905</v>
      </c>
      <c r="BC10" s="14">
        <v>8.8342901335554308E-2</v>
      </c>
      <c r="BD10" s="14">
        <v>2.8564204765162557</v>
      </c>
      <c r="BE10" s="14">
        <v>0.38281923912073534</v>
      </c>
      <c r="BF10" s="14">
        <v>0</v>
      </c>
      <c r="BG10" s="14">
        <v>5.8895267557036203E-2</v>
      </c>
      <c r="BH10" s="14">
        <v>0.29447633778518101</v>
      </c>
      <c r="BI10" s="14">
        <v>0.11779053511407241</v>
      </c>
      <c r="BJ10" s="14">
        <v>3.0036586454088465</v>
      </c>
      <c r="BK10" s="14">
        <v>0.76563847824147069</v>
      </c>
      <c r="BL10" s="14">
        <v>2.9447633778518102E-2</v>
      </c>
      <c r="BM10" s="14">
        <v>5.8895267557036203E-2</v>
      </c>
      <c r="BN10" s="14">
        <v>0.2061334364496267</v>
      </c>
      <c r="BO10" s="14">
        <v>0</v>
      </c>
      <c r="BP10" s="14">
        <v>0.17668580267110862</v>
      </c>
      <c r="BQ10" s="14">
        <v>373.07207234004585</v>
      </c>
      <c r="BR10" s="14">
        <v>105.56976709598739</v>
      </c>
      <c r="BS10" s="14">
        <v>0.94232428091257925</v>
      </c>
      <c r="BT10" s="14">
        <v>6.478479431273982</v>
      </c>
      <c r="BU10" s="14">
        <v>363.70772479847705</v>
      </c>
      <c r="BV10" s="14">
        <v>92.55391296588239</v>
      </c>
      <c r="BW10" s="14">
        <v>183.1642821023826</v>
      </c>
      <c r="BX10" s="14">
        <v>24.117612064606327</v>
      </c>
      <c r="BY10" s="14">
        <v>175.56679258752493</v>
      </c>
      <c r="BZ10" s="14">
        <v>63.960260566941315</v>
      </c>
      <c r="CA10" s="14">
        <v>79.65584937089146</v>
      </c>
      <c r="CB10" s="14">
        <v>6.478479431273982</v>
      </c>
      <c r="CC10" s="14">
        <v>204.71995002825784</v>
      </c>
      <c r="CD10" s="14">
        <v>41.727297064160147</v>
      </c>
      <c r="CE10" s="14">
        <v>74.3552752907582</v>
      </c>
      <c r="CF10" s="14">
        <v>39.400933995657219</v>
      </c>
      <c r="CG10" s="14">
        <v>336.20363484934114</v>
      </c>
      <c r="CH10" s="14">
        <v>57.570124037002891</v>
      </c>
      <c r="CI10" s="14">
        <v>27.504089949135906</v>
      </c>
      <c r="CJ10" s="14">
        <v>34.983788928879505</v>
      </c>
      <c r="CK10" s="14">
        <v>1.2073529849192421</v>
      </c>
      <c r="CL10" s="14">
        <v>2.6797346738451471</v>
      </c>
      <c r="CM10" s="14">
        <v>3.769297123650317</v>
      </c>
      <c r="CN10" s="14">
        <v>12.956958862547964</v>
      </c>
      <c r="CO10" s="14">
        <v>4.2699068978851251</v>
      </c>
      <c r="CP10" s="14">
        <v>5.5067075165828854</v>
      </c>
      <c r="CQ10" s="14">
        <v>1.1190100835836878</v>
      </c>
      <c r="CR10" s="14">
        <v>2.7680775751807016</v>
      </c>
      <c r="CS10" s="14">
        <v>0.2650287040066629</v>
      </c>
      <c r="CT10" s="14">
        <v>19.464885927600466</v>
      </c>
      <c r="CU10" s="14">
        <v>3.445373152086618</v>
      </c>
      <c r="CV10" s="14">
        <v>7.1263273744013809</v>
      </c>
      <c r="CW10" s="14">
        <v>9.452690442904311</v>
      </c>
      <c r="CX10" s="14">
        <v>1.766858026711086</v>
      </c>
      <c r="CY10" s="14">
        <v>6.0662125583747288</v>
      </c>
      <c r="CZ10" s="14">
        <v>1.2073529849192421</v>
      </c>
      <c r="DA10" s="14">
        <v>4.6232785032273416</v>
      </c>
      <c r="DB10" s="14">
        <v>0.5595050417918439</v>
      </c>
      <c r="DC10" s="14">
        <v>1.442934055147387</v>
      </c>
      <c r="DD10" s="14">
        <v>1.9729914631607128</v>
      </c>
      <c r="DE10" s="14">
        <v>6.8024034028376814</v>
      </c>
      <c r="DF10" s="14">
        <v>1.4134864213688689</v>
      </c>
      <c r="DG10" s="14">
        <v>5.4772598828043666</v>
      </c>
      <c r="DH10" s="14">
        <v>0.5595050417918439</v>
      </c>
      <c r="DI10" s="14">
        <v>1.3251435200333146</v>
      </c>
      <c r="DJ10" s="14">
        <v>3.769297123650317</v>
      </c>
      <c r="DK10" s="14">
        <v>15.106636128379787</v>
      </c>
      <c r="DL10" s="14">
        <v>11.779053511407241</v>
      </c>
      <c r="DM10" s="14">
        <v>0.88342901335554302</v>
      </c>
      <c r="DN10" s="14">
        <v>0.29447633778518101</v>
      </c>
      <c r="DO10" s="14">
        <v>3.445373152086618</v>
      </c>
      <c r="DP10" s="14">
        <v>11.514024807400578</v>
      </c>
      <c r="DQ10" s="14">
        <v>2.3558107022814481</v>
      </c>
      <c r="DR10" s="14">
        <v>8.8048424997769121</v>
      </c>
      <c r="DS10" s="14">
        <v>2.4441536036170026</v>
      </c>
      <c r="DT10" s="14">
        <v>9.2465570064546831</v>
      </c>
      <c r="DU10" s="14">
        <v>651.4405544483775</v>
      </c>
      <c r="DV10" s="14">
        <v>0.1472381688925905</v>
      </c>
      <c r="DW10" s="14">
        <v>8.8342901335554308E-2</v>
      </c>
      <c r="DX10" s="14">
        <v>0</v>
      </c>
      <c r="DY10" s="14">
        <v>0</v>
      </c>
      <c r="DZ10" s="14">
        <v>0.23558107022814481</v>
      </c>
      <c r="EA10" s="14">
        <v>0.79508611201998869</v>
      </c>
      <c r="EB10" s="14">
        <v>0.11779053511407241</v>
      </c>
      <c r="EC10" s="14">
        <v>2.9447633778518102E-2</v>
      </c>
      <c r="ED10" s="14">
        <v>0</v>
      </c>
      <c r="EE10" s="14">
        <v>0.94232428091257925</v>
      </c>
      <c r="EF10" s="14">
        <v>47.675719087420809</v>
      </c>
      <c r="EG10" s="14">
        <v>48.618043368333389</v>
      </c>
      <c r="EH10" s="14">
        <v>8.7753948659983951</v>
      </c>
      <c r="EI10" s="14">
        <v>11.808501145185758</v>
      </c>
      <c r="EJ10" s="14">
        <v>38.576400249858715</v>
      </c>
      <c r="EK10" s="14">
        <v>36.544513519140963</v>
      </c>
      <c r="EL10" s="14">
        <v>14.134864213688688</v>
      </c>
      <c r="EM10" s="14">
        <v>5.3594693476902941</v>
      </c>
      <c r="EN10" s="14">
        <v>5.8895267557036203E-2</v>
      </c>
      <c r="EO10" s="14">
        <v>24.176507332163361</v>
      </c>
      <c r="EP10" s="14">
        <v>11.602367708736132</v>
      </c>
      <c r="EQ10" s="14">
        <v>12.574139623427229</v>
      </c>
      <c r="ER10" s="14">
        <v>2.9447633778518102E-2</v>
      </c>
      <c r="ES10" s="14">
        <v>3.5337160534221721</v>
      </c>
      <c r="ET10" s="14">
        <v>13.752044974567953</v>
      </c>
      <c r="EU10" s="14">
        <v>55.332103869835514</v>
      </c>
      <c r="EV10" s="14">
        <v>11.131205568279842</v>
      </c>
      <c r="EW10" s="14">
        <v>10.218328921145782</v>
      </c>
      <c r="EX10" s="14">
        <v>12.279663285642048</v>
      </c>
      <c r="EY10" s="14">
        <v>2.3263630685029302</v>
      </c>
      <c r="EZ10" s="14">
        <v>9.9533002171391178</v>
      </c>
      <c r="FA10" s="14">
        <v>5.8895267557036203E-2</v>
      </c>
      <c r="FB10" s="14">
        <v>0.70674321068443446</v>
      </c>
      <c r="FC10" s="14">
        <v>0.2650287040066629</v>
      </c>
      <c r="FD10" s="14">
        <v>2.0318867307177491</v>
      </c>
      <c r="FE10" s="14">
        <v>1.9435438293821947</v>
      </c>
      <c r="FF10" s="14">
        <v>8.8342901335554308E-2</v>
      </c>
      <c r="FG10" s="14">
        <v>2.0613343644962669</v>
      </c>
      <c r="FH10" s="14">
        <v>1.8846485618251585</v>
      </c>
      <c r="FI10" s="14">
        <v>0.17668580267110862</v>
      </c>
      <c r="FJ10" s="14">
        <v>3.5631636872006904</v>
      </c>
      <c r="FK10" s="14">
        <v>1.9729914631607128</v>
      </c>
      <c r="FL10" s="14">
        <v>1.5901722240399774</v>
      </c>
      <c r="FM10" s="14">
        <v>5.8895267557036203E-2</v>
      </c>
      <c r="FN10" s="14">
        <v>0.32392397156369912</v>
      </c>
      <c r="FO10" s="14">
        <v>0.35337160534221723</v>
      </c>
      <c r="FP10" s="14">
        <v>2.9447633778518102E-2</v>
      </c>
      <c r="FQ10" s="14">
        <v>2.9447633778518102E-2</v>
      </c>
      <c r="FR10" s="14">
        <v>15.577798268836077</v>
      </c>
      <c r="FS10" s="14">
        <v>10.571700526487998</v>
      </c>
      <c r="FT10" s="14">
        <v>5.0060977423480777</v>
      </c>
      <c r="FU10" s="14">
        <v>0.64784794312739824</v>
      </c>
      <c r="FV10" s="14">
        <v>0.1472381688925905</v>
      </c>
      <c r="FW10" s="14">
        <v>0.1472381688925905</v>
      </c>
      <c r="FX10" s="14">
        <v>0.11779053511407241</v>
      </c>
      <c r="FY10" s="14">
        <v>7.8036229513072968</v>
      </c>
      <c r="FZ10" s="14">
        <v>5.6539456854754757</v>
      </c>
      <c r="GA10" s="14">
        <v>3.8870876587643894</v>
      </c>
      <c r="GB10" s="14">
        <v>1.766858026711086</v>
      </c>
      <c r="GC10" s="14">
        <v>0</v>
      </c>
      <c r="GD10" s="14">
        <v>11.396234272286506</v>
      </c>
      <c r="GE10" s="14">
        <v>1.6490674915970136</v>
      </c>
      <c r="GF10" s="14">
        <v>2.4441536036170026</v>
      </c>
      <c r="GG10" s="14">
        <v>157.60373598262888</v>
      </c>
      <c r="GH10" s="14">
        <v>68.612986703947172</v>
      </c>
      <c r="GI10" s="14">
        <v>108.89734971295994</v>
      </c>
      <c r="GJ10" s="14">
        <v>111.22371278146286</v>
      </c>
      <c r="GK10" s="14">
        <v>14.193759481245724</v>
      </c>
      <c r="GL10" s="14">
        <v>9.3348999077902377</v>
      </c>
      <c r="GM10" s="14">
        <v>2.267467800945894</v>
      </c>
      <c r="GN10" s="14">
        <v>116.87765846693834</v>
      </c>
      <c r="GO10" s="14">
        <v>13.752044974567953</v>
      </c>
      <c r="GP10" s="14">
        <v>1.3840387875903508</v>
      </c>
      <c r="GQ10" s="14">
        <v>2.9447633778518102E-2</v>
      </c>
      <c r="GR10" s="14">
        <v>2.9447633778518102E-2</v>
      </c>
      <c r="GS10" s="14">
        <v>0</v>
      </c>
      <c r="GT10" s="14">
        <v>0</v>
      </c>
      <c r="GU10" s="14">
        <v>2.9447633778518102E-2</v>
      </c>
      <c r="GV10" s="14">
        <v>2.9447633778518102E-2</v>
      </c>
      <c r="GW10" s="14">
        <v>0.1472381688925905</v>
      </c>
      <c r="GX10" s="14">
        <v>1.1190100835836878</v>
      </c>
      <c r="GY10" s="14">
        <v>0.79508611201998869</v>
      </c>
      <c r="GZ10" s="14">
        <v>1.0895624498051697</v>
      </c>
      <c r="HA10" s="14">
        <v>0.47116214045628962</v>
      </c>
      <c r="HB10" s="14">
        <v>8.8342901335554308E-2</v>
      </c>
      <c r="HC10" s="14">
        <v>0</v>
      </c>
      <c r="HD10" s="14">
        <v>0.73619084446295258</v>
      </c>
      <c r="HE10" s="14">
        <v>3.9459829263214257</v>
      </c>
      <c r="HF10" s="14">
        <v>0.2650287040066629</v>
      </c>
      <c r="HG10" s="14">
        <v>17.05017995776198</v>
      </c>
      <c r="HH10" s="14">
        <v>19.936048068056756</v>
      </c>
      <c r="HI10" s="14">
        <v>21.526220292096731</v>
      </c>
      <c r="HJ10" s="14">
        <v>16.608465451084211</v>
      </c>
      <c r="HK10" s="14">
        <v>2.8269728427377379</v>
      </c>
      <c r="HL10" s="14">
        <v>6.9201939379517539</v>
      </c>
      <c r="HM10" s="14">
        <v>5.9484220232606564</v>
      </c>
      <c r="HN10" s="14">
        <v>4.8883072072340052</v>
      </c>
      <c r="HO10" s="14">
        <v>1.8846485618251585</v>
      </c>
      <c r="HP10" s="14">
        <v>5.8895267557036203E-2</v>
      </c>
      <c r="HQ10" s="14">
        <v>2.9447633778518102E-2</v>
      </c>
      <c r="HR10" s="14">
        <v>18.581456914244921</v>
      </c>
      <c r="HS10" s="14">
        <v>0</v>
      </c>
      <c r="HT10" s="14">
        <v>2.2380201671673756</v>
      </c>
      <c r="HU10" s="14">
        <v>0</v>
      </c>
      <c r="HV10" s="14">
        <v>1.442934055147387</v>
      </c>
      <c r="HW10" s="14">
        <v>0.91287664713406114</v>
      </c>
      <c r="HX10" s="14">
        <v>0.58895267557036202</v>
      </c>
      <c r="HY10" s="14">
        <v>0.35337160534221723</v>
      </c>
      <c r="HZ10" s="14">
        <v>0.38281923912073534</v>
      </c>
      <c r="IA10" s="14">
        <v>3.2097920818584731</v>
      </c>
      <c r="IB10" s="14">
        <v>0.29447633778518101</v>
      </c>
      <c r="IC10" s="14">
        <v>5.8895267557036203E-2</v>
      </c>
      <c r="ID10" s="14">
        <v>7.0674321068443442</v>
      </c>
      <c r="IE10" s="14">
        <v>0.35337160534221723</v>
      </c>
      <c r="IF10" s="14">
        <v>0.85398137957702491</v>
      </c>
      <c r="IG10" s="14">
        <v>0.32392397156369912</v>
      </c>
      <c r="IH10" s="14">
        <v>2.9447633778518102E-2</v>
      </c>
      <c r="II10" s="14">
        <v>12.898063594990928</v>
      </c>
      <c r="IJ10" s="14">
        <v>3.6809542223147629</v>
      </c>
      <c r="IK10" s="15">
        <v>0.611733931240658</v>
      </c>
      <c r="IL10" s="15">
        <v>0.94849785407725296</v>
      </c>
      <c r="IM10" s="15">
        <v>0.89859383450513797</v>
      </c>
      <c r="IN10" s="15">
        <v>0.89356632247815704</v>
      </c>
      <c r="IO10" s="14">
        <v>372.48311966447545</v>
      </c>
      <c r="IP10" s="14">
        <v>1.766858026711086</v>
      </c>
      <c r="IQ10" s="15">
        <v>0.5</v>
      </c>
      <c r="IR10" s="14">
        <v>4.4465927005562333</v>
      </c>
      <c r="IS10" s="15">
        <v>0.50331125827814605</v>
      </c>
      <c r="IT10" s="14">
        <v>7.7152800499717422</v>
      </c>
      <c r="IU10" s="15">
        <v>0.36641221374045801</v>
      </c>
      <c r="IV10" s="14">
        <v>7.8625182188643334</v>
      </c>
      <c r="IW10" s="15">
        <v>0.98501872659176004</v>
      </c>
      <c r="IX10" s="14">
        <v>0</v>
      </c>
    </row>
    <row r="11" spans="1:258" ht="15" customHeight="1" x14ac:dyDescent="0.25">
      <c r="A11" s="14" t="s">
        <v>269</v>
      </c>
      <c r="B11" s="14">
        <v>1616</v>
      </c>
      <c r="C11" s="14">
        <v>475</v>
      </c>
      <c r="D11" s="14">
        <v>33480</v>
      </c>
      <c r="E11" s="14">
        <v>374</v>
      </c>
      <c r="F11" s="14">
        <v>101</v>
      </c>
      <c r="G11" s="14">
        <v>101</v>
      </c>
      <c r="H11" s="14">
        <v>1.5376344086021505</v>
      </c>
      <c r="I11" s="14">
        <v>0.38440860215053763</v>
      </c>
      <c r="J11" s="14">
        <v>0.32526881720430112</v>
      </c>
      <c r="K11" s="14">
        <v>4.435483870967742</v>
      </c>
      <c r="L11" s="14">
        <v>5.145161290322581</v>
      </c>
      <c r="M11" s="14">
        <v>2.8091397849462365</v>
      </c>
      <c r="N11" s="14">
        <v>0.20698924731182797</v>
      </c>
      <c r="O11" s="14">
        <v>0.17741935483870969</v>
      </c>
      <c r="P11" s="14">
        <v>2.9569892473118281E-2</v>
      </c>
      <c r="Q11" s="14">
        <v>0</v>
      </c>
      <c r="R11" s="14">
        <v>2.9569892473118281E-2</v>
      </c>
      <c r="S11" s="14">
        <v>0</v>
      </c>
      <c r="T11" s="14">
        <v>0.17741935483870969</v>
      </c>
      <c r="U11" s="14">
        <v>0.29569892473118281</v>
      </c>
      <c r="V11" s="14">
        <v>0.20698924731182797</v>
      </c>
      <c r="W11" s="14">
        <v>1.2419354838709677</v>
      </c>
      <c r="X11" s="14">
        <v>2.7795698924731185</v>
      </c>
      <c r="Y11" s="14">
        <v>2.5725806451612905</v>
      </c>
      <c r="Z11" s="14">
        <v>1.271505376344086</v>
      </c>
      <c r="AA11" s="14">
        <v>0.29569892473118281</v>
      </c>
      <c r="AB11" s="14">
        <v>1.6559139784946237</v>
      </c>
      <c r="AC11" s="14">
        <v>2.5725806451612905</v>
      </c>
      <c r="AD11" s="14">
        <v>1.5376344086021505</v>
      </c>
      <c r="AE11" s="14">
        <v>0.17741935483870969</v>
      </c>
      <c r="AF11" s="14">
        <v>0.50268817204301075</v>
      </c>
      <c r="AG11" s="14">
        <v>1.0053763440860215</v>
      </c>
      <c r="AH11" s="14">
        <v>0.14784946236559141</v>
      </c>
      <c r="AI11" s="14">
        <v>0.17741935483870969</v>
      </c>
      <c r="AJ11" s="14">
        <v>0.70967741935483875</v>
      </c>
      <c r="AK11" s="14">
        <v>1.1827956989247312</v>
      </c>
      <c r="AL11" s="14">
        <v>0.59139784946236562</v>
      </c>
      <c r="AM11" s="14">
        <v>1.1827956989247312</v>
      </c>
      <c r="AN11" s="14">
        <v>3.2231182795698925</v>
      </c>
      <c r="AO11" s="14">
        <v>2.956989247311828</v>
      </c>
      <c r="AP11" s="14">
        <v>2.0698924731182795</v>
      </c>
      <c r="AQ11" s="14">
        <v>0</v>
      </c>
      <c r="AR11" s="14">
        <v>0</v>
      </c>
      <c r="AS11" s="14">
        <v>0</v>
      </c>
      <c r="AT11" s="14">
        <v>0</v>
      </c>
      <c r="AU11" s="14">
        <v>5.9139784946236562E-2</v>
      </c>
      <c r="AV11" s="14">
        <v>2.9569892473118281E-2</v>
      </c>
      <c r="AW11" s="14">
        <v>2.9569892473118281E-2</v>
      </c>
      <c r="AX11" s="14">
        <v>1.271505376344086</v>
      </c>
      <c r="AY11" s="14">
        <v>2.9569892473118281E-2</v>
      </c>
      <c r="AZ11" s="14">
        <v>0</v>
      </c>
      <c r="BA11" s="14">
        <v>0</v>
      </c>
      <c r="BB11" s="14">
        <v>5.9139784946236562E-2</v>
      </c>
      <c r="BC11" s="14">
        <v>0.17741935483870969</v>
      </c>
      <c r="BD11" s="14">
        <v>3.459677419354839</v>
      </c>
      <c r="BE11" s="14">
        <v>0.2661290322580645</v>
      </c>
      <c r="BF11" s="14">
        <v>0</v>
      </c>
      <c r="BG11" s="14">
        <v>0.17741935483870969</v>
      </c>
      <c r="BH11" s="14">
        <v>0.11827956989247312</v>
      </c>
      <c r="BI11" s="14">
        <v>0.20698924731182797</v>
      </c>
      <c r="BJ11" s="14">
        <v>3.7553763440860215</v>
      </c>
      <c r="BK11" s="14">
        <v>0.70967741935483875</v>
      </c>
      <c r="BL11" s="14">
        <v>2.9569892473118281E-2</v>
      </c>
      <c r="BM11" s="14">
        <v>0.29569892473118281</v>
      </c>
      <c r="BN11" s="14">
        <v>0.32526881720430112</v>
      </c>
      <c r="BO11" s="14">
        <v>0</v>
      </c>
      <c r="BP11" s="14">
        <v>0.20698924731182797</v>
      </c>
      <c r="BQ11" s="14">
        <v>321.77956989247315</v>
      </c>
      <c r="BR11" s="14">
        <v>97.432795698924735</v>
      </c>
      <c r="BS11" s="14">
        <v>1.064516129032258</v>
      </c>
      <c r="BT11" s="14">
        <v>8.043010752688172</v>
      </c>
      <c r="BU11" s="14">
        <v>313.11559139784947</v>
      </c>
      <c r="BV11" s="14">
        <v>87.438172043010752</v>
      </c>
      <c r="BW11" s="14">
        <v>163.93548387096774</v>
      </c>
      <c r="BX11" s="14">
        <v>20.758064516129032</v>
      </c>
      <c r="BY11" s="14">
        <v>143.62096774193549</v>
      </c>
      <c r="BZ11" s="14">
        <v>63.752688172043015</v>
      </c>
      <c r="CA11" s="14">
        <v>75.905913978494624</v>
      </c>
      <c r="CB11" s="14">
        <v>5.9435483870967749</v>
      </c>
      <c r="CC11" s="14">
        <v>165.73924731182797</v>
      </c>
      <c r="CD11" s="14">
        <v>37.405913978494624</v>
      </c>
      <c r="CE11" s="14">
        <v>65.911290322580655</v>
      </c>
      <c r="CF11" s="14">
        <v>40.717741935483872</v>
      </c>
      <c r="CG11" s="14">
        <v>277.24731182795699</v>
      </c>
      <c r="CH11" s="14">
        <v>51.62903225806452</v>
      </c>
      <c r="CI11" s="14">
        <v>35.868279569892472</v>
      </c>
      <c r="CJ11" s="14">
        <v>35.80913978494624</v>
      </c>
      <c r="CK11" s="14">
        <v>1.064516129032258</v>
      </c>
      <c r="CL11" s="14">
        <v>2.956989247311828</v>
      </c>
      <c r="CM11" s="14">
        <v>3.577956989247312</v>
      </c>
      <c r="CN11" s="14">
        <v>9.8467741935483879</v>
      </c>
      <c r="CO11" s="14">
        <v>4.0510752688172049</v>
      </c>
      <c r="CP11" s="14">
        <v>5.174731182795699</v>
      </c>
      <c r="CQ11" s="14">
        <v>1.0053763440860215</v>
      </c>
      <c r="CR11" s="14">
        <v>1.8037634408602152</v>
      </c>
      <c r="CS11" s="14">
        <v>0.88709677419354849</v>
      </c>
      <c r="CT11" s="14">
        <v>18.5994623655914</v>
      </c>
      <c r="CU11" s="14">
        <v>3.489247311827957</v>
      </c>
      <c r="CV11" s="14">
        <v>8.07258064516129</v>
      </c>
      <c r="CW11" s="14">
        <v>11.35483870967742</v>
      </c>
      <c r="CX11" s="14">
        <v>1.567204301075269</v>
      </c>
      <c r="CY11" s="14">
        <v>4.553763440860215</v>
      </c>
      <c r="CZ11" s="14">
        <v>1.0349462365591398</v>
      </c>
      <c r="DA11" s="14">
        <v>3.5188172043010755</v>
      </c>
      <c r="DB11" s="14">
        <v>0.532258064516129</v>
      </c>
      <c r="DC11" s="14">
        <v>1.0349462365591398</v>
      </c>
      <c r="DD11" s="14">
        <v>1.89247311827957</v>
      </c>
      <c r="DE11" s="14">
        <v>5.174731182795699</v>
      </c>
      <c r="DF11" s="14">
        <v>1.4193548387096775</v>
      </c>
      <c r="DG11" s="14">
        <v>4.405913978494624</v>
      </c>
      <c r="DH11" s="14">
        <v>0.4731182795698925</v>
      </c>
      <c r="DI11" s="14">
        <v>0.76881720430107525</v>
      </c>
      <c r="DJ11" s="14">
        <v>4.139784946236559</v>
      </c>
      <c r="DK11" s="14">
        <v>14.518817204301076</v>
      </c>
      <c r="DL11" s="14">
        <v>8.456989247311828</v>
      </c>
      <c r="DM11" s="14">
        <v>0.94623655913978499</v>
      </c>
      <c r="DN11" s="14">
        <v>0.32526881720430112</v>
      </c>
      <c r="DO11" s="14">
        <v>3.1935483870967745</v>
      </c>
      <c r="DP11" s="14">
        <v>8.7231182795698921</v>
      </c>
      <c r="DQ11" s="14">
        <v>2.217741935483871</v>
      </c>
      <c r="DR11" s="14">
        <v>6.978494623655914</v>
      </c>
      <c r="DS11" s="14">
        <v>2.306451612903226</v>
      </c>
      <c r="DT11" s="14">
        <v>7.0376344086021509</v>
      </c>
      <c r="DU11" s="14">
        <v>586.66666666666674</v>
      </c>
      <c r="DV11" s="14">
        <v>2.9569892473118281E-2</v>
      </c>
      <c r="DW11" s="14">
        <v>2.9569892473118281E-2</v>
      </c>
      <c r="DX11" s="14">
        <v>0</v>
      </c>
      <c r="DY11" s="14">
        <v>0</v>
      </c>
      <c r="DZ11" s="14">
        <v>5.9139784946236562E-2</v>
      </c>
      <c r="EA11" s="14">
        <v>0.62096774193548387</v>
      </c>
      <c r="EB11" s="14">
        <v>0.29569892473118281</v>
      </c>
      <c r="EC11" s="14">
        <v>5.9139784946236562E-2</v>
      </c>
      <c r="ED11" s="14">
        <v>0</v>
      </c>
      <c r="EE11" s="14">
        <v>0.97580645161290325</v>
      </c>
      <c r="EF11" s="14">
        <v>49.736559139784951</v>
      </c>
      <c r="EG11" s="14">
        <v>51.362903225806456</v>
      </c>
      <c r="EH11" s="14">
        <v>10.6747311827957</v>
      </c>
      <c r="EI11" s="14">
        <v>10.586021505376344</v>
      </c>
      <c r="EJ11" s="14">
        <v>38.766129032258064</v>
      </c>
      <c r="EK11" s="14">
        <v>40.451612903225808</v>
      </c>
      <c r="EL11" s="14">
        <v>14.725806451612904</v>
      </c>
      <c r="EM11" s="14">
        <v>5.293010752688172</v>
      </c>
      <c r="EN11" s="14">
        <v>0</v>
      </c>
      <c r="EO11" s="14">
        <v>19.663978494623656</v>
      </c>
      <c r="EP11" s="14">
        <v>9.4327956989247319</v>
      </c>
      <c r="EQ11" s="14">
        <v>10.231182795698926</v>
      </c>
      <c r="ER11" s="14">
        <v>0.11827956989247312</v>
      </c>
      <c r="ES11" s="14">
        <v>2.9865591397849465</v>
      </c>
      <c r="ET11" s="14">
        <v>12.951612903225808</v>
      </c>
      <c r="EU11" s="14">
        <v>59.524193548387103</v>
      </c>
      <c r="EV11" s="14">
        <v>13.661290322580646</v>
      </c>
      <c r="EW11" s="14">
        <v>12.71505376344086</v>
      </c>
      <c r="EX11" s="14">
        <v>10.970430107526882</v>
      </c>
      <c r="EY11" s="14">
        <v>2.6612903225806455</v>
      </c>
      <c r="EZ11" s="14">
        <v>8.3091397849462378</v>
      </c>
      <c r="FA11" s="14">
        <v>0.14784946236559141</v>
      </c>
      <c r="FB11" s="14">
        <v>0.82795698924731187</v>
      </c>
      <c r="FC11" s="14">
        <v>0.14784946236559141</v>
      </c>
      <c r="FD11" s="14">
        <v>2.2768817204301075</v>
      </c>
      <c r="FE11" s="14">
        <v>2.0403225806451615</v>
      </c>
      <c r="FF11" s="14">
        <v>0.17741935483870969</v>
      </c>
      <c r="FG11" s="14">
        <v>1.7150537634408602</v>
      </c>
      <c r="FH11" s="14">
        <v>1.3897849462365592</v>
      </c>
      <c r="FI11" s="14">
        <v>0.32526881720430112</v>
      </c>
      <c r="FJ11" s="14">
        <v>2.7795698924731185</v>
      </c>
      <c r="FK11" s="14">
        <v>1.7446236559139785</v>
      </c>
      <c r="FL11" s="14">
        <v>1.0349462365591398</v>
      </c>
      <c r="FM11" s="14">
        <v>0</v>
      </c>
      <c r="FN11" s="14">
        <v>0.50268817204301075</v>
      </c>
      <c r="FO11" s="14">
        <v>0.65053763440860224</v>
      </c>
      <c r="FP11" s="14">
        <v>8.8709677419354843E-2</v>
      </c>
      <c r="FQ11" s="14">
        <v>0</v>
      </c>
      <c r="FR11" s="14">
        <v>14.163978494623656</v>
      </c>
      <c r="FS11" s="14">
        <v>10.645161290322582</v>
      </c>
      <c r="FT11" s="14">
        <v>3.5188172043010755</v>
      </c>
      <c r="FU11" s="14">
        <v>0.739247311827957</v>
      </c>
      <c r="FV11" s="14">
        <v>0.14784946236559141</v>
      </c>
      <c r="FW11" s="14">
        <v>0.14784946236559141</v>
      </c>
      <c r="FX11" s="14">
        <v>8.8709677419354843E-2</v>
      </c>
      <c r="FY11" s="14">
        <v>9.4623655913978499</v>
      </c>
      <c r="FZ11" s="14">
        <v>4.612903225806452</v>
      </c>
      <c r="GA11" s="14">
        <v>3.252688172043011</v>
      </c>
      <c r="GB11" s="14">
        <v>1.360215053763441</v>
      </c>
      <c r="GC11" s="14">
        <v>0</v>
      </c>
      <c r="GD11" s="14">
        <v>9.758064516129032</v>
      </c>
      <c r="GE11" s="14">
        <v>1.3306451612903227</v>
      </c>
      <c r="GF11" s="14">
        <v>2.217741935483871</v>
      </c>
      <c r="GG11" s="14">
        <v>143.35483870967744</v>
      </c>
      <c r="GH11" s="14">
        <v>61.268817204301079</v>
      </c>
      <c r="GI11" s="14">
        <v>97.137096774193552</v>
      </c>
      <c r="GJ11" s="14">
        <v>89.862903225806463</v>
      </c>
      <c r="GK11" s="14">
        <v>14.45967741935484</v>
      </c>
      <c r="GL11" s="14">
        <v>9.2258064516129039</v>
      </c>
      <c r="GM11" s="14">
        <v>2.631720430107527</v>
      </c>
      <c r="GN11" s="14">
        <v>108.96505376344086</v>
      </c>
      <c r="GO11" s="14">
        <v>18.510752688172044</v>
      </c>
      <c r="GP11" s="14">
        <v>0.56182795698924737</v>
      </c>
      <c r="GQ11" s="14">
        <v>2.9569892473118281E-2</v>
      </c>
      <c r="GR11" s="14">
        <v>5.9139784946236562E-2</v>
      </c>
      <c r="GS11" s="14">
        <v>0</v>
      </c>
      <c r="GT11" s="14">
        <v>0</v>
      </c>
      <c r="GU11" s="14">
        <v>5.9139784946236562E-2</v>
      </c>
      <c r="GV11" s="14">
        <v>8.8709677419354843E-2</v>
      </c>
      <c r="GW11" s="14">
        <v>0.23655913978494625</v>
      </c>
      <c r="GX11" s="14">
        <v>0.79838709677419362</v>
      </c>
      <c r="GY11" s="14">
        <v>0.65053763440860224</v>
      </c>
      <c r="GZ11" s="14">
        <v>1.064516129032258</v>
      </c>
      <c r="HA11" s="14">
        <v>0.14784946236559141</v>
      </c>
      <c r="HB11" s="14">
        <v>5.9139784946236562E-2</v>
      </c>
      <c r="HC11" s="14">
        <v>5.9139784946236562E-2</v>
      </c>
      <c r="HD11" s="14">
        <v>0.62096774193548387</v>
      </c>
      <c r="HE11" s="14">
        <v>4.672043010752688</v>
      </c>
      <c r="HF11" s="14">
        <v>0.20698924731182797</v>
      </c>
      <c r="HG11" s="14">
        <v>17.298387096774196</v>
      </c>
      <c r="HH11" s="14">
        <v>19.870967741935484</v>
      </c>
      <c r="HI11" s="14">
        <v>21.467741935483872</v>
      </c>
      <c r="HJ11" s="14">
        <v>20.580645161290324</v>
      </c>
      <c r="HK11" s="14">
        <v>3.78494623655914</v>
      </c>
      <c r="HL11" s="14">
        <v>5.1155913978494629</v>
      </c>
      <c r="HM11" s="14">
        <v>6.8897849462365599</v>
      </c>
      <c r="HN11" s="14">
        <v>5.470430107526882</v>
      </c>
      <c r="HO11" s="14">
        <v>1.2419354838709677</v>
      </c>
      <c r="HP11" s="14">
        <v>0.14784946236559141</v>
      </c>
      <c r="HQ11" s="14">
        <v>2.9569892473118281E-2</v>
      </c>
      <c r="HR11" s="14">
        <v>18.481182795698924</v>
      </c>
      <c r="HS11" s="14">
        <v>0</v>
      </c>
      <c r="HT11" s="14">
        <v>1.685483870967742</v>
      </c>
      <c r="HU11" s="14">
        <v>0</v>
      </c>
      <c r="HV11" s="14">
        <v>1.1827956989247312</v>
      </c>
      <c r="HW11" s="14">
        <v>0.56182795698924737</v>
      </c>
      <c r="HX11" s="14">
        <v>0.41397849462365593</v>
      </c>
      <c r="HY11" s="14">
        <v>0.17741935483870969</v>
      </c>
      <c r="HZ11" s="14">
        <v>0.50268817204301075</v>
      </c>
      <c r="IA11" s="14">
        <v>2.395161290322581</v>
      </c>
      <c r="IB11" s="14">
        <v>0.2661290322580645</v>
      </c>
      <c r="IC11" s="14">
        <v>8.8709677419354843E-2</v>
      </c>
      <c r="ID11" s="14">
        <v>6.741935483870968</v>
      </c>
      <c r="IE11" s="14">
        <v>0.35483870967741937</v>
      </c>
      <c r="IF11" s="14">
        <v>0.68010752688172049</v>
      </c>
      <c r="IG11" s="14">
        <v>0.4731182795698925</v>
      </c>
      <c r="IH11" s="14">
        <v>8.8709677419354843E-2</v>
      </c>
      <c r="II11" s="14">
        <v>10.911290322580646</v>
      </c>
      <c r="IJ11" s="14">
        <v>3.045698924731183</v>
      </c>
      <c r="IK11" s="15">
        <v>0.59426567656765705</v>
      </c>
      <c r="IL11" s="15">
        <v>0.94932432432432401</v>
      </c>
      <c r="IM11" s="15">
        <v>0.87975646879756497</v>
      </c>
      <c r="IN11" s="15">
        <v>0.87627509049029295</v>
      </c>
      <c r="IO11" s="14">
        <v>321.39516129032262</v>
      </c>
      <c r="IP11" s="14">
        <v>1.89247311827957</v>
      </c>
      <c r="IQ11" s="15">
        <v>0.375</v>
      </c>
      <c r="IR11" s="14">
        <v>6.1801075268817209</v>
      </c>
      <c r="IS11" s="15">
        <v>0.52153110047846896</v>
      </c>
      <c r="IT11" s="14">
        <v>7.067204301075269</v>
      </c>
      <c r="IU11" s="15">
        <v>0.51046025104602499</v>
      </c>
      <c r="IV11" s="14">
        <v>7.0967741935483879</v>
      </c>
      <c r="IW11" s="15">
        <v>0.99166666666666703</v>
      </c>
      <c r="IX11" s="14">
        <v>0</v>
      </c>
    </row>
    <row r="12" spans="1:258" ht="15" customHeight="1" x14ac:dyDescent="0.25">
      <c r="A12" s="14" t="s">
        <v>354</v>
      </c>
      <c r="B12" s="14">
        <v>928</v>
      </c>
      <c r="C12" s="14">
        <v>469</v>
      </c>
      <c r="D12" s="14">
        <v>33311</v>
      </c>
      <c r="E12" s="14">
        <v>374</v>
      </c>
      <c r="F12" s="14">
        <v>95</v>
      </c>
      <c r="G12" s="14">
        <v>95</v>
      </c>
      <c r="H12" s="14">
        <v>1.5751553540872385</v>
      </c>
      <c r="I12" s="14">
        <v>0.56467833448410432</v>
      </c>
      <c r="J12" s="14">
        <v>0.38635886043649242</v>
      </c>
      <c r="K12" s="14">
        <v>4.9632253609918644</v>
      </c>
      <c r="L12" s="14">
        <v>5.5576236078172379</v>
      </c>
      <c r="M12" s="14">
        <v>2.377592987301492</v>
      </c>
      <c r="N12" s="14">
        <v>0.1188796493650746</v>
      </c>
      <c r="O12" s="14">
        <v>0.1188796493650746</v>
      </c>
      <c r="P12" s="14">
        <v>0</v>
      </c>
      <c r="Q12" s="14">
        <v>0</v>
      </c>
      <c r="R12" s="14">
        <v>0</v>
      </c>
      <c r="S12" s="14">
        <v>2.971991234126865E-2</v>
      </c>
      <c r="T12" s="14">
        <v>0.14859956170634325</v>
      </c>
      <c r="U12" s="14">
        <v>8.9159737023805946E-2</v>
      </c>
      <c r="V12" s="14">
        <v>0.1188796493650746</v>
      </c>
      <c r="W12" s="14">
        <v>1.4562757047221639</v>
      </c>
      <c r="X12" s="14">
        <v>3.4475098315871633</v>
      </c>
      <c r="Y12" s="14">
        <v>3.239470445198283</v>
      </c>
      <c r="Z12" s="14">
        <v>1.4265557923808951</v>
      </c>
      <c r="AA12" s="14">
        <v>0.1188796493650746</v>
      </c>
      <c r="AB12" s="14">
        <v>1.5157155294047011</v>
      </c>
      <c r="AC12" s="14">
        <v>2.3181531626189549</v>
      </c>
      <c r="AD12" s="14">
        <v>0.9510371949205968</v>
      </c>
      <c r="AE12" s="14">
        <v>0.38635886043649242</v>
      </c>
      <c r="AF12" s="14">
        <v>0.80243763321425354</v>
      </c>
      <c r="AG12" s="14">
        <v>1.2185164059920146</v>
      </c>
      <c r="AH12" s="14">
        <v>0.2377592987301492</v>
      </c>
      <c r="AI12" s="14">
        <v>8.9159737023805946E-2</v>
      </c>
      <c r="AJ12" s="14">
        <v>0.65383807150791029</v>
      </c>
      <c r="AK12" s="14">
        <v>0.80243763321425354</v>
      </c>
      <c r="AL12" s="14">
        <v>0.56467833448410432</v>
      </c>
      <c r="AM12" s="14">
        <v>1.09963675662694</v>
      </c>
      <c r="AN12" s="14">
        <v>3.5069496562697009</v>
      </c>
      <c r="AO12" s="14">
        <v>3.4772297439284321</v>
      </c>
      <c r="AP12" s="14">
        <v>1.5751553540872385</v>
      </c>
      <c r="AQ12" s="14">
        <v>0</v>
      </c>
      <c r="AR12" s="14">
        <v>0</v>
      </c>
      <c r="AS12" s="14">
        <v>5.94398246825373E-2</v>
      </c>
      <c r="AT12" s="14">
        <v>0</v>
      </c>
      <c r="AU12" s="14">
        <v>5.94398246825373E-2</v>
      </c>
      <c r="AV12" s="14">
        <v>5.94398246825373E-2</v>
      </c>
      <c r="AW12" s="14">
        <v>0</v>
      </c>
      <c r="AX12" s="14">
        <v>1.1590765813094774</v>
      </c>
      <c r="AY12" s="14">
        <v>0.20803938638888056</v>
      </c>
      <c r="AZ12" s="14">
        <v>0</v>
      </c>
      <c r="BA12" s="14">
        <v>2.971991234126865E-2</v>
      </c>
      <c r="BB12" s="14">
        <v>5.94398246825373E-2</v>
      </c>
      <c r="BC12" s="14">
        <v>0.1188796493650746</v>
      </c>
      <c r="BD12" s="14">
        <v>3.8933085167061932</v>
      </c>
      <c r="BE12" s="14">
        <v>0.4755185974602984</v>
      </c>
      <c r="BF12" s="14">
        <v>2.971991234126865E-2</v>
      </c>
      <c r="BG12" s="14">
        <v>0.14859956170634325</v>
      </c>
      <c r="BH12" s="14">
        <v>0.17831947404761189</v>
      </c>
      <c r="BI12" s="14">
        <v>0.1188796493650746</v>
      </c>
      <c r="BJ12" s="14">
        <v>3.8933085167061932</v>
      </c>
      <c r="BK12" s="14">
        <v>0.86187745789679082</v>
      </c>
      <c r="BL12" s="14">
        <v>0</v>
      </c>
      <c r="BM12" s="14">
        <v>8.9159737023805946E-2</v>
      </c>
      <c r="BN12" s="14">
        <v>0.6241181591666416</v>
      </c>
      <c r="BO12" s="14">
        <v>0</v>
      </c>
      <c r="BP12" s="14">
        <v>0.20803938638888056</v>
      </c>
      <c r="BQ12" s="14">
        <v>325.70051934796311</v>
      </c>
      <c r="BR12" s="14">
        <v>93.617723874996244</v>
      </c>
      <c r="BS12" s="14">
        <v>1.09963675662694</v>
      </c>
      <c r="BT12" s="14">
        <v>8.5296148419441025</v>
      </c>
      <c r="BU12" s="14">
        <v>317.91390231455074</v>
      </c>
      <c r="BV12" s="14">
        <v>81.373119990393562</v>
      </c>
      <c r="BW12" s="14">
        <v>133.73960553570893</v>
      </c>
      <c r="BX12" s="14">
        <v>16.494551349404102</v>
      </c>
      <c r="BY12" s="14">
        <v>180.04322896340548</v>
      </c>
      <c r="BZ12" s="14">
        <v>61.104139773648342</v>
      </c>
      <c r="CA12" s="14">
        <v>52.990603704482005</v>
      </c>
      <c r="CB12" s="14">
        <v>4.5174266758728345</v>
      </c>
      <c r="CC12" s="14">
        <v>173.59400798535017</v>
      </c>
      <c r="CD12" s="14">
        <v>30.938428747260666</v>
      </c>
      <c r="CE12" s="14">
        <v>87.198222809282214</v>
      </c>
      <c r="CF12" s="14">
        <v>41.994236138212599</v>
      </c>
      <c r="CG12" s="14">
        <v>287.12407312899643</v>
      </c>
      <c r="CH12" s="14">
        <v>49.810573083966254</v>
      </c>
      <c r="CI12" s="14">
        <v>30.789829185554321</v>
      </c>
      <c r="CJ12" s="14">
        <v>31.562546906427308</v>
      </c>
      <c r="CK12" s="14">
        <v>1.5751553540872385</v>
      </c>
      <c r="CL12" s="14">
        <v>3.8635886043649244</v>
      </c>
      <c r="CM12" s="14">
        <v>3.5069496562697009</v>
      </c>
      <c r="CN12" s="14">
        <v>12.066284410555072</v>
      </c>
      <c r="CO12" s="14">
        <v>5.1712647473807447</v>
      </c>
      <c r="CP12" s="14">
        <v>5.5873435201585062</v>
      </c>
      <c r="CQ12" s="14">
        <v>1.1293566689682086</v>
      </c>
      <c r="CR12" s="14">
        <v>2.4370328119840292</v>
      </c>
      <c r="CS12" s="14">
        <v>1.277956230674552</v>
      </c>
      <c r="CT12" s="14">
        <v>16.851190297499326</v>
      </c>
      <c r="CU12" s="14">
        <v>4.0716279907538047</v>
      </c>
      <c r="CV12" s="14">
        <v>9.0942931764282076</v>
      </c>
      <c r="CW12" s="14">
        <v>9.5698117738885049</v>
      </c>
      <c r="CX12" s="14">
        <v>1.3373960553570892</v>
      </c>
      <c r="CY12" s="14">
        <v>5.111824922698208</v>
      </c>
      <c r="CZ12" s="14">
        <v>0.80243763321425354</v>
      </c>
      <c r="DA12" s="14">
        <v>4.1310678154363423</v>
      </c>
      <c r="DB12" s="14">
        <v>0.53495842214283573</v>
      </c>
      <c r="DC12" s="14">
        <v>0.98075710726186549</v>
      </c>
      <c r="DD12" s="14">
        <v>2.0803938638888053</v>
      </c>
      <c r="DE12" s="14">
        <v>6.7761400138092522</v>
      </c>
      <c r="DF12" s="14">
        <v>1.4859956170634325</v>
      </c>
      <c r="DG12" s="14">
        <v>5.3198643090870883</v>
      </c>
      <c r="DH12" s="14">
        <v>0.59439824682537301</v>
      </c>
      <c r="DI12" s="14">
        <v>1.4562757047221639</v>
      </c>
      <c r="DJ12" s="14">
        <v>4.4282669388490286</v>
      </c>
      <c r="DK12" s="14">
        <v>12.244603884602684</v>
      </c>
      <c r="DL12" s="14">
        <v>10.312809582420222</v>
      </c>
      <c r="DM12" s="14">
        <v>0.98075710726186549</v>
      </c>
      <c r="DN12" s="14">
        <v>0.35663894809522378</v>
      </c>
      <c r="DO12" s="14">
        <v>3.3880700069046261</v>
      </c>
      <c r="DP12" s="14">
        <v>10.818048092221789</v>
      </c>
      <c r="DQ12" s="14">
        <v>2.2587133379364173</v>
      </c>
      <c r="DR12" s="14">
        <v>8.4404551049202965</v>
      </c>
      <c r="DS12" s="14">
        <v>1.872354477499925</v>
      </c>
      <c r="DT12" s="14">
        <v>8.7376542283329837</v>
      </c>
      <c r="DU12" s="14">
        <v>589.16754225330976</v>
      </c>
      <c r="DV12" s="14">
        <v>0.20803938638888056</v>
      </c>
      <c r="DW12" s="14">
        <v>2.971991234126865E-2</v>
      </c>
      <c r="DX12" s="14">
        <v>0</v>
      </c>
      <c r="DY12" s="14">
        <v>0</v>
      </c>
      <c r="DZ12" s="14">
        <v>0.2377592987301492</v>
      </c>
      <c r="EA12" s="14">
        <v>0.68355798384917899</v>
      </c>
      <c r="EB12" s="14">
        <v>0.6241181591666416</v>
      </c>
      <c r="EC12" s="14">
        <v>0</v>
      </c>
      <c r="ED12" s="14">
        <v>0</v>
      </c>
      <c r="EE12" s="14">
        <v>1.3076761430158206</v>
      </c>
      <c r="EF12" s="14">
        <v>50.107772207378943</v>
      </c>
      <c r="EG12" s="14">
        <v>47.700459307736182</v>
      </c>
      <c r="EH12" s="14">
        <v>11.204406952658282</v>
      </c>
      <c r="EI12" s="14">
        <v>10.104770196031341</v>
      </c>
      <c r="EJ12" s="14">
        <v>38.338686920236562</v>
      </c>
      <c r="EK12" s="14">
        <v>37.239050163609619</v>
      </c>
      <c r="EL12" s="14">
        <v>12.304043709285221</v>
      </c>
      <c r="EM12" s="14">
        <v>5.7359430818648498</v>
      </c>
      <c r="EN12" s="14">
        <v>0</v>
      </c>
      <c r="EO12" s="14">
        <v>22.795172765753055</v>
      </c>
      <c r="EP12" s="14">
        <v>9.956170634324998</v>
      </c>
      <c r="EQ12" s="14">
        <v>12.839002131428057</v>
      </c>
      <c r="ER12" s="14">
        <v>8.9159737023805946E-2</v>
      </c>
      <c r="ES12" s="14">
        <v>2.5856323736903724</v>
      </c>
      <c r="ET12" s="14">
        <v>13.165921167182011</v>
      </c>
      <c r="EU12" s="14">
        <v>58.54822731229924</v>
      </c>
      <c r="EV12" s="14">
        <v>12.928161868451863</v>
      </c>
      <c r="EW12" s="14">
        <v>12.452643270991564</v>
      </c>
      <c r="EX12" s="14">
        <v>11.769085287142385</v>
      </c>
      <c r="EY12" s="14">
        <v>2.1398336885713429</v>
      </c>
      <c r="EZ12" s="14">
        <v>9.6292515985710434</v>
      </c>
      <c r="FA12" s="14">
        <v>0.1188796493650746</v>
      </c>
      <c r="FB12" s="14">
        <v>0.44579868511902976</v>
      </c>
      <c r="FC12" s="14">
        <v>0.14859956170634325</v>
      </c>
      <c r="FD12" s="14">
        <v>1.367115967698358</v>
      </c>
      <c r="FE12" s="14">
        <v>1.5454354417459697</v>
      </c>
      <c r="FF12" s="14">
        <v>0.14859956170634325</v>
      </c>
      <c r="FG12" s="14">
        <v>1.8129146528173876</v>
      </c>
      <c r="FH12" s="14">
        <v>1.4859956170634325</v>
      </c>
      <c r="FI12" s="14">
        <v>0.32691903575395515</v>
      </c>
      <c r="FJ12" s="14">
        <v>2.7045120230554471</v>
      </c>
      <c r="FK12" s="14">
        <v>1.783194740476119</v>
      </c>
      <c r="FL12" s="14">
        <v>0.9213172825793281</v>
      </c>
      <c r="FM12" s="14">
        <v>0</v>
      </c>
      <c r="FN12" s="14">
        <v>0.53495842214283573</v>
      </c>
      <c r="FO12" s="14">
        <v>0.26747921107141787</v>
      </c>
      <c r="FP12" s="14">
        <v>5.94398246825373E-2</v>
      </c>
      <c r="FQ12" s="14">
        <v>0</v>
      </c>
      <c r="FR12" s="14">
        <v>12.512083095674102</v>
      </c>
      <c r="FS12" s="14">
        <v>8.4107351925790272</v>
      </c>
      <c r="FT12" s="14">
        <v>4.1013479030950739</v>
      </c>
      <c r="FU12" s="14">
        <v>1.3076761430158206</v>
      </c>
      <c r="FV12" s="14">
        <v>0.26747921107141787</v>
      </c>
      <c r="FW12" s="14">
        <v>0.1188796493650746</v>
      </c>
      <c r="FX12" s="14">
        <v>0.17831947404761189</v>
      </c>
      <c r="FY12" s="14">
        <v>7.6380174717060427</v>
      </c>
      <c r="FZ12" s="14">
        <v>4.6065864128966405</v>
      </c>
      <c r="GA12" s="14">
        <v>3.328630182222089</v>
      </c>
      <c r="GB12" s="14">
        <v>1.277956230674552</v>
      </c>
      <c r="GC12" s="14">
        <v>0</v>
      </c>
      <c r="GD12" s="14">
        <v>10.372249407102759</v>
      </c>
      <c r="GE12" s="14">
        <v>1.9317943021824622</v>
      </c>
      <c r="GF12" s="14">
        <v>1.6940350034523131</v>
      </c>
      <c r="GG12" s="14">
        <v>142.03146107892289</v>
      </c>
      <c r="GH12" s="14">
        <v>65.116327939719611</v>
      </c>
      <c r="GI12" s="14">
        <v>89.991894569361477</v>
      </c>
      <c r="GJ12" s="14">
        <v>94.093242472456552</v>
      </c>
      <c r="GK12" s="14">
        <v>14.651916784245444</v>
      </c>
      <c r="GL12" s="14">
        <v>9.5103719492059682</v>
      </c>
      <c r="GM12" s="14">
        <v>2.466752724325298</v>
      </c>
      <c r="GN12" s="14">
        <v>133.44240641229624</v>
      </c>
      <c r="GO12" s="14">
        <v>18.961304073729398</v>
      </c>
      <c r="GP12" s="14">
        <v>1.5751553540872385</v>
      </c>
      <c r="GQ12" s="14">
        <v>0.14859956170634325</v>
      </c>
      <c r="GR12" s="14">
        <v>5.94398246825373E-2</v>
      </c>
      <c r="GS12" s="14">
        <v>0</v>
      </c>
      <c r="GT12" s="14">
        <v>0</v>
      </c>
      <c r="GU12" s="14">
        <v>0.14859956170634325</v>
      </c>
      <c r="GV12" s="14">
        <v>5.94398246825373E-2</v>
      </c>
      <c r="GW12" s="14">
        <v>0.20803938638888056</v>
      </c>
      <c r="GX12" s="14">
        <v>1.367115967698358</v>
      </c>
      <c r="GY12" s="14">
        <v>0.98075710726186549</v>
      </c>
      <c r="GZ12" s="14">
        <v>1.2482363183332832</v>
      </c>
      <c r="HA12" s="14">
        <v>0.6241181591666416</v>
      </c>
      <c r="HB12" s="14">
        <v>5.94398246825373E-2</v>
      </c>
      <c r="HC12" s="14">
        <v>0</v>
      </c>
      <c r="HD12" s="14">
        <v>0.86187745789679082</v>
      </c>
      <c r="HE12" s="14">
        <v>5.3198643090870883</v>
      </c>
      <c r="HF12" s="14">
        <v>0.4755185974602984</v>
      </c>
      <c r="HG12" s="14">
        <v>18.366905826904027</v>
      </c>
      <c r="HH12" s="14">
        <v>19.288223109483354</v>
      </c>
      <c r="HI12" s="14">
        <v>19.971781093332531</v>
      </c>
      <c r="HJ12" s="14">
        <v>17.950827054126265</v>
      </c>
      <c r="HK12" s="14">
        <v>5.2604244844045507</v>
      </c>
      <c r="HL12" s="14">
        <v>5.200984659722014</v>
      </c>
      <c r="HM12" s="14">
        <v>5.9439824682537301</v>
      </c>
      <c r="HN12" s="14">
        <v>4.9037855363093268</v>
      </c>
      <c r="HO12" s="14">
        <v>1.9912341268649996</v>
      </c>
      <c r="HP12" s="14">
        <v>0.1188796493650746</v>
      </c>
      <c r="HQ12" s="14">
        <v>2.971991234126865E-2</v>
      </c>
      <c r="HR12" s="14">
        <v>17.475308456665967</v>
      </c>
      <c r="HS12" s="14">
        <v>0</v>
      </c>
      <c r="HT12" s="14">
        <v>1.6345951787697757</v>
      </c>
      <c r="HU12" s="14">
        <v>5.94398246825373E-2</v>
      </c>
      <c r="HV12" s="14">
        <v>1.2185164059920146</v>
      </c>
      <c r="HW12" s="14">
        <v>0.6241181591666416</v>
      </c>
      <c r="HX12" s="14">
        <v>0.59439824682537301</v>
      </c>
      <c r="HY12" s="14">
        <v>0.20803938638888056</v>
      </c>
      <c r="HZ12" s="14">
        <v>0.26747921107141787</v>
      </c>
      <c r="IA12" s="14">
        <v>2.3181531626189549</v>
      </c>
      <c r="IB12" s="14">
        <v>0.2377592987301492</v>
      </c>
      <c r="IC12" s="14">
        <v>0.1188796493650746</v>
      </c>
      <c r="ID12" s="14">
        <v>6.3600612410314907</v>
      </c>
      <c r="IE12" s="14">
        <v>0.29719912341268651</v>
      </c>
      <c r="IF12" s="14">
        <v>0.50523850980156704</v>
      </c>
      <c r="IG12" s="14">
        <v>0.41607877277776112</v>
      </c>
      <c r="IH12" s="14">
        <v>5.94398246825373E-2</v>
      </c>
      <c r="II12" s="14">
        <v>9.7481312479361168</v>
      </c>
      <c r="IJ12" s="14">
        <v>2.6747921107141783</v>
      </c>
      <c r="IK12" s="15">
        <v>0.62565390249006103</v>
      </c>
      <c r="IL12" s="15">
        <v>0.94796896394340502</v>
      </c>
      <c r="IM12" s="15">
        <v>0.89134742404227196</v>
      </c>
      <c r="IN12" s="15">
        <v>0.881869867340493</v>
      </c>
      <c r="IO12" s="14">
        <v>324.7792020653838</v>
      </c>
      <c r="IP12" s="14">
        <v>1.4562757047221639</v>
      </c>
      <c r="IQ12" s="15">
        <v>0.44897959183673503</v>
      </c>
      <c r="IR12" s="14">
        <v>6.9841794001981325</v>
      </c>
      <c r="IS12" s="15">
        <v>0.50212765957446803</v>
      </c>
      <c r="IT12" s="14">
        <v>8.1135360691663418</v>
      </c>
      <c r="IU12" s="15">
        <v>0.50183150183150205</v>
      </c>
      <c r="IV12" s="14">
        <v>4.3985470265077602</v>
      </c>
      <c r="IW12" s="15">
        <v>0.98648648648648696</v>
      </c>
      <c r="IX12" s="14">
        <v>0</v>
      </c>
    </row>
    <row r="13" spans="1:258" ht="15" customHeight="1" x14ac:dyDescent="0.25">
      <c r="A13" s="14" t="s">
        <v>344</v>
      </c>
      <c r="B13" s="14">
        <v>9668</v>
      </c>
      <c r="C13" s="14">
        <v>470</v>
      </c>
      <c r="D13" s="14">
        <v>33518</v>
      </c>
      <c r="E13" s="14">
        <v>374</v>
      </c>
      <c r="F13" s="14">
        <v>96</v>
      </c>
      <c r="G13" s="14">
        <v>96</v>
      </c>
      <c r="H13" s="14">
        <v>1.654036637030849</v>
      </c>
      <c r="I13" s="14">
        <v>0.50211826481293631</v>
      </c>
      <c r="J13" s="14">
        <v>0.47258189629452829</v>
      </c>
      <c r="K13" s="14">
        <v>5.3165463333134433</v>
      </c>
      <c r="L13" s="14">
        <v>5.7595918610895636</v>
      </c>
      <c r="M13" s="14">
        <v>3.219464168506474</v>
      </c>
      <c r="N13" s="14">
        <v>0.17721821111044811</v>
      </c>
      <c r="O13" s="14">
        <v>0.11814547407363207</v>
      </c>
      <c r="P13" s="14">
        <v>2.9536368518408018E-2</v>
      </c>
      <c r="Q13" s="14">
        <v>2.9536368518408018E-2</v>
      </c>
      <c r="R13" s="14">
        <v>5.9072737036816036E-2</v>
      </c>
      <c r="S13" s="14">
        <v>0</v>
      </c>
      <c r="T13" s="14">
        <v>0.11814547407363207</v>
      </c>
      <c r="U13" s="14">
        <v>0.26582731666567216</v>
      </c>
      <c r="V13" s="14">
        <v>0.23629094814726415</v>
      </c>
      <c r="W13" s="14">
        <v>1.4768184259204009</v>
      </c>
      <c r="X13" s="14">
        <v>4.0169461185034905</v>
      </c>
      <c r="Y13" s="14">
        <v>3.4852914851721462</v>
      </c>
      <c r="Z13" s="14">
        <v>1.4768184259204009</v>
      </c>
      <c r="AA13" s="14">
        <v>0.17721821111044811</v>
      </c>
      <c r="AB13" s="14">
        <v>1.2996002148099528</v>
      </c>
      <c r="AC13" s="14">
        <v>2.2743003759174174</v>
      </c>
      <c r="AD13" s="14">
        <v>1.7426457425860731</v>
      </c>
      <c r="AE13" s="14">
        <v>0.3249000537024882</v>
      </c>
      <c r="AF13" s="14">
        <v>0.70887284444179244</v>
      </c>
      <c r="AG13" s="14">
        <v>1.0633092666626887</v>
      </c>
      <c r="AH13" s="14">
        <v>0.29536368518408018</v>
      </c>
      <c r="AI13" s="14">
        <v>0.6498001074049764</v>
      </c>
      <c r="AJ13" s="14">
        <v>2.2743003759174174</v>
      </c>
      <c r="AK13" s="14">
        <v>1.9198639536965212</v>
      </c>
      <c r="AL13" s="14">
        <v>1.3882093203651769</v>
      </c>
      <c r="AM13" s="14">
        <v>0.67933647592338442</v>
      </c>
      <c r="AN13" s="14">
        <v>2.3038367444358254</v>
      </c>
      <c r="AO13" s="14">
        <v>2.6878095351751297</v>
      </c>
      <c r="AP13" s="14">
        <v>1.5358911629572169</v>
      </c>
      <c r="AQ13" s="14">
        <v>0</v>
      </c>
      <c r="AR13" s="14">
        <v>2.9536368518408018E-2</v>
      </c>
      <c r="AS13" s="14">
        <v>8.8609105555224055E-2</v>
      </c>
      <c r="AT13" s="14">
        <v>0</v>
      </c>
      <c r="AU13" s="14">
        <v>0.14768184259204009</v>
      </c>
      <c r="AV13" s="14">
        <v>0.14768184259204009</v>
      </c>
      <c r="AW13" s="14">
        <v>0</v>
      </c>
      <c r="AX13" s="14">
        <v>1.2996002148099528</v>
      </c>
      <c r="AY13" s="14">
        <v>0.11814547407363207</v>
      </c>
      <c r="AZ13" s="14">
        <v>0</v>
      </c>
      <c r="BA13" s="14">
        <v>0</v>
      </c>
      <c r="BB13" s="14">
        <v>0.11814547407363207</v>
      </c>
      <c r="BC13" s="14">
        <v>0.11814547407363207</v>
      </c>
      <c r="BD13" s="14">
        <v>4.3123098036875707</v>
      </c>
      <c r="BE13" s="14">
        <v>0.41350915925771226</v>
      </c>
      <c r="BF13" s="14">
        <v>2.9536368518408018E-2</v>
      </c>
      <c r="BG13" s="14">
        <v>0.11814547407363207</v>
      </c>
      <c r="BH13" s="14">
        <v>0.26582731666567216</v>
      </c>
      <c r="BI13" s="14">
        <v>0.14768184259204009</v>
      </c>
      <c r="BJ13" s="14">
        <v>3.6625096962825943</v>
      </c>
      <c r="BK13" s="14">
        <v>1.1814547407363207</v>
      </c>
      <c r="BL13" s="14">
        <v>0</v>
      </c>
      <c r="BM13" s="14">
        <v>0.26582731666567216</v>
      </c>
      <c r="BN13" s="14">
        <v>0.53165463333134433</v>
      </c>
      <c r="BO13" s="14">
        <v>2.9536368518408018E-2</v>
      </c>
      <c r="BP13" s="14">
        <v>0.11814547407363207</v>
      </c>
      <c r="BQ13" s="14">
        <v>401.60600274479384</v>
      </c>
      <c r="BR13" s="14">
        <v>106.92165403663702</v>
      </c>
      <c r="BS13" s="14">
        <v>1.2700638462915448</v>
      </c>
      <c r="BT13" s="14">
        <v>9.3630288203353409</v>
      </c>
      <c r="BU13" s="14">
        <v>391.74085565964555</v>
      </c>
      <c r="BV13" s="14">
        <v>95.668297631123565</v>
      </c>
      <c r="BW13" s="14">
        <v>216.9150903991885</v>
      </c>
      <c r="BX13" s="14">
        <v>26.937168088788113</v>
      </c>
      <c r="BY13" s="14">
        <v>169.18431887344113</v>
      </c>
      <c r="BZ13" s="14">
        <v>66.456829166418046</v>
      </c>
      <c r="CA13" s="14">
        <v>111.263500208843</v>
      </c>
      <c r="CB13" s="14">
        <v>6.438928337012948</v>
      </c>
      <c r="CC13" s="14">
        <v>193.99486842890386</v>
      </c>
      <c r="CD13" s="14">
        <v>43.891043618354317</v>
      </c>
      <c r="CE13" s="14">
        <v>80.841040634882745</v>
      </c>
      <c r="CF13" s="14">
        <v>42.355152455397096</v>
      </c>
      <c r="CG13" s="14">
        <v>355.35204964496688</v>
      </c>
      <c r="CH13" s="14">
        <v>61.1402828331046</v>
      </c>
      <c r="CI13" s="14">
        <v>36.388806014678678</v>
      </c>
      <c r="CJ13" s="14">
        <v>34.528014798018972</v>
      </c>
      <c r="CK13" s="14">
        <v>1.3882093203651769</v>
      </c>
      <c r="CL13" s="14">
        <v>2.7764186407303537</v>
      </c>
      <c r="CM13" s="14">
        <v>4.4599916462796108</v>
      </c>
      <c r="CN13" s="14">
        <v>11.164747299958231</v>
      </c>
      <c r="CO13" s="14">
        <v>5.4051554388686673</v>
      </c>
      <c r="CP13" s="14">
        <v>4.784891699982099</v>
      </c>
      <c r="CQ13" s="14">
        <v>1.4768184259204009</v>
      </c>
      <c r="CR13" s="14">
        <v>2.5696640611014976</v>
      </c>
      <c r="CS13" s="14">
        <v>0.94516379258905658</v>
      </c>
      <c r="CT13" s="14">
        <v>19.937048749925413</v>
      </c>
      <c r="CU13" s="14">
        <v>3.6625096962825943</v>
      </c>
      <c r="CV13" s="14">
        <v>8.6246196073751413</v>
      </c>
      <c r="CW13" s="14">
        <v>9.1562742407064857</v>
      </c>
      <c r="CX13" s="14">
        <v>2.0380094277701533</v>
      </c>
      <c r="CY13" s="14">
        <v>5.4937645444238914</v>
      </c>
      <c r="CZ13" s="14">
        <v>1.2996002148099528</v>
      </c>
      <c r="DA13" s="14">
        <v>4.2532370666507546</v>
      </c>
      <c r="DB13" s="14">
        <v>0.73840921296020046</v>
      </c>
      <c r="DC13" s="14">
        <v>1.2405274777731368</v>
      </c>
      <c r="DD13" s="14">
        <v>2.2743003759174174</v>
      </c>
      <c r="DE13" s="14">
        <v>5.5823736499791154</v>
      </c>
      <c r="DF13" s="14">
        <v>1.5063547944388089</v>
      </c>
      <c r="DG13" s="14">
        <v>4.2532370666507546</v>
      </c>
      <c r="DH13" s="14">
        <v>0.76794558147860847</v>
      </c>
      <c r="DI13" s="14">
        <v>1.3291365833283608</v>
      </c>
      <c r="DJ13" s="14">
        <v>4.4009189092427947</v>
      </c>
      <c r="DK13" s="14">
        <v>14.177456888835849</v>
      </c>
      <c r="DL13" s="14">
        <v>10.633092666626887</v>
      </c>
      <c r="DM13" s="14">
        <v>0.82701831851542451</v>
      </c>
      <c r="DN13" s="14">
        <v>0.53165463333134433</v>
      </c>
      <c r="DO13" s="14">
        <v>4.1646279610955306</v>
      </c>
      <c r="DP13" s="14">
        <v>10.190047138850765</v>
      </c>
      <c r="DQ13" s="14">
        <v>2.6878095351751297</v>
      </c>
      <c r="DR13" s="14">
        <v>7.6203830777492687</v>
      </c>
      <c r="DS13" s="14">
        <v>2.5992004296199056</v>
      </c>
      <c r="DT13" s="14">
        <v>8.0634286055253881</v>
      </c>
      <c r="DU13" s="14">
        <v>688.25645921594366</v>
      </c>
      <c r="DV13" s="14">
        <v>8.8609105555224055E-2</v>
      </c>
      <c r="DW13" s="14">
        <v>5.9072737036816036E-2</v>
      </c>
      <c r="DX13" s="14">
        <v>2.9536368518408018E-2</v>
      </c>
      <c r="DY13" s="14">
        <v>0</v>
      </c>
      <c r="DZ13" s="14">
        <v>0.17721821111044811</v>
      </c>
      <c r="EA13" s="14">
        <v>1.0633092666626887</v>
      </c>
      <c r="EB13" s="14">
        <v>0.44304552777612027</v>
      </c>
      <c r="EC13" s="14">
        <v>0.11814547407363207</v>
      </c>
      <c r="ED13" s="14">
        <v>0</v>
      </c>
      <c r="EE13" s="14">
        <v>1.624500268512441</v>
      </c>
      <c r="EF13" s="14">
        <v>52.81102691091354</v>
      </c>
      <c r="EG13" s="14">
        <v>50.448117429440899</v>
      </c>
      <c r="EH13" s="14">
        <v>11.253356405513454</v>
      </c>
      <c r="EI13" s="14">
        <v>11.282892774031863</v>
      </c>
      <c r="EJ13" s="14">
        <v>41.173697714660776</v>
      </c>
      <c r="EK13" s="14">
        <v>38.781251864669727</v>
      </c>
      <c r="EL13" s="14">
        <v>14.325138731427888</v>
      </c>
      <c r="EM13" s="14">
        <v>5.9072737036816036</v>
      </c>
      <c r="EN13" s="14">
        <v>2.9536368518408018E-2</v>
      </c>
      <c r="EO13" s="14">
        <v>21.29572170177218</v>
      </c>
      <c r="EP13" s="14">
        <v>10.957992720329376</v>
      </c>
      <c r="EQ13" s="14">
        <v>10.337728981442806</v>
      </c>
      <c r="ER13" s="14">
        <v>5.9072737036816036E-2</v>
      </c>
      <c r="ES13" s="14">
        <v>2.7468822722119457</v>
      </c>
      <c r="ET13" s="14">
        <v>13.379974938838831</v>
      </c>
      <c r="EU13" s="14">
        <v>62.498955784951363</v>
      </c>
      <c r="EV13" s="14">
        <v>13.202756727728385</v>
      </c>
      <c r="EW13" s="14">
        <v>12.287129303657736</v>
      </c>
      <c r="EX13" s="14">
        <v>12.700638462915448</v>
      </c>
      <c r="EY13" s="14">
        <v>2.2152276388806014</v>
      </c>
      <c r="EZ13" s="14">
        <v>10.485410824034847</v>
      </c>
      <c r="FA13" s="14">
        <v>0.11814547407363207</v>
      </c>
      <c r="FB13" s="14">
        <v>0.76794558147860847</v>
      </c>
      <c r="FC13" s="14">
        <v>0.11814547407363207</v>
      </c>
      <c r="FD13" s="14">
        <v>2.0380094277701533</v>
      </c>
      <c r="FE13" s="14">
        <v>2.1856912703621934</v>
      </c>
      <c r="FF13" s="14">
        <v>2.9536368518408018E-2</v>
      </c>
      <c r="FG13" s="14">
        <v>1.2700638462915448</v>
      </c>
      <c r="FH13" s="14">
        <v>1.0928456351810967</v>
      </c>
      <c r="FI13" s="14">
        <v>0.17721821111044811</v>
      </c>
      <c r="FJ13" s="14">
        <v>2.9241004833223938</v>
      </c>
      <c r="FK13" s="14">
        <v>1.683573005549257</v>
      </c>
      <c r="FL13" s="14">
        <v>1.2405274777731368</v>
      </c>
      <c r="FM13" s="14">
        <v>0</v>
      </c>
      <c r="FN13" s="14">
        <v>0.67933647592338442</v>
      </c>
      <c r="FO13" s="14">
        <v>0.35443642222089622</v>
      </c>
      <c r="FP13" s="14">
        <v>5.9072737036816036E-2</v>
      </c>
      <c r="FQ13" s="14">
        <v>0</v>
      </c>
      <c r="FR13" s="14">
        <v>14.118384151799033</v>
      </c>
      <c r="FS13" s="14">
        <v>11.046601825884599</v>
      </c>
      <c r="FT13" s="14">
        <v>3.0717823259144339</v>
      </c>
      <c r="FU13" s="14">
        <v>0.9747001611074646</v>
      </c>
      <c r="FV13" s="14">
        <v>0.20675457962885613</v>
      </c>
      <c r="FW13" s="14">
        <v>0.29536368518408018</v>
      </c>
      <c r="FX13" s="14">
        <v>5.9072737036816036E-2</v>
      </c>
      <c r="FY13" s="14">
        <v>7.6203830777492687</v>
      </c>
      <c r="FZ13" s="14">
        <v>4.2532370666507546</v>
      </c>
      <c r="GA13" s="14">
        <v>2.8354913777671698</v>
      </c>
      <c r="GB13" s="14">
        <v>1.4177456888835849</v>
      </c>
      <c r="GC13" s="14">
        <v>0</v>
      </c>
      <c r="GD13" s="14">
        <v>12.198520198102511</v>
      </c>
      <c r="GE13" s="14">
        <v>1.9789366907333372</v>
      </c>
      <c r="GF13" s="14">
        <v>1.4768184259204009</v>
      </c>
      <c r="GG13" s="14">
        <v>171.51769198639536</v>
      </c>
      <c r="GH13" s="14">
        <v>74.608866877498656</v>
      </c>
      <c r="GI13" s="14">
        <v>113.89223700698132</v>
      </c>
      <c r="GJ13" s="14">
        <v>118.76573781251864</v>
      </c>
      <c r="GK13" s="14">
        <v>16.185929948087594</v>
      </c>
      <c r="GL13" s="14">
        <v>10.337728981442806</v>
      </c>
      <c r="GM13" s="14">
        <v>2.2152276388806014</v>
      </c>
      <c r="GN13" s="14">
        <v>128.60134852914851</v>
      </c>
      <c r="GO13" s="14">
        <v>22.861149233247808</v>
      </c>
      <c r="GP13" s="14">
        <v>1.4177456888835849</v>
      </c>
      <c r="GQ13" s="14">
        <v>0.14768184259204009</v>
      </c>
      <c r="GR13" s="14">
        <v>0.17721821111044811</v>
      </c>
      <c r="GS13" s="14">
        <v>0</v>
      </c>
      <c r="GT13" s="14">
        <v>0</v>
      </c>
      <c r="GU13" s="14">
        <v>0.20675457962885613</v>
      </c>
      <c r="GV13" s="14">
        <v>0</v>
      </c>
      <c r="GW13" s="14">
        <v>0.14768184259204009</v>
      </c>
      <c r="GX13" s="14">
        <v>1.3291365833283608</v>
      </c>
      <c r="GY13" s="14">
        <v>0.79748194999701649</v>
      </c>
      <c r="GZ13" s="14">
        <v>1.3586729518467688</v>
      </c>
      <c r="HA13" s="14">
        <v>0.47258189629452829</v>
      </c>
      <c r="HB13" s="14">
        <v>0.11814547407363207</v>
      </c>
      <c r="HC13" s="14">
        <v>2.9536368518408018E-2</v>
      </c>
      <c r="HD13" s="14">
        <v>1.0042365296258726</v>
      </c>
      <c r="HE13" s="14">
        <v>6.2912464944209079</v>
      </c>
      <c r="HF13" s="14">
        <v>0.41350915925771226</v>
      </c>
      <c r="HG13" s="14">
        <v>18.755594009189092</v>
      </c>
      <c r="HH13" s="14">
        <v>20.498239751775166</v>
      </c>
      <c r="HI13" s="14">
        <v>22.418103705471687</v>
      </c>
      <c r="HJ13" s="14">
        <v>18.283012112894564</v>
      </c>
      <c r="HK13" s="14">
        <v>3.8397279073930424</v>
      </c>
      <c r="HL13" s="14">
        <v>5.4051554388686673</v>
      </c>
      <c r="HM13" s="14">
        <v>7.4136284981204126</v>
      </c>
      <c r="HN13" s="14">
        <v>5.8777373351631956</v>
      </c>
      <c r="HO13" s="14">
        <v>1.5063547944388089</v>
      </c>
      <c r="HP13" s="14">
        <v>0</v>
      </c>
      <c r="HQ13" s="14">
        <v>2.9536368518408018E-2</v>
      </c>
      <c r="HR13" s="14">
        <v>19.139566799928396</v>
      </c>
      <c r="HS13" s="14">
        <v>0</v>
      </c>
      <c r="HT13" s="14">
        <v>1.8312548481412971</v>
      </c>
      <c r="HU13" s="14">
        <v>2.9536368518408018E-2</v>
      </c>
      <c r="HV13" s="14">
        <v>1.4472820574019929</v>
      </c>
      <c r="HW13" s="14">
        <v>0.62026373888656838</v>
      </c>
      <c r="HX13" s="14">
        <v>0.53165463333134433</v>
      </c>
      <c r="HY13" s="14">
        <v>0.26582731666567216</v>
      </c>
      <c r="HZ13" s="14">
        <v>0.29536368518408018</v>
      </c>
      <c r="IA13" s="14">
        <v>2.5401276925830896</v>
      </c>
      <c r="IB13" s="14">
        <v>0.26582731666567216</v>
      </c>
      <c r="IC13" s="14">
        <v>0.11814547407363207</v>
      </c>
      <c r="ID13" s="14">
        <v>7.4431648666388206</v>
      </c>
      <c r="IE13" s="14">
        <v>0.3249000537024882</v>
      </c>
      <c r="IF13" s="14">
        <v>0.50211826481293631</v>
      </c>
      <c r="IG13" s="14">
        <v>0.29536368518408018</v>
      </c>
      <c r="IH13" s="14">
        <v>0</v>
      </c>
      <c r="II13" s="14">
        <v>9.5697833999641979</v>
      </c>
      <c r="IJ13" s="14">
        <v>2.8650277462855778</v>
      </c>
      <c r="IK13" s="15">
        <v>0.63974513518167697</v>
      </c>
      <c r="IL13" s="15">
        <v>0.95209817893903403</v>
      </c>
      <c r="IM13" s="15">
        <v>0.87914937759336098</v>
      </c>
      <c r="IN13" s="15">
        <v>0.88584929122108902</v>
      </c>
      <c r="IO13" s="14">
        <v>400.89712990035201</v>
      </c>
      <c r="IP13" s="14">
        <v>4.1941643296139386</v>
      </c>
      <c r="IQ13" s="15">
        <v>0.54225352112676095</v>
      </c>
      <c r="IR13" s="14">
        <v>4.9916462796109551</v>
      </c>
      <c r="IS13" s="15">
        <v>0.46153846153846201</v>
      </c>
      <c r="IT13" s="14">
        <v>5.6414463870159315</v>
      </c>
      <c r="IU13" s="15">
        <v>0.45549738219895303</v>
      </c>
      <c r="IV13" s="14">
        <v>8.4769377647831021</v>
      </c>
      <c r="IW13" s="15">
        <v>1</v>
      </c>
      <c r="IX13" s="14">
        <v>0</v>
      </c>
    </row>
    <row r="14" spans="1:258" ht="15" customHeight="1" x14ac:dyDescent="0.25">
      <c r="A14" s="14" t="s">
        <v>280</v>
      </c>
      <c r="B14" s="14">
        <v>399</v>
      </c>
      <c r="C14" s="14">
        <v>471</v>
      </c>
      <c r="D14" s="14">
        <v>33659</v>
      </c>
      <c r="E14" s="14">
        <v>374</v>
      </c>
      <c r="F14" s="14">
        <v>97</v>
      </c>
      <c r="G14" s="14">
        <v>97</v>
      </c>
      <c r="H14" s="14">
        <v>1.5588698416471078</v>
      </c>
      <c r="I14" s="14">
        <v>0.38236430078136607</v>
      </c>
      <c r="J14" s="14">
        <v>0.35295166225972252</v>
      </c>
      <c r="K14" s="14">
        <v>4.8236727175495409</v>
      </c>
      <c r="L14" s="14">
        <v>5.0883864642443326</v>
      </c>
      <c r="M14" s="14">
        <v>3.3236281529457203</v>
      </c>
      <c r="N14" s="14">
        <v>0.23530110817314834</v>
      </c>
      <c r="O14" s="14">
        <v>0.20588846965150479</v>
      </c>
      <c r="P14" s="14">
        <v>2.9412638521643542E-2</v>
      </c>
      <c r="Q14" s="14">
        <v>0</v>
      </c>
      <c r="R14" s="14">
        <v>2.9412638521643542E-2</v>
      </c>
      <c r="S14" s="14">
        <v>0</v>
      </c>
      <c r="T14" s="14">
        <v>8.823791556493063E-2</v>
      </c>
      <c r="U14" s="14">
        <v>0.23530110817314834</v>
      </c>
      <c r="V14" s="14">
        <v>0.17647583112986126</v>
      </c>
      <c r="W14" s="14">
        <v>1.4412192875605336</v>
      </c>
      <c r="X14" s="14">
        <v>3.5589292611188688</v>
      </c>
      <c r="Y14" s="14">
        <v>3.0295017677292848</v>
      </c>
      <c r="Z14" s="14">
        <v>1.794170949820256</v>
      </c>
      <c r="AA14" s="14">
        <v>0.11765055408657417</v>
      </c>
      <c r="AB14" s="14">
        <v>1.2647434564306723</v>
      </c>
      <c r="AC14" s="14">
        <v>2.0588846965150478</v>
      </c>
      <c r="AD14" s="14">
        <v>1.5294572031254643</v>
      </c>
      <c r="AE14" s="14">
        <v>0.11765055408657417</v>
      </c>
      <c r="AF14" s="14">
        <v>0.55884013191122728</v>
      </c>
      <c r="AG14" s="14">
        <v>1.5000445646038207</v>
      </c>
      <c r="AH14" s="14">
        <v>0.35295166225972252</v>
      </c>
      <c r="AI14" s="14">
        <v>0.29412638521643542</v>
      </c>
      <c r="AJ14" s="14">
        <v>1.2353308179090288</v>
      </c>
      <c r="AK14" s="14">
        <v>1.0000297097358803</v>
      </c>
      <c r="AL14" s="14">
        <v>0.94120443269259335</v>
      </c>
      <c r="AM14" s="14">
        <v>1.0588549867791675</v>
      </c>
      <c r="AN14" s="14">
        <v>3.0000891292076415</v>
      </c>
      <c r="AO14" s="14">
        <v>2.5883121899046317</v>
      </c>
      <c r="AP14" s="14">
        <v>2.0294720579934045</v>
      </c>
      <c r="AQ14" s="14">
        <v>0</v>
      </c>
      <c r="AR14" s="14">
        <v>2.9412638521643542E-2</v>
      </c>
      <c r="AS14" s="14">
        <v>0</v>
      </c>
      <c r="AT14" s="14">
        <v>0</v>
      </c>
      <c r="AU14" s="14">
        <v>0.11765055408657417</v>
      </c>
      <c r="AV14" s="14">
        <v>0.11765055408657417</v>
      </c>
      <c r="AW14" s="14">
        <v>0</v>
      </c>
      <c r="AX14" s="14">
        <v>1.088267625300811</v>
      </c>
      <c r="AY14" s="14">
        <v>0.11765055408657417</v>
      </c>
      <c r="AZ14" s="14">
        <v>0</v>
      </c>
      <c r="BA14" s="14">
        <v>0</v>
      </c>
      <c r="BB14" s="14">
        <v>5.8825277043287084E-2</v>
      </c>
      <c r="BC14" s="14">
        <v>0.20588846965150479</v>
      </c>
      <c r="BD14" s="14">
        <v>3.676579815205443</v>
      </c>
      <c r="BE14" s="14">
        <v>0.44118957782465312</v>
      </c>
      <c r="BF14" s="14">
        <v>0</v>
      </c>
      <c r="BG14" s="14">
        <v>8.823791556493063E-2</v>
      </c>
      <c r="BH14" s="14">
        <v>0.35295166225972252</v>
      </c>
      <c r="BI14" s="14">
        <v>0.23530110817314834</v>
      </c>
      <c r="BJ14" s="14">
        <v>3.2059775988591461</v>
      </c>
      <c r="BK14" s="14">
        <v>1.1470929023440981</v>
      </c>
      <c r="BL14" s="14">
        <v>0</v>
      </c>
      <c r="BM14" s="14">
        <v>0.23530110817314834</v>
      </c>
      <c r="BN14" s="14">
        <v>0.44118957782465312</v>
      </c>
      <c r="BO14" s="14">
        <v>0</v>
      </c>
      <c r="BP14" s="14">
        <v>0.11765055408657417</v>
      </c>
      <c r="BQ14" s="14">
        <v>350.01039840755817</v>
      </c>
      <c r="BR14" s="14">
        <v>119.12118601265635</v>
      </c>
      <c r="BS14" s="14">
        <v>1.1176802638224546</v>
      </c>
      <c r="BT14" s="14">
        <v>8.8826168335363498</v>
      </c>
      <c r="BU14" s="14">
        <v>340.68659199619714</v>
      </c>
      <c r="BV14" s="14">
        <v>106.00314923200332</v>
      </c>
      <c r="BW14" s="14">
        <v>136.18051635520959</v>
      </c>
      <c r="BX14" s="14">
        <v>25.177218574526872</v>
      </c>
      <c r="BY14" s="14">
        <v>198.858849044832</v>
      </c>
      <c r="BZ14" s="14">
        <v>78.443506937223333</v>
      </c>
      <c r="CA14" s="14">
        <v>53.501589470869604</v>
      </c>
      <c r="CB14" s="14">
        <v>7.1178585222377375</v>
      </c>
      <c r="CC14" s="14">
        <v>175.03461184230073</v>
      </c>
      <c r="CD14" s="14">
        <v>42.942452241599568</v>
      </c>
      <c r="CE14" s="14">
        <v>106.50316408687127</v>
      </c>
      <c r="CF14" s="14">
        <v>53.001574616001662</v>
      </c>
      <c r="CG14" s="14">
        <v>319.74479336878693</v>
      </c>
      <c r="CH14" s="14">
        <v>74.266912267149948</v>
      </c>
      <c r="CI14" s="14">
        <v>20.941798627410201</v>
      </c>
      <c r="CJ14" s="14">
        <v>31.736236964853383</v>
      </c>
      <c r="CK14" s="14">
        <v>2.6177248284262751</v>
      </c>
      <c r="CL14" s="14">
        <v>4.7060221634629666</v>
      </c>
      <c r="CM14" s="14">
        <v>4.2942452241599574</v>
      </c>
      <c r="CN14" s="14">
        <v>12.853323033958228</v>
      </c>
      <c r="CO14" s="14">
        <v>5.6766392346772037</v>
      </c>
      <c r="CP14" s="14">
        <v>3.7059924537270863</v>
      </c>
      <c r="CQ14" s="14">
        <v>1.7647583112986125</v>
      </c>
      <c r="CR14" s="14">
        <v>2.7942006595561364</v>
      </c>
      <c r="CS14" s="14">
        <v>0.9117917941709498</v>
      </c>
      <c r="CT14" s="14">
        <v>21.382988205234856</v>
      </c>
      <c r="CU14" s="14">
        <v>5.0295611872010459</v>
      </c>
      <c r="CV14" s="14">
        <v>6.5884310288481531</v>
      </c>
      <c r="CW14" s="14">
        <v>9.5885201580557951</v>
      </c>
      <c r="CX14" s="14">
        <v>1.4118066490388901</v>
      </c>
      <c r="CY14" s="14">
        <v>5.4413381265040552</v>
      </c>
      <c r="CZ14" s="14">
        <v>0.79414124008437559</v>
      </c>
      <c r="DA14" s="14">
        <v>3.9118809233785909</v>
      </c>
      <c r="DB14" s="14">
        <v>0.61766540895451438</v>
      </c>
      <c r="DC14" s="14">
        <v>1.5294572031254643</v>
      </c>
      <c r="DD14" s="14">
        <v>2.7942006595561364</v>
      </c>
      <c r="DE14" s="14">
        <v>7.3825722689325293</v>
      </c>
      <c r="DF14" s="14">
        <v>1.6176951186903947</v>
      </c>
      <c r="DG14" s="14">
        <v>6.1178288125018572</v>
      </c>
      <c r="DH14" s="14">
        <v>1.1765055408657417</v>
      </c>
      <c r="DI14" s="14">
        <v>1.2647434564306723</v>
      </c>
      <c r="DJ14" s="14">
        <v>3.8530556463353038</v>
      </c>
      <c r="DK14" s="14">
        <v>13.882765382215752</v>
      </c>
      <c r="DL14" s="14">
        <v>10.088535012923735</v>
      </c>
      <c r="DM14" s="14">
        <v>0.64707804747615794</v>
      </c>
      <c r="DN14" s="14">
        <v>0.47060221634629668</v>
      </c>
      <c r="DO14" s="14">
        <v>3.7942303692920167</v>
      </c>
      <c r="DP14" s="14">
        <v>11.029739445616329</v>
      </c>
      <c r="DQ14" s="14">
        <v>2.1177099735583349</v>
      </c>
      <c r="DR14" s="14">
        <v>8.2355387860601912</v>
      </c>
      <c r="DS14" s="14">
        <v>1.9706467809501174</v>
      </c>
      <c r="DT14" s="14">
        <v>8.8826168335363498</v>
      </c>
      <c r="DU14" s="14">
        <v>655.87242639412932</v>
      </c>
      <c r="DV14" s="14">
        <v>8.823791556493063E-2</v>
      </c>
      <c r="DW14" s="14">
        <v>5.8825277043287084E-2</v>
      </c>
      <c r="DX14" s="14">
        <v>2.9412638521643542E-2</v>
      </c>
      <c r="DY14" s="14">
        <v>0</v>
      </c>
      <c r="DZ14" s="14">
        <v>0.17647583112986126</v>
      </c>
      <c r="EA14" s="14">
        <v>1.2353308179090288</v>
      </c>
      <c r="EB14" s="14">
        <v>0.70590332451944504</v>
      </c>
      <c r="EC14" s="14">
        <v>0</v>
      </c>
      <c r="ED14" s="14">
        <v>0</v>
      </c>
      <c r="EE14" s="14">
        <v>1.9412341424284738</v>
      </c>
      <c r="EF14" s="14">
        <v>55.619299444427938</v>
      </c>
      <c r="EG14" s="14">
        <v>56.913455539380251</v>
      </c>
      <c r="EH14" s="14">
        <v>13.559226358477673</v>
      </c>
      <c r="EI14" s="14">
        <v>13.059211503609733</v>
      </c>
      <c r="EJ14" s="14">
        <v>41.471820315517391</v>
      </c>
      <c r="EK14" s="14">
        <v>43.44246709646751</v>
      </c>
      <c r="EL14" s="14">
        <v>14.882795091951632</v>
      </c>
      <c r="EM14" s="14">
        <v>6.2354793665884314</v>
      </c>
      <c r="EN14" s="14">
        <v>2.9412638521643542E-2</v>
      </c>
      <c r="EO14" s="14">
        <v>21.412400843756497</v>
      </c>
      <c r="EP14" s="14">
        <v>9.0885053031878549</v>
      </c>
      <c r="EQ14" s="14">
        <v>12.323895540568644</v>
      </c>
      <c r="ER14" s="14">
        <v>0.11765055408657417</v>
      </c>
      <c r="ES14" s="14">
        <v>2.2059478891232658</v>
      </c>
      <c r="ET14" s="14">
        <v>14.382780237083692</v>
      </c>
      <c r="EU14" s="14">
        <v>61.648890341364861</v>
      </c>
      <c r="EV14" s="14">
        <v>13.971003297780683</v>
      </c>
      <c r="EW14" s="14">
        <v>12.970973588044803</v>
      </c>
      <c r="EX14" s="14">
        <v>14.323954960040405</v>
      </c>
      <c r="EY14" s="14">
        <v>3.529516622597225</v>
      </c>
      <c r="EZ14" s="14">
        <v>10.79443833744318</v>
      </c>
      <c r="FA14" s="14">
        <v>0.20588846965150479</v>
      </c>
      <c r="FB14" s="14">
        <v>0.70590332451944504</v>
      </c>
      <c r="FC14" s="14">
        <v>0.26471374669479186</v>
      </c>
      <c r="FD14" s="14">
        <v>2.1471226120799787</v>
      </c>
      <c r="FE14" s="14">
        <v>2.0882973350366916</v>
      </c>
      <c r="FF14" s="14">
        <v>2.9412638521643542E-2</v>
      </c>
      <c r="FG14" s="14">
        <v>1.3823940105172465</v>
      </c>
      <c r="FH14" s="14">
        <v>1.2941560949523159</v>
      </c>
      <c r="FI14" s="14">
        <v>8.823791556493063E-2</v>
      </c>
      <c r="FJ14" s="14">
        <v>2.9118512136427106</v>
      </c>
      <c r="FK14" s="14">
        <v>1.8824088653851867</v>
      </c>
      <c r="FL14" s="14">
        <v>1.0294423482575239</v>
      </c>
      <c r="FM14" s="14">
        <v>2.9412638521643542E-2</v>
      </c>
      <c r="FN14" s="14">
        <v>0.26471374669479186</v>
      </c>
      <c r="FO14" s="14">
        <v>0.35295166225972252</v>
      </c>
      <c r="FP14" s="14">
        <v>5.8825277043287084E-2</v>
      </c>
      <c r="FQ14" s="14">
        <v>0</v>
      </c>
      <c r="FR14" s="14">
        <v>13.882765382215752</v>
      </c>
      <c r="FS14" s="14">
        <v>10.676787783356605</v>
      </c>
      <c r="FT14" s="14">
        <v>3.2059775988591461</v>
      </c>
      <c r="FU14" s="14">
        <v>1.2353308179090288</v>
      </c>
      <c r="FV14" s="14">
        <v>0.29412638521643542</v>
      </c>
      <c r="FW14" s="14">
        <v>0.11765055408657417</v>
      </c>
      <c r="FX14" s="14">
        <v>0.14706319260821771</v>
      </c>
      <c r="FY14" s="14">
        <v>9.8826465432722301</v>
      </c>
      <c r="FZ14" s="14">
        <v>4.4118957782465316</v>
      </c>
      <c r="GA14" s="14">
        <v>3.2648028759024332</v>
      </c>
      <c r="GB14" s="14">
        <v>1.1470929023440981</v>
      </c>
      <c r="GC14" s="14">
        <v>0</v>
      </c>
      <c r="GD14" s="14">
        <v>13.265099973261238</v>
      </c>
      <c r="GE14" s="14">
        <v>1.5000445646038207</v>
      </c>
      <c r="GF14" s="14">
        <v>1.6176951186903947</v>
      </c>
      <c r="GG14" s="14">
        <v>187.74087168365074</v>
      </c>
      <c r="GH14" s="14">
        <v>56.88404290085861</v>
      </c>
      <c r="GI14" s="14">
        <v>95.796963664993015</v>
      </c>
      <c r="GJ14" s="14">
        <v>97.679372530378203</v>
      </c>
      <c r="GK14" s="14">
        <v>16.824029234380106</v>
      </c>
      <c r="GL14" s="14">
        <v>11.206215276746189</v>
      </c>
      <c r="GM14" s="14">
        <v>2.0882973350366916</v>
      </c>
      <c r="GN14" s="14">
        <v>159.47532606435129</v>
      </c>
      <c r="GO14" s="14">
        <v>20.912385988888559</v>
      </c>
      <c r="GP14" s="14">
        <v>1.4412192875605336</v>
      </c>
      <c r="GQ14" s="14">
        <v>8.823791556493063E-2</v>
      </c>
      <c r="GR14" s="14">
        <v>8.823791556493063E-2</v>
      </c>
      <c r="GS14" s="14">
        <v>0</v>
      </c>
      <c r="GT14" s="14">
        <v>0</v>
      </c>
      <c r="GU14" s="14">
        <v>0.14706319260821771</v>
      </c>
      <c r="GV14" s="14">
        <v>0</v>
      </c>
      <c r="GW14" s="14">
        <v>8.823791556493063E-2</v>
      </c>
      <c r="GX14" s="14">
        <v>1.088267625300811</v>
      </c>
      <c r="GY14" s="14">
        <v>0.76472860156273215</v>
      </c>
      <c r="GZ14" s="14">
        <v>1.1470929023440981</v>
      </c>
      <c r="HA14" s="14">
        <v>0.26471374669479186</v>
      </c>
      <c r="HB14" s="14">
        <v>8.823791556493063E-2</v>
      </c>
      <c r="HC14" s="14">
        <v>0</v>
      </c>
      <c r="HD14" s="14">
        <v>0.94120443269259335</v>
      </c>
      <c r="HE14" s="14">
        <v>5.9707656198936387</v>
      </c>
      <c r="HF14" s="14">
        <v>0.55884013191122728</v>
      </c>
      <c r="HG14" s="14">
        <v>19.147627677589945</v>
      </c>
      <c r="HH14" s="14">
        <v>23.971300395139487</v>
      </c>
      <c r="HI14" s="14">
        <v>22.32419263792745</v>
      </c>
      <c r="HJ14" s="14">
        <v>19.471166701328023</v>
      </c>
      <c r="HK14" s="14">
        <v>5.9707656198936387</v>
      </c>
      <c r="HL14" s="14">
        <v>7.7355239311922519</v>
      </c>
      <c r="HM14" s="14">
        <v>7.5884607385840335</v>
      </c>
      <c r="HN14" s="14">
        <v>5.323687572417481</v>
      </c>
      <c r="HO14" s="14">
        <v>1.5294572031254643</v>
      </c>
      <c r="HP14" s="14">
        <v>0</v>
      </c>
      <c r="HQ14" s="14">
        <v>2.9412638521643542E-2</v>
      </c>
      <c r="HR14" s="14">
        <v>20.765322796280341</v>
      </c>
      <c r="HS14" s="14">
        <v>2.9412638521643542E-2</v>
      </c>
      <c r="HT14" s="14">
        <v>1.6471077572120383</v>
      </c>
      <c r="HU14" s="14">
        <v>0</v>
      </c>
      <c r="HV14" s="14">
        <v>1.2941560949523159</v>
      </c>
      <c r="HW14" s="14">
        <v>0.55884013191122728</v>
      </c>
      <c r="HX14" s="14">
        <v>0.52942749338958373</v>
      </c>
      <c r="HY14" s="14">
        <v>0.35295166225972252</v>
      </c>
      <c r="HZ14" s="14">
        <v>0.38236430078136607</v>
      </c>
      <c r="IA14" s="14">
        <v>2.6471374669479188</v>
      </c>
      <c r="IB14" s="14">
        <v>0.14706319260821771</v>
      </c>
      <c r="IC14" s="14">
        <v>0.11765055408657417</v>
      </c>
      <c r="ID14" s="14">
        <v>6.5296057518048665</v>
      </c>
      <c r="IE14" s="14">
        <v>0.23530110817314834</v>
      </c>
      <c r="IF14" s="14">
        <v>0.82355387860601914</v>
      </c>
      <c r="IG14" s="14">
        <v>0.76472860156273215</v>
      </c>
      <c r="IH14" s="14">
        <v>0</v>
      </c>
      <c r="II14" s="14">
        <v>9.1473305802311415</v>
      </c>
      <c r="IJ14" s="14">
        <v>2.32359844320984</v>
      </c>
      <c r="IK14" s="15">
        <v>0.61945793514021597</v>
      </c>
      <c r="IL14" s="15">
        <v>0.94157187176835599</v>
      </c>
      <c r="IM14" s="15">
        <v>0.859993859379797</v>
      </c>
      <c r="IN14" s="15">
        <v>0.84763625414031896</v>
      </c>
      <c r="IO14" s="14">
        <v>349.59862146825515</v>
      </c>
      <c r="IP14" s="14">
        <v>2.2353605276449091</v>
      </c>
      <c r="IQ14" s="15">
        <v>0.55263157894736803</v>
      </c>
      <c r="IR14" s="14">
        <v>5.5884013191122728</v>
      </c>
      <c r="IS14" s="15">
        <v>0.53684210526315801</v>
      </c>
      <c r="IT14" s="14">
        <v>6.5296057518048665</v>
      </c>
      <c r="IU14" s="15">
        <v>0.536036036036036</v>
      </c>
      <c r="IV14" s="14">
        <v>7.3531596304108859</v>
      </c>
      <c r="IW14" s="15">
        <v>0.97599999999999998</v>
      </c>
      <c r="IX14" s="14">
        <v>0</v>
      </c>
    </row>
    <row r="15" spans="1:258" ht="15" customHeight="1" x14ac:dyDescent="0.25">
      <c r="A15" s="14" t="s">
        <v>266</v>
      </c>
      <c r="B15" s="14">
        <v>6900</v>
      </c>
      <c r="C15" s="14">
        <v>472</v>
      </c>
      <c r="D15" s="14">
        <v>33500</v>
      </c>
      <c r="E15" s="14">
        <v>374</v>
      </c>
      <c r="F15" s="14">
        <v>98</v>
      </c>
      <c r="G15" s="14">
        <v>98</v>
      </c>
      <c r="H15" s="14">
        <v>1.1525373134328358</v>
      </c>
      <c r="I15" s="14">
        <v>0.4728358208955224</v>
      </c>
      <c r="J15" s="14">
        <v>0.29552238805970149</v>
      </c>
      <c r="K15" s="14">
        <v>4.196417910447761</v>
      </c>
      <c r="L15" s="14">
        <v>5.5262686567164181</v>
      </c>
      <c r="M15" s="14">
        <v>2.6597014925373137</v>
      </c>
      <c r="N15" s="14">
        <v>2.955223880597015E-2</v>
      </c>
      <c r="O15" s="14">
        <v>0</v>
      </c>
      <c r="P15" s="14">
        <v>0</v>
      </c>
      <c r="Q15" s="14">
        <v>2.955223880597015E-2</v>
      </c>
      <c r="R15" s="14">
        <v>2.955223880597015E-2</v>
      </c>
      <c r="S15" s="14">
        <v>0</v>
      </c>
      <c r="T15" s="14">
        <v>0.1182089552238806</v>
      </c>
      <c r="U15" s="14">
        <v>0.32507462686567162</v>
      </c>
      <c r="V15" s="14">
        <v>0.20686567164179104</v>
      </c>
      <c r="W15" s="14">
        <v>1.0047761194029852</v>
      </c>
      <c r="X15" s="14">
        <v>2.718805970149254</v>
      </c>
      <c r="Y15" s="14">
        <v>2.5710447761194031</v>
      </c>
      <c r="Z15" s="14">
        <v>1.0343283582089553</v>
      </c>
      <c r="AA15" s="14">
        <v>0.14776119402985075</v>
      </c>
      <c r="AB15" s="14">
        <v>1.4776119402985075</v>
      </c>
      <c r="AC15" s="14">
        <v>2.955223880597015</v>
      </c>
      <c r="AD15" s="14">
        <v>1.6253731343283582</v>
      </c>
      <c r="AE15" s="14">
        <v>0.35462686567164181</v>
      </c>
      <c r="AF15" s="14">
        <v>0.73880597014925375</v>
      </c>
      <c r="AG15" s="14">
        <v>1.182089552238806</v>
      </c>
      <c r="AH15" s="14">
        <v>0.14776119402985075</v>
      </c>
      <c r="AI15" s="14">
        <v>0.26597014925373136</v>
      </c>
      <c r="AJ15" s="14">
        <v>1.3298507462686568</v>
      </c>
      <c r="AK15" s="14">
        <v>2.1868656716417911</v>
      </c>
      <c r="AL15" s="14">
        <v>1.0047761194029852</v>
      </c>
      <c r="AM15" s="14">
        <v>0.53194029850746272</v>
      </c>
      <c r="AN15" s="14">
        <v>2.1277611940298509</v>
      </c>
      <c r="AO15" s="14">
        <v>2.0982089552238805</v>
      </c>
      <c r="AP15" s="14">
        <v>1.5071641791044776</v>
      </c>
      <c r="AQ15" s="14">
        <v>0</v>
      </c>
      <c r="AR15" s="14">
        <v>0</v>
      </c>
      <c r="AS15" s="14">
        <v>5.91044776119403E-2</v>
      </c>
      <c r="AT15" s="14">
        <v>0</v>
      </c>
      <c r="AU15" s="14">
        <v>5.91044776119403E-2</v>
      </c>
      <c r="AV15" s="14">
        <v>5.91044776119403E-2</v>
      </c>
      <c r="AW15" s="14">
        <v>0</v>
      </c>
      <c r="AX15" s="14">
        <v>0.82746268656716415</v>
      </c>
      <c r="AY15" s="14">
        <v>0.17731343283582091</v>
      </c>
      <c r="AZ15" s="14">
        <v>0</v>
      </c>
      <c r="BA15" s="14">
        <v>0</v>
      </c>
      <c r="BB15" s="14">
        <v>0.14776119402985075</v>
      </c>
      <c r="BC15" s="14">
        <v>0</v>
      </c>
      <c r="BD15" s="14">
        <v>3.0143283582089553</v>
      </c>
      <c r="BE15" s="14">
        <v>0.44328358208955226</v>
      </c>
      <c r="BF15" s="14">
        <v>0.1182089552238806</v>
      </c>
      <c r="BG15" s="14">
        <v>0.1182089552238806</v>
      </c>
      <c r="BH15" s="14">
        <v>0.44328358208955226</v>
      </c>
      <c r="BI15" s="14">
        <v>0</v>
      </c>
      <c r="BJ15" s="14">
        <v>3.6349253731343283</v>
      </c>
      <c r="BK15" s="14">
        <v>0.97522388059701492</v>
      </c>
      <c r="BL15" s="14">
        <v>2.955223880597015E-2</v>
      </c>
      <c r="BM15" s="14">
        <v>0.32507462686567162</v>
      </c>
      <c r="BN15" s="14">
        <v>0.4728358208955224</v>
      </c>
      <c r="BO15" s="14">
        <v>2.955223880597015E-2</v>
      </c>
      <c r="BP15" s="14">
        <v>0.20686567164179104</v>
      </c>
      <c r="BQ15" s="14">
        <v>311.48059701492537</v>
      </c>
      <c r="BR15" s="14">
        <v>94.685373134328358</v>
      </c>
      <c r="BS15" s="14">
        <v>1.0047761194029852</v>
      </c>
      <c r="BT15" s="14">
        <v>8.2155223880597017</v>
      </c>
      <c r="BU15" s="14">
        <v>303.67880597014926</v>
      </c>
      <c r="BV15" s="14">
        <v>81.386865671641786</v>
      </c>
      <c r="BW15" s="14">
        <v>149.41611940298509</v>
      </c>
      <c r="BX15" s="14">
        <v>19.504477611940299</v>
      </c>
      <c r="BY15" s="14">
        <v>150.18447761194031</v>
      </c>
      <c r="BZ15" s="14">
        <v>58.188358208955222</v>
      </c>
      <c r="CA15" s="14">
        <v>67.911044776119411</v>
      </c>
      <c r="CB15" s="14">
        <v>5.5558208955223884</v>
      </c>
      <c r="CC15" s="14">
        <v>159.52298507462686</v>
      </c>
      <c r="CD15" s="14">
        <v>32.596119402985074</v>
      </c>
      <c r="CE15" s="14">
        <v>72.166567164179099</v>
      </c>
      <c r="CF15" s="14">
        <v>39.3044776119403</v>
      </c>
      <c r="CG15" s="14">
        <v>273.47641791044776</v>
      </c>
      <c r="CH15" s="14">
        <v>48.406567164179108</v>
      </c>
      <c r="CI15" s="14">
        <v>30.202388059701494</v>
      </c>
      <c r="CJ15" s="14">
        <v>32.980298507462685</v>
      </c>
      <c r="CK15" s="14">
        <v>1.2116417910447761</v>
      </c>
      <c r="CL15" s="14">
        <v>3.2802985074626867</v>
      </c>
      <c r="CM15" s="14">
        <v>3.96</v>
      </c>
      <c r="CN15" s="14">
        <v>13.239402985074626</v>
      </c>
      <c r="CO15" s="14">
        <v>5.1716417910447765</v>
      </c>
      <c r="CP15" s="14">
        <v>5.0238805970149256</v>
      </c>
      <c r="CQ15" s="14">
        <v>0.94567164179104479</v>
      </c>
      <c r="CR15" s="14">
        <v>2.4528358208955225</v>
      </c>
      <c r="CS15" s="14">
        <v>1.4185074626865672</v>
      </c>
      <c r="CT15" s="14">
        <v>17.140298507462688</v>
      </c>
      <c r="CU15" s="14">
        <v>4.3146268656716416</v>
      </c>
      <c r="CV15" s="14">
        <v>7.4176119402985075</v>
      </c>
      <c r="CW15" s="14">
        <v>8.8656716417910442</v>
      </c>
      <c r="CX15" s="14">
        <v>1.7731343283582091</v>
      </c>
      <c r="CY15" s="14">
        <v>5.674029850746269</v>
      </c>
      <c r="CZ15" s="14">
        <v>1.3298507462686568</v>
      </c>
      <c r="DA15" s="14">
        <v>4.4032835820895526</v>
      </c>
      <c r="DB15" s="14">
        <v>0.44328358208955226</v>
      </c>
      <c r="DC15" s="14">
        <v>1.2707462686567164</v>
      </c>
      <c r="DD15" s="14">
        <v>2.0686567164179106</v>
      </c>
      <c r="DE15" s="14">
        <v>7.4176119402985075</v>
      </c>
      <c r="DF15" s="14">
        <v>1.5662686567164179</v>
      </c>
      <c r="DG15" s="14">
        <v>6.2355223880597013</v>
      </c>
      <c r="DH15" s="14">
        <v>0.50238805970149258</v>
      </c>
      <c r="DI15" s="14">
        <v>1.182089552238806</v>
      </c>
      <c r="DJ15" s="14">
        <v>5.8808955223880597</v>
      </c>
      <c r="DK15" s="14">
        <v>14.510149253731344</v>
      </c>
      <c r="DL15" s="14">
        <v>7.8608955223880601</v>
      </c>
      <c r="DM15" s="14">
        <v>0.59104477611940298</v>
      </c>
      <c r="DN15" s="14">
        <v>0.35462686567164181</v>
      </c>
      <c r="DO15" s="14">
        <v>3.5167164179104478</v>
      </c>
      <c r="DP15" s="14">
        <v>11.584477611940299</v>
      </c>
      <c r="DQ15" s="14">
        <v>2.6301492537313433</v>
      </c>
      <c r="DR15" s="14">
        <v>9.2202985074626866</v>
      </c>
      <c r="DS15" s="14">
        <v>2.4232835820895522</v>
      </c>
      <c r="DT15" s="14">
        <v>9.4567164179104477</v>
      </c>
      <c r="DU15" s="14">
        <v>572.51552238805971</v>
      </c>
      <c r="DV15" s="14">
        <v>0.14776119402985075</v>
      </c>
      <c r="DW15" s="14">
        <v>0.1182089552238806</v>
      </c>
      <c r="DX15" s="14">
        <v>0</v>
      </c>
      <c r="DY15" s="14">
        <v>0</v>
      </c>
      <c r="DZ15" s="14">
        <v>0.26597014925373136</v>
      </c>
      <c r="EA15" s="14">
        <v>0.70925373134328362</v>
      </c>
      <c r="EB15" s="14">
        <v>0.59104477611940298</v>
      </c>
      <c r="EC15" s="14">
        <v>5.91044776119403E-2</v>
      </c>
      <c r="ED15" s="14">
        <v>0</v>
      </c>
      <c r="EE15" s="14">
        <v>1.359402985074627</v>
      </c>
      <c r="EF15" s="14">
        <v>49.352238805970153</v>
      </c>
      <c r="EG15" s="14">
        <v>48.258805970149254</v>
      </c>
      <c r="EH15" s="14">
        <v>9.4271641791044782</v>
      </c>
      <c r="EI15" s="14">
        <v>9.8704477611940309</v>
      </c>
      <c r="EJ15" s="14">
        <v>39.540895522388062</v>
      </c>
      <c r="EK15" s="14">
        <v>38.004179104477615</v>
      </c>
      <c r="EL15" s="14">
        <v>14.00776119402985</v>
      </c>
      <c r="EM15" s="14">
        <v>4.3146268656716416</v>
      </c>
      <c r="EN15" s="14">
        <v>5.91044776119403E-2</v>
      </c>
      <c r="EO15" s="14">
        <v>19.474925373134329</v>
      </c>
      <c r="EP15" s="14">
        <v>9.3385074626865681</v>
      </c>
      <c r="EQ15" s="14">
        <v>10.136417910447761</v>
      </c>
      <c r="ER15" s="14">
        <v>0.14776119402985075</v>
      </c>
      <c r="ES15" s="14">
        <v>1.5662686567164179</v>
      </c>
      <c r="ET15" s="14">
        <v>13.239402985074626</v>
      </c>
      <c r="EU15" s="14">
        <v>53.164477611940299</v>
      </c>
      <c r="EV15" s="14">
        <v>12.796119402985076</v>
      </c>
      <c r="EW15" s="14">
        <v>12.116417910447762</v>
      </c>
      <c r="EX15" s="14">
        <v>14.155522388059701</v>
      </c>
      <c r="EY15" s="14">
        <v>3.1620895522388062</v>
      </c>
      <c r="EZ15" s="14">
        <v>10.993432835820895</v>
      </c>
      <c r="FA15" s="14">
        <v>2.955223880597015E-2</v>
      </c>
      <c r="FB15" s="14">
        <v>0.53194029850746272</v>
      </c>
      <c r="FC15" s="14">
        <v>0.14776119402985075</v>
      </c>
      <c r="FD15" s="14">
        <v>1.4480597014925374</v>
      </c>
      <c r="FE15" s="14">
        <v>1.7731343283582091</v>
      </c>
      <c r="FF15" s="14">
        <v>0.20686567164179104</v>
      </c>
      <c r="FG15" s="14">
        <v>1.7140298507462688</v>
      </c>
      <c r="FH15" s="14">
        <v>1.4776119402985075</v>
      </c>
      <c r="FI15" s="14">
        <v>0.2364179104477612</v>
      </c>
      <c r="FJ15" s="14">
        <v>3.5167164179104478</v>
      </c>
      <c r="FK15" s="14">
        <v>2.216417910447761</v>
      </c>
      <c r="FL15" s="14">
        <v>1.3002985074626865</v>
      </c>
      <c r="FM15" s="14">
        <v>0</v>
      </c>
      <c r="FN15" s="14">
        <v>0.56149253731343285</v>
      </c>
      <c r="FO15" s="14">
        <v>8.8656716417910453E-2</v>
      </c>
      <c r="FP15" s="14">
        <v>0</v>
      </c>
      <c r="FQ15" s="14">
        <v>0</v>
      </c>
      <c r="FR15" s="14">
        <v>11.90955223880597</v>
      </c>
      <c r="FS15" s="14">
        <v>7.92</v>
      </c>
      <c r="FT15" s="14">
        <v>3.9895522388059703</v>
      </c>
      <c r="FU15" s="14">
        <v>0.97522388059701492</v>
      </c>
      <c r="FV15" s="14">
        <v>0.20686567164179104</v>
      </c>
      <c r="FW15" s="14">
        <v>5.91044776119403E-2</v>
      </c>
      <c r="FX15" s="14">
        <v>5.91044776119403E-2</v>
      </c>
      <c r="FY15" s="14">
        <v>7.8313432835820898</v>
      </c>
      <c r="FZ15" s="14">
        <v>5.3785074626865672</v>
      </c>
      <c r="GA15" s="14">
        <v>3.8417910447761194</v>
      </c>
      <c r="GB15" s="14">
        <v>1.5367164179104478</v>
      </c>
      <c r="GC15" s="14">
        <v>0</v>
      </c>
      <c r="GD15" s="14">
        <v>11.673134328358209</v>
      </c>
      <c r="GE15" s="14">
        <v>1.4480597014925374</v>
      </c>
      <c r="GF15" s="14">
        <v>2.2459701492537314</v>
      </c>
      <c r="GG15" s="14">
        <v>136.94507462686568</v>
      </c>
      <c r="GH15" s="14">
        <v>58.779402985074626</v>
      </c>
      <c r="GI15" s="14">
        <v>90.400298507462693</v>
      </c>
      <c r="GJ15" s="14">
        <v>90.932238805970144</v>
      </c>
      <c r="GK15" s="14">
        <v>14.539701492537313</v>
      </c>
      <c r="GL15" s="14">
        <v>8.9543283582089561</v>
      </c>
      <c r="GM15" s="14">
        <v>2.216417910447761</v>
      </c>
      <c r="GN15" s="14">
        <v>116.73134328358209</v>
      </c>
      <c r="GO15" s="14">
        <v>14.539701492537313</v>
      </c>
      <c r="GP15" s="14">
        <v>0.97522388059701492</v>
      </c>
      <c r="GQ15" s="14">
        <v>2.955223880597015E-2</v>
      </c>
      <c r="GR15" s="14">
        <v>0.1182089552238806</v>
      </c>
      <c r="GS15" s="14">
        <v>0</v>
      </c>
      <c r="GT15" s="14">
        <v>0</v>
      </c>
      <c r="GU15" s="14">
        <v>0.1182089552238806</v>
      </c>
      <c r="GV15" s="14">
        <v>0</v>
      </c>
      <c r="GW15" s="14">
        <v>0.14776119402985075</v>
      </c>
      <c r="GX15" s="14">
        <v>1.0638805970149254</v>
      </c>
      <c r="GY15" s="14">
        <v>0.59104477611940298</v>
      </c>
      <c r="GZ15" s="14">
        <v>1.0343283582089553</v>
      </c>
      <c r="HA15" s="14">
        <v>0.38417910447761194</v>
      </c>
      <c r="HB15" s="14">
        <v>2.955223880597015E-2</v>
      </c>
      <c r="HC15" s="14">
        <v>0</v>
      </c>
      <c r="HD15" s="14">
        <v>0.79791044776119402</v>
      </c>
      <c r="HE15" s="14">
        <v>4.6101492537313433</v>
      </c>
      <c r="HF15" s="14">
        <v>0.2364179104477612</v>
      </c>
      <c r="HG15" s="14">
        <v>19.534029850746268</v>
      </c>
      <c r="HH15" s="14">
        <v>20.03641791044776</v>
      </c>
      <c r="HI15" s="14">
        <v>20.006865671641791</v>
      </c>
      <c r="HJ15" s="14">
        <v>17.967761194029851</v>
      </c>
      <c r="HK15" s="14">
        <v>4.0191044776119407</v>
      </c>
      <c r="HL15" s="14">
        <v>5.3785074626865672</v>
      </c>
      <c r="HM15" s="14">
        <v>5.4080597014925376</v>
      </c>
      <c r="HN15" s="14">
        <v>4.4919402985074628</v>
      </c>
      <c r="HO15" s="14">
        <v>1.1525373134328358</v>
      </c>
      <c r="HP15" s="14">
        <v>0.1182089552238806</v>
      </c>
      <c r="HQ15" s="14">
        <v>8.8656716417910453E-2</v>
      </c>
      <c r="HR15" s="14">
        <v>18.322388059701492</v>
      </c>
      <c r="HS15" s="14">
        <v>2.955223880597015E-2</v>
      </c>
      <c r="HT15" s="14">
        <v>2.0391044776119402</v>
      </c>
      <c r="HU15" s="14">
        <v>5.91044776119403E-2</v>
      </c>
      <c r="HV15" s="14">
        <v>1.3298507462686568</v>
      </c>
      <c r="HW15" s="14">
        <v>0.76835820895522389</v>
      </c>
      <c r="HX15" s="14">
        <v>0.59104477611940298</v>
      </c>
      <c r="HY15" s="14">
        <v>0.2364179104477612</v>
      </c>
      <c r="HZ15" s="14">
        <v>0.65014925373134325</v>
      </c>
      <c r="IA15" s="14">
        <v>3.0438805970149256</v>
      </c>
      <c r="IB15" s="14">
        <v>0.20686567164179104</v>
      </c>
      <c r="IC15" s="14">
        <v>0.20686567164179104</v>
      </c>
      <c r="ID15" s="14">
        <v>7.2698507462686566</v>
      </c>
      <c r="IE15" s="14">
        <v>0.20686567164179104</v>
      </c>
      <c r="IF15" s="14">
        <v>1.1525373134328358</v>
      </c>
      <c r="IG15" s="14">
        <v>0.44328358208955226</v>
      </c>
      <c r="IH15" s="14">
        <v>5.91044776119403E-2</v>
      </c>
      <c r="II15" s="14">
        <v>10.431940298507463</v>
      </c>
      <c r="IJ15" s="14">
        <v>1.6549253731343283</v>
      </c>
      <c r="IK15" s="15">
        <v>0.59300820025895595</v>
      </c>
      <c r="IL15" s="15">
        <v>0.95676219205630997</v>
      </c>
      <c r="IM15" s="15">
        <v>0.89931350114416497</v>
      </c>
      <c r="IN15" s="15">
        <v>0.88917777055573599</v>
      </c>
      <c r="IO15" s="14">
        <v>311.00776119402985</v>
      </c>
      <c r="IP15" s="14">
        <v>3.5167164179104478</v>
      </c>
      <c r="IQ15" s="15">
        <v>0.378151260504202</v>
      </c>
      <c r="IR15" s="14">
        <v>4.2259701492537314</v>
      </c>
      <c r="IS15" s="15">
        <v>0.50349650349650399</v>
      </c>
      <c r="IT15" s="14">
        <v>6.7379104477611937</v>
      </c>
      <c r="IU15" s="15">
        <v>0.41228070175438603</v>
      </c>
      <c r="IV15" s="14">
        <v>5.1716417910447765</v>
      </c>
      <c r="IW15" s="15">
        <v>0.994285714285714</v>
      </c>
      <c r="IX15" s="14">
        <v>0</v>
      </c>
    </row>
    <row r="16" spans="1:258" ht="15" customHeight="1" x14ac:dyDescent="0.25">
      <c r="A16" s="14" t="s">
        <v>386</v>
      </c>
      <c r="B16" s="14">
        <v>5513</v>
      </c>
      <c r="C16" s="14">
        <v>474</v>
      </c>
      <c r="D16" s="14">
        <v>33585</v>
      </c>
      <c r="E16" s="14">
        <v>374</v>
      </c>
      <c r="F16" s="14">
        <v>100</v>
      </c>
      <c r="G16" s="14">
        <v>100</v>
      </c>
      <c r="H16" s="14">
        <v>1.4738722644037516</v>
      </c>
      <c r="I16" s="14">
        <v>0.47163912460920054</v>
      </c>
      <c r="J16" s="14">
        <v>0.32425189816882538</v>
      </c>
      <c r="K16" s="14">
        <v>4.3037070120589549</v>
      </c>
      <c r="L16" s="14">
        <v>4.6869138008039304</v>
      </c>
      <c r="M16" s="14">
        <v>2.3876730683340779</v>
      </c>
      <c r="N16" s="14">
        <v>0.20634211701652524</v>
      </c>
      <c r="O16" s="14">
        <v>0.14738722644037516</v>
      </c>
      <c r="P16" s="14">
        <v>2.9477445288075034E-2</v>
      </c>
      <c r="Q16" s="14">
        <v>2.9477445288075034E-2</v>
      </c>
      <c r="R16" s="14">
        <v>5.8954890576150068E-2</v>
      </c>
      <c r="S16" s="14">
        <v>2.9477445288075034E-2</v>
      </c>
      <c r="T16" s="14">
        <v>0.14738722644037516</v>
      </c>
      <c r="U16" s="14">
        <v>0.20634211701652524</v>
      </c>
      <c r="V16" s="14">
        <v>5.8954890576150068E-2</v>
      </c>
      <c r="W16" s="14">
        <v>1.2085752568110764</v>
      </c>
      <c r="X16" s="14">
        <v>2.9477445288075033</v>
      </c>
      <c r="Y16" s="14">
        <v>2.8887896382313532</v>
      </c>
      <c r="Z16" s="14">
        <v>1.3559624832514516</v>
      </c>
      <c r="AA16" s="14">
        <v>0.26529700759267533</v>
      </c>
      <c r="AB16" s="14">
        <v>1.3559624832514516</v>
      </c>
      <c r="AC16" s="14">
        <v>1.798124162572577</v>
      </c>
      <c r="AD16" s="14">
        <v>1.0317105850826263</v>
      </c>
      <c r="AE16" s="14">
        <v>0.26529700759267533</v>
      </c>
      <c r="AF16" s="14">
        <v>0.82536846806610098</v>
      </c>
      <c r="AG16" s="14">
        <v>1.2380527020991514</v>
      </c>
      <c r="AH16" s="14">
        <v>0.23581956230460027</v>
      </c>
      <c r="AI16" s="14">
        <v>0.26529700759267533</v>
      </c>
      <c r="AJ16" s="14">
        <v>1.1790978115230013</v>
      </c>
      <c r="AK16" s="14">
        <v>1.2675301473872265</v>
      </c>
      <c r="AL16" s="14">
        <v>0.79589102277802592</v>
      </c>
      <c r="AM16" s="14">
        <v>0.91380080393032603</v>
      </c>
      <c r="AN16" s="14">
        <v>2.2992407324698525</v>
      </c>
      <c r="AO16" s="14">
        <v>2.1518535060294774</v>
      </c>
      <c r="AP16" s="14">
        <v>1.3559624832514516</v>
      </c>
      <c r="AQ16" s="14">
        <v>0</v>
      </c>
      <c r="AR16" s="14">
        <v>0</v>
      </c>
      <c r="AS16" s="14">
        <v>2.9477445288075034E-2</v>
      </c>
      <c r="AT16" s="14">
        <v>0</v>
      </c>
      <c r="AU16" s="14">
        <v>0.11790978115230014</v>
      </c>
      <c r="AV16" s="14">
        <v>0.11790978115230014</v>
      </c>
      <c r="AW16" s="14">
        <v>0</v>
      </c>
      <c r="AX16" s="14">
        <v>1.0022331397945512</v>
      </c>
      <c r="AY16" s="14">
        <v>0.20634211701652524</v>
      </c>
      <c r="AZ16" s="14">
        <v>5.8954890576150068E-2</v>
      </c>
      <c r="BA16" s="14">
        <v>2.9477445288075034E-2</v>
      </c>
      <c r="BB16" s="14">
        <v>0</v>
      </c>
      <c r="BC16" s="14">
        <v>0.14738722644037516</v>
      </c>
      <c r="BD16" s="14">
        <v>3.1835640911121037</v>
      </c>
      <c r="BE16" s="14">
        <v>0.5011165698972756</v>
      </c>
      <c r="BF16" s="14">
        <v>8.8432335864225109E-2</v>
      </c>
      <c r="BG16" s="14">
        <v>0.14738722644037516</v>
      </c>
      <c r="BH16" s="14">
        <v>5.8954890576150068E-2</v>
      </c>
      <c r="BI16" s="14">
        <v>0.17686467172845022</v>
      </c>
      <c r="BJ16" s="14">
        <v>3.0656543099598035</v>
      </c>
      <c r="BK16" s="14">
        <v>0.76641357748995087</v>
      </c>
      <c r="BL16" s="14">
        <v>8.8432335864225109E-2</v>
      </c>
      <c r="BM16" s="14">
        <v>0.20634211701652524</v>
      </c>
      <c r="BN16" s="14">
        <v>0.47163912460920054</v>
      </c>
      <c r="BO16" s="14">
        <v>2.9477445288075034E-2</v>
      </c>
      <c r="BP16" s="14">
        <v>0.17686467172845022</v>
      </c>
      <c r="BQ16" s="14">
        <v>299.19606967396157</v>
      </c>
      <c r="BR16" s="14">
        <v>100.04644930772666</v>
      </c>
      <c r="BS16" s="14">
        <v>0.94327824921840109</v>
      </c>
      <c r="BT16" s="14">
        <v>7.6936132201875838</v>
      </c>
      <c r="BU16" s="14">
        <v>291.76775346136668</v>
      </c>
      <c r="BV16" s="14">
        <v>89.46404644930773</v>
      </c>
      <c r="BW16" s="14">
        <v>144.91112103617687</v>
      </c>
      <c r="BX16" s="14">
        <v>20.928986154533273</v>
      </c>
      <c r="BY16" s="14">
        <v>142.93613220187584</v>
      </c>
      <c r="BZ16" s="14">
        <v>64.997766860205445</v>
      </c>
      <c r="CA16" s="14">
        <v>60.25189816882537</v>
      </c>
      <c r="CB16" s="14">
        <v>5.3943724877177308</v>
      </c>
      <c r="CC16" s="14">
        <v>160.32782492184012</v>
      </c>
      <c r="CD16" s="14">
        <v>36.728896828941494</v>
      </c>
      <c r="CE16" s="14">
        <v>67.267530147387234</v>
      </c>
      <c r="CF16" s="14">
        <v>43.331844573470299</v>
      </c>
      <c r="CG16" s="14">
        <v>258.39928539526574</v>
      </c>
      <c r="CH16" s="14">
        <v>53.059401518535061</v>
      </c>
      <c r="CI16" s="14">
        <v>33.368468066100938</v>
      </c>
      <c r="CJ16" s="14">
        <v>36.404644930772669</v>
      </c>
      <c r="CK16" s="14">
        <v>1.9455113890129523</v>
      </c>
      <c r="CL16" s="14">
        <v>6.3671281822242074</v>
      </c>
      <c r="CM16" s="14">
        <v>3.5078159892809291</v>
      </c>
      <c r="CN16" s="14">
        <v>10.376060741402412</v>
      </c>
      <c r="CO16" s="14">
        <v>4.7458686913800801</v>
      </c>
      <c r="CP16" s="14">
        <v>5.8365341670388569</v>
      </c>
      <c r="CQ16" s="14">
        <v>1.2970075926753015</v>
      </c>
      <c r="CR16" s="14">
        <v>2.7708798570790534</v>
      </c>
      <c r="CS16" s="14">
        <v>0.44216167932112549</v>
      </c>
      <c r="CT16" s="14">
        <v>15.387226440375168</v>
      </c>
      <c r="CU16" s="14">
        <v>5.5712371594461816</v>
      </c>
      <c r="CV16" s="14">
        <v>8.3715944618133094</v>
      </c>
      <c r="CW16" s="14">
        <v>10.552925413130863</v>
      </c>
      <c r="CX16" s="14">
        <v>1.650736936132202</v>
      </c>
      <c r="CY16" s="14">
        <v>5.1880303707012061</v>
      </c>
      <c r="CZ16" s="14">
        <v>1.0022331397945512</v>
      </c>
      <c r="DA16" s="14">
        <v>3.8025904421616792</v>
      </c>
      <c r="DB16" s="14">
        <v>0.64850379633765076</v>
      </c>
      <c r="DC16" s="14">
        <v>1.3854399285395267</v>
      </c>
      <c r="DD16" s="14">
        <v>1.8570790531487271</v>
      </c>
      <c r="DE16" s="14">
        <v>5.1290754801250555</v>
      </c>
      <c r="DF16" s="14">
        <v>1.2085752568110764</v>
      </c>
      <c r="DG16" s="14">
        <v>3.7436355515855295</v>
      </c>
      <c r="DH16" s="14">
        <v>0.64850379633765076</v>
      </c>
      <c r="DI16" s="14">
        <v>1.3854399285395267</v>
      </c>
      <c r="DJ16" s="14">
        <v>6.7208575256811081</v>
      </c>
      <c r="DK16" s="14">
        <v>15.858865564984368</v>
      </c>
      <c r="DL16" s="14">
        <v>6.2492184010719072</v>
      </c>
      <c r="DM16" s="14">
        <v>0.70745868691380087</v>
      </c>
      <c r="DN16" s="14">
        <v>0.32425189816882538</v>
      </c>
      <c r="DO16" s="14">
        <v>3.2130415364001785</v>
      </c>
      <c r="DP16" s="14">
        <v>9.4327824921840104</v>
      </c>
      <c r="DQ16" s="14">
        <v>1.9160339437248772</v>
      </c>
      <c r="DR16" s="14">
        <v>6.6913800803930323</v>
      </c>
      <c r="DS16" s="14">
        <v>2.0339437248771772</v>
      </c>
      <c r="DT16" s="14">
        <v>6.8092898615453326</v>
      </c>
      <c r="DU16" s="14">
        <v>568.26619026351045</v>
      </c>
      <c r="DV16" s="14">
        <v>0.17686467172845022</v>
      </c>
      <c r="DW16" s="14">
        <v>0</v>
      </c>
      <c r="DX16" s="14">
        <v>0</v>
      </c>
      <c r="DY16" s="14">
        <v>0</v>
      </c>
      <c r="DZ16" s="14">
        <v>0.17686467172845022</v>
      </c>
      <c r="EA16" s="14">
        <v>0.91380080393032603</v>
      </c>
      <c r="EB16" s="14">
        <v>0.38320678874497544</v>
      </c>
      <c r="EC16" s="14">
        <v>8.8432335864225109E-2</v>
      </c>
      <c r="ED16" s="14">
        <v>0</v>
      </c>
      <c r="EE16" s="14">
        <v>1.3854399285395267</v>
      </c>
      <c r="EF16" s="14">
        <v>53.678427869584638</v>
      </c>
      <c r="EG16" s="14">
        <v>51.025457793657885</v>
      </c>
      <c r="EH16" s="14">
        <v>15.210361768646717</v>
      </c>
      <c r="EI16" s="14">
        <v>12.970075926753015</v>
      </c>
      <c r="EJ16" s="14">
        <v>38.084859312192947</v>
      </c>
      <c r="EK16" s="14">
        <v>37.46583296114337</v>
      </c>
      <c r="EL16" s="14">
        <v>14.090218847699866</v>
      </c>
      <c r="EM16" s="14">
        <v>5.2175078159892809</v>
      </c>
      <c r="EN16" s="14">
        <v>2.9477445288075034E-2</v>
      </c>
      <c r="EO16" s="14">
        <v>21.518535060294774</v>
      </c>
      <c r="EP16" s="14">
        <v>7.9294327824921842</v>
      </c>
      <c r="EQ16" s="14">
        <v>13.58910227780259</v>
      </c>
      <c r="ER16" s="14">
        <v>0.14738722644037516</v>
      </c>
      <c r="ES16" s="14">
        <v>2.7708798570790534</v>
      </c>
      <c r="ET16" s="14">
        <v>13.736489504242966</v>
      </c>
      <c r="EU16" s="14">
        <v>59.161232693166596</v>
      </c>
      <c r="EV16" s="14">
        <v>12.734256364448415</v>
      </c>
      <c r="EW16" s="14">
        <v>11.967842786958464</v>
      </c>
      <c r="EX16" s="14">
        <v>10.788744975435462</v>
      </c>
      <c r="EY16" s="14">
        <v>2.1813309513175527</v>
      </c>
      <c r="EZ16" s="14">
        <v>8.6074140241179098</v>
      </c>
      <c r="FA16" s="14">
        <v>0.11790978115230014</v>
      </c>
      <c r="FB16" s="14">
        <v>0.58954890576150065</v>
      </c>
      <c r="FC16" s="14">
        <v>0.20634211701652524</v>
      </c>
      <c r="FD16" s="14">
        <v>1.5328271549799017</v>
      </c>
      <c r="FE16" s="14">
        <v>1.5328271549799017</v>
      </c>
      <c r="FF16" s="14">
        <v>5.8954890576150068E-2</v>
      </c>
      <c r="FG16" s="14">
        <v>1.3854399285395267</v>
      </c>
      <c r="FH16" s="14">
        <v>1.2380527020991514</v>
      </c>
      <c r="FI16" s="14">
        <v>0.14738722644037516</v>
      </c>
      <c r="FJ16" s="14">
        <v>3.596248325145154</v>
      </c>
      <c r="FK16" s="14">
        <v>2.2697632871817777</v>
      </c>
      <c r="FL16" s="14">
        <v>1.3264850379633766</v>
      </c>
      <c r="FM16" s="14">
        <v>2.9477445288075034E-2</v>
      </c>
      <c r="FN16" s="14">
        <v>1.4738722644037516</v>
      </c>
      <c r="FO16" s="14">
        <v>0.5600714604734256</v>
      </c>
      <c r="FP16" s="14">
        <v>8.8432335864225109E-2</v>
      </c>
      <c r="FQ16" s="14">
        <v>2.9477445288075034E-2</v>
      </c>
      <c r="FR16" s="14">
        <v>12.056275122822688</v>
      </c>
      <c r="FS16" s="14">
        <v>7.8410004466279588</v>
      </c>
      <c r="FT16" s="14">
        <v>4.2152746761947295</v>
      </c>
      <c r="FU16" s="14">
        <v>1.3559624832514516</v>
      </c>
      <c r="FV16" s="14">
        <v>0.29477445288075033</v>
      </c>
      <c r="FW16" s="14">
        <v>2.9477445288075034E-2</v>
      </c>
      <c r="FX16" s="14">
        <v>5.8954890576150068E-2</v>
      </c>
      <c r="FY16" s="14">
        <v>7.3693613220187588</v>
      </c>
      <c r="FZ16" s="14">
        <v>5.1290754801250555</v>
      </c>
      <c r="GA16" s="14">
        <v>3.6552032157213041</v>
      </c>
      <c r="GB16" s="14">
        <v>1.4738722644037516</v>
      </c>
      <c r="GC16" s="14">
        <v>0</v>
      </c>
      <c r="GD16" s="14">
        <v>10.611880303707013</v>
      </c>
      <c r="GE16" s="14">
        <v>1.3854399285395267</v>
      </c>
      <c r="GF16" s="14">
        <v>1.5328271549799017</v>
      </c>
      <c r="GG16" s="14">
        <v>141.84546672621707</v>
      </c>
      <c r="GH16" s="14">
        <v>58.306386779812421</v>
      </c>
      <c r="GI16" s="14">
        <v>86.928986154533277</v>
      </c>
      <c r="GJ16" s="14">
        <v>86.221527467619481</v>
      </c>
      <c r="GK16" s="14">
        <v>13.736489504242966</v>
      </c>
      <c r="GL16" s="14">
        <v>9.3148727110317111</v>
      </c>
      <c r="GM16" s="14">
        <v>2.594015185350603</v>
      </c>
      <c r="GN16" s="14">
        <v>109.9213934792318</v>
      </c>
      <c r="GO16" s="14">
        <v>16.920053595355071</v>
      </c>
      <c r="GP16" s="14">
        <v>1.3854399285395267</v>
      </c>
      <c r="GQ16" s="14">
        <v>0.11790978115230014</v>
      </c>
      <c r="GR16" s="14">
        <v>0.14738722644037516</v>
      </c>
      <c r="GS16" s="14">
        <v>0</v>
      </c>
      <c r="GT16" s="14">
        <v>0</v>
      </c>
      <c r="GU16" s="14">
        <v>0.14738722644037516</v>
      </c>
      <c r="GV16" s="14">
        <v>2.9477445288075034E-2</v>
      </c>
      <c r="GW16" s="14">
        <v>0.26529700759267533</v>
      </c>
      <c r="GX16" s="14">
        <v>0.91380080393032603</v>
      </c>
      <c r="GY16" s="14">
        <v>0.85484591335417603</v>
      </c>
      <c r="GZ16" s="14">
        <v>1.1496203662349262</v>
      </c>
      <c r="HA16" s="14">
        <v>0.17686467172845022</v>
      </c>
      <c r="HB16" s="14">
        <v>2.9477445288075034E-2</v>
      </c>
      <c r="HC16" s="14">
        <v>2.9477445288075034E-2</v>
      </c>
      <c r="HD16" s="14">
        <v>0.76641357748995087</v>
      </c>
      <c r="HE16" s="14">
        <v>5.0701205895489059</v>
      </c>
      <c r="HF16" s="14">
        <v>0.41268423403305049</v>
      </c>
      <c r="HG16" s="14">
        <v>16.536846806610093</v>
      </c>
      <c r="HH16" s="14">
        <v>19.867798124162572</v>
      </c>
      <c r="HI16" s="14">
        <v>21.54801250558285</v>
      </c>
      <c r="HJ16" s="14">
        <v>17.598034836980794</v>
      </c>
      <c r="HK16" s="14">
        <v>9.1674854845913352</v>
      </c>
      <c r="HL16" s="14">
        <v>9.020098258150961</v>
      </c>
      <c r="HM16" s="14">
        <v>6.0428762840553816</v>
      </c>
      <c r="HN16" s="14">
        <v>3.9499776686020547</v>
      </c>
      <c r="HO16" s="14">
        <v>1.650736936132202</v>
      </c>
      <c r="HP16" s="14">
        <v>5.8954890576150068E-2</v>
      </c>
      <c r="HQ16" s="14">
        <v>0</v>
      </c>
      <c r="HR16" s="14">
        <v>18.570790531487273</v>
      </c>
      <c r="HS16" s="14">
        <v>0</v>
      </c>
      <c r="HT16" s="14">
        <v>2.3876730683340779</v>
      </c>
      <c r="HU16" s="14">
        <v>2.9477445288075034E-2</v>
      </c>
      <c r="HV16" s="14">
        <v>1.9749888343010273</v>
      </c>
      <c r="HW16" s="14">
        <v>0.64850379633765076</v>
      </c>
      <c r="HX16" s="14">
        <v>0.67798124162572582</v>
      </c>
      <c r="HY16" s="14">
        <v>0.23581956230460027</v>
      </c>
      <c r="HZ16" s="14">
        <v>0.29477445288075033</v>
      </c>
      <c r="IA16" s="14">
        <v>3.0361768646717286</v>
      </c>
      <c r="IB16" s="14">
        <v>0.44216167932112549</v>
      </c>
      <c r="IC16" s="14">
        <v>8.8432335864225109E-2</v>
      </c>
      <c r="ID16" s="14">
        <v>6.8977221974095579</v>
      </c>
      <c r="IE16" s="14">
        <v>0.23581956230460027</v>
      </c>
      <c r="IF16" s="14">
        <v>0.70745868691380087</v>
      </c>
      <c r="IG16" s="14">
        <v>0.79589102277802592</v>
      </c>
      <c r="IH16" s="14">
        <v>2.9477445288075034E-2</v>
      </c>
      <c r="II16" s="14">
        <v>9.6686020544886109</v>
      </c>
      <c r="IJ16" s="14">
        <v>2.8298347476552035</v>
      </c>
      <c r="IK16" s="15">
        <v>0.57273482959268496</v>
      </c>
      <c r="IL16" s="15">
        <v>0.94843276036400403</v>
      </c>
      <c r="IM16" s="15">
        <v>0.87419464225161103</v>
      </c>
      <c r="IN16" s="15">
        <v>0.87350427350427395</v>
      </c>
      <c r="IO16" s="14">
        <v>298.69495310406433</v>
      </c>
      <c r="IP16" s="14">
        <v>2.446627958910228</v>
      </c>
      <c r="IQ16" s="15">
        <v>0.48192771084337299</v>
      </c>
      <c r="IR16" s="14">
        <v>4.4510942384993299</v>
      </c>
      <c r="IS16" s="15">
        <v>0.51655629139072801</v>
      </c>
      <c r="IT16" s="14">
        <v>8.1947297900848586</v>
      </c>
      <c r="IU16" s="15">
        <v>0.492805755395683</v>
      </c>
      <c r="IV16" s="14">
        <v>3.8615453327378293</v>
      </c>
      <c r="IW16" s="15">
        <v>0.984732824427481</v>
      </c>
      <c r="IX16" s="14">
        <v>0</v>
      </c>
    </row>
    <row r="17" spans="1:258" ht="15" customHeight="1" x14ac:dyDescent="0.25">
      <c r="A17" s="14" t="s">
        <v>375</v>
      </c>
      <c r="B17" s="14">
        <v>1581</v>
      </c>
      <c r="C17" s="14">
        <v>455</v>
      </c>
      <c r="D17" s="14">
        <v>33486</v>
      </c>
      <c r="E17" s="14">
        <v>374</v>
      </c>
      <c r="F17" s="14">
        <v>81</v>
      </c>
      <c r="G17" s="14">
        <v>81</v>
      </c>
      <c r="H17" s="14">
        <v>1.7738756495251748</v>
      </c>
      <c r="I17" s="14">
        <v>0.59129188317505821</v>
      </c>
      <c r="J17" s="14">
        <v>0.44346891238129371</v>
      </c>
      <c r="K17" s="14">
        <v>4.7894642537179717</v>
      </c>
      <c r="L17" s="14">
        <v>5.8242250492743235</v>
      </c>
      <c r="M17" s="14">
        <v>3.5773158932091027</v>
      </c>
      <c r="N17" s="14">
        <v>0.32521053574628206</v>
      </c>
      <c r="O17" s="14">
        <v>0.2660813474287762</v>
      </c>
      <c r="P17" s="14">
        <v>2.9564594158752913E-2</v>
      </c>
      <c r="Q17" s="14">
        <v>2.9564594158752913E-2</v>
      </c>
      <c r="R17" s="14">
        <v>5.9129188317505826E-2</v>
      </c>
      <c r="S17" s="14">
        <v>0</v>
      </c>
      <c r="T17" s="14">
        <v>0.20695215911127041</v>
      </c>
      <c r="U17" s="14">
        <v>0.17738756495251748</v>
      </c>
      <c r="V17" s="14">
        <v>0.32521053574628206</v>
      </c>
      <c r="W17" s="14">
        <v>1.5373588962551514</v>
      </c>
      <c r="X17" s="14">
        <v>3.1042823866690559</v>
      </c>
      <c r="Y17" s="14">
        <v>3.2816699516215735</v>
      </c>
      <c r="Z17" s="14">
        <v>1.9808278086364453</v>
      </c>
      <c r="AA17" s="14">
        <v>0.23651675327002331</v>
      </c>
      <c r="AB17" s="14">
        <v>1.685181867048916</v>
      </c>
      <c r="AC17" s="14">
        <v>2.5425550976527505</v>
      </c>
      <c r="AD17" s="14">
        <v>1.5964880845726572</v>
      </c>
      <c r="AE17" s="14">
        <v>0.2956459415875291</v>
      </c>
      <c r="AF17" s="14">
        <v>0.53216269485755241</v>
      </c>
      <c r="AG17" s="14">
        <v>1.3895359254613868</v>
      </c>
      <c r="AH17" s="14">
        <v>0.23651675327002331</v>
      </c>
      <c r="AI17" s="14">
        <v>0.23651675327002331</v>
      </c>
      <c r="AJ17" s="14">
        <v>1.034760795556352</v>
      </c>
      <c r="AK17" s="14">
        <v>1.1530191721913636</v>
      </c>
      <c r="AL17" s="14">
        <v>1.1530191721913636</v>
      </c>
      <c r="AM17" s="14">
        <v>1.2121483605088694</v>
      </c>
      <c r="AN17" s="14">
        <v>3.2225407633040675</v>
      </c>
      <c r="AO17" s="14">
        <v>3.2521053574628205</v>
      </c>
      <c r="AP17" s="14">
        <v>2.1877799677477157</v>
      </c>
      <c r="AQ17" s="14">
        <v>0</v>
      </c>
      <c r="AR17" s="14">
        <v>0</v>
      </c>
      <c r="AS17" s="14">
        <v>2.9564594158752913E-2</v>
      </c>
      <c r="AT17" s="14">
        <v>0</v>
      </c>
      <c r="AU17" s="14">
        <v>0.14782297079376455</v>
      </c>
      <c r="AV17" s="14">
        <v>0.14782297079376455</v>
      </c>
      <c r="AW17" s="14">
        <v>0</v>
      </c>
      <c r="AX17" s="14">
        <v>1.2417129546676224</v>
      </c>
      <c r="AY17" s="14">
        <v>0.11825837663501165</v>
      </c>
      <c r="AZ17" s="14">
        <v>0</v>
      </c>
      <c r="BA17" s="14">
        <v>0</v>
      </c>
      <c r="BB17" s="14">
        <v>0.11825837663501165</v>
      </c>
      <c r="BC17" s="14">
        <v>0.2660813474287762</v>
      </c>
      <c r="BD17" s="14">
        <v>3.4294929224153381</v>
      </c>
      <c r="BE17" s="14">
        <v>0.38433972406378786</v>
      </c>
      <c r="BF17" s="14">
        <v>8.869378247625874E-2</v>
      </c>
      <c r="BG17" s="14">
        <v>0.20695215911127041</v>
      </c>
      <c r="BH17" s="14">
        <v>0.17738756495251748</v>
      </c>
      <c r="BI17" s="14">
        <v>0.2956459415875291</v>
      </c>
      <c r="BJ17" s="14">
        <v>4.0799139939079021</v>
      </c>
      <c r="BK17" s="14">
        <v>1.034760795556352</v>
      </c>
      <c r="BL17" s="14">
        <v>8.869378247625874E-2</v>
      </c>
      <c r="BM17" s="14">
        <v>0.17738756495251748</v>
      </c>
      <c r="BN17" s="14">
        <v>0.38433972406378786</v>
      </c>
      <c r="BO17" s="14">
        <v>2.9564594158752913E-2</v>
      </c>
      <c r="BP17" s="14">
        <v>5.9129188317505826E-2</v>
      </c>
      <c r="BQ17" s="14">
        <v>371.95215911127042</v>
      </c>
      <c r="BR17" s="14">
        <v>94.813653467120588</v>
      </c>
      <c r="BS17" s="14">
        <v>1.3008421429851282</v>
      </c>
      <c r="BT17" s="14">
        <v>9.8450098548647205</v>
      </c>
      <c r="BU17" s="14">
        <v>362.10714925640571</v>
      </c>
      <c r="BV17" s="14">
        <v>82.307830137968111</v>
      </c>
      <c r="BW17" s="14">
        <v>167.15821537358897</v>
      </c>
      <c r="BX17" s="14">
        <v>19.364809173983158</v>
      </c>
      <c r="BY17" s="14">
        <v>190.42555097652752</v>
      </c>
      <c r="BZ17" s="14">
        <v>59.336140476617096</v>
      </c>
      <c r="CA17" s="14">
        <v>69.092456549005561</v>
      </c>
      <c r="CB17" s="14">
        <v>5.4398853252105361</v>
      </c>
      <c r="CC17" s="14">
        <v>195.7767425192618</v>
      </c>
      <c r="CD17" s="14">
        <v>31.959326285611898</v>
      </c>
      <c r="CE17" s="14">
        <v>92.714567281849142</v>
      </c>
      <c r="CF17" s="14">
        <v>41.094785880666549</v>
      </c>
      <c r="CG17" s="14">
        <v>323.76187063250313</v>
      </c>
      <c r="CH17" s="14">
        <v>53.127575703278985</v>
      </c>
      <c r="CI17" s="14">
        <v>38.34527862390253</v>
      </c>
      <c r="CJ17" s="14">
        <v>29.180254434689125</v>
      </c>
      <c r="CK17" s="14">
        <v>1.9216986203189395</v>
      </c>
      <c r="CL17" s="14">
        <v>3.8433972406378789</v>
      </c>
      <c r="CM17" s="14">
        <v>4.3164307471779253</v>
      </c>
      <c r="CN17" s="14">
        <v>12.298871170041211</v>
      </c>
      <c r="CO17" s="14">
        <v>4.8781580361942307</v>
      </c>
      <c r="CP17" s="14">
        <v>4.0799139939079021</v>
      </c>
      <c r="CQ17" s="14">
        <v>1.5373588962551514</v>
      </c>
      <c r="CR17" s="14">
        <v>2.3060383443827273</v>
      </c>
      <c r="CS17" s="14">
        <v>0.56172728901630531</v>
      </c>
      <c r="CT17" s="14">
        <v>14.841426267693963</v>
      </c>
      <c r="CU17" s="14">
        <v>5.5285791076867952</v>
      </c>
      <c r="CV17" s="14">
        <v>7.6572298871170048</v>
      </c>
      <c r="CW17" s="14">
        <v>9.046765812578391</v>
      </c>
      <c r="CX17" s="14">
        <v>1.6556172728901632</v>
      </c>
      <c r="CY17" s="14">
        <v>5.5877082960043003</v>
      </c>
      <c r="CZ17" s="14">
        <v>1.2121483605088694</v>
      </c>
      <c r="DA17" s="14">
        <v>4.1686077763841611</v>
      </c>
      <c r="DB17" s="14">
        <v>0.44346891238129371</v>
      </c>
      <c r="DC17" s="14">
        <v>1.4191005196201398</v>
      </c>
      <c r="DD17" s="14">
        <v>2.4834259093352449</v>
      </c>
      <c r="DE17" s="14">
        <v>6.5929044974019</v>
      </c>
      <c r="DF17" s="14">
        <v>1.3895359254613868</v>
      </c>
      <c r="DG17" s="14">
        <v>5.7059666726393123</v>
      </c>
      <c r="DH17" s="14">
        <v>1.0938899838738578</v>
      </c>
      <c r="DI17" s="14">
        <v>0.88693782476258742</v>
      </c>
      <c r="DJ17" s="14">
        <v>3.7842680523203729</v>
      </c>
      <c r="DK17" s="14">
        <v>11.707579286866153</v>
      </c>
      <c r="DL17" s="14">
        <v>10.465866332198532</v>
      </c>
      <c r="DM17" s="14">
        <v>0.76867944812757572</v>
      </c>
      <c r="DN17" s="14">
        <v>0.50259810069879951</v>
      </c>
      <c r="DO17" s="14">
        <v>3.9025264289553845</v>
      </c>
      <c r="DP17" s="14">
        <v>10.643253897151048</v>
      </c>
      <c r="DQ17" s="14">
        <v>2.3651675327002328</v>
      </c>
      <c r="DR17" s="14">
        <v>8.3667801469270753</v>
      </c>
      <c r="DS17" s="14">
        <v>2.3356029385414803</v>
      </c>
      <c r="DT17" s="14">
        <v>9.194588783372156</v>
      </c>
      <c r="DU17" s="14">
        <v>628.39544884429313</v>
      </c>
      <c r="DV17" s="14">
        <v>8.869378247625874E-2</v>
      </c>
      <c r="DW17" s="14">
        <v>0.11825837663501165</v>
      </c>
      <c r="DX17" s="14">
        <v>0</v>
      </c>
      <c r="DY17" s="14">
        <v>0</v>
      </c>
      <c r="DZ17" s="14">
        <v>0.20695215911127041</v>
      </c>
      <c r="EA17" s="14">
        <v>1.0938899838738578</v>
      </c>
      <c r="EB17" s="14">
        <v>0.32521053574628206</v>
      </c>
      <c r="EC17" s="14">
        <v>0.17738756495251748</v>
      </c>
      <c r="ED17" s="14">
        <v>0</v>
      </c>
      <c r="EE17" s="14">
        <v>1.5964880845726572</v>
      </c>
      <c r="EF17" s="14">
        <v>49.579824404228638</v>
      </c>
      <c r="EG17" s="14">
        <v>48.072030102132238</v>
      </c>
      <c r="EH17" s="14">
        <v>11.855402257659918</v>
      </c>
      <c r="EI17" s="14">
        <v>10.229349578928508</v>
      </c>
      <c r="EJ17" s="14">
        <v>37.340082422504928</v>
      </c>
      <c r="EK17" s="14">
        <v>37.42877620498119</v>
      </c>
      <c r="EL17" s="14">
        <v>13.717971689661352</v>
      </c>
      <c r="EM17" s="14">
        <v>5.0851101953055009</v>
      </c>
      <c r="EN17" s="14">
        <v>0</v>
      </c>
      <c r="EO17" s="14">
        <v>19.896971868840712</v>
      </c>
      <c r="EP17" s="14">
        <v>10.613689302992295</v>
      </c>
      <c r="EQ17" s="14">
        <v>9.283282565848415</v>
      </c>
      <c r="ER17" s="14">
        <v>2.9564594158752913E-2</v>
      </c>
      <c r="ES17" s="14">
        <v>2.5721196918115035</v>
      </c>
      <c r="ET17" s="14">
        <v>12.032789822612436</v>
      </c>
      <c r="EU17" s="14">
        <v>58.478767246013263</v>
      </c>
      <c r="EV17" s="14">
        <v>13.422325748073822</v>
      </c>
      <c r="EW17" s="14">
        <v>12.624081705787495</v>
      </c>
      <c r="EX17" s="14">
        <v>11.26411037448486</v>
      </c>
      <c r="EY17" s="14">
        <v>2.7790718509227736</v>
      </c>
      <c r="EZ17" s="14">
        <v>8.4850385235620855</v>
      </c>
      <c r="FA17" s="14">
        <v>0.2660813474287762</v>
      </c>
      <c r="FB17" s="14">
        <v>0.67998566565131702</v>
      </c>
      <c r="FC17" s="14">
        <v>0.11825837663501165</v>
      </c>
      <c r="FD17" s="14">
        <v>2.4242967210177389</v>
      </c>
      <c r="FE17" s="14">
        <v>1.9512632144776922</v>
      </c>
      <c r="FF17" s="14">
        <v>0.14782297079376455</v>
      </c>
      <c r="FG17" s="14">
        <v>1.4486651137788928</v>
      </c>
      <c r="FH17" s="14">
        <v>1.2712775488263752</v>
      </c>
      <c r="FI17" s="14">
        <v>0.17738756495251748</v>
      </c>
      <c r="FJ17" s="14">
        <v>2.8677656333990327</v>
      </c>
      <c r="FK17" s="14">
        <v>1.4782297079376456</v>
      </c>
      <c r="FL17" s="14">
        <v>1.3895359254613868</v>
      </c>
      <c r="FM17" s="14">
        <v>2.9564594158752913E-2</v>
      </c>
      <c r="FN17" s="14">
        <v>0.56172728901630531</v>
      </c>
      <c r="FO17" s="14">
        <v>0.38433972406378786</v>
      </c>
      <c r="FP17" s="14">
        <v>2.9564594158752913E-2</v>
      </c>
      <c r="FQ17" s="14">
        <v>5.9129188317505826E-2</v>
      </c>
      <c r="FR17" s="14">
        <v>14.072746819566387</v>
      </c>
      <c r="FS17" s="14">
        <v>10.05196201397599</v>
      </c>
      <c r="FT17" s="14">
        <v>4.0207848055903961</v>
      </c>
      <c r="FU17" s="14">
        <v>0.88693782476258742</v>
      </c>
      <c r="FV17" s="14">
        <v>0.20695215911127041</v>
      </c>
      <c r="FW17" s="14">
        <v>0.17738756495251748</v>
      </c>
      <c r="FX17" s="14">
        <v>8.869378247625874E-2</v>
      </c>
      <c r="FY17" s="14">
        <v>8.2485217702920632</v>
      </c>
      <c r="FZ17" s="14">
        <v>4.3459953413366783</v>
      </c>
      <c r="GA17" s="14">
        <v>2.7790718509227736</v>
      </c>
      <c r="GB17" s="14">
        <v>1.5669234904139044</v>
      </c>
      <c r="GC17" s="14">
        <v>0</v>
      </c>
      <c r="GD17" s="14">
        <v>10.140655796452249</v>
      </c>
      <c r="GE17" s="14">
        <v>2.0695215911127041</v>
      </c>
      <c r="GF17" s="14">
        <v>1.5669234904139044</v>
      </c>
      <c r="GG17" s="14">
        <v>153.58806665472139</v>
      </c>
      <c r="GH17" s="14">
        <v>70.65938003941946</v>
      </c>
      <c r="GI17" s="14">
        <v>104.18562981544527</v>
      </c>
      <c r="GJ17" s="14">
        <v>107.64468733201936</v>
      </c>
      <c r="GK17" s="14">
        <v>13.037986024010035</v>
      </c>
      <c r="GL17" s="14">
        <v>8.4259093352445795</v>
      </c>
      <c r="GM17" s="14">
        <v>2.3060383443827273</v>
      </c>
      <c r="GN17" s="14">
        <v>140.81616197814012</v>
      </c>
      <c r="GO17" s="14">
        <v>23.001254255509767</v>
      </c>
      <c r="GP17" s="14">
        <v>1.1825837663501164</v>
      </c>
      <c r="GQ17" s="14">
        <v>5.9129188317505826E-2</v>
      </c>
      <c r="GR17" s="14">
        <v>0.20695215911127041</v>
      </c>
      <c r="GS17" s="14">
        <v>0</v>
      </c>
      <c r="GT17" s="14">
        <v>0</v>
      </c>
      <c r="GU17" s="14">
        <v>2.9564594158752913E-2</v>
      </c>
      <c r="GV17" s="14">
        <v>8.869378247625874E-2</v>
      </c>
      <c r="GW17" s="14">
        <v>0.2660813474287762</v>
      </c>
      <c r="GX17" s="14">
        <v>1.4486651137788928</v>
      </c>
      <c r="GY17" s="14">
        <v>1.0643253897151048</v>
      </c>
      <c r="GZ17" s="14">
        <v>1.4191005196201398</v>
      </c>
      <c r="HA17" s="14">
        <v>0.53216269485755241</v>
      </c>
      <c r="HB17" s="14">
        <v>0.11825837663501165</v>
      </c>
      <c r="HC17" s="14">
        <v>0</v>
      </c>
      <c r="HD17" s="14">
        <v>0.97563160723884612</v>
      </c>
      <c r="HE17" s="14">
        <v>5.8537896434330765</v>
      </c>
      <c r="HF17" s="14">
        <v>0.38433972406378786</v>
      </c>
      <c r="HG17" s="14">
        <v>17.738756495251749</v>
      </c>
      <c r="HH17" s="14">
        <v>19.246550797348146</v>
      </c>
      <c r="HI17" s="14">
        <v>19.601325927253182</v>
      </c>
      <c r="HJ17" s="14">
        <v>18.182225407633041</v>
      </c>
      <c r="HK17" s="14">
        <v>5.262497760258019</v>
      </c>
      <c r="HL17" s="14">
        <v>5.6764020784805593</v>
      </c>
      <c r="HM17" s="14">
        <v>6.5929044974019</v>
      </c>
      <c r="HN17" s="14">
        <v>4.5529475004479485</v>
      </c>
      <c r="HO17" s="14">
        <v>1.4486651137788928</v>
      </c>
      <c r="HP17" s="14">
        <v>0.14782297079376455</v>
      </c>
      <c r="HQ17" s="14">
        <v>0</v>
      </c>
      <c r="HR17" s="14">
        <v>16.881383264647912</v>
      </c>
      <c r="HS17" s="14">
        <v>0</v>
      </c>
      <c r="HT17" s="14">
        <v>1.5669234904139044</v>
      </c>
      <c r="HU17" s="14">
        <v>2.9564594158752913E-2</v>
      </c>
      <c r="HV17" s="14">
        <v>1.1234545780326106</v>
      </c>
      <c r="HW17" s="14">
        <v>0.70955025981006992</v>
      </c>
      <c r="HX17" s="14">
        <v>0.53216269485755241</v>
      </c>
      <c r="HY17" s="14">
        <v>0.20695215911127041</v>
      </c>
      <c r="HZ17" s="14">
        <v>0.56172728901630531</v>
      </c>
      <c r="IA17" s="14">
        <v>2.5425550976527505</v>
      </c>
      <c r="IB17" s="14">
        <v>0.23651675327002331</v>
      </c>
      <c r="IC17" s="14">
        <v>8.869378247625874E-2</v>
      </c>
      <c r="ID17" s="14">
        <v>7.2728901630532166</v>
      </c>
      <c r="IE17" s="14">
        <v>0.2660813474287762</v>
      </c>
      <c r="IF17" s="14">
        <v>0.73911485396882282</v>
      </c>
      <c r="IG17" s="14">
        <v>0.32521053574628206</v>
      </c>
      <c r="IH17" s="14">
        <v>8.869378247625874E-2</v>
      </c>
      <c r="II17" s="14">
        <v>9.5493639132771904</v>
      </c>
      <c r="IJ17" s="14">
        <v>2.7790718509227736</v>
      </c>
      <c r="IK17" s="15">
        <v>0.65409047160731504</v>
      </c>
      <c r="IL17" s="15">
        <v>0.95355648535564896</v>
      </c>
      <c r="IM17" s="15">
        <v>0.89358683314415399</v>
      </c>
      <c r="IN17" s="15">
        <v>0.89783026641032704</v>
      </c>
      <c r="IO17" s="14">
        <v>371.65651316968285</v>
      </c>
      <c r="IP17" s="14">
        <v>2.1877799677477157</v>
      </c>
      <c r="IQ17" s="15">
        <v>0.47297297297297303</v>
      </c>
      <c r="IR17" s="14">
        <v>6.4746461207668879</v>
      </c>
      <c r="IS17" s="15">
        <v>0.49771689497716898</v>
      </c>
      <c r="IT17" s="14">
        <v>8.0415696111807922</v>
      </c>
      <c r="IU17" s="15">
        <v>0.51102941176470595</v>
      </c>
      <c r="IV17" s="14">
        <v>6.0311772083855946</v>
      </c>
      <c r="IW17" s="15">
        <v>0.98529411764705899</v>
      </c>
      <c r="IX17" s="14">
        <v>0</v>
      </c>
    </row>
    <row r="18" spans="1:258" ht="15" customHeight="1" x14ac:dyDescent="0.25">
      <c r="A18" s="14" t="s">
        <v>387</v>
      </c>
      <c r="B18" s="14">
        <v>1899</v>
      </c>
      <c r="C18" s="14">
        <v>473</v>
      </c>
      <c r="D18" s="14">
        <v>33471</v>
      </c>
      <c r="E18" s="14">
        <v>374</v>
      </c>
      <c r="F18" s="14">
        <v>99</v>
      </c>
      <c r="G18" s="14">
        <v>99</v>
      </c>
      <c r="H18" s="14">
        <v>1.4197364883033075</v>
      </c>
      <c r="I18" s="14">
        <v>0.41408980908846466</v>
      </c>
      <c r="J18" s="14">
        <v>0.38451196558214573</v>
      </c>
      <c r="K18" s="14">
        <v>5.5014788921753164</v>
      </c>
      <c r="L18" s="14">
        <v>6.6254369454154345</v>
      </c>
      <c r="M18" s="14">
        <v>4.0521645603656893</v>
      </c>
      <c r="N18" s="14">
        <v>0.11831137402527561</v>
      </c>
      <c r="O18" s="14">
        <v>0.11831137402527561</v>
      </c>
      <c r="P18" s="14">
        <v>0</v>
      </c>
      <c r="Q18" s="14">
        <v>0</v>
      </c>
      <c r="R18" s="14">
        <v>0</v>
      </c>
      <c r="S18" s="14">
        <v>2.9577843506318903E-2</v>
      </c>
      <c r="T18" s="14">
        <v>0.14788921753159451</v>
      </c>
      <c r="U18" s="14">
        <v>0.23662274805055122</v>
      </c>
      <c r="V18" s="14">
        <v>0.26620059155687015</v>
      </c>
      <c r="W18" s="14">
        <v>1.1239580532401183</v>
      </c>
      <c r="X18" s="14">
        <v>3.4606076902393115</v>
      </c>
      <c r="Y18" s="14">
        <v>3.9338531863404143</v>
      </c>
      <c r="Z18" s="14">
        <v>1.9521376714170475</v>
      </c>
      <c r="AA18" s="14">
        <v>0.29577843506318902</v>
      </c>
      <c r="AB18" s="14">
        <v>2.0408712019360045</v>
      </c>
      <c r="AC18" s="14">
        <v>2.6915837590750202</v>
      </c>
      <c r="AD18" s="14">
        <v>2.100026888948642</v>
      </c>
      <c r="AE18" s="14">
        <v>0.11831137402527561</v>
      </c>
      <c r="AF18" s="14">
        <v>0.62113471363269701</v>
      </c>
      <c r="AG18" s="14">
        <v>1.2718472707717128</v>
      </c>
      <c r="AH18" s="14">
        <v>0.20704490454423233</v>
      </c>
      <c r="AI18" s="14">
        <v>0.32535627856950794</v>
      </c>
      <c r="AJ18" s="14">
        <v>1.1535358967464373</v>
      </c>
      <c r="AK18" s="14">
        <v>1.4788921753159452</v>
      </c>
      <c r="AL18" s="14">
        <v>0.73944608765797259</v>
      </c>
      <c r="AM18" s="14">
        <v>0.97606883570852376</v>
      </c>
      <c r="AN18" s="14">
        <v>3.7268082817961816</v>
      </c>
      <c r="AO18" s="14">
        <v>3.8746974993277763</v>
      </c>
      <c r="AP18" s="14">
        <v>3.1056735681634846</v>
      </c>
      <c r="AQ18" s="14">
        <v>0</v>
      </c>
      <c r="AR18" s="14">
        <v>0</v>
      </c>
      <c r="AS18" s="14">
        <v>0</v>
      </c>
      <c r="AT18" s="14">
        <v>0</v>
      </c>
      <c r="AU18" s="14">
        <v>0.14788921753159451</v>
      </c>
      <c r="AV18" s="14">
        <v>0.14788921753159451</v>
      </c>
      <c r="AW18" s="14">
        <v>0</v>
      </c>
      <c r="AX18" s="14">
        <v>1.0352245227211616</v>
      </c>
      <c r="AY18" s="14">
        <v>0.17746706103791343</v>
      </c>
      <c r="AZ18" s="14">
        <v>0</v>
      </c>
      <c r="BA18" s="14">
        <v>2.9577843506318903E-2</v>
      </c>
      <c r="BB18" s="14">
        <v>5.9155687012637806E-2</v>
      </c>
      <c r="BC18" s="14">
        <v>0.11831137402527561</v>
      </c>
      <c r="BD18" s="14">
        <v>4.200053777897284</v>
      </c>
      <c r="BE18" s="14">
        <v>0.56197902662005916</v>
      </c>
      <c r="BF18" s="14">
        <v>0</v>
      </c>
      <c r="BG18" s="14">
        <v>0.14788921753159451</v>
      </c>
      <c r="BH18" s="14">
        <v>0.23662274805055122</v>
      </c>
      <c r="BI18" s="14">
        <v>0.11831137402527561</v>
      </c>
      <c r="BJ18" s="14">
        <v>4.8507663350363002</v>
      </c>
      <c r="BK18" s="14">
        <v>1.1831137402527561</v>
      </c>
      <c r="BL18" s="14">
        <v>2.9577843506318903E-2</v>
      </c>
      <c r="BM18" s="14">
        <v>0.23662274805055122</v>
      </c>
      <c r="BN18" s="14">
        <v>0.32535627856950794</v>
      </c>
      <c r="BO18" s="14">
        <v>0</v>
      </c>
      <c r="BP18" s="14">
        <v>0.11831137402527561</v>
      </c>
      <c r="BQ18" s="14">
        <v>338.48884108631353</v>
      </c>
      <c r="BR18" s="14">
        <v>110.73944608765797</v>
      </c>
      <c r="BS18" s="14">
        <v>1.0648023662274806</v>
      </c>
      <c r="BT18" s="14">
        <v>11.387469749932778</v>
      </c>
      <c r="BU18" s="14">
        <v>329.8521107824684</v>
      </c>
      <c r="BV18" s="14">
        <v>95.477278838397424</v>
      </c>
      <c r="BW18" s="14">
        <v>139.81446625436945</v>
      </c>
      <c r="BX18" s="14">
        <v>20.142511427803171</v>
      </c>
      <c r="BY18" s="14">
        <v>185.30518956708792</v>
      </c>
      <c r="BZ18" s="14">
        <v>71.430492067760156</v>
      </c>
      <c r="CA18" s="14">
        <v>60.309222909384246</v>
      </c>
      <c r="CB18" s="14">
        <v>5.2648561441247645</v>
      </c>
      <c r="CC18" s="14">
        <v>168.94864210809357</v>
      </c>
      <c r="CD18" s="14">
        <v>37.031460069911269</v>
      </c>
      <c r="CE18" s="14">
        <v>95.861790803979559</v>
      </c>
      <c r="CF18" s="14">
        <v>48.833019628932512</v>
      </c>
      <c r="CG18" s="14">
        <v>298.08550685668189</v>
      </c>
      <c r="CH18" s="14">
        <v>58.564130142511431</v>
      </c>
      <c r="CI18" s="14">
        <v>31.766603925786502</v>
      </c>
      <c r="CJ18" s="14">
        <v>36.913148695885994</v>
      </c>
      <c r="CK18" s="14">
        <v>0.88733530518956705</v>
      </c>
      <c r="CL18" s="14">
        <v>2.3958053240118313</v>
      </c>
      <c r="CM18" s="14">
        <v>4.5254100564667921</v>
      </c>
      <c r="CN18" s="14">
        <v>15.203011562247916</v>
      </c>
      <c r="CO18" s="14">
        <v>6.2705028233396076</v>
      </c>
      <c r="CP18" s="14">
        <v>4.3183651519225599</v>
      </c>
      <c r="CQ18" s="14">
        <v>1.5676257058349019</v>
      </c>
      <c r="CR18" s="14">
        <v>3.6676525947835441</v>
      </c>
      <c r="CS18" s="14">
        <v>0.68029040064533475</v>
      </c>
      <c r="CT18" s="14">
        <v>21.562247916106479</v>
      </c>
      <c r="CU18" s="14">
        <v>2.6324280720623823</v>
      </c>
      <c r="CV18" s="14">
        <v>7.3944608765797257</v>
      </c>
      <c r="CW18" s="14">
        <v>8.488841086313526</v>
      </c>
      <c r="CX18" s="14">
        <v>1.5084700188222639</v>
      </c>
      <c r="CY18" s="14">
        <v>6.8324818499596667</v>
      </c>
      <c r="CZ18" s="14">
        <v>0.91691314869588603</v>
      </c>
      <c r="DA18" s="14">
        <v>5.1465447700994895</v>
      </c>
      <c r="DB18" s="14">
        <v>0.59155687012637803</v>
      </c>
      <c r="DC18" s="14">
        <v>1.6859370798601774</v>
      </c>
      <c r="DD18" s="14">
        <v>2.9282065071255712</v>
      </c>
      <c r="DE18" s="14">
        <v>8.1930626512503366</v>
      </c>
      <c r="DF18" s="14">
        <v>1.9521376714170475</v>
      </c>
      <c r="DG18" s="14">
        <v>6.2113471363269692</v>
      </c>
      <c r="DH18" s="14">
        <v>0.97606883570852376</v>
      </c>
      <c r="DI18" s="14">
        <v>1.9817155149233665</v>
      </c>
      <c r="DJ18" s="14">
        <v>3.9338531863404143</v>
      </c>
      <c r="DK18" s="14">
        <v>15.469212153804786</v>
      </c>
      <c r="DL18" s="14">
        <v>10.204356009680021</v>
      </c>
      <c r="DM18" s="14">
        <v>1.0056466792148426</v>
      </c>
      <c r="DN18" s="14">
        <v>0.62113471363269701</v>
      </c>
      <c r="DO18" s="14">
        <v>4.2592094649099224</v>
      </c>
      <c r="DP18" s="14">
        <v>13.931164291476204</v>
      </c>
      <c r="DQ18" s="14">
        <v>2.6915837590750202</v>
      </c>
      <c r="DR18" s="14">
        <v>10.263511696692659</v>
      </c>
      <c r="DS18" s="14">
        <v>2.5141166980371068</v>
      </c>
      <c r="DT18" s="14">
        <v>10.470556601236892</v>
      </c>
      <c r="DU18" s="14">
        <v>615.8994353320785</v>
      </c>
      <c r="DV18" s="14">
        <v>0.11831137402527561</v>
      </c>
      <c r="DW18" s="14">
        <v>2.9577843506318903E-2</v>
      </c>
      <c r="DX18" s="14">
        <v>0</v>
      </c>
      <c r="DY18" s="14">
        <v>0</v>
      </c>
      <c r="DZ18" s="14">
        <v>0.14788921753159451</v>
      </c>
      <c r="EA18" s="14">
        <v>0.97606883570852376</v>
      </c>
      <c r="EB18" s="14">
        <v>0.41408980908846466</v>
      </c>
      <c r="EC18" s="14">
        <v>2.9577843506318903E-2</v>
      </c>
      <c r="ED18" s="14">
        <v>0</v>
      </c>
      <c r="EE18" s="14">
        <v>1.4197364883033075</v>
      </c>
      <c r="EF18" s="14">
        <v>46.378058617908039</v>
      </c>
      <c r="EG18" s="14">
        <v>50.430223178273728</v>
      </c>
      <c r="EH18" s="14">
        <v>11.091691314869589</v>
      </c>
      <c r="EI18" s="14">
        <v>12.688894864210809</v>
      </c>
      <c r="EJ18" s="14">
        <v>34.931433180962621</v>
      </c>
      <c r="EK18" s="14">
        <v>37.386394191987094</v>
      </c>
      <c r="EL18" s="14">
        <v>11.949448776552837</v>
      </c>
      <c r="EM18" s="14">
        <v>5.4127453616563592</v>
      </c>
      <c r="EN18" s="14">
        <v>0</v>
      </c>
      <c r="EO18" s="14">
        <v>18.042484538854531</v>
      </c>
      <c r="EP18" s="14">
        <v>8.5775746168324822</v>
      </c>
      <c r="EQ18" s="14">
        <v>9.4649099220220485</v>
      </c>
      <c r="ER18" s="14">
        <v>0.14788921753159451</v>
      </c>
      <c r="ES18" s="14">
        <v>2.0704490454423232</v>
      </c>
      <c r="ET18" s="14">
        <v>13.487496638881419</v>
      </c>
      <c r="EU18" s="14">
        <v>58.800752890561981</v>
      </c>
      <c r="EV18" s="14">
        <v>13.162140360311913</v>
      </c>
      <c r="EW18" s="14">
        <v>12.452272116160259</v>
      </c>
      <c r="EX18" s="14">
        <v>10.529712288249529</v>
      </c>
      <c r="EY18" s="14">
        <v>2.8098951331002957</v>
      </c>
      <c r="EZ18" s="14">
        <v>7.7198171551492338</v>
      </c>
      <c r="FA18" s="14">
        <v>5.9155687012637806E-2</v>
      </c>
      <c r="FB18" s="14">
        <v>0.5324011831137403</v>
      </c>
      <c r="FC18" s="14">
        <v>0.11831137402527561</v>
      </c>
      <c r="FD18" s="14">
        <v>1.8929819844044098</v>
      </c>
      <c r="FE18" s="14">
        <v>1.8929819844044098</v>
      </c>
      <c r="FF18" s="14">
        <v>0.11831137402527561</v>
      </c>
      <c r="FG18" s="14">
        <v>1.6267813928475396</v>
      </c>
      <c r="FH18" s="14">
        <v>1.5084700188222639</v>
      </c>
      <c r="FI18" s="14">
        <v>0.11831137402527561</v>
      </c>
      <c r="FJ18" s="14">
        <v>2.8986286636192524</v>
      </c>
      <c r="FK18" s="14">
        <v>1.8338262973917721</v>
      </c>
      <c r="FL18" s="14">
        <v>1.0648023662274806</v>
      </c>
      <c r="FM18" s="14">
        <v>5.9155687012637806E-2</v>
      </c>
      <c r="FN18" s="14">
        <v>0.59155687012637803</v>
      </c>
      <c r="FO18" s="14">
        <v>0.41408980908846466</v>
      </c>
      <c r="FP18" s="14">
        <v>0</v>
      </c>
      <c r="FQ18" s="14">
        <v>5.9155687012637806E-2</v>
      </c>
      <c r="FR18" s="14">
        <v>13.250873890830869</v>
      </c>
      <c r="FS18" s="14">
        <v>8.8437752083893528</v>
      </c>
      <c r="FT18" s="14">
        <v>4.4070986824415161</v>
      </c>
      <c r="FU18" s="14">
        <v>1.2718472707717128</v>
      </c>
      <c r="FV18" s="14">
        <v>0.26620059155687015</v>
      </c>
      <c r="FW18" s="14">
        <v>0.14788921753159451</v>
      </c>
      <c r="FX18" s="14">
        <v>2.9577843506318903E-2</v>
      </c>
      <c r="FY18" s="14">
        <v>6.8029040064533479</v>
      </c>
      <c r="FZ18" s="14">
        <v>4.6732992739983867</v>
      </c>
      <c r="GA18" s="14">
        <v>3.4606076902393115</v>
      </c>
      <c r="GB18" s="14">
        <v>1.212691583759075</v>
      </c>
      <c r="GC18" s="14">
        <v>0</v>
      </c>
      <c r="GD18" s="14">
        <v>12.038182307071793</v>
      </c>
      <c r="GE18" s="14">
        <v>1.9521376714170475</v>
      </c>
      <c r="GF18" s="14">
        <v>1.9521376714170475</v>
      </c>
      <c r="GG18" s="14">
        <v>158.62597472438827</v>
      </c>
      <c r="GH18" s="14">
        <v>58.238773863941923</v>
      </c>
      <c r="GI18" s="14">
        <v>98.375907502016673</v>
      </c>
      <c r="GJ18" s="14">
        <v>101.00833557407906</v>
      </c>
      <c r="GK18" s="14">
        <v>13.960742134982523</v>
      </c>
      <c r="GL18" s="14">
        <v>9.1395536434525404</v>
      </c>
      <c r="GM18" s="14">
        <v>2.1296047324549612</v>
      </c>
      <c r="GN18" s="14">
        <v>150.13713363807474</v>
      </c>
      <c r="GO18" s="14">
        <v>22.124226942726541</v>
      </c>
      <c r="GP18" s="14">
        <v>1.1239580532401183</v>
      </c>
      <c r="GQ18" s="14">
        <v>2.9577843506318903E-2</v>
      </c>
      <c r="GR18" s="14">
        <v>0.32535627856950794</v>
      </c>
      <c r="GS18" s="14">
        <v>0</v>
      </c>
      <c r="GT18" s="14">
        <v>0</v>
      </c>
      <c r="GU18" s="14">
        <v>5.9155687012637806E-2</v>
      </c>
      <c r="GV18" s="14">
        <v>0.11831137402527561</v>
      </c>
      <c r="GW18" s="14">
        <v>0.23662274805055122</v>
      </c>
      <c r="GX18" s="14">
        <v>1.4197364883033075</v>
      </c>
      <c r="GY18" s="14">
        <v>0.68029040064533475</v>
      </c>
      <c r="GZ18" s="14">
        <v>1.3605808012906695</v>
      </c>
      <c r="HA18" s="14">
        <v>0.50282333960742132</v>
      </c>
      <c r="HB18" s="14">
        <v>8.8733530518956716E-2</v>
      </c>
      <c r="HC18" s="14">
        <v>0</v>
      </c>
      <c r="HD18" s="14">
        <v>0.68029040064533475</v>
      </c>
      <c r="HE18" s="14">
        <v>6.1817692928206505</v>
      </c>
      <c r="HF18" s="14">
        <v>0.20704490454423233</v>
      </c>
      <c r="HG18" s="14">
        <v>16.297391771981715</v>
      </c>
      <c r="HH18" s="14">
        <v>20.408712019360042</v>
      </c>
      <c r="HI18" s="14">
        <v>18.634041408980909</v>
      </c>
      <c r="HJ18" s="14">
        <v>16.977682172627052</v>
      </c>
      <c r="HK18" s="14">
        <v>3.9042753428340951</v>
      </c>
      <c r="HL18" s="14">
        <v>7.364883033073407</v>
      </c>
      <c r="HM18" s="14">
        <v>7.1874159720354935</v>
      </c>
      <c r="HN18" s="14">
        <v>5.324011831137403</v>
      </c>
      <c r="HO18" s="14">
        <v>1.0648023662274806</v>
      </c>
      <c r="HP18" s="14">
        <v>8.8733530518956716E-2</v>
      </c>
      <c r="HQ18" s="14">
        <v>2.9577843506318903E-2</v>
      </c>
      <c r="HR18" s="14">
        <v>18.397418660930359</v>
      </c>
      <c r="HS18" s="14">
        <v>0</v>
      </c>
      <c r="HT18" s="14">
        <v>1.7746706103791341</v>
      </c>
      <c r="HU18" s="14">
        <v>2.9577843506318903E-2</v>
      </c>
      <c r="HV18" s="14">
        <v>1.212691583759075</v>
      </c>
      <c r="HW18" s="14">
        <v>0.73944608765797259</v>
      </c>
      <c r="HX18" s="14">
        <v>0.50282333960742132</v>
      </c>
      <c r="HY18" s="14">
        <v>0.20704490454423233</v>
      </c>
      <c r="HZ18" s="14">
        <v>0.41408980908846466</v>
      </c>
      <c r="IA18" s="14">
        <v>2.5141166980371068</v>
      </c>
      <c r="IB18" s="14">
        <v>0.23662274805055122</v>
      </c>
      <c r="IC18" s="14">
        <v>0.14788921753159451</v>
      </c>
      <c r="ID18" s="14">
        <v>6.3000806668459264</v>
      </c>
      <c r="IE18" s="14">
        <v>0.17746706103791343</v>
      </c>
      <c r="IF18" s="14">
        <v>0.73944608765797259</v>
      </c>
      <c r="IG18" s="14">
        <v>0.70986824415165373</v>
      </c>
      <c r="IH18" s="14">
        <v>0.14788921753159451</v>
      </c>
      <c r="II18" s="14">
        <v>10.115622479161065</v>
      </c>
      <c r="IJ18" s="14">
        <v>2.3070717934928746</v>
      </c>
      <c r="IK18" s="15">
        <v>0.60917396979302596</v>
      </c>
      <c r="IL18" s="15">
        <v>0.93092940578974104</v>
      </c>
      <c r="IM18" s="15">
        <v>0.86410102224894803</v>
      </c>
      <c r="IN18" s="15">
        <v>0.883748169838946</v>
      </c>
      <c r="IO18" s="14">
        <v>337.69023931164293</v>
      </c>
      <c r="IP18" s="14">
        <v>2.6324280720623823</v>
      </c>
      <c r="IQ18" s="15">
        <v>0.43820224719101097</v>
      </c>
      <c r="IR18" s="14">
        <v>7.6015057811239579</v>
      </c>
      <c r="IS18" s="15">
        <v>0.49027237354085601</v>
      </c>
      <c r="IT18" s="14">
        <v>7.3944608765797257</v>
      </c>
      <c r="IU18" s="15">
        <v>0.41599999999999998</v>
      </c>
      <c r="IV18" s="14">
        <v>5.8564130142511424</v>
      </c>
      <c r="IW18" s="15">
        <v>0.98484848484848497</v>
      </c>
      <c r="IX18" s="14">
        <v>0</v>
      </c>
    </row>
    <row r="19" spans="1:258" ht="15" customHeight="1" x14ac:dyDescent="0.25">
      <c r="A19" s="14" t="s">
        <v>338</v>
      </c>
      <c r="B19" s="14">
        <v>1131</v>
      </c>
      <c r="C19" s="14">
        <v>463</v>
      </c>
      <c r="D19" s="14">
        <v>33472</v>
      </c>
      <c r="E19" s="14">
        <v>374</v>
      </c>
      <c r="F19" s="14">
        <v>89</v>
      </c>
      <c r="G19" s="14">
        <v>89</v>
      </c>
      <c r="H19" s="14">
        <v>1.153501434034417</v>
      </c>
      <c r="I19" s="14">
        <v>0.44365439770554493</v>
      </c>
      <c r="J19" s="14">
        <v>0.3845004780114723</v>
      </c>
      <c r="K19" s="14">
        <v>4.318236137667304</v>
      </c>
      <c r="L19" s="14">
        <v>5.7379302103250476</v>
      </c>
      <c r="M19" s="14">
        <v>3.8154278202676863</v>
      </c>
      <c r="N19" s="14">
        <v>2.957695984703633E-2</v>
      </c>
      <c r="O19" s="14">
        <v>2.957695984703633E-2</v>
      </c>
      <c r="P19" s="14">
        <v>0</v>
      </c>
      <c r="Q19" s="14">
        <v>0</v>
      </c>
      <c r="R19" s="14">
        <v>0</v>
      </c>
      <c r="S19" s="14">
        <v>0</v>
      </c>
      <c r="T19" s="14">
        <v>0.11830783938814532</v>
      </c>
      <c r="U19" s="14">
        <v>0.14788479923518166</v>
      </c>
      <c r="V19" s="14">
        <v>0.11830783938814532</v>
      </c>
      <c r="W19" s="14">
        <v>1.0943475143403443</v>
      </c>
      <c r="X19" s="14">
        <v>3.1055807839388145</v>
      </c>
      <c r="Y19" s="14">
        <v>3.1943116634799238</v>
      </c>
      <c r="Z19" s="14">
        <v>1.9816563097514341</v>
      </c>
      <c r="AA19" s="14">
        <v>5.915391969407266E-2</v>
      </c>
      <c r="AB19" s="14">
        <v>1.2126553537284894</v>
      </c>
      <c r="AC19" s="14">
        <v>2.5436185468451242</v>
      </c>
      <c r="AD19" s="14">
        <v>1.8337715105162524</v>
      </c>
      <c r="AE19" s="14">
        <v>2.957695984703633E-2</v>
      </c>
      <c r="AF19" s="14">
        <v>0.26619263862332698</v>
      </c>
      <c r="AG19" s="14">
        <v>1.0943475143403443</v>
      </c>
      <c r="AH19" s="14">
        <v>0.11830783938814532</v>
      </c>
      <c r="AI19" s="14">
        <v>0.3845004780114723</v>
      </c>
      <c r="AJ19" s="14">
        <v>1.2422323135755258</v>
      </c>
      <c r="AK19" s="14">
        <v>1.3901171128107075</v>
      </c>
      <c r="AL19" s="14">
        <v>1.2126553537284894</v>
      </c>
      <c r="AM19" s="14">
        <v>0.73942399617590826</v>
      </c>
      <c r="AN19" s="14">
        <v>2.8098111854684515</v>
      </c>
      <c r="AO19" s="14">
        <v>3.2238886233269599</v>
      </c>
      <c r="AP19" s="14">
        <v>2.4844646271510515</v>
      </c>
      <c r="AQ19" s="14">
        <v>0</v>
      </c>
      <c r="AR19" s="14">
        <v>0</v>
      </c>
      <c r="AS19" s="14">
        <v>2.957695984703633E-2</v>
      </c>
      <c r="AT19" s="14">
        <v>0</v>
      </c>
      <c r="AU19" s="14">
        <v>0</v>
      </c>
      <c r="AV19" s="14">
        <v>0</v>
      </c>
      <c r="AW19" s="14">
        <v>0</v>
      </c>
      <c r="AX19" s="14">
        <v>0.91688575525812621</v>
      </c>
      <c r="AY19" s="14">
        <v>0.17746175908221798</v>
      </c>
      <c r="AZ19" s="14">
        <v>0</v>
      </c>
      <c r="BA19" s="14">
        <v>0</v>
      </c>
      <c r="BB19" s="14">
        <v>2.957695984703633E-2</v>
      </c>
      <c r="BC19" s="14">
        <v>2.957695984703633E-2</v>
      </c>
      <c r="BD19" s="14">
        <v>3.4900812619502868</v>
      </c>
      <c r="BE19" s="14">
        <v>0.44365439770554493</v>
      </c>
      <c r="BF19" s="14">
        <v>2.957695984703633E-2</v>
      </c>
      <c r="BG19" s="14">
        <v>0.11830783938814532</v>
      </c>
      <c r="BH19" s="14">
        <v>0.14788479923518166</v>
      </c>
      <c r="BI19" s="14">
        <v>2.957695984703633E-2</v>
      </c>
      <c r="BJ19" s="14">
        <v>4.4956978967495225</v>
      </c>
      <c r="BK19" s="14">
        <v>0.85773183556405352</v>
      </c>
      <c r="BL19" s="14">
        <v>2.957695984703633E-2</v>
      </c>
      <c r="BM19" s="14">
        <v>0.14788479923518166</v>
      </c>
      <c r="BN19" s="14">
        <v>0.2070387189292543</v>
      </c>
      <c r="BO19" s="14">
        <v>0</v>
      </c>
      <c r="BP19" s="14">
        <v>8.873087954110899E-2</v>
      </c>
      <c r="BQ19" s="14">
        <v>358.35444550669217</v>
      </c>
      <c r="BR19" s="14">
        <v>100.76870219885278</v>
      </c>
      <c r="BS19" s="14">
        <v>1.0056166347992352</v>
      </c>
      <c r="BT19" s="14">
        <v>9.9674354684512423</v>
      </c>
      <c r="BU19" s="14">
        <v>350.36866634799236</v>
      </c>
      <c r="BV19" s="14">
        <v>88.760456500956025</v>
      </c>
      <c r="BW19" s="14">
        <v>167.93797801147227</v>
      </c>
      <c r="BX19" s="14">
        <v>21.827796367112811</v>
      </c>
      <c r="BY19" s="14">
        <v>177.99414435946463</v>
      </c>
      <c r="BZ19" s="14">
        <v>62.496116156787764</v>
      </c>
      <c r="CA19" s="14">
        <v>74.622669694072655</v>
      </c>
      <c r="CB19" s="14">
        <v>5.4125836520076485</v>
      </c>
      <c r="CC19" s="14">
        <v>186.03907743785851</v>
      </c>
      <c r="CD19" s="14">
        <v>36.468391491395792</v>
      </c>
      <c r="CE19" s="14">
        <v>85.270375239005745</v>
      </c>
      <c r="CF19" s="14">
        <v>42.05843690248566</v>
      </c>
      <c r="CG19" s="14">
        <v>315.23123804971323</v>
      </c>
      <c r="CH19" s="14">
        <v>50.872370936902485</v>
      </c>
      <c r="CI19" s="14">
        <v>35.137428298279161</v>
      </c>
      <c r="CJ19" s="14">
        <v>37.88808556405354</v>
      </c>
      <c r="CK19" s="14">
        <v>1.4492710325047802</v>
      </c>
      <c r="CL19" s="14">
        <v>3.2534655831739965</v>
      </c>
      <c r="CM19" s="14">
        <v>3.8450047801147229</v>
      </c>
      <c r="CN19" s="14">
        <v>11.978668738049713</v>
      </c>
      <c r="CO19" s="14">
        <v>4.8210444550669216</v>
      </c>
      <c r="CP19" s="14">
        <v>5.2055449330783938</v>
      </c>
      <c r="CQ19" s="14">
        <v>1.0647705544933079</v>
      </c>
      <c r="CR19" s="14">
        <v>2.8098111854684515</v>
      </c>
      <c r="CS19" s="14">
        <v>0.73942399617590826</v>
      </c>
      <c r="CT19" s="14">
        <v>16.710982313575528</v>
      </c>
      <c r="CU19" s="14">
        <v>4.0816204588910132</v>
      </c>
      <c r="CV19" s="14">
        <v>9.2280114722753357</v>
      </c>
      <c r="CW19" s="14">
        <v>9.9970124282982802</v>
      </c>
      <c r="CX19" s="14">
        <v>1.5380019120458892</v>
      </c>
      <c r="CY19" s="14">
        <v>4.7914674952198855</v>
      </c>
      <c r="CZ19" s="14">
        <v>1.2718092734225621</v>
      </c>
      <c r="DA19" s="14">
        <v>3.6083891013384322</v>
      </c>
      <c r="DB19" s="14">
        <v>0.26619263862332698</v>
      </c>
      <c r="DC19" s="14">
        <v>1.1830783938814533</v>
      </c>
      <c r="DD19" s="14">
        <v>2.159118068833652</v>
      </c>
      <c r="DE19" s="14">
        <v>7.1280473231357551</v>
      </c>
      <c r="DF19" s="14">
        <v>1.3605401529636711</v>
      </c>
      <c r="DG19" s="14">
        <v>5.5013145315487577</v>
      </c>
      <c r="DH19" s="14">
        <v>0.79857791586998095</v>
      </c>
      <c r="DI19" s="14">
        <v>1.6267327915869982</v>
      </c>
      <c r="DJ19" s="14">
        <v>6.6548159655831745</v>
      </c>
      <c r="DK19" s="14">
        <v>18.367292065009561</v>
      </c>
      <c r="DL19" s="14">
        <v>9.0505497131931172</v>
      </c>
      <c r="DM19" s="14">
        <v>0.7690009560229446</v>
      </c>
      <c r="DN19" s="14">
        <v>0.35492351816443596</v>
      </c>
      <c r="DO19" s="14">
        <v>3.4309273422562141</v>
      </c>
      <c r="DP19" s="14">
        <v>10.647705544933078</v>
      </c>
      <c r="DQ19" s="14">
        <v>2.3661567877629066</v>
      </c>
      <c r="DR19" s="14">
        <v>7.8378943594646273</v>
      </c>
      <c r="DS19" s="14">
        <v>2.33657982791587</v>
      </c>
      <c r="DT19" s="14">
        <v>8.2519717973231366</v>
      </c>
      <c r="DU19" s="14">
        <v>629.95966778202683</v>
      </c>
      <c r="DV19" s="14">
        <v>0.14788479923518166</v>
      </c>
      <c r="DW19" s="14">
        <v>2.957695984703633E-2</v>
      </c>
      <c r="DX19" s="14">
        <v>0</v>
      </c>
      <c r="DY19" s="14">
        <v>0</v>
      </c>
      <c r="DZ19" s="14">
        <v>0.17746175908221798</v>
      </c>
      <c r="EA19" s="14">
        <v>0.91688575525812621</v>
      </c>
      <c r="EB19" s="14">
        <v>0.26619263862332698</v>
      </c>
      <c r="EC19" s="14">
        <v>0.26619263862332698</v>
      </c>
      <c r="ED19" s="14">
        <v>0</v>
      </c>
      <c r="EE19" s="14">
        <v>1.4492710325047802</v>
      </c>
      <c r="EF19" s="14">
        <v>49.630138623326964</v>
      </c>
      <c r="EG19" s="14">
        <v>47.973828871892927</v>
      </c>
      <c r="EH19" s="14">
        <v>9.4646271510516264</v>
      </c>
      <c r="EI19" s="14">
        <v>11.446283460803059</v>
      </c>
      <c r="EJ19" s="14">
        <v>39.869741873804969</v>
      </c>
      <c r="EK19" s="14">
        <v>36.024737093690248</v>
      </c>
      <c r="EL19" s="14">
        <v>13.013862332695986</v>
      </c>
      <c r="EM19" s="14">
        <v>5.7970841300191207</v>
      </c>
      <c r="EN19" s="14">
        <v>0</v>
      </c>
      <c r="EO19" s="14">
        <v>20.496833173996176</v>
      </c>
      <c r="EP19" s="14">
        <v>8.7843570745697903</v>
      </c>
      <c r="EQ19" s="14">
        <v>11.712476099426386</v>
      </c>
      <c r="ER19" s="14">
        <v>8.873087954110899E-2</v>
      </c>
      <c r="ES19" s="14">
        <v>2.3661567877629066</v>
      </c>
      <c r="ET19" s="14">
        <v>14.049055927342257</v>
      </c>
      <c r="EU19" s="14">
        <v>60.958114244741878</v>
      </c>
      <c r="EV19" s="14">
        <v>10.825167304015297</v>
      </c>
      <c r="EW19" s="14">
        <v>10.322358986615679</v>
      </c>
      <c r="EX19" s="14">
        <v>12.126553537284895</v>
      </c>
      <c r="EY19" s="14">
        <v>2.1295411089866159</v>
      </c>
      <c r="EZ19" s="14">
        <v>9.9970124282982802</v>
      </c>
      <c r="FA19" s="14">
        <v>2.957695984703633E-2</v>
      </c>
      <c r="FB19" s="14">
        <v>0.41407743785850859</v>
      </c>
      <c r="FC19" s="14">
        <v>8.873087954110899E-2</v>
      </c>
      <c r="FD19" s="14">
        <v>1.9816563097514341</v>
      </c>
      <c r="FE19" s="14">
        <v>1.4788479923518165</v>
      </c>
      <c r="FF19" s="14">
        <v>0.2070387189292543</v>
      </c>
      <c r="FG19" s="14">
        <v>1.7746175908221797</v>
      </c>
      <c r="FH19" s="14">
        <v>1.4788479923518165</v>
      </c>
      <c r="FI19" s="14">
        <v>0.29576959847036333</v>
      </c>
      <c r="FJ19" s="14">
        <v>2.8985420650095604</v>
      </c>
      <c r="FK19" s="14">
        <v>1.6858867112810707</v>
      </c>
      <c r="FL19" s="14">
        <v>1.2126553537284894</v>
      </c>
      <c r="FM19" s="14">
        <v>2.957695984703633E-2</v>
      </c>
      <c r="FN19" s="14">
        <v>0.82815487571701718</v>
      </c>
      <c r="FO19" s="14">
        <v>0.41407743785850859</v>
      </c>
      <c r="FP19" s="14">
        <v>8.873087954110899E-2</v>
      </c>
      <c r="FQ19" s="14">
        <v>0.11830783938814532</v>
      </c>
      <c r="FR19" s="14">
        <v>13.427939770554493</v>
      </c>
      <c r="FS19" s="14">
        <v>8.5773183556405357</v>
      </c>
      <c r="FT19" s="14">
        <v>4.8506214149139577</v>
      </c>
      <c r="FU19" s="14">
        <v>1.2126553537284894</v>
      </c>
      <c r="FV19" s="14">
        <v>0.26619263862332698</v>
      </c>
      <c r="FW19" s="14">
        <v>0.14788479923518166</v>
      </c>
      <c r="FX19" s="14">
        <v>2.957695984703633E-2</v>
      </c>
      <c r="FY19" s="14">
        <v>6.2998924474187383</v>
      </c>
      <c r="FZ19" s="14">
        <v>4.7618905353728493</v>
      </c>
      <c r="GA19" s="14">
        <v>3.2238886233269599</v>
      </c>
      <c r="GB19" s="14">
        <v>1.5380019120458892</v>
      </c>
      <c r="GC19" s="14">
        <v>0</v>
      </c>
      <c r="GD19" s="14">
        <v>12.037822657743787</v>
      </c>
      <c r="GE19" s="14">
        <v>1.3309631931166348</v>
      </c>
      <c r="GF19" s="14">
        <v>1.5971558317399619</v>
      </c>
      <c r="GG19" s="14">
        <v>148.8312619502868</v>
      </c>
      <c r="GH19" s="14">
        <v>70.39316443594646</v>
      </c>
      <c r="GI19" s="14">
        <v>100.26589388145315</v>
      </c>
      <c r="GJ19" s="14">
        <v>110.38121414913958</v>
      </c>
      <c r="GK19" s="14">
        <v>13.073016252390058</v>
      </c>
      <c r="GL19" s="14">
        <v>10.026589388145316</v>
      </c>
      <c r="GM19" s="14">
        <v>2.2182719885277247</v>
      </c>
      <c r="GN19" s="14">
        <v>133.3625119502868</v>
      </c>
      <c r="GO19" s="14">
        <v>19.254600860420652</v>
      </c>
      <c r="GP19" s="14">
        <v>1.3013862332695985</v>
      </c>
      <c r="GQ19" s="14">
        <v>0.11830783938814532</v>
      </c>
      <c r="GR19" s="14">
        <v>2.957695984703633E-2</v>
      </c>
      <c r="GS19" s="14">
        <v>0</v>
      </c>
      <c r="GT19" s="14">
        <v>0</v>
      </c>
      <c r="GU19" s="14">
        <v>0.17746175908221798</v>
      </c>
      <c r="GV19" s="14">
        <v>0</v>
      </c>
      <c r="GW19" s="14">
        <v>5.915391969407266E-2</v>
      </c>
      <c r="GX19" s="14">
        <v>1.1239244741873806</v>
      </c>
      <c r="GY19" s="14">
        <v>0.68027007648183557</v>
      </c>
      <c r="GZ19" s="14">
        <v>0.91688575525812621</v>
      </c>
      <c r="HA19" s="14">
        <v>0.3845004780114723</v>
      </c>
      <c r="HB19" s="14">
        <v>0</v>
      </c>
      <c r="HC19" s="14">
        <v>2.957695984703633E-2</v>
      </c>
      <c r="HD19" s="14">
        <v>0.73942399617590826</v>
      </c>
      <c r="HE19" s="14">
        <v>5.0872370936902485</v>
      </c>
      <c r="HF19" s="14">
        <v>0.23661567877629064</v>
      </c>
      <c r="HG19" s="14">
        <v>18.160253346080307</v>
      </c>
      <c r="HH19" s="14">
        <v>20.053178776290633</v>
      </c>
      <c r="HI19" s="14">
        <v>21.709488527724666</v>
      </c>
      <c r="HJ19" s="14">
        <v>15.971558317399618</v>
      </c>
      <c r="HK19" s="14">
        <v>3.5196582217973233</v>
      </c>
      <c r="HL19" s="14">
        <v>5.88581500956023</v>
      </c>
      <c r="HM19" s="14">
        <v>5.9449689292543022</v>
      </c>
      <c r="HN19" s="14">
        <v>5.56046845124283</v>
      </c>
      <c r="HO19" s="14">
        <v>1.2718092734225621</v>
      </c>
      <c r="HP19" s="14">
        <v>8.873087954110899E-2</v>
      </c>
      <c r="HQ19" s="14">
        <v>0.11830783938814532</v>
      </c>
      <c r="HR19" s="14">
        <v>19.81656309751434</v>
      </c>
      <c r="HS19" s="14">
        <v>0</v>
      </c>
      <c r="HT19" s="14">
        <v>1.2126553537284894</v>
      </c>
      <c r="HU19" s="14">
        <v>0.11830783938814532</v>
      </c>
      <c r="HV19" s="14">
        <v>1.0056166347992352</v>
      </c>
      <c r="HW19" s="14">
        <v>0.68027007648183557</v>
      </c>
      <c r="HX19" s="14">
        <v>0.73942399617590826</v>
      </c>
      <c r="HY19" s="14">
        <v>0.41407743785850859</v>
      </c>
      <c r="HZ19" s="14">
        <v>0.53238527724665397</v>
      </c>
      <c r="IA19" s="14">
        <v>2.5436185468451242</v>
      </c>
      <c r="IB19" s="14">
        <v>0.23661567877629064</v>
      </c>
      <c r="IC19" s="14">
        <v>0.11830783938814532</v>
      </c>
      <c r="ID19" s="14">
        <v>7.1280473231357551</v>
      </c>
      <c r="IE19" s="14">
        <v>0.41407743785850859</v>
      </c>
      <c r="IF19" s="14">
        <v>0.68027007648183557</v>
      </c>
      <c r="IG19" s="14">
        <v>0.44365439770554493</v>
      </c>
      <c r="IH19" s="14">
        <v>0</v>
      </c>
      <c r="II19" s="14">
        <v>10.706859464627151</v>
      </c>
      <c r="IJ19" s="14">
        <v>2.6027724665391969</v>
      </c>
      <c r="IK19" s="15">
        <v>0.60313990461049305</v>
      </c>
      <c r="IL19" s="15">
        <v>0.95924369747899196</v>
      </c>
      <c r="IM19" s="15">
        <v>0.89793510324483805</v>
      </c>
      <c r="IN19" s="15">
        <v>0.89335476956055704</v>
      </c>
      <c r="IO19" s="14">
        <v>357.79248326959851</v>
      </c>
      <c r="IP19" s="14">
        <v>2.6323494263862335</v>
      </c>
      <c r="IQ19" s="15">
        <v>0.47191011235955099</v>
      </c>
      <c r="IR19" s="14">
        <v>6.0336998087954115</v>
      </c>
      <c r="IS19" s="15">
        <v>0.46568627450980399</v>
      </c>
      <c r="IT19" s="14">
        <v>8.0745100382409181</v>
      </c>
      <c r="IU19" s="15">
        <v>0.402930402930403</v>
      </c>
      <c r="IV19" s="14">
        <v>5.3534297323135753</v>
      </c>
      <c r="IW19" s="15">
        <v>0.99447513812154698</v>
      </c>
      <c r="IX19" s="14">
        <v>0</v>
      </c>
    </row>
    <row r="20" spans="1:258" ht="15" customHeight="1" x14ac:dyDescent="0.25">
      <c r="A20" s="14" t="s">
        <v>388</v>
      </c>
      <c r="B20" s="14">
        <v>3500</v>
      </c>
      <c r="C20" s="14">
        <v>468</v>
      </c>
      <c r="D20" s="14">
        <v>33544</v>
      </c>
      <c r="E20" s="14">
        <v>374</v>
      </c>
      <c r="F20" s="14">
        <v>94</v>
      </c>
      <c r="G20" s="14">
        <v>94</v>
      </c>
      <c r="H20" s="14">
        <v>1.5347006916289052</v>
      </c>
      <c r="I20" s="14">
        <v>0.53124254710231333</v>
      </c>
      <c r="J20" s="14">
        <v>0.41318864774624375</v>
      </c>
      <c r="K20" s="14">
        <v>4.5155616503696638</v>
      </c>
      <c r="L20" s="14">
        <v>6.8766396374910563</v>
      </c>
      <c r="M20" s="14">
        <v>3.3645361316479847</v>
      </c>
      <c r="N20" s="14">
        <v>0.17708084903410445</v>
      </c>
      <c r="O20" s="14">
        <v>0.14756737419508703</v>
      </c>
      <c r="P20" s="14">
        <v>2.9513474839017409E-2</v>
      </c>
      <c r="Q20" s="14">
        <v>0</v>
      </c>
      <c r="R20" s="14">
        <v>2.9513474839017409E-2</v>
      </c>
      <c r="S20" s="14">
        <v>0</v>
      </c>
      <c r="T20" s="14">
        <v>0.23610779871213927</v>
      </c>
      <c r="U20" s="14">
        <v>0.32464822322919151</v>
      </c>
      <c r="V20" s="14">
        <v>0.32464822322919151</v>
      </c>
      <c r="W20" s="14">
        <v>1.4166467922728356</v>
      </c>
      <c r="X20" s="14">
        <v>3.2464822322919149</v>
      </c>
      <c r="Y20" s="14">
        <v>4.1023730026234198</v>
      </c>
      <c r="Z20" s="14">
        <v>1.7117815406630097</v>
      </c>
      <c r="AA20" s="14">
        <v>0.11805389935606964</v>
      </c>
      <c r="AB20" s="14">
        <v>1.2690794180777485</v>
      </c>
      <c r="AC20" s="14">
        <v>2.7742666348676366</v>
      </c>
      <c r="AD20" s="14">
        <v>1.652754590984975</v>
      </c>
      <c r="AE20" s="14">
        <v>0.41318864774624375</v>
      </c>
      <c r="AF20" s="14">
        <v>0.94443119484855709</v>
      </c>
      <c r="AG20" s="14">
        <v>1.446160267111853</v>
      </c>
      <c r="AH20" s="14">
        <v>0.20659432387312188</v>
      </c>
      <c r="AI20" s="14">
        <v>0.3836751729072263</v>
      </c>
      <c r="AJ20" s="14">
        <v>1.2985928929167661</v>
      </c>
      <c r="AK20" s="14">
        <v>2.2725375626043407</v>
      </c>
      <c r="AL20" s="14">
        <v>1.0624850942046267</v>
      </c>
      <c r="AM20" s="14">
        <v>0.70832339613641782</v>
      </c>
      <c r="AN20" s="14">
        <v>2.2135106129263056</v>
      </c>
      <c r="AO20" s="14">
        <v>3.1284283329358455</v>
      </c>
      <c r="AP20" s="14">
        <v>2.0954567135702362</v>
      </c>
      <c r="AQ20" s="14">
        <v>0</v>
      </c>
      <c r="AR20" s="14">
        <v>5.9026949678034818E-2</v>
      </c>
      <c r="AS20" s="14">
        <v>2.9513474839017409E-2</v>
      </c>
      <c r="AT20" s="14">
        <v>0</v>
      </c>
      <c r="AU20" s="14">
        <v>2.9513474839017409E-2</v>
      </c>
      <c r="AV20" s="14">
        <v>2.9513474839017409E-2</v>
      </c>
      <c r="AW20" s="14">
        <v>0</v>
      </c>
      <c r="AX20" s="14">
        <v>1.003458144526592</v>
      </c>
      <c r="AY20" s="14">
        <v>0.26562127355115667</v>
      </c>
      <c r="AZ20" s="14">
        <v>2.9513474839017409E-2</v>
      </c>
      <c r="BA20" s="14">
        <v>0</v>
      </c>
      <c r="BB20" s="14">
        <v>5.9026949678034818E-2</v>
      </c>
      <c r="BC20" s="14">
        <v>0.14756737419508703</v>
      </c>
      <c r="BD20" s="14">
        <v>3.2169687574528978</v>
      </c>
      <c r="BE20" s="14">
        <v>0.61978297161936557</v>
      </c>
      <c r="BF20" s="14">
        <v>5.9026949678034818E-2</v>
      </c>
      <c r="BG20" s="14">
        <v>0.23610779871213927</v>
      </c>
      <c r="BH20" s="14">
        <v>0.17708084903410445</v>
      </c>
      <c r="BI20" s="14">
        <v>0.17708084903410445</v>
      </c>
      <c r="BJ20" s="14">
        <v>4.6336155497257332</v>
      </c>
      <c r="BK20" s="14">
        <v>1.3281063677557834</v>
      </c>
      <c r="BL20" s="14">
        <v>0.23610779871213927</v>
      </c>
      <c r="BM20" s="14">
        <v>0.32464822322919151</v>
      </c>
      <c r="BN20" s="14">
        <v>0.29513474839017406</v>
      </c>
      <c r="BO20" s="14">
        <v>0</v>
      </c>
      <c r="BP20" s="14">
        <v>0.14756737419508703</v>
      </c>
      <c r="BQ20" s="14">
        <v>414.98896971142381</v>
      </c>
      <c r="BR20" s="14">
        <v>102.61835201526353</v>
      </c>
      <c r="BS20" s="14">
        <v>1.0329716193656093</v>
      </c>
      <c r="BT20" s="14">
        <v>9.7689601717147632</v>
      </c>
      <c r="BU20" s="14">
        <v>405.66271166229427</v>
      </c>
      <c r="BV20" s="14">
        <v>87.271345098974479</v>
      </c>
      <c r="BW20" s="14">
        <v>183.92797519675651</v>
      </c>
      <c r="BX20" s="14">
        <v>21.013594085380394</v>
      </c>
      <c r="BY20" s="14">
        <v>215.83204149773431</v>
      </c>
      <c r="BZ20" s="14">
        <v>63.631051752921536</v>
      </c>
      <c r="CA20" s="14">
        <v>78.860004769854513</v>
      </c>
      <c r="CB20" s="14">
        <v>5.637073694252325</v>
      </c>
      <c r="CC20" s="14">
        <v>216.68793226806582</v>
      </c>
      <c r="CD20" s="14">
        <v>37.865788218459336</v>
      </c>
      <c r="CE20" s="14">
        <v>104.21207965657047</v>
      </c>
      <c r="CF20" s="14">
        <v>40.935189601717148</v>
      </c>
      <c r="CG20" s="14">
        <v>369.21357023610778</v>
      </c>
      <c r="CH20" s="14">
        <v>57.079060338659666</v>
      </c>
      <c r="CI20" s="14">
        <v>36.4491414261865</v>
      </c>
      <c r="CJ20" s="14">
        <v>30.192284760314809</v>
      </c>
      <c r="CK20" s="14">
        <v>1.8003219651800619</v>
      </c>
      <c r="CL20" s="14">
        <v>3.1579418077748627</v>
      </c>
      <c r="CM20" s="14">
        <v>4.5745886000476981</v>
      </c>
      <c r="CN20" s="14">
        <v>15.169926067254949</v>
      </c>
      <c r="CO20" s="14">
        <v>5.3124254710231336</v>
      </c>
      <c r="CP20" s="14">
        <v>4.3089673264965418</v>
      </c>
      <c r="CQ20" s="14">
        <v>1.3871333174338183</v>
      </c>
      <c r="CR20" s="14">
        <v>2.744753160028619</v>
      </c>
      <c r="CS20" s="14">
        <v>1.003458144526592</v>
      </c>
      <c r="CT20" s="14">
        <v>17.353923205342237</v>
      </c>
      <c r="CU20" s="14">
        <v>4.2794538516575242</v>
      </c>
      <c r="CV20" s="14">
        <v>7.7915573575005963</v>
      </c>
      <c r="CW20" s="14">
        <v>8.7655020271881696</v>
      </c>
      <c r="CX20" s="14">
        <v>2.2725375626043407</v>
      </c>
      <c r="CY20" s="14">
        <v>8.0276651562127359</v>
      </c>
      <c r="CZ20" s="14">
        <v>1.3871333174338183</v>
      </c>
      <c r="DA20" s="14">
        <v>6.6405318387789167</v>
      </c>
      <c r="DB20" s="14">
        <v>0.8854042451705223</v>
      </c>
      <c r="DC20" s="14">
        <v>1.3871333174338183</v>
      </c>
      <c r="DD20" s="14">
        <v>2.2430240877653231</v>
      </c>
      <c r="DE20" s="14">
        <v>7.0537204865251608</v>
      </c>
      <c r="DF20" s="14">
        <v>1.741295015502027</v>
      </c>
      <c r="DG20" s="14">
        <v>5.6961006439303601</v>
      </c>
      <c r="DH20" s="14">
        <v>0.50172907226329599</v>
      </c>
      <c r="DI20" s="14">
        <v>1.3576198425948007</v>
      </c>
      <c r="DJ20" s="14">
        <v>4.7516694490818026</v>
      </c>
      <c r="DK20" s="14">
        <v>12.98592892916766</v>
      </c>
      <c r="DL20" s="14">
        <v>10.270689243978058</v>
      </c>
      <c r="DM20" s="14">
        <v>1.1510255187216789</v>
      </c>
      <c r="DN20" s="14">
        <v>0.47221559742427854</v>
      </c>
      <c r="DO20" s="14">
        <v>4.2204269019794891</v>
      </c>
      <c r="DP20" s="14">
        <v>13.251550202718816</v>
      </c>
      <c r="DQ20" s="14">
        <v>2.8332935845456713</v>
      </c>
      <c r="DR20" s="14">
        <v>10.565823992368232</v>
      </c>
      <c r="DS20" s="14">
        <v>2.8037801097066537</v>
      </c>
      <c r="DT20" s="14">
        <v>11.39220128786072</v>
      </c>
      <c r="DU20" s="14">
        <v>683.14840209873591</v>
      </c>
      <c r="DV20" s="14">
        <v>0.23610779871213927</v>
      </c>
      <c r="DW20" s="14">
        <v>2.9513474839017409E-2</v>
      </c>
      <c r="DX20" s="14">
        <v>2.9513474839017409E-2</v>
      </c>
      <c r="DY20" s="14">
        <v>0</v>
      </c>
      <c r="DZ20" s="14">
        <v>0.29513474839017406</v>
      </c>
      <c r="EA20" s="14">
        <v>1.0624850942046267</v>
      </c>
      <c r="EB20" s="14">
        <v>0.32464822322919151</v>
      </c>
      <c r="EC20" s="14">
        <v>5.9026949678034818E-2</v>
      </c>
      <c r="ED20" s="14">
        <v>0</v>
      </c>
      <c r="EE20" s="14">
        <v>1.446160267111853</v>
      </c>
      <c r="EF20" s="14">
        <v>53.006200810875264</v>
      </c>
      <c r="EG20" s="14">
        <v>44.77194133078941</v>
      </c>
      <c r="EH20" s="14">
        <v>12.189065108514191</v>
      </c>
      <c r="EI20" s="14">
        <v>10.477283567851179</v>
      </c>
      <c r="EJ20" s="14">
        <v>40.522000953970903</v>
      </c>
      <c r="EK20" s="14">
        <v>33.970009539709039</v>
      </c>
      <c r="EL20" s="14">
        <v>13.812306224660148</v>
      </c>
      <c r="EM20" s="14">
        <v>5.3124254710231336</v>
      </c>
      <c r="EN20" s="14">
        <v>0</v>
      </c>
      <c r="EO20" s="14">
        <v>17.20635583114715</v>
      </c>
      <c r="EP20" s="14">
        <v>7.821070832339613</v>
      </c>
      <c r="EQ20" s="14">
        <v>9.3852849988075366</v>
      </c>
      <c r="ER20" s="14">
        <v>2.9513474839017409E-2</v>
      </c>
      <c r="ES20" s="14">
        <v>3.3645361316479847</v>
      </c>
      <c r="ET20" s="14">
        <v>12.808848080133556</v>
      </c>
      <c r="EU20" s="14">
        <v>60.768244693536843</v>
      </c>
      <c r="EV20" s="14">
        <v>9.8279871213927965</v>
      </c>
      <c r="EW20" s="14">
        <v>9.1196637252563786</v>
      </c>
      <c r="EX20" s="14">
        <v>13.9008466491772</v>
      </c>
      <c r="EY20" s="14">
        <v>3.1579418077748627</v>
      </c>
      <c r="EZ20" s="14">
        <v>10.742904841402337</v>
      </c>
      <c r="FA20" s="14">
        <v>0.14756737419508703</v>
      </c>
      <c r="FB20" s="14">
        <v>0.56075602194133078</v>
      </c>
      <c r="FC20" s="14">
        <v>0.17708084903410445</v>
      </c>
      <c r="FD20" s="14">
        <v>1.9478893393751491</v>
      </c>
      <c r="FE20" s="14">
        <v>1.2985928929167661</v>
      </c>
      <c r="FF20" s="14">
        <v>0.14756737419508703</v>
      </c>
      <c r="FG20" s="14">
        <v>1.1510255187216789</v>
      </c>
      <c r="FH20" s="14">
        <v>0.94443119484855709</v>
      </c>
      <c r="FI20" s="14">
        <v>0.20659432387312188</v>
      </c>
      <c r="FJ20" s="14">
        <v>2.6266992606725492</v>
      </c>
      <c r="FK20" s="14">
        <v>1.5642141664679228</v>
      </c>
      <c r="FL20" s="14">
        <v>1.0624850942046267</v>
      </c>
      <c r="FM20" s="14">
        <v>0</v>
      </c>
      <c r="FN20" s="14">
        <v>1.1805389935606962</v>
      </c>
      <c r="FO20" s="14">
        <v>0.26562127355115667</v>
      </c>
      <c r="FP20" s="14">
        <v>8.8540424517052227E-2</v>
      </c>
      <c r="FQ20" s="14">
        <v>2.9513474839017409E-2</v>
      </c>
      <c r="FR20" s="14">
        <v>13.66473885046506</v>
      </c>
      <c r="FS20" s="14">
        <v>10.654364416885285</v>
      </c>
      <c r="FT20" s="14">
        <v>3.0103744335797757</v>
      </c>
      <c r="FU20" s="14">
        <v>1.6232411161459575</v>
      </c>
      <c r="FV20" s="14">
        <v>0.3836751729072263</v>
      </c>
      <c r="FW20" s="14">
        <v>2.9513474839017409E-2</v>
      </c>
      <c r="FX20" s="14">
        <v>0.20659432387312188</v>
      </c>
      <c r="FY20" s="14">
        <v>6.5519914142618649</v>
      </c>
      <c r="FZ20" s="14">
        <v>3.8072382542332459</v>
      </c>
      <c r="GA20" s="14">
        <v>2.538158836155497</v>
      </c>
      <c r="GB20" s="14">
        <v>1.2690794180777485</v>
      </c>
      <c r="GC20" s="14">
        <v>0</v>
      </c>
      <c r="GD20" s="14">
        <v>11.716849511089912</v>
      </c>
      <c r="GE20" s="14">
        <v>1.8003219651800619</v>
      </c>
      <c r="GF20" s="14">
        <v>1.2985928929167661</v>
      </c>
      <c r="GG20" s="14">
        <v>170.85350584307179</v>
      </c>
      <c r="GH20" s="14">
        <v>77.354817553064635</v>
      </c>
      <c r="GI20" s="14">
        <v>118.05389935606964</v>
      </c>
      <c r="GJ20" s="14">
        <v>117.93584545671357</v>
      </c>
      <c r="GK20" s="14">
        <v>11.569282136894824</v>
      </c>
      <c r="GL20" s="14">
        <v>8.7950155020271872</v>
      </c>
      <c r="GM20" s="14">
        <v>2.006916289053184</v>
      </c>
      <c r="GN20" s="14">
        <v>150.10553303124254</v>
      </c>
      <c r="GO20" s="14">
        <v>20.895540186024327</v>
      </c>
      <c r="GP20" s="14">
        <v>1.7708084903410446</v>
      </c>
      <c r="GQ20" s="14">
        <v>0.11805389935606964</v>
      </c>
      <c r="GR20" s="14">
        <v>0.20659432387312188</v>
      </c>
      <c r="GS20" s="14">
        <v>0</v>
      </c>
      <c r="GT20" s="14">
        <v>0</v>
      </c>
      <c r="GU20" s="14">
        <v>0.11805389935606964</v>
      </c>
      <c r="GV20" s="14">
        <v>2.9513474839017409E-2</v>
      </c>
      <c r="GW20" s="14">
        <v>8.8540424517052227E-2</v>
      </c>
      <c r="GX20" s="14">
        <v>1.3576198425948007</v>
      </c>
      <c r="GY20" s="14">
        <v>0.82637729549248751</v>
      </c>
      <c r="GZ20" s="14">
        <v>1.2985928929167661</v>
      </c>
      <c r="HA20" s="14">
        <v>0.44270212258526115</v>
      </c>
      <c r="HB20" s="14">
        <v>2.9513474839017409E-2</v>
      </c>
      <c r="HC20" s="14">
        <v>2.9513474839017409E-2</v>
      </c>
      <c r="HD20" s="14">
        <v>0.8854042451705223</v>
      </c>
      <c r="HE20" s="14">
        <v>6.2863701407107078</v>
      </c>
      <c r="HF20" s="14">
        <v>0.50172907226329599</v>
      </c>
      <c r="HG20" s="14">
        <v>18.947650846649175</v>
      </c>
      <c r="HH20" s="14">
        <v>19.154245170522298</v>
      </c>
      <c r="HI20" s="14">
        <v>21.574350107321727</v>
      </c>
      <c r="HJ20" s="14">
        <v>14.81576436918674</v>
      </c>
      <c r="HK20" s="14">
        <v>5.4304793703792029</v>
      </c>
      <c r="HL20" s="14">
        <v>6.5519914142618649</v>
      </c>
      <c r="HM20" s="14">
        <v>6.758585738134987</v>
      </c>
      <c r="HN20" s="14">
        <v>3.9252921535893153</v>
      </c>
      <c r="HO20" s="14">
        <v>1.7708084903410446</v>
      </c>
      <c r="HP20" s="14">
        <v>0.11805389935606964</v>
      </c>
      <c r="HQ20" s="14">
        <v>2.9513474839017409E-2</v>
      </c>
      <c r="HR20" s="14">
        <v>18.475435249224898</v>
      </c>
      <c r="HS20" s="14">
        <v>0</v>
      </c>
      <c r="HT20" s="14">
        <v>1.3576198425948007</v>
      </c>
      <c r="HU20" s="14">
        <v>0</v>
      </c>
      <c r="HV20" s="14">
        <v>1.1805389935606962</v>
      </c>
      <c r="HW20" s="14">
        <v>0.23610779871213927</v>
      </c>
      <c r="HX20" s="14">
        <v>0.53124254710231333</v>
      </c>
      <c r="HY20" s="14">
        <v>0.14756737419508703</v>
      </c>
      <c r="HZ20" s="14">
        <v>0.59026949678034812</v>
      </c>
      <c r="IA20" s="14">
        <v>2.4496184116384447</v>
      </c>
      <c r="IB20" s="14">
        <v>0.14756737419508703</v>
      </c>
      <c r="IC20" s="14">
        <v>2.9513474839017409E-2</v>
      </c>
      <c r="ID20" s="14">
        <v>6.4634509897448122</v>
      </c>
      <c r="IE20" s="14">
        <v>0.32464822322919151</v>
      </c>
      <c r="IF20" s="14">
        <v>0.8854042451705223</v>
      </c>
      <c r="IG20" s="14">
        <v>0.59026949678034812</v>
      </c>
      <c r="IH20" s="14">
        <v>2.9513474839017409E-2</v>
      </c>
      <c r="II20" s="14">
        <v>8.6179346529930836</v>
      </c>
      <c r="IJ20" s="14">
        <v>3.4825900310040541</v>
      </c>
      <c r="IK20" s="15">
        <v>0.66902746588357198</v>
      </c>
      <c r="IL20" s="15">
        <v>0.95574208317436105</v>
      </c>
      <c r="IM20" s="15">
        <v>0.89749999999999996</v>
      </c>
      <c r="IN20" s="15">
        <v>0.89514514514514498</v>
      </c>
      <c r="IO20" s="14">
        <v>414.31015979012636</v>
      </c>
      <c r="IP20" s="14">
        <v>3.5711304555211063</v>
      </c>
      <c r="IQ20" s="15">
        <v>0.36363636363636398</v>
      </c>
      <c r="IR20" s="14">
        <v>5.3419389458621511</v>
      </c>
      <c r="IS20" s="15">
        <v>0.41436464088397801</v>
      </c>
      <c r="IT20" s="14">
        <v>6.7880992129740036</v>
      </c>
      <c r="IU20" s="15">
        <v>0.57826086956521705</v>
      </c>
      <c r="IV20" s="14">
        <v>6.8766396374910563</v>
      </c>
      <c r="IW20" s="15">
        <v>0.97854077253218896</v>
      </c>
      <c r="IX20" s="14">
        <v>0</v>
      </c>
    </row>
    <row r="21" spans="1:258" ht="15" customHeight="1" x14ac:dyDescent="0.25">
      <c r="A21" s="14" t="s">
        <v>378</v>
      </c>
      <c r="B21" s="14">
        <v>421</v>
      </c>
      <c r="C21" s="14">
        <v>453</v>
      </c>
      <c r="D21" s="14">
        <v>33658</v>
      </c>
      <c r="E21" s="14">
        <v>374</v>
      </c>
      <c r="F21" s="14">
        <v>79</v>
      </c>
      <c r="G21" s="14">
        <v>79</v>
      </c>
      <c r="H21" s="14">
        <v>1.1765404955731178</v>
      </c>
      <c r="I21" s="14">
        <v>0.52944322300790303</v>
      </c>
      <c r="J21" s="14">
        <v>0.32354863628260738</v>
      </c>
      <c r="K21" s="14">
        <v>5.0297106185750788</v>
      </c>
      <c r="L21" s="14">
        <v>6.3827321884841641</v>
      </c>
      <c r="M21" s="14">
        <v>3.7061025610553209</v>
      </c>
      <c r="N21" s="14">
        <v>8.8240537167983829E-2</v>
      </c>
      <c r="O21" s="14">
        <v>5.8827024778655888E-2</v>
      </c>
      <c r="P21" s="14">
        <v>0</v>
      </c>
      <c r="Q21" s="14">
        <v>2.9413512389327944E-2</v>
      </c>
      <c r="R21" s="14">
        <v>2.9413512389327944E-2</v>
      </c>
      <c r="S21" s="14">
        <v>0</v>
      </c>
      <c r="T21" s="14">
        <v>0.14706756194663972</v>
      </c>
      <c r="U21" s="14">
        <v>0.26472161150395151</v>
      </c>
      <c r="V21" s="14">
        <v>0.17648107433596766</v>
      </c>
      <c r="W21" s="14">
        <v>0.9706459088478222</v>
      </c>
      <c r="X21" s="14">
        <v>3.176659338047418</v>
      </c>
      <c r="Y21" s="14">
        <v>3.176659338047418</v>
      </c>
      <c r="Z21" s="14">
        <v>1.2941945451304295</v>
      </c>
      <c r="AA21" s="14">
        <v>0.20589458672529562</v>
      </c>
      <c r="AB21" s="14">
        <v>1.8530512805276604</v>
      </c>
      <c r="AC21" s="14">
        <v>3.2060728504367457</v>
      </c>
      <c r="AD21" s="14">
        <v>2.4119080159248916</v>
      </c>
      <c r="AE21" s="14">
        <v>8.8240537167983829E-2</v>
      </c>
      <c r="AF21" s="14">
        <v>0.52944322300790303</v>
      </c>
      <c r="AG21" s="14">
        <v>1.2059540079624458</v>
      </c>
      <c r="AH21" s="14">
        <v>8.8240537167983829E-2</v>
      </c>
      <c r="AI21" s="14">
        <v>0.38237566106126325</v>
      </c>
      <c r="AJ21" s="14">
        <v>2.0295323548636279</v>
      </c>
      <c r="AK21" s="14">
        <v>2.7942836769861548</v>
      </c>
      <c r="AL21" s="14">
        <v>1.617743181413037</v>
      </c>
      <c r="AM21" s="14">
        <v>0.67651078495454275</v>
      </c>
      <c r="AN21" s="14">
        <v>2.4707350407035471</v>
      </c>
      <c r="AO21" s="14">
        <v>2.3530809911462356</v>
      </c>
      <c r="AP21" s="14">
        <v>2.0001188424743002</v>
      </c>
      <c r="AQ21" s="14">
        <v>0</v>
      </c>
      <c r="AR21" s="14">
        <v>0</v>
      </c>
      <c r="AS21" s="14">
        <v>2.9413512389327944E-2</v>
      </c>
      <c r="AT21" s="14">
        <v>0</v>
      </c>
      <c r="AU21" s="14">
        <v>8.8240537167983829E-2</v>
      </c>
      <c r="AV21" s="14">
        <v>8.8240537167983829E-2</v>
      </c>
      <c r="AW21" s="14">
        <v>0</v>
      </c>
      <c r="AX21" s="14">
        <v>0.91181888406916622</v>
      </c>
      <c r="AY21" s="14">
        <v>8.8240537167983829E-2</v>
      </c>
      <c r="AZ21" s="14">
        <v>0</v>
      </c>
      <c r="BA21" s="14">
        <v>0</v>
      </c>
      <c r="BB21" s="14">
        <v>8.8240537167983829E-2</v>
      </c>
      <c r="BC21" s="14">
        <v>5.8827024778655888E-2</v>
      </c>
      <c r="BD21" s="14">
        <v>4.0296511973379285</v>
      </c>
      <c r="BE21" s="14">
        <v>0.47061619822924711</v>
      </c>
      <c r="BF21" s="14">
        <v>2.9413512389327944E-2</v>
      </c>
      <c r="BG21" s="14">
        <v>0.14706756194663972</v>
      </c>
      <c r="BH21" s="14">
        <v>0.17648107433596766</v>
      </c>
      <c r="BI21" s="14">
        <v>5.8827024778655888E-2</v>
      </c>
      <c r="BJ21" s="14">
        <v>4.2649592964525516</v>
      </c>
      <c r="BK21" s="14">
        <v>1.3530215699090855</v>
      </c>
      <c r="BL21" s="14">
        <v>2.9413512389327944E-2</v>
      </c>
      <c r="BM21" s="14">
        <v>0.26472161150395151</v>
      </c>
      <c r="BN21" s="14">
        <v>0.41178917345059124</v>
      </c>
      <c r="BO21" s="14">
        <v>2.9413512389327944E-2</v>
      </c>
      <c r="BP21" s="14">
        <v>8.8240537167983829E-2</v>
      </c>
      <c r="BQ21" s="14">
        <v>430.64323489215042</v>
      </c>
      <c r="BR21" s="14">
        <v>93.976172083902782</v>
      </c>
      <c r="BS21" s="14">
        <v>0.73533780973319862</v>
      </c>
      <c r="BT21" s="14">
        <v>10.353556361043436</v>
      </c>
      <c r="BU21" s="14">
        <v>422.08390278685602</v>
      </c>
      <c r="BV21" s="14">
        <v>84.857983243211123</v>
      </c>
      <c r="BW21" s="14">
        <v>203.27678412264541</v>
      </c>
      <c r="BX21" s="14">
        <v>18.677580367223246</v>
      </c>
      <c r="BY21" s="14">
        <v>214.63039990492601</v>
      </c>
      <c r="BZ21" s="14">
        <v>64.327351595460215</v>
      </c>
      <c r="CA21" s="14">
        <v>91.181888406916627</v>
      </c>
      <c r="CB21" s="14">
        <v>5.1767781805217181</v>
      </c>
      <c r="CC21" s="14">
        <v>222.57204825004456</v>
      </c>
      <c r="CD21" s="14">
        <v>32.648998752154021</v>
      </c>
      <c r="CE21" s="14">
        <v>104.15324737061025</v>
      </c>
      <c r="CF21" s="14">
        <v>44.708538831778476</v>
      </c>
      <c r="CG21" s="14">
        <v>381.49325568958346</v>
      </c>
      <c r="CH21" s="14">
        <v>53.591419573355516</v>
      </c>
      <c r="CI21" s="14">
        <v>40.590647097272566</v>
      </c>
      <c r="CJ21" s="14">
        <v>31.266563669855604</v>
      </c>
      <c r="CK21" s="14">
        <v>0.85299185929051036</v>
      </c>
      <c r="CL21" s="14">
        <v>1.7353972309703487</v>
      </c>
      <c r="CM21" s="14">
        <v>3.6472755362766649</v>
      </c>
      <c r="CN21" s="14">
        <v>9.0299483035236783</v>
      </c>
      <c r="CO21" s="14">
        <v>5.0591241309644062</v>
      </c>
      <c r="CP21" s="14">
        <v>4.0002376849486003</v>
      </c>
      <c r="CQ21" s="14">
        <v>1.617743181413037</v>
      </c>
      <c r="CR21" s="14">
        <v>1.8824647929169884</v>
      </c>
      <c r="CS21" s="14">
        <v>1.0588864460158061</v>
      </c>
      <c r="CT21" s="14">
        <v>18.47168578049795</v>
      </c>
      <c r="CU21" s="14">
        <v>2.6766296274288428</v>
      </c>
      <c r="CV21" s="14">
        <v>7.7945807831719049</v>
      </c>
      <c r="CW21" s="14">
        <v>10.177075286707469</v>
      </c>
      <c r="CX21" s="14">
        <v>1.4412621070770693</v>
      </c>
      <c r="CY21" s="14">
        <v>5.0297106185750788</v>
      </c>
      <c r="CZ21" s="14">
        <v>0.64709727256521477</v>
      </c>
      <c r="DA21" s="14">
        <v>4.0590647097272559</v>
      </c>
      <c r="DB21" s="14">
        <v>0.79416483451185449</v>
      </c>
      <c r="DC21" s="14">
        <v>0.9706459088478222</v>
      </c>
      <c r="DD21" s="14">
        <v>2.1177728920316121</v>
      </c>
      <c r="DE21" s="14">
        <v>3.7943430982233046</v>
      </c>
      <c r="DF21" s="14">
        <v>1.2941945451304295</v>
      </c>
      <c r="DG21" s="14">
        <v>2.8825242141541385</v>
      </c>
      <c r="DH21" s="14">
        <v>0.82357834690118248</v>
      </c>
      <c r="DI21" s="14">
        <v>0.91181888406916622</v>
      </c>
      <c r="DJ21" s="14">
        <v>4.559094420345831</v>
      </c>
      <c r="DK21" s="14">
        <v>12.618396815021688</v>
      </c>
      <c r="DL21" s="14">
        <v>13.383148137144214</v>
      </c>
      <c r="DM21" s="14">
        <v>0.61768376017588678</v>
      </c>
      <c r="DN21" s="14">
        <v>0.55885673539723091</v>
      </c>
      <c r="DO21" s="14">
        <v>3.5296214867193534</v>
      </c>
      <c r="DP21" s="14">
        <v>7.8534078079505614</v>
      </c>
      <c r="DQ21" s="14">
        <v>1.9118783053063164</v>
      </c>
      <c r="DR21" s="14">
        <v>6.0003565274229009</v>
      </c>
      <c r="DS21" s="14">
        <v>1.647156693802365</v>
      </c>
      <c r="DT21" s="14">
        <v>5.9415295026442445</v>
      </c>
      <c r="DU21" s="14">
        <v>685.18777110939448</v>
      </c>
      <c r="DV21" s="14">
        <v>2.9413512389327944E-2</v>
      </c>
      <c r="DW21" s="14">
        <v>8.8240537167983829E-2</v>
      </c>
      <c r="DX21" s="14">
        <v>0</v>
      </c>
      <c r="DY21" s="14">
        <v>0</v>
      </c>
      <c r="DZ21" s="14">
        <v>0.11765404955731178</v>
      </c>
      <c r="EA21" s="14">
        <v>1.0882999584051338</v>
      </c>
      <c r="EB21" s="14">
        <v>0.29413512389327945</v>
      </c>
      <c r="EC21" s="14">
        <v>5.8827024778655888E-2</v>
      </c>
      <c r="ED21" s="14">
        <v>0</v>
      </c>
      <c r="EE21" s="14">
        <v>1.4412621070770693</v>
      </c>
      <c r="EF21" s="14">
        <v>47.82637114504724</v>
      </c>
      <c r="EG21" s="14">
        <v>46.561590112306135</v>
      </c>
      <c r="EH21" s="14">
        <v>11.765404955731178</v>
      </c>
      <c r="EI21" s="14">
        <v>10.559450947768733</v>
      </c>
      <c r="EJ21" s="14">
        <v>35.825658090201436</v>
      </c>
      <c r="EK21" s="14">
        <v>35.678590528254794</v>
      </c>
      <c r="EL21" s="14">
        <v>11.206548220333946</v>
      </c>
      <c r="EM21" s="14">
        <v>4.9414700814070942</v>
      </c>
      <c r="EN21" s="14">
        <v>2.9413512389327944E-2</v>
      </c>
      <c r="EO21" s="14">
        <v>17.089250698199535</v>
      </c>
      <c r="EP21" s="14">
        <v>8.294610493790481</v>
      </c>
      <c r="EQ21" s="14">
        <v>8.7946402044090561</v>
      </c>
      <c r="ER21" s="14">
        <v>5.8827024778655888E-2</v>
      </c>
      <c r="ES21" s="14">
        <v>2.1177728920316121</v>
      </c>
      <c r="ET21" s="14">
        <v>11.58892388139521</v>
      </c>
      <c r="EU21" s="14">
        <v>57.562243745914785</v>
      </c>
      <c r="EV21" s="14">
        <v>11.000653633608652</v>
      </c>
      <c r="EW21" s="14">
        <v>10.118248261928812</v>
      </c>
      <c r="EX21" s="14">
        <v>12.088953592013786</v>
      </c>
      <c r="EY21" s="14">
        <v>3.5590349991086812</v>
      </c>
      <c r="EZ21" s="14">
        <v>8.5299185929051031</v>
      </c>
      <c r="FA21" s="14">
        <v>8.8240537167983829E-2</v>
      </c>
      <c r="FB21" s="14">
        <v>0.67651078495454275</v>
      </c>
      <c r="FC21" s="14">
        <v>0.14706756194663972</v>
      </c>
      <c r="FD21" s="14">
        <v>2.0295323548636279</v>
      </c>
      <c r="FE21" s="14">
        <v>1.617743181413037</v>
      </c>
      <c r="FF21" s="14">
        <v>5.8827024778655888E-2</v>
      </c>
      <c r="FG21" s="14">
        <v>0.85299185929051036</v>
      </c>
      <c r="FH21" s="14">
        <v>0.7647513221225265</v>
      </c>
      <c r="FI21" s="14">
        <v>8.8240537167983829E-2</v>
      </c>
      <c r="FJ21" s="14">
        <v>2.9707647513221223</v>
      </c>
      <c r="FK21" s="14">
        <v>1.7648107433596767</v>
      </c>
      <c r="FL21" s="14">
        <v>1.2059540079624458</v>
      </c>
      <c r="FM21" s="14">
        <v>8.8240537167983829E-2</v>
      </c>
      <c r="FN21" s="14">
        <v>0.11765404955731178</v>
      </c>
      <c r="FO21" s="14">
        <v>0.52944322300790303</v>
      </c>
      <c r="FP21" s="14">
        <v>5.8827024778655888E-2</v>
      </c>
      <c r="FQ21" s="14">
        <v>0</v>
      </c>
      <c r="FR21" s="14">
        <v>11.500683344227227</v>
      </c>
      <c r="FS21" s="14">
        <v>9.0887753283023347</v>
      </c>
      <c r="FT21" s="14">
        <v>2.4119080159248916</v>
      </c>
      <c r="FU21" s="14">
        <v>1.588329669023709</v>
      </c>
      <c r="FV21" s="14">
        <v>0.32354863628260738</v>
      </c>
      <c r="FW21" s="14">
        <v>2.9413512389327944E-2</v>
      </c>
      <c r="FX21" s="14">
        <v>0.11765404955731178</v>
      </c>
      <c r="FY21" s="14">
        <v>6.7651078495454273</v>
      </c>
      <c r="FZ21" s="14">
        <v>3.8825836353912888</v>
      </c>
      <c r="GA21" s="14">
        <v>2.5883890902608591</v>
      </c>
      <c r="GB21" s="14">
        <v>1.2941945451304295</v>
      </c>
      <c r="GC21" s="14">
        <v>0</v>
      </c>
      <c r="GD21" s="14">
        <v>11.44185631944857</v>
      </c>
      <c r="GE21" s="14">
        <v>1.7648107433596767</v>
      </c>
      <c r="GF21" s="14">
        <v>1.2647810327411015</v>
      </c>
      <c r="GG21" s="14">
        <v>161.12722086873848</v>
      </c>
      <c r="GH21" s="14">
        <v>83.063758987462109</v>
      </c>
      <c r="GI21" s="14">
        <v>126.30162219977419</v>
      </c>
      <c r="GJ21" s="14">
        <v>129.94889773605087</v>
      </c>
      <c r="GK21" s="14">
        <v>14.324380533602708</v>
      </c>
      <c r="GL21" s="14">
        <v>9.0887753283023347</v>
      </c>
      <c r="GM21" s="14">
        <v>2.647216115039515</v>
      </c>
      <c r="GN21" s="14">
        <v>154.92096975459029</v>
      </c>
      <c r="GO21" s="14">
        <v>20.795353259254856</v>
      </c>
      <c r="GP21" s="14">
        <v>1.4412621070770693</v>
      </c>
      <c r="GQ21" s="14">
        <v>0.11765404955731178</v>
      </c>
      <c r="GR21" s="14">
        <v>5.8827024778655888E-2</v>
      </c>
      <c r="GS21" s="14">
        <v>0</v>
      </c>
      <c r="GT21" s="14">
        <v>0</v>
      </c>
      <c r="GU21" s="14">
        <v>0.14706756194663972</v>
      </c>
      <c r="GV21" s="14">
        <v>5.8827024778655888E-2</v>
      </c>
      <c r="GW21" s="14">
        <v>0.14706756194663972</v>
      </c>
      <c r="GX21" s="14">
        <v>1.2353675203517736</v>
      </c>
      <c r="GY21" s="14">
        <v>0.73533780973319862</v>
      </c>
      <c r="GZ21" s="14">
        <v>1.2941945451304295</v>
      </c>
      <c r="HA21" s="14">
        <v>0.44120268583991917</v>
      </c>
      <c r="HB21" s="14">
        <v>2.9413512389327944E-2</v>
      </c>
      <c r="HC21" s="14">
        <v>0</v>
      </c>
      <c r="HD21" s="14">
        <v>0.55885673539723091</v>
      </c>
      <c r="HE21" s="14">
        <v>4.9120565690177669</v>
      </c>
      <c r="HF21" s="14">
        <v>0.26472161150395151</v>
      </c>
      <c r="HG21" s="14">
        <v>19.501158714124426</v>
      </c>
      <c r="HH21" s="14">
        <v>21.471864044209401</v>
      </c>
      <c r="HI21" s="14">
        <v>16.324499376077011</v>
      </c>
      <c r="HJ21" s="14">
        <v>14.206726484045397</v>
      </c>
      <c r="HK21" s="14">
        <v>3.9414106601699443</v>
      </c>
      <c r="HL21" s="14">
        <v>5.9121159902549172</v>
      </c>
      <c r="HM21" s="14">
        <v>7.8239942955612332</v>
      </c>
      <c r="HN21" s="14">
        <v>4.6473349575138148</v>
      </c>
      <c r="HO21" s="14">
        <v>1.1765404955731178</v>
      </c>
      <c r="HP21" s="14">
        <v>2.9413512389327944E-2</v>
      </c>
      <c r="HQ21" s="14">
        <v>2.9413512389327944E-2</v>
      </c>
      <c r="HR21" s="14">
        <v>18.971715491116523</v>
      </c>
      <c r="HS21" s="14">
        <v>2.9413512389327944E-2</v>
      </c>
      <c r="HT21" s="14">
        <v>1.617743181413037</v>
      </c>
      <c r="HU21" s="14">
        <v>5.8827024778655888E-2</v>
      </c>
      <c r="HV21" s="14">
        <v>1.0588864460158061</v>
      </c>
      <c r="HW21" s="14">
        <v>0.55885673539723091</v>
      </c>
      <c r="HX21" s="14">
        <v>0.47061619822924711</v>
      </c>
      <c r="HY21" s="14">
        <v>0.38237566106126325</v>
      </c>
      <c r="HZ21" s="14">
        <v>0.50002971061857504</v>
      </c>
      <c r="IA21" s="14">
        <v>2.647216115039515</v>
      </c>
      <c r="IB21" s="14">
        <v>0.20589458672529562</v>
      </c>
      <c r="IC21" s="14">
        <v>0.11765404955731178</v>
      </c>
      <c r="ID21" s="14">
        <v>6.0591835522015565</v>
      </c>
      <c r="IE21" s="14">
        <v>0.38237566106126325</v>
      </c>
      <c r="IF21" s="14">
        <v>0.88240537167983835</v>
      </c>
      <c r="IG21" s="14">
        <v>0.35296214867193532</v>
      </c>
      <c r="IH21" s="14">
        <v>2.9413512389327944E-2</v>
      </c>
      <c r="II21" s="14">
        <v>7.7945807831719049</v>
      </c>
      <c r="IJ21" s="14">
        <v>2.2354269415889236</v>
      </c>
      <c r="IK21" s="15">
        <v>0.652427893391749</v>
      </c>
      <c r="IL21" s="15">
        <v>0.95644475920679894</v>
      </c>
      <c r="IM21" s="15">
        <v>0.90428504890544903</v>
      </c>
      <c r="IN21" s="15">
        <v>0.91670439112720703</v>
      </c>
      <c r="IO21" s="14">
        <v>430.08437815675319</v>
      </c>
      <c r="IP21" s="14">
        <v>4.8238160318497831</v>
      </c>
      <c r="IQ21" s="15">
        <v>0.42073170731707299</v>
      </c>
      <c r="IR21" s="14">
        <v>4.8238160318497831</v>
      </c>
      <c r="IS21" s="15">
        <v>0.51219512195121997</v>
      </c>
      <c r="IT21" s="14">
        <v>4.9120565690177669</v>
      </c>
      <c r="IU21" s="15">
        <v>0.52694610778443096</v>
      </c>
      <c r="IV21" s="14">
        <v>6.5886267752094598</v>
      </c>
      <c r="IW21" s="15">
        <v>0.98660714285714302</v>
      </c>
      <c r="IX21" s="14">
        <v>0</v>
      </c>
    </row>
    <row r="22" spans="1:258" ht="15" customHeight="1" x14ac:dyDescent="0.25">
      <c r="A22" s="14" t="s">
        <v>341</v>
      </c>
      <c r="B22" s="14">
        <v>2077</v>
      </c>
      <c r="C22" s="14">
        <v>475</v>
      </c>
      <c r="D22" s="14">
        <v>33651</v>
      </c>
      <c r="E22" s="14">
        <v>374</v>
      </c>
      <c r="F22" s="14">
        <v>101</v>
      </c>
      <c r="G22" s="14">
        <v>101</v>
      </c>
      <c r="H22" s="14">
        <v>2.1770526878844612</v>
      </c>
      <c r="I22" s="14">
        <v>0.64723188018186684</v>
      </c>
      <c r="J22" s="14">
        <v>0.58839261834715162</v>
      </c>
      <c r="K22" s="14">
        <v>4.9719176250334316</v>
      </c>
      <c r="L22" s="14">
        <v>5.501470981545868</v>
      </c>
      <c r="M22" s="14">
        <v>2.5006686279753945</v>
      </c>
      <c r="N22" s="14">
        <v>0.32361594009093342</v>
      </c>
      <c r="O22" s="14">
        <v>0.20593741642150307</v>
      </c>
      <c r="P22" s="14">
        <v>8.8258892752072743E-2</v>
      </c>
      <c r="Q22" s="14">
        <v>2.9419630917357581E-2</v>
      </c>
      <c r="R22" s="14">
        <v>0.11767852366943032</v>
      </c>
      <c r="S22" s="14">
        <v>0.20593741642150307</v>
      </c>
      <c r="T22" s="14">
        <v>0.50013372559507885</v>
      </c>
      <c r="U22" s="14">
        <v>0.55897298742979407</v>
      </c>
      <c r="V22" s="14">
        <v>0.20593741642150307</v>
      </c>
      <c r="W22" s="14">
        <v>1.8828563787108852</v>
      </c>
      <c r="X22" s="14">
        <v>3.3538379245787642</v>
      </c>
      <c r="Y22" s="14">
        <v>3.3244182936614068</v>
      </c>
      <c r="Z22" s="14">
        <v>1.1179459748595881</v>
      </c>
      <c r="AA22" s="14">
        <v>0.29419630917357581</v>
      </c>
      <c r="AB22" s="14">
        <v>1.618079700454667</v>
      </c>
      <c r="AC22" s="14">
        <v>2.1770526878844612</v>
      </c>
      <c r="AD22" s="14">
        <v>1.3827226531158063</v>
      </c>
      <c r="AE22" s="14">
        <v>0.44129446376036374</v>
      </c>
      <c r="AF22" s="14">
        <v>0.61781224926450917</v>
      </c>
      <c r="AG22" s="14">
        <v>1.5004011767852365</v>
      </c>
      <c r="AH22" s="14">
        <v>0.1470981545867879</v>
      </c>
      <c r="AI22" s="14">
        <v>0.4707140946777213</v>
      </c>
      <c r="AJ22" s="14">
        <v>1.2062048676116608</v>
      </c>
      <c r="AK22" s="14">
        <v>1.0591067130248728</v>
      </c>
      <c r="AL22" s="14">
        <v>0.61781224926450917</v>
      </c>
      <c r="AM22" s="14">
        <v>1.1767852366943032</v>
      </c>
      <c r="AN22" s="14">
        <v>3.1479005081572611</v>
      </c>
      <c r="AO22" s="14">
        <v>2.9125434608184007</v>
      </c>
      <c r="AP22" s="14">
        <v>1.7357582241240972</v>
      </c>
      <c r="AQ22" s="14">
        <v>0</v>
      </c>
      <c r="AR22" s="14">
        <v>0</v>
      </c>
      <c r="AS22" s="14">
        <v>2.9419630917357581E-2</v>
      </c>
      <c r="AT22" s="14">
        <v>0</v>
      </c>
      <c r="AU22" s="14">
        <v>8.8258892752072743E-2</v>
      </c>
      <c r="AV22" s="14">
        <v>5.8839261834715162E-2</v>
      </c>
      <c r="AW22" s="14">
        <v>2.9419630917357581E-2</v>
      </c>
      <c r="AX22" s="14">
        <v>1.4415619149505214</v>
      </c>
      <c r="AY22" s="14">
        <v>0.1470981545867879</v>
      </c>
      <c r="AZ22" s="14">
        <v>2.9419630917357581E-2</v>
      </c>
      <c r="BA22" s="14">
        <v>0.20593741642150307</v>
      </c>
      <c r="BB22" s="14">
        <v>5.8839261834715162E-2</v>
      </c>
      <c r="BC22" s="14">
        <v>0.20593741642150307</v>
      </c>
      <c r="BD22" s="14">
        <v>3.6480342337523401</v>
      </c>
      <c r="BE22" s="14">
        <v>0.29419630917357581</v>
      </c>
      <c r="BF22" s="14">
        <v>5.8839261834715162E-2</v>
      </c>
      <c r="BG22" s="14">
        <v>0.50013372559507885</v>
      </c>
      <c r="BH22" s="14">
        <v>0.11767852366943032</v>
      </c>
      <c r="BI22" s="14">
        <v>0.29419630917357581</v>
      </c>
      <c r="BJ22" s="14">
        <v>3.236159400909334</v>
      </c>
      <c r="BK22" s="14">
        <v>1.2944637603637337</v>
      </c>
      <c r="BL22" s="14">
        <v>0</v>
      </c>
      <c r="BM22" s="14">
        <v>0.55897298742979407</v>
      </c>
      <c r="BN22" s="14">
        <v>0.38245520192564852</v>
      </c>
      <c r="BO22" s="14">
        <v>2.9419630917357581E-2</v>
      </c>
      <c r="BP22" s="14">
        <v>0.2647766782562182</v>
      </c>
      <c r="BQ22" s="14">
        <v>403.28430061513774</v>
      </c>
      <c r="BR22" s="14">
        <v>100.61513773736293</v>
      </c>
      <c r="BS22" s="14">
        <v>1.3827226531158063</v>
      </c>
      <c r="BT22" s="14">
        <v>8.0903985022733345</v>
      </c>
      <c r="BU22" s="14">
        <v>394.19363466167425</v>
      </c>
      <c r="BV22" s="14">
        <v>90.6418828563787</v>
      </c>
      <c r="BW22" s="14">
        <v>179.98930195239367</v>
      </c>
      <c r="BX22" s="14">
        <v>21.62342872425782</v>
      </c>
      <c r="BY22" s="14">
        <v>210.40920032094141</v>
      </c>
      <c r="BZ22" s="14">
        <v>64.929125434608181</v>
      </c>
      <c r="CA22" s="14">
        <v>74.637603637336184</v>
      </c>
      <c r="CB22" s="14">
        <v>5.501470981545868</v>
      </c>
      <c r="CC22" s="14">
        <v>219.94116073816528</v>
      </c>
      <c r="CD22" s="14">
        <v>35.980208611928319</v>
      </c>
      <c r="CE22" s="14">
        <v>95.819737897833647</v>
      </c>
      <c r="CF22" s="14">
        <v>44.600160470714094</v>
      </c>
      <c r="CG22" s="14">
        <v>359.94918427387</v>
      </c>
      <c r="CH22" s="14">
        <v>58.28028884728537</v>
      </c>
      <c r="CI22" s="14">
        <v>34.244450387804221</v>
      </c>
      <c r="CJ22" s="14">
        <v>32.361594009093338</v>
      </c>
      <c r="CK22" s="14">
        <v>1.7063385932067396</v>
      </c>
      <c r="CL22" s="14">
        <v>3.9716501738432735</v>
      </c>
      <c r="CM22" s="14">
        <v>3.4715164482481944</v>
      </c>
      <c r="CN22" s="14">
        <v>9.9732548809842196</v>
      </c>
      <c r="CO22" s="14">
        <v>4.4423642685209943</v>
      </c>
      <c r="CP22" s="14">
        <v>4.3246857448515641</v>
      </c>
      <c r="CQ22" s="14">
        <v>1.2650441294463759</v>
      </c>
      <c r="CR22" s="14">
        <v>2.2358919497191763</v>
      </c>
      <c r="CS22" s="14">
        <v>0.55897298742979407</v>
      </c>
      <c r="CT22" s="14">
        <v>15.474725862530088</v>
      </c>
      <c r="CU22" s="14">
        <v>3.7068734955870553</v>
      </c>
      <c r="CV22" s="14">
        <v>7.0607114201658199</v>
      </c>
      <c r="CW22" s="14">
        <v>8.9729874297940615</v>
      </c>
      <c r="CX22" s="14">
        <v>1.3533030221984488</v>
      </c>
      <c r="CY22" s="14">
        <v>4.4423642685209943</v>
      </c>
      <c r="CZ22" s="14">
        <v>0.94142818935544259</v>
      </c>
      <c r="DA22" s="14">
        <v>3.236159400909334</v>
      </c>
      <c r="DB22" s="14">
        <v>0.41187483284300613</v>
      </c>
      <c r="DC22" s="14">
        <v>1.2062048676116608</v>
      </c>
      <c r="DD22" s="14">
        <v>2.1182134260497456</v>
      </c>
      <c r="DE22" s="14">
        <v>5.3837924578764369</v>
      </c>
      <c r="DF22" s="14">
        <v>1.2062048676116608</v>
      </c>
      <c r="DG22" s="14">
        <v>4.3541053757689223</v>
      </c>
      <c r="DH22" s="14">
        <v>0.91200855843808504</v>
      </c>
      <c r="DI22" s="14">
        <v>1.0296870821075153</v>
      </c>
      <c r="DJ22" s="14">
        <v>4.2070072211821339</v>
      </c>
      <c r="DK22" s="14">
        <v>12.179727199786038</v>
      </c>
      <c r="DL22" s="14">
        <v>11.326557903182669</v>
      </c>
      <c r="DM22" s="14">
        <v>1.1767852366943032</v>
      </c>
      <c r="DN22" s="14">
        <v>0.55897298742979407</v>
      </c>
      <c r="DO22" s="14">
        <v>3.1184808772399037</v>
      </c>
      <c r="DP22" s="14">
        <v>8.5611125969510553</v>
      </c>
      <c r="DQ22" s="14">
        <v>1.8828563787108852</v>
      </c>
      <c r="DR22" s="14">
        <v>6.3546402781492377</v>
      </c>
      <c r="DS22" s="14">
        <v>1.9122760096282427</v>
      </c>
      <c r="DT22" s="14">
        <v>7.0901310510831772</v>
      </c>
      <c r="DU22" s="14">
        <v>661.20620486761163</v>
      </c>
      <c r="DV22" s="14">
        <v>0.1470981545867879</v>
      </c>
      <c r="DW22" s="14">
        <v>2.9419630917357581E-2</v>
      </c>
      <c r="DX22" s="14">
        <v>2.9419630917357581E-2</v>
      </c>
      <c r="DY22" s="14">
        <v>0</v>
      </c>
      <c r="DZ22" s="14">
        <v>0.20593741642150307</v>
      </c>
      <c r="EA22" s="14">
        <v>1.2356244985290183</v>
      </c>
      <c r="EB22" s="14">
        <v>0.38245520192564852</v>
      </c>
      <c r="EC22" s="14">
        <v>5.8839261834715162E-2</v>
      </c>
      <c r="ED22" s="14">
        <v>0</v>
      </c>
      <c r="EE22" s="14">
        <v>1.6769189622893821</v>
      </c>
      <c r="EF22" s="14">
        <v>45.070874565391811</v>
      </c>
      <c r="EG22" s="14">
        <v>43.599893019523932</v>
      </c>
      <c r="EH22" s="14">
        <v>9.8849959882321468</v>
      </c>
      <c r="EI22" s="14">
        <v>9.3554426317197112</v>
      </c>
      <c r="EJ22" s="14">
        <v>34.803423375234019</v>
      </c>
      <c r="EK22" s="14">
        <v>33.95025407863065</v>
      </c>
      <c r="EL22" s="14">
        <v>12.062048676116609</v>
      </c>
      <c r="EM22" s="14">
        <v>5.4426317197111524</v>
      </c>
      <c r="EN22" s="14">
        <v>5.8839261834715162E-2</v>
      </c>
      <c r="EO22" s="14">
        <v>16.65151109922439</v>
      </c>
      <c r="EP22" s="14">
        <v>7.9727199786039042</v>
      </c>
      <c r="EQ22" s="14">
        <v>8.6787911206204864</v>
      </c>
      <c r="ER22" s="14">
        <v>0</v>
      </c>
      <c r="ES22" s="14">
        <v>2.941963091735758</v>
      </c>
      <c r="ET22" s="14">
        <v>12.797539449050548</v>
      </c>
      <c r="EU22" s="14">
        <v>64.164215030756878</v>
      </c>
      <c r="EV22" s="14">
        <v>10.414549344744584</v>
      </c>
      <c r="EW22" s="14">
        <v>9.6202193099759281</v>
      </c>
      <c r="EX22" s="14">
        <v>10.620486761166086</v>
      </c>
      <c r="EY22" s="14">
        <v>3.3244182936614068</v>
      </c>
      <c r="EZ22" s="14">
        <v>7.2960684675046803</v>
      </c>
      <c r="FA22" s="14">
        <v>0.32361594009093342</v>
      </c>
      <c r="FB22" s="14">
        <v>0.70607114201658194</v>
      </c>
      <c r="FC22" s="14">
        <v>0.17651778550414549</v>
      </c>
      <c r="FD22" s="14">
        <v>1.470981545867879</v>
      </c>
      <c r="FE22" s="14">
        <v>1.3238833912810912</v>
      </c>
      <c r="FF22" s="14">
        <v>2.9419630917357581E-2</v>
      </c>
      <c r="FG22" s="14">
        <v>1.0885263439422306</v>
      </c>
      <c r="FH22" s="14">
        <v>1.0296870821075153</v>
      </c>
      <c r="FI22" s="14">
        <v>5.8839261834715162E-2</v>
      </c>
      <c r="FJ22" s="14">
        <v>2.5006686279753945</v>
      </c>
      <c r="FK22" s="14">
        <v>1.3238833912810912</v>
      </c>
      <c r="FL22" s="14">
        <v>1.1767852366943032</v>
      </c>
      <c r="FM22" s="14">
        <v>2.9419630917357581E-2</v>
      </c>
      <c r="FN22" s="14">
        <v>0.88258892752072748</v>
      </c>
      <c r="FO22" s="14">
        <v>0.23535704733886065</v>
      </c>
      <c r="FP22" s="14">
        <v>2.9419630917357581E-2</v>
      </c>
      <c r="FQ22" s="14">
        <v>0</v>
      </c>
      <c r="FR22" s="14">
        <v>13.97432468574485</v>
      </c>
      <c r="FS22" s="14">
        <v>9.4142818935544259</v>
      </c>
      <c r="FT22" s="14">
        <v>4.5600427921904254</v>
      </c>
      <c r="FU22" s="14">
        <v>1.5004011767852365</v>
      </c>
      <c r="FV22" s="14">
        <v>0.38245520192564852</v>
      </c>
      <c r="FW22" s="14">
        <v>8.8258892752072743E-2</v>
      </c>
      <c r="FX22" s="14">
        <v>0.1470981545867879</v>
      </c>
      <c r="FY22" s="14">
        <v>6.4428991709013106</v>
      </c>
      <c r="FZ22" s="14">
        <v>3.589194971917625</v>
      </c>
      <c r="GA22" s="14">
        <v>2.3535704733886065</v>
      </c>
      <c r="GB22" s="14">
        <v>1.2356244985290183</v>
      </c>
      <c r="GC22" s="14">
        <v>0</v>
      </c>
      <c r="GD22" s="14">
        <v>11.17945974859588</v>
      </c>
      <c r="GE22" s="14">
        <v>2.2064723188018185</v>
      </c>
      <c r="GF22" s="14">
        <v>1.3827226531158063</v>
      </c>
      <c r="GG22" s="14">
        <v>165.63252206472319</v>
      </c>
      <c r="GH22" s="14">
        <v>74.578764375501464</v>
      </c>
      <c r="GI22" s="14">
        <v>117.03129178924846</v>
      </c>
      <c r="GJ22" s="14">
        <v>119.23776410805027</v>
      </c>
      <c r="GK22" s="14">
        <v>13.797806900240705</v>
      </c>
      <c r="GL22" s="14">
        <v>9.3554426317197112</v>
      </c>
      <c r="GM22" s="14">
        <v>2.0593741642150305</v>
      </c>
      <c r="GN22" s="14">
        <v>138.62530088258893</v>
      </c>
      <c r="GO22" s="14">
        <v>20.476063118480877</v>
      </c>
      <c r="GP22" s="14">
        <v>1.2356244985290183</v>
      </c>
      <c r="GQ22" s="14">
        <v>2.9419630917357581E-2</v>
      </c>
      <c r="GR22" s="14">
        <v>2.9419630917357581E-2</v>
      </c>
      <c r="GS22" s="14">
        <v>0</v>
      </c>
      <c r="GT22" s="14">
        <v>0</v>
      </c>
      <c r="GU22" s="14">
        <v>0.11767852366943032</v>
      </c>
      <c r="GV22" s="14">
        <v>5.8839261834715162E-2</v>
      </c>
      <c r="GW22" s="14">
        <v>5.8839261834715162E-2</v>
      </c>
      <c r="GX22" s="14">
        <v>1.5298208077025941</v>
      </c>
      <c r="GY22" s="14">
        <v>1.2062048676116608</v>
      </c>
      <c r="GZ22" s="14">
        <v>1.7063385932067396</v>
      </c>
      <c r="HA22" s="14">
        <v>0.4707140946777213</v>
      </c>
      <c r="HB22" s="14">
        <v>2.9419630917357581E-2</v>
      </c>
      <c r="HC22" s="14">
        <v>0</v>
      </c>
      <c r="HD22" s="14">
        <v>1.1767852366943032</v>
      </c>
      <c r="HE22" s="14">
        <v>5.6485691361326555</v>
      </c>
      <c r="HF22" s="14">
        <v>0.4707140946777213</v>
      </c>
      <c r="HG22" s="14">
        <v>15.768922171703663</v>
      </c>
      <c r="HH22" s="14">
        <v>19.505215298208075</v>
      </c>
      <c r="HI22" s="14">
        <v>19.034501203530354</v>
      </c>
      <c r="HJ22" s="14">
        <v>14.445038780422573</v>
      </c>
      <c r="HK22" s="14">
        <v>4.3246857448515641</v>
      </c>
      <c r="HL22" s="14">
        <v>5.1190157796202191</v>
      </c>
      <c r="HM22" s="14">
        <v>5.5603102433805827</v>
      </c>
      <c r="HN22" s="14">
        <v>4.2364268520994912</v>
      </c>
      <c r="HO22" s="14">
        <v>1.9122760096282427</v>
      </c>
      <c r="HP22" s="14">
        <v>2.9419630917357581E-2</v>
      </c>
      <c r="HQ22" s="14">
        <v>0</v>
      </c>
      <c r="HR22" s="14">
        <v>18.093073014174912</v>
      </c>
      <c r="HS22" s="14">
        <v>0</v>
      </c>
      <c r="HT22" s="14">
        <v>1.2356244985290183</v>
      </c>
      <c r="HU22" s="14">
        <v>5.8839261834715162E-2</v>
      </c>
      <c r="HV22" s="14">
        <v>0.94142818935544259</v>
      </c>
      <c r="HW22" s="14">
        <v>0.5295533565124364</v>
      </c>
      <c r="HX22" s="14">
        <v>0.38245520192564852</v>
      </c>
      <c r="HY22" s="14">
        <v>0.32361594009093342</v>
      </c>
      <c r="HZ22" s="14">
        <v>0.55897298742979407</v>
      </c>
      <c r="IA22" s="14">
        <v>2.2358919497191763</v>
      </c>
      <c r="IB22" s="14">
        <v>0.17651778550414549</v>
      </c>
      <c r="IC22" s="14">
        <v>8.8258892752072743E-2</v>
      </c>
      <c r="ID22" s="14">
        <v>9.0024070607114197</v>
      </c>
      <c r="IE22" s="14">
        <v>0.23535704733886065</v>
      </c>
      <c r="IF22" s="14">
        <v>0.7354907729339395</v>
      </c>
      <c r="IG22" s="14">
        <v>0.79433003476865471</v>
      </c>
      <c r="IH22" s="14">
        <v>5.8839261834715162E-2</v>
      </c>
      <c r="II22" s="14">
        <v>8.7670500133725593</v>
      </c>
      <c r="IJ22" s="14">
        <v>3.1184808772399037</v>
      </c>
      <c r="IK22" s="15">
        <v>0.65825932504440499</v>
      </c>
      <c r="IL22" s="15">
        <v>0.95029585798816596</v>
      </c>
      <c r="IM22" s="15">
        <v>0.89064856711915497</v>
      </c>
      <c r="IN22" s="15">
        <v>0.89119170984455998</v>
      </c>
      <c r="IO22" s="14">
        <v>402.78416688954263</v>
      </c>
      <c r="IP22" s="14">
        <v>2.2653115806365336</v>
      </c>
      <c r="IQ22" s="15">
        <v>0.53246753246753198</v>
      </c>
      <c r="IR22" s="14">
        <v>6.0604439689756617</v>
      </c>
      <c r="IS22" s="15">
        <v>0.519417475728155</v>
      </c>
      <c r="IT22" s="14">
        <v>8.4140144423642678</v>
      </c>
      <c r="IU22" s="15">
        <v>0.45804195804195802</v>
      </c>
      <c r="IV22" s="14">
        <v>5.5603102433805827</v>
      </c>
      <c r="IW22" s="15">
        <v>1</v>
      </c>
      <c r="IX22" s="14">
        <v>0</v>
      </c>
    </row>
    <row r="23" spans="1:258" ht="15" customHeight="1" x14ac:dyDescent="0.25">
      <c r="A23" s="14" t="s">
        <v>274</v>
      </c>
      <c r="B23" s="14">
        <v>1708</v>
      </c>
      <c r="C23" s="14">
        <v>473</v>
      </c>
      <c r="D23" s="14">
        <v>33529</v>
      </c>
      <c r="E23" s="14">
        <v>374</v>
      </c>
      <c r="F23" s="14">
        <v>99</v>
      </c>
      <c r="G23" s="14">
        <v>99</v>
      </c>
      <c r="H23" s="14">
        <v>1.4763339198902443</v>
      </c>
      <c r="I23" s="14">
        <v>0.53148021116048794</v>
      </c>
      <c r="J23" s="14">
        <v>0.44290017596707332</v>
      </c>
      <c r="K23" s="14">
        <v>3.897521548510245</v>
      </c>
      <c r="L23" s="14">
        <v>5.1376420412180499</v>
      </c>
      <c r="M23" s="14">
        <v>2.5392943422112202</v>
      </c>
      <c r="N23" s="14">
        <v>0.17716007038682932</v>
      </c>
      <c r="O23" s="14">
        <v>8.8580035193414661E-2</v>
      </c>
      <c r="P23" s="14">
        <v>5.9053356795609774E-2</v>
      </c>
      <c r="Q23" s="14">
        <v>2.9526678397804887E-2</v>
      </c>
      <c r="R23" s="14">
        <v>8.8580035193414661E-2</v>
      </c>
      <c r="S23" s="14">
        <v>2.9526678397804887E-2</v>
      </c>
      <c r="T23" s="14">
        <v>0.14763339198902442</v>
      </c>
      <c r="U23" s="14">
        <v>0.20668674878463422</v>
      </c>
      <c r="V23" s="14">
        <v>0.26574010558024397</v>
      </c>
      <c r="W23" s="14">
        <v>1.2401204927078053</v>
      </c>
      <c r="X23" s="14">
        <v>2.7755077693936592</v>
      </c>
      <c r="Y23" s="14">
        <v>2.9821945181782934</v>
      </c>
      <c r="Z23" s="14">
        <v>1.2696471711056101</v>
      </c>
      <c r="AA23" s="14">
        <v>0.2362134271824391</v>
      </c>
      <c r="AB23" s="14">
        <v>1.1220137791165856</v>
      </c>
      <c r="AC23" s="14">
        <v>2.155447523039757</v>
      </c>
      <c r="AD23" s="14">
        <v>1.2696471711056101</v>
      </c>
      <c r="AE23" s="14">
        <v>0.41337349756926844</v>
      </c>
      <c r="AF23" s="14">
        <v>0.82674699513853689</v>
      </c>
      <c r="AG23" s="14">
        <v>1.3877538846968296</v>
      </c>
      <c r="AH23" s="14">
        <v>0.2362134271824391</v>
      </c>
      <c r="AI23" s="14">
        <v>0.38384681917146352</v>
      </c>
      <c r="AJ23" s="14">
        <v>1.0629604223209759</v>
      </c>
      <c r="AK23" s="14">
        <v>1.5353872766858541</v>
      </c>
      <c r="AL23" s="14">
        <v>0.88580035193414663</v>
      </c>
      <c r="AM23" s="14">
        <v>0.62006024635390267</v>
      </c>
      <c r="AN23" s="14">
        <v>1.9782874526529275</v>
      </c>
      <c r="AO23" s="14">
        <v>2.2145008798353665</v>
      </c>
      <c r="AP23" s="14">
        <v>1.4172805630946346</v>
      </c>
      <c r="AQ23" s="14">
        <v>2.9526678397804887E-2</v>
      </c>
      <c r="AR23" s="14">
        <v>2.9526678397804887E-2</v>
      </c>
      <c r="AS23" s="14">
        <v>0</v>
      </c>
      <c r="AT23" s="14">
        <v>0</v>
      </c>
      <c r="AU23" s="14">
        <v>0.11810671359121955</v>
      </c>
      <c r="AV23" s="14">
        <v>0.11810671359121955</v>
      </c>
      <c r="AW23" s="14">
        <v>0</v>
      </c>
      <c r="AX23" s="14">
        <v>0.91532703033195151</v>
      </c>
      <c r="AY23" s="14">
        <v>0.11810671359121955</v>
      </c>
      <c r="AZ23" s="14">
        <v>2.9526678397804887E-2</v>
      </c>
      <c r="BA23" s="14">
        <v>2.9526678397804887E-2</v>
      </c>
      <c r="BB23" s="14">
        <v>0.26574010558024397</v>
      </c>
      <c r="BC23" s="14">
        <v>8.8580035193414661E-2</v>
      </c>
      <c r="BD23" s="14">
        <v>2.568821020609025</v>
      </c>
      <c r="BE23" s="14">
        <v>0.38384681917146352</v>
      </c>
      <c r="BF23" s="14">
        <v>5.9053356795609774E-2</v>
      </c>
      <c r="BG23" s="14">
        <v>0.14763339198902442</v>
      </c>
      <c r="BH23" s="14">
        <v>0.50195353276268306</v>
      </c>
      <c r="BI23" s="14">
        <v>0.14763339198902442</v>
      </c>
      <c r="BJ23" s="14">
        <v>3.1593545885651229</v>
      </c>
      <c r="BK23" s="14">
        <v>1.0924871007187809</v>
      </c>
      <c r="BL23" s="14">
        <v>8.8580035193414661E-2</v>
      </c>
      <c r="BM23" s="14">
        <v>0.20668674878463422</v>
      </c>
      <c r="BN23" s="14">
        <v>0.53148021116048794</v>
      </c>
      <c r="BO23" s="14">
        <v>2.9526678397804887E-2</v>
      </c>
      <c r="BP23" s="14">
        <v>0.14763339198902442</v>
      </c>
      <c r="BQ23" s="14">
        <v>254.54949446747594</v>
      </c>
      <c r="BR23" s="14">
        <v>101.63082704524442</v>
      </c>
      <c r="BS23" s="14">
        <v>1.0924871007187809</v>
      </c>
      <c r="BT23" s="14">
        <v>7.1749828506665878</v>
      </c>
      <c r="BU23" s="14">
        <v>245.75054430493006</v>
      </c>
      <c r="BV23" s="14">
        <v>86.690327775955154</v>
      </c>
      <c r="BW23" s="14">
        <v>124.98642965790809</v>
      </c>
      <c r="BX23" s="14">
        <v>19.428554385755614</v>
      </c>
      <c r="BY23" s="14">
        <v>115.50836589221272</v>
      </c>
      <c r="BZ23" s="14">
        <v>63.275671806495872</v>
      </c>
      <c r="CA23" s="14">
        <v>60.824957499478067</v>
      </c>
      <c r="CB23" s="14">
        <v>4.9604819708312213</v>
      </c>
      <c r="CC23" s="14">
        <v>123.21482895403979</v>
      </c>
      <c r="CD23" s="14">
        <v>35.579647469354889</v>
      </c>
      <c r="CE23" s="14">
        <v>56.455009096602943</v>
      </c>
      <c r="CF23" s="14">
        <v>41.455456470518058</v>
      </c>
      <c r="CG23" s="14">
        <v>216.72581943988786</v>
      </c>
      <c r="CH23" s="14">
        <v>49.486712994720989</v>
      </c>
      <c r="CI23" s="14">
        <v>29.024724865042202</v>
      </c>
      <c r="CJ23" s="14">
        <v>37.203614781234158</v>
      </c>
      <c r="CK23" s="14">
        <v>1.9192340958573177</v>
      </c>
      <c r="CL23" s="14">
        <v>3.2184079453607328</v>
      </c>
      <c r="CM23" s="14">
        <v>4.2223150108860992</v>
      </c>
      <c r="CN23" s="14">
        <v>14.704285842106835</v>
      </c>
      <c r="CO23" s="14">
        <v>4.9014286140356109</v>
      </c>
      <c r="CP23" s="14">
        <v>6.8206627098929289</v>
      </c>
      <c r="CQ23" s="14">
        <v>1.1220137791165856</v>
      </c>
      <c r="CR23" s="14">
        <v>3.5727280861343913</v>
      </c>
      <c r="CS23" s="14">
        <v>0.17716007038682932</v>
      </c>
      <c r="CT23" s="14">
        <v>14.733812520504639</v>
      </c>
      <c r="CU23" s="14">
        <v>5.3738554684004898</v>
      </c>
      <c r="CV23" s="14">
        <v>6.5253959259148804</v>
      </c>
      <c r="CW23" s="14">
        <v>9.0942169465239058</v>
      </c>
      <c r="CX23" s="14">
        <v>1.9487607742551225</v>
      </c>
      <c r="CY23" s="14">
        <v>6.3482358555280509</v>
      </c>
      <c r="CZ23" s="14">
        <v>1.4468072414924396</v>
      </c>
      <c r="DA23" s="14">
        <v>4.8719019356378066</v>
      </c>
      <c r="DB23" s="14">
        <v>0.50195353276268306</v>
      </c>
      <c r="DC23" s="14">
        <v>1.4763339198902443</v>
      </c>
      <c r="DD23" s="14">
        <v>2.2735542366309764</v>
      </c>
      <c r="DE23" s="14">
        <v>8.3265233081809775</v>
      </c>
      <c r="DF23" s="14">
        <v>1.6534939902770738</v>
      </c>
      <c r="DG23" s="14">
        <v>6.230129141936831</v>
      </c>
      <c r="DH23" s="14">
        <v>0.62006024635390267</v>
      </c>
      <c r="DI23" s="14">
        <v>2.096394166244147</v>
      </c>
      <c r="DJ23" s="14">
        <v>4.1042082972948792</v>
      </c>
      <c r="DK23" s="14">
        <v>13.848012168570492</v>
      </c>
      <c r="DL23" s="14">
        <v>6.3777625339258552</v>
      </c>
      <c r="DM23" s="14">
        <v>0.73816695994512216</v>
      </c>
      <c r="DN23" s="14">
        <v>0.44290017596707332</v>
      </c>
      <c r="DO23" s="14">
        <v>4.074681618897074</v>
      </c>
      <c r="DP23" s="14">
        <v>13.375585314205614</v>
      </c>
      <c r="DQ23" s="14">
        <v>2.9526678397804886</v>
      </c>
      <c r="DR23" s="14">
        <v>9.8028572280712218</v>
      </c>
      <c r="DS23" s="14">
        <v>2.5097676638134154</v>
      </c>
      <c r="DT23" s="14">
        <v>9.7438038712756132</v>
      </c>
      <c r="DU23" s="14">
        <v>521.64782725401892</v>
      </c>
      <c r="DV23" s="14">
        <v>8.8580035193414661E-2</v>
      </c>
      <c r="DW23" s="14">
        <v>0.17716007038682932</v>
      </c>
      <c r="DX23" s="14">
        <v>2.9526678397804887E-2</v>
      </c>
      <c r="DY23" s="14">
        <v>0</v>
      </c>
      <c r="DZ23" s="14">
        <v>0.29526678397804884</v>
      </c>
      <c r="EA23" s="14">
        <v>0.88580035193414663</v>
      </c>
      <c r="EB23" s="14">
        <v>0.38384681917146352</v>
      </c>
      <c r="EC23" s="14">
        <v>0.14763339198902442</v>
      </c>
      <c r="ED23" s="14">
        <v>0</v>
      </c>
      <c r="EE23" s="14">
        <v>1.4172805630946346</v>
      </c>
      <c r="EF23" s="14">
        <v>47.065525366100992</v>
      </c>
      <c r="EG23" s="14">
        <v>48.600912642786845</v>
      </c>
      <c r="EH23" s="14">
        <v>10.983924363983418</v>
      </c>
      <c r="EI23" s="14">
        <v>11.692564645530735</v>
      </c>
      <c r="EJ23" s="14">
        <v>35.756807539741715</v>
      </c>
      <c r="EK23" s="14">
        <v>36.49497449968684</v>
      </c>
      <c r="EL23" s="14">
        <v>12.017358107906588</v>
      </c>
      <c r="EM23" s="14">
        <v>5.7281756091741478</v>
      </c>
      <c r="EN23" s="14">
        <v>0</v>
      </c>
      <c r="EO23" s="14">
        <v>25.392943422112204</v>
      </c>
      <c r="EP23" s="14">
        <v>12.785051746249517</v>
      </c>
      <c r="EQ23" s="14">
        <v>12.607891675862687</v>
      </c>
      <c r="ER23" s="14">
        <v>0.11810671359121955</v>
      </c>
      <c r="ES23" s="14">
        <v>3.5136747293387813</v>
      </c>
      <c r="ET23" s="14">
        <v>12.519311640669272</v>
      </c>
      <c r="EU23" s="14">
        <v>56.602642488591968</v>
      </c>
      <c r="EV23" s="14">
        <v>12.844105103045125</v>
      </c>
      <c r="EW23" s="14">
        <v>11.987831429508784</v>
      </c>
      <c r="EX23" s="14">
        <v>11.810671359121955</v>
      </c>
      <c r="EY23" s="14">
        <v>3.2184079453607328</v>
      </c>
      <c r="EZ23" s="14">
        <v>8.5922634137612217</v>
      </c>
      <c r="FA23" s="14">
        <v>0.17716007038682932</v>
      </c>
      <c r="FB23" s="14">
        <v>0.67911360314951241</v>
      </c>
      <c r="FC23" s="14">
        <v>0.14763339198902442</v>
      </c>
      <c r="FD23" s="14">
        <v>1.2991738495034151</v>
      </c>
      <c r="FE23" s="14">
        <v>1.5353872766858541</v>
      </c>
      <c r="FF23" s="14">
        <v>0.17716007038682932</v>
      </c>
      <c r="FG23" s="14">
        <v>1.4468072414924396</v>
      </c>
      <c r="FH23" s="14">
        <v>1.2105938143100003</v>
      </c>
      <c r="FI23" s="14">
        <v>0.2362134271824391</v>
      </c>
      <c r="FJ23" s="14">
        <v>3.425094694145367</v>
      </c>
      <c r="FK23" s="14">
        <v>1.801127382266098</v>
      </c>
      <c r="FL23" s="14">
        <v>1.6239673118792688</v>
      </c>
      <c r="FM23" s="14">
        <v>0</v>
      </c>
      <c r="FN23" s="14">
        <v>0.73816695994512216</v>
      </c>
      <c r="FO23" s="14">
        <v>0.41337349756926844</v>
      </c>
      <c r="FP23" s="14">
        <v>0.11810671359121955</v>
      </c>
      <c r="FQ23" s="14">
        <v>0</v>
      </c>
      <c r="FR23" s="14">
        <v>14.763339198902443</v>
      </c>
      <c r="FS23" s="14">
        <v>9.8323839064690279</v>
      </c>
      <c r="FT23" s="14">
        <v>4.9309552924334161</v>
      </c>
      <c r="FU23" s="14">
        <v>1.0334337439231711</v>
      </c>
      <c r="FV23" s="14">
        <v>0.20668674878463422</v>
      </c>
      <c r="FW23" s="14">
        <v>0.11810671359121955</v>
      </c>
      <c r="FX23" s="14">
        <v>2.9526678397804887E-2</v>
      </c>
      <c r="FY23" s="14">
        <v>7.676936383429271</v>
      </c>
      <c r="FZ23" s="14">
        <v>4.9900086492290257</v>
      </c>
      <c r="GA23" s="14">
        <v>3.1003012317695133</v>
      </c>
      <c r="GB23" s="14">
        <v>1.8897074174595128</v>
      </c>
      <c r="GC23" s="14">
        <v>0</v>
      </c>
      <c r="GD23" s="14">
        <v>9.8323839064690279</v>
      </c>
      <c r="GE23" s="14">
        <v>1.6830206686748785</v>
      </c>
      <c r="GF23" s="14">
        <v>1.2991738495034151</v>
      </c>
      <c r="GG23" s="14">
        <v>133.10626621730444</v>
      </c>
      <c r="GH23" s="14">
        <v>46.445465119747084</v>
      </c>
      <c r="GI23" s="14">
        <v>69.771541054012943</v>
      </c>
      <c r="GJ23" s="14">
        <v>73.167109069760514</v>
      </c>
      <c r="GK23" s="14">
        <v>13.523218706194639</v>
      </c>
      <c r="GL23" s="14">
        <v>8.2379432729875628</v>
      </c>
      <c r="GM23" s="14">
        <v>1.830654060663903</v>
      </c>
      <c r="GN23" s="14">
        <v>99.593486235795879</v>
      </c>
      <c r="GO23" s="14">
        <v>15.944406334814639</v>
      </c>
      <c r="GP23" s="14">
        <v>1.2696471711056101</v>
      </c>
      <c r="GQ23" s="14">
        <v>2.9526678397804887E-2</v>
      </c>
      <c r="GR23" s="14">
        <v>2.9526678397804887E-2</v>
      </c>
      <c r="GS23" s="14">
        <v>0</v>
      </c>
      <c r="GT23" s="14">
        <v>0</v>
      </c>
      <c r="GU23" s="14">
        <v>0.17716007038682932</v>
      </c>
      <c r="GV23" s="14">
        <v>2.9526678397804887E-2</v>
      </c>
      <c r="GW23" s="14">
        <v>0.14763339198902442</v>
      </c>
      <c r="GX23" s="14">
        <v>1.2105938143100003</v>
      </c>
      <c r="GY23" s="14">
        <v>0.85627367353634176</v>
      </c>
      <c r="GZ23" s="14">
        <v>1.1810671359121954</v>
      </c>
      <c r="HA23" s="14">
        <v>0.38384681917146352</v>
      </c>
      <c r="HB23" s="14">
        <v>8.8580035193414661E-2</v>
      </c>
      <c r="HC23" s="14">
        <v>2.9526678397804887E-2</v>
      </c>
      <c r="HD23" s="14">
        <v>0.94485370872975638</v>
      </c>
      <c r="HE23" s="14">
        <v>5.0785886844224404</v>
      </c>
      <c r="HF23" s="14">
        <v>0.32479346237585377</v>
      </c>
      <c r="HG23" s="14">
        <v>16.653046616361955</v>
      </c>
      <c r="HH23" s="14">
        <v>18.926600852992934</v>
      </c>
      <c r="HI23" s="14">
        <v>19.103760923379763</v>
      </c>
      <c r="HJ23" s="14">
        <v>17.568373646693907</v>
      </c>
      <c r="HK23" s="14">
        <v>4.429001759670733</v>
      </c>
      <c r="HL23" s="14">
        <v>6.9682961018819531</v>
      </c>
      <c r="HM23" s="14">
        <v>6.5549226043126847</v>
      </c>
      <c r="HN23" s="14">
        <v>4.7242685436487815</v>
      </c>
      <c r="HO23" s="14">
        <v>2.332607593426586</v>
      </c>
      <c r="HP23" s="14">
        <v>0.14763339198902442</v>
      </c>
      <c r="HQ23" s="14">
        <v>2.9526678397804887E-2</v>
      </c>
      <c r="HR23" s="14">
        <v>17.09594679232903</v>
      </c>
      <c r="HS23" s="14">
        <v>0</v>
      </c>
      <c r="HT23" s="14">
        <v>1.9192340958573177</v>
      </c>
      <c r="HU23" s="14">
        <v>5.9053356795609774E-2</v>
      </c>
      <c r="HV23" s="14">
        <v>1.1220137791165856</v>
      </c>
      <c r="HW23" s="14">
        <v>0.59053356795609768</v>
      </c>
      <c r="HX23" s="14">
        <v>0.62006024635390267</v>
      </c>
      <c r="HY23" s="14">
        <v>0.26574010558024397</v>
      </c>
      <c r="HZ23" s="14">
        <v>0.62006024635390267</v>
      </c>
      <c r="IA23" s="14">
        <v>3.1298279101673181</v>
      </c>
      <c r="IB23" s="14">
        <v>0.2362134271824391</v>
      </c>
      <c r="IC23" s="14">
        <v>2.9526678397804887E-2</v>
      </c>
      <c r="ID23" s="14">
        <v>7.676936383429271</v>
      </c>
      <c r="IE23" s="14">
        <v>0.41337349756926844</v>
      </c>
      <c r="IF23" s="14">
        <v>1.2401204927078053</v>
      </c>
      <c r="IG23" s="14">
        <v>0.41337349756926844</v>
      </c>
      <c r="IH23" s="14">
        <v>0</v>
      </c>
      <c r="II23" s="14">
        <v>11.72209132392854</v>
      </c>
      <c r="IJ23" s="14">
        <v>3.6317814429300013</v>
      </c>
      <c r="IK23" s="15">
        <v>0.56344276841171204</v>
      </c>
      <c r="IL23" s="15">
        <v>0.93261284170375103</v>
      </c>
      <c r="IM23" s="15">
        <v>0.83961066440964904</v>
      </c>
      <c r="IN23" s="15">
        <v>0.86924939467312301</v>
      </c>
      <c r="IO23" s="14">
        <v>254.13612096990667</v>
      </c>
      <c r="IP23" s="14">
        <v>2.5983476990068302</v>
      </c>
      <c r="IQ23" s="15">
        <v>0.40909090909090901</v>
      </c>
      <c r="IR23" s="14">
        <v>4.192788332488294</v>
      </c>
      <c r="IS23" s="15">
        <v>0.471830985915493</v>
      </c>
      <c r="IT23" s="14">
        <v>9.2123236601151248</v>
      </c>
      <c r="IU23" s="15">
        <v>0.480769230769231</v>
      </c>
      <c r="IV23" s="14">
        <v>5.5510155387873183</v>
      </c>
      <c r="IW23" s="15">
        <v>0.97340425531914898</v>
      </c>
      <c r="IX23" s="14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042D-4667-3C49-A8DC-79E897B9BDD3}">
  <sheetPr codeName="Sheet7"/>
  <dimension ref="A1:IX24"/>
  <sheetViews>
    <sheetView workbookViewId="0">
      <selection activeCell="H14" sqref="H14"/>
    </sheetView>
  </sheetViews>
  <sheetFormatPr defaultColWidth="9.19921875" defaultRowHeight="14.4" x14ac:dyDescent="0.3"/>
  <cols>
    <col min="1" max="1" width="24" style="10" bestFit="1" customWidth="1"/>
    <col min="2" max="2" width="6.69921875" style="9" bestFit="1" customWidth="1"/>
    <col min="3" max="3" width="10" style="9" bestFit="1" customWidth="1"/>
    <col min="4" max="4" width="9.69921875" style="9" bestFit="1" customWidth="1"/>
    <col min="5" max="5" width="5.19921875" style="9" bestFit="1" customWidth="1"/>
    <col min="6" max="6" width="10.5" style="9" bestFit="1" customWidth="1"/>
    <col min="7" max="7" width="10.796875" style="9" bestFit="1" customWidth="1"/>
    <col min="8" max="10" width="12" style="9" bestFit="1" customWidth="1"/>
    <col min="11" max="11" width="19.19921875" style="9" bestFit="1" customWidth="1"/>
    <col min="12" max="12" width="23.296875" style="9" bestFit="1" customWidth="1"/>
    <col min="13" max="13" width="12" style="9" bestFit="1" customWidth="1"/>
    <col min="14" max="14" width="12.19921875" style="9" bestFit="1" customWidth="1"/>
    <col min="15" max="15" width="12" style="9" bestFit="1" customWidth="1"/>
    <col min="16" max="16" width="12.19921875" style="9" bestFit="1" customWidth="1"/>
    <col min="17" max="17" width="15.296875" style="9" bestFit="1" customWidth="1"/>
    <col min="18" max="18" width="15.69921875" style="9" bestFit="1" customWidth="1"/>
    <col min="19" max="19" width="16.796875" style="9" bestFit="1" customWidth="1"/>
    <col min="20" max="20" width="20" style="9" bestFit="1" customWidth="1"/>
    <col min="21" max="21" width="20.296875" style="9" bestFit="1" customWidth="1"/>
    <col min="22" max="22" width="18.5" style="9" bestFit="1" customWidth="1"/>
    <col min="23" max="23" width="16.69921875" style="9" bestFit="1" customWidth="1"/>
    <col min="24" max="24" width="19.19921875" style="9" bestFit="1" customWidth="1"/>
    <col min="25" max="25" width="19.5" style="9" bestFit="1" customWidth="1"/>
    <col min="26" max="26" width="22.796875" style="9" bestFit="1" customWidth="1"/>
    <col min="27" max="27" width="18.19921875" style="9" bestFit="1" customWidth="1"/>
    <col min="28" max="28" width="21.69921875" style="9" bestFit="1" customWidth="1"/>
    <col min="29" max="29" width="22" style="9" bestFit="1" customWidth="1"/>
    <col min="30" max="30" width="20.19921875" style="9" bestFit="1" customWidth="1"/>
    <col min="31" max="31" width="12" style="9" bestFit="1" customWidth="1"/>
    <col min="32" max="32" width="18.5" style="9" bestFit="1" customWidth="1"/>
    <col min="33" max="33" width="18.69921875" style="9" bestFit="1" customWidth="1"/>
    <col min="34" max="34" width="16.796875" style="9" bestFit="1" customWidth="1"/>
    <col min="35" max="35" width="12" style="9" bestFit="1" customWidth="1"/>
    <col min="36" max="36" width="19.296875" style="9" bestFit="1" customWidth="1"/>
    <col min="37" max="37" width="19.5" style="9" bestFit="1" customWidth="1"/>
    <col min="38" max="38" width="17.796875" style="9" bestFit="1" customWidth="1"/>
    <col min="39" max="39" width="12.69921875" style="9" bestFit="1" customWidth="1"/>
    <col min="40" max="40" width="20.296875" style="9" bestFit="1" customWidth="1"/>
    <col min="41" max="41" width="20.5" style="9" bestFit="1" customWidth="1"/>
    <col min="42" max="42" width="18.796875" style="9" bestFit="1" customWidth="1"/>
    <col min="43" max="43" width="12" style="9" bestFit="1" customWidth="1"/>
    <col min="44" max="44" width="16.796875" style="9" bestFit="1" customWidth="1"/>
    <col min="45" max="45" width="17.296875" style="9" bestFit="1" customWidth="1"/>
    <col min="46" max="46" width="15.5" style="9" bestFit="1" customWidth="1"/>
    <col min="47" max="47" width="16.5" style="9" bestFit="1" customWidth="1"/>
    <col min="48" max="48" width="25" style="9" bestFit="1" customWidth="1"/>
    <col min="49" max="49" width="26.5" style="9" bestFit="1" customWidth="1"/>
    <col min="50" max="50" width="12.5" style="9" bestFit="1" customWidth="1"/>
    <col min="51" max="51" width="14.69921875" style="9" bestFit="1" customWidth="1"/>
    <col min="52" max="52" width="14.5" style="9" bestFit="1" customWidth="1"/>
    <col min="53" max="53" width="20.796875" style="9" bestFit="1" customWidth="1"/>
    <col min="54" max="54" width="15.19921875" style="9" bestFit="1" customWidth="1"/>
    <col min="55" max="55" width="15.796875" style="9" bestFit="1" customWidth="1"/>
    <col min="56" max="56" width="22.5" style="9" bestFit="1" customWidth="1"/>
    <col min="57" max="57" width="24.5" style="9" bestFit="1" customWidth="1"/>
    <col min="58" max="58" width="24.296875" style="9" bestFit="1" customWidth="1"/>
    <col min="59" max="59" width="30.69921875" style="9" bestFit="1" customWidth="1"/>
    <col min="60" max="60" width="24.796875" style="9" bestFit="1" customWidth="1"/>
    <col min="61" max="61" width="25.69921875" style="9" bestFit="1" customWidth="1"/>
    <col min="62" max="62" width="22.69921875" style="9" bestFit="1" customWidth="1"/>
    <col min="63" max="63" width="24.69921875" style="9" bestFit="1" customWidth="1"/>
    <col min="64" max="64" width="24.5" style="9" bestFit="1" customWidth="1"/>
    <col min="65" max="65" width="31" style="9" bestFit="1" customWidth="1"/>
    <col min="66" max="66" width="25.19921875" style="9" bestFit="1" customWidth="1"/>
    <col min="67" max="67" width="26" style="9" bestFit="1" customWidth="1"/>
    <col min="68" max="68" width="15.796875" style="9" bestFit="1" customWidth="1"/>
    <col min="69" max="69" width="20" style="9" bestFit="1" customWidth="1"/>
    <col min="70" max="70" width="22" style="9" bestFit="1" customWidth="1"/>
    <col min="71" max="72" width="12" style="9" bestFit="1" customWidth="1"/>
    <col min="73" max="73" width="32.796875" style="9" bestFit="1" customWidth="1"/>
    <col min="74" max="74" width="34.796875" style="9" bestFit="1" customWidth="1"/>
    <col min="75" max="75" width="20.796875" style="9" bestFit="1" customWidth="1"/>
    <col min="76" max="76" width="22.796875" style="9" bestFit="1" customWidth="1"/>
    <col min="77" max="77" width="25.296875" style="9" bestFit="1" customWidth="1"/>
    <col min="78" max="78" width="27.296875" style="9" bestFit="1" customWidth="1"/>
    <col min="79" max="79" width="25.19921875" style="9" bestFit="1" customWidth="1"/>
    <col min="80" max="80" width="27.19921875" style="9" bestFit="1" customWidth="1"/>
    <col min="81" max="81" width="22.796875" style="9" bestFit="1" customWidth="1"/>
    <col min="82" max="82" width="24.69921875" style="9" bestFit="1" customWidth="1"/>
    <col min="83" max="83" width="21.5" style="9" bestFit="1" customWidth="1"/>
    <col min="84" max="84" width="23.296875" style="9" bestFit="1" customWidth="1"/>
    <col min="85" max="85" width="17.796875" style="9" bestFit="1" customWidth="1"/>
    <col min="86" max="86" width="19.69921875" style="9" bestFit="1" customWidth="1"/>
    <col min="87" max="87" width="17.5" style="9" bestFit="1" customWidth="1"/>
    <col min="88" max="88" width="19.296875" style="9" bestFit="1" customWidth="1"/>
    <col min="89" max="89" width="15.5" style="9" bestFit="1" customWidth="1"/>
    <col min="90" max="90" width="17.5" style="9" bestFit="1" customWidth="1"/>
    <col min="91" max="91" width="20" style="9" bestFit="1" customWidth="1"/>
    <col min="92" max="92" width="22" style="9" bestFit="1" customWidth="1"/>
    <col min="93" max="93" width="23.796875" style="9" bestFit="1" customWidth="1"/>
    <col min="94" max="94" width="13.5" style="9" bestFit="1" customWidth="1"/>
    <col min="95" max="95" width="20.5" style="9" bestFit="1" customWidth="1"/>
    <col min="96" max="96" width="22.5" style="9" bestFit="1" customWidth="1"/>
    <col min="97" max="97" width="12" style="9" bestFit="1" customWidth="1"/>
    <col min="98" max="98" width="18.5" style="9" bestFit="1" customWidth="1"/>
    <col min="99" max="99" width="23" style="9" bestFit="1" customWidth="1"/>
    <col min="100" max="100" width="14.69921875" style="9" bestFit="1" customWidth="1"/>
    <col min="101" max="101" width="16.5" style="9" bestFit="1" customWidth="1"/>
    <col min="102" max="102" width="23.296875" style="9" bestFit="1" customWidth="1"/>
    <col min="103" max="103" width="25.19921875" style="9" bestFit="1" customWidth="1"/>
    <col min="104" max="104" width="17.5" style="9" bestFit="1" customWidth="1"/>
    <col min="105" max="105" width="19.296875" style="9" bestFit="1" customWidth="1"/>
    <col min="106" max="106" width="17.5" style="9" bestFit="1" customWidth="1"/>
    <col min="107" max="107" width="19.296875" style="9" bestFit="1" customWidth="1"/>
    <col min="108" max="108" width="24.296875" style="9" bestFit="1" customWidth="1"/>
    <col min="109" max="109" width="26.296875" style="9" bestFit="1" customWidth="1"/>
    <col min="110" max="110" width="18.5" style="9" bestFit="1" customWidth="1"/>
    <col min="111" max="111" width="20.296875" style="9" bestFit="1" customWidth="1"/>
    <col min="112" max="112" width="18.5" style="9" bestFit="1" customWidth="1"/>
    <col min="113" max="113" width="20.296875" style="9" bestFit="1" customWidth="1"/>
    <col min="114" max="114" width="16" style="9" bestFit="1" customWidth="1"/>
    <col min="115" max="115" width="18" style="9" bestFit="1" customWidth="1"/>
    <col min="116" max="116" width="14.796875" style="9" bestFit="1" customWidth="1"/>
    <col min="117" max="117" width="16.69921875" style="9" bestFit="1" customWidth="1"/>
    <col min="118" max="118" width="12" style="9" bestFit="1" customWidth="1"/>
    <col min="119" max="119" width="27" style="9" bestFit="1" customWidth="1"/>
    <col min="120" max="120" width="28.796875" style="9" bestFit="1" customWidth="1"/>
    <col min="121" max="121" width="20.796875" style="9" bestFit="1" customWidth="1"/>
    <col min="122" max="122" width="22.796875" style="9" bestFit="1" customWidth="1"/>
    <col min="123" max="123" width="21.5" style="9" bestFit="1" customWidth="1"/>
    <col min="124" max="124" width="23.5" style="9" bestFit="1" customWidth="1"/>
    <col min="125" max="125" width="12" style="9" bestFit="1" customWidth="1"/>
    <col min="126" max="126" width="14" style="9" bestFit="1" customWidth="1"/>
    <col min="127" max="127" width="16" style="9" bestFit="1" customWidth="1"/>
    <col min="128" max="128" width="15.5" style="9" bestFit="1" customWidth="1"/>
    <col min="129" max="129" width="16.19921875" style="9" bestFit="1" customWidth="1"/>
    <col min="130" max="130" width="15.796875" style="9" bestFit="1" customWidth="1"/>
    <col min="131" max="137" width="12" style="9" bestFit="1" customWidth="1"/>
    <col min="138" max="138" width="13.19921875" style="9" bestFit="1" customWidth="1"/>
    <col min="139" max="139" width="12.5" style="9" bestFit="1" customWidth="1"/>
    <col min="140" max="140" width="14.19921875" style="9" bestFit="1" customWidth="1"/>
    <col min="141" max="141" width="13.69921875" style="9" bestFit="1" customWidth="1"/>
    <col min="142" max="143" width="12" style="9" bestFit="1" customWidth="1"/>
    <col min="144" max="145" width="12.5" style="9" bestFit="1" customWidth="1"/>
    <col min="146" max="146" width="14.5" style="9" bestFit="1" customWidth="1"/>
    <col min="147" max="147" width="13.19921875" style="9" bestFit="1" customWidth="1"/>
    <col min="148" max="148" width="17.5" style="9" bestFit="1" customWidth="1"/>
    <col min="149" max="151" width="12" style="9" bestFit="1" customWidth="1"/>
    <col min="152" max="152" width="16" style="9" bestFit="1" customWidth="1"/>
    <col min="153" max="153" width="26.19921875" style="9" bestFit="1" customWidth="1"/>
    <col min="154" max="154" width="12.5" style="9" bestFit="1" customWidth="1"/>
    <col min="155" max="155" width="26.19921875" style="9" bestFit="1" customWidth="1"/>
    <col min="156" max="156" width="22.19921875" style="9" bestFit="1" customWidth="1"/>
    <col min="157" max="157" width="13.5" style="9" bestFit="1" customWidth="1"/>
    <col min="158" max="158" width="15.296875" style="9" bestFit="1" customWidth="1"/>
    <col min="159" max="159" width="14.69921875" style="9" bestFit="1" customWidth="1"/>
    <col min="160" max="162" width="12" style="9" bestFit="1" customWidth="1"/>
    <col min="163" max="163" width="12.19921875" style="9" bestFit="1" customWidth="1"/>
    <col min="164" max="164" width="20.19921875" style="9" bestFit="1" customWidth="1"/>
    <col min="165" max="165" width="21.5" style="9" bestFit="1" customWidth="1"/>
    <col min="166" max="166" width="12" style="9" bestFit="1" customWidth="1"/>
    <col min="167" max="167" width="21.5" style="9" bestFit="1" customWidth="1"/>
    <col min="168" max="168" width="22.796875" style="9" bestFit="1" customWidth="1"/>
    <col min="169" max="169" width="14.796875" style="9" bestFit="1" customWidth="1"/>
    <col min="170" max="172" width="12" style="9" bestFit="1" customWidth="1"/>
    <col min="173" max="173" width="15.296875" style="9" bestFit="1" customWidth="1"/>
    <col min="174" max="174" width="12" style="9" bestFit="1" customWidth="1"/>
    <col min="175" max="175" width="19.796875" style="9" bestFit="1" customWidth="1"/>
    <col min="176" max="176" width="21.796875" style="9" bestFit="1" customWidth="1"/>
    <col min="177" max="177" width="12" style="9" bestFit="1" customWidth="1"/>
    <col min="178" max="178" width="13.69921875" style="9" bestFit="1" customWidth="1"/>
    <col min="179" max="179" width="15.69921875" style="9" bestFit="1" customWidth="1"/>
    <col min="180" max="180" width="18.5" style="9" bestFit="1" customWidth="1"/>
    <col min="181" max="181" width="12" style="9" bestFit="1" customWidth="1"/>
    <col min="182" max="182" width="14.5" style="9" bestFit="1" customWidth="1"/>
    <col min="183" max="183" width="22.5" style="9" bestFit="1" customWidth="1"/>
    <col min="184" max="184" width="23.796875" style="9" bestFit="1" customWidth="1"/>
    <col min="185" max="185" width="8" style="9" bestFit="1" customWidth="1"/>
    <col min="186" max="187" width="12" style="9" bestFit="1" customWidth="1"/>
    <col min="188" max="188" width="14.19921875" style="9" bestFit="1" customWidth="1"/>
    <col min="189" max="192" width="12" style="9" bestFit="1" customWidth="1"/>
    <col min="193" max="193" width="18.19921875" style="9" bestFit="1" customWidth="1"/>
    <col min="194" max="194" width="16.19921875" style="9" bestFit="1" customWidth="1"/>
    <col min="195" max="195" width="14" style="9" bestFit="1" customWidth="1"/>
    <col min="196" max="196" width="21.69921875" style="9" bestFit="1" customWidth="1"/>
    <col min="197" max="197" width="20.296875" style="9" bestFit="1" customWidth="1"/>
    <col min="198" max="198" width="24.19921875" style="9" bestFit="1" customWidth="1"/>
    <col min="199" max="199" width="12.296875" style="9" bestFit="1" customWidth="1"/>
    <col min="200" max="200" width="12.19921875" style="9" bestFit="1" customWidth="1"/>
    <col min="201" max="201" width="18.19921875" style="9" bestFit="1" customWidth="1"/>
    <col min="202" max="202" width="20.19921875" style="9" bestFit="1" customWidth="1"/>
    <col min="203" max="203" width="12" style="9" bestFit="1" customWidth="1"/>
    <col min="204" max="204" width="13.19921875" style="9" bestFit="1" customWidth="1"/>
    <col min="205" max="205" width="15.69921875" style="9" bestFit="1" customWidth="1"/>
    <col min="206" max="207" width="14.69921875" style="9" bestFit="1" customWidth="1"/>
    <col min="208" max="208" width="17" style="9" bestFit="1" customWidth="1"/>
    <col min="209" max="209" width="17.5" style="9" bestFit="1" customWidth="1"/>
    <col min="210" max="210" width="15.5" style="9" bestFit="1" customWidth="1"/>
    <col min="211" max="211" width="15" style="9" bestFit="1" customWidth="1"/>
    <col min="212" max="212" width="13.296875" style="9" bestFit="1" customWidth="1"/>
    <col min="213" max="213" width="20.796875" style="9" bestFit="1" customWidth="1"/>
    <col min="214" max="214" width="12" style="9" bestFit="1" customWidth="1"/>
    <col min="215" max="215" width="21.796875" style="9" bestFit="1" customWidth="1"/>
    <col min="216" max="216" width="21.5" style="9" bestFit="1" customWidth="1"/>
    <col min="217" max="217" width="22.296875" style="9" bestFit="1" customWidth="1"/>
    <col min="218" max="218" width="21.796875" style="9" bestFit="1" customWidth="1"/>
    <col min="219" max="219" width="20.69921875" style="9" bestFit="1" customWidth="1"/>
    <col min="220" max="220" width="20.296875" style="9" bestFit="1" customWidth="1"/>
    <col min="221" max="221" width="21.19921875" style="9" bestFit="1" customWidth="1"/>
    <col min="222" max="222" width="20.69921875" style="9" bestFit="1" customWidth="1"/>
    <col min="223" max="223" width="12.296875" style="9" bestFit="1" customWidth="1"/>
    <col min="224" max="224" width="13.296875" style="9" bestFit="1" customWidth="1"/>
    <col min="225" max="225" width="15.69921875" style="9" bestFit="1" customWidth="1"/>
    <col min="226" max="226" width="12" style="9" bestFit="1" customWidth="1"/>
    <col min="227" max="227" width="15.69921875" style="9" bestFit="1" customWidth="1"/>
    <col min="228" max="229" width="12" style="9" bestFit="1" customWidth="1"/>
    <col min="230" max="230" width="14.296875" style="9" bestFit="1" customWidth="1"/>
    <col min="231" max="231" width="16.296875" style="9" bestFit="1" customWidth="1"/>
    <col min="232" max="240" width="12" style="9" bestFit="1" customWidth="1"/>
    <col min="241" max="241" width="20.5" style="9" bestFit="1" customWidth="1"/>
    <col min="242" max="242" width="22.5" style="9" bestFit="1" customWidth="1"/>
    <col min="243" max="243" width="16.19921875" style="9" bestFit="1" customWidth="1"/>
    <col min="244" max="244" width="22.5" style="9" bestFit="1" customWidth="1"/>
    <col min="245" max="245" width="22.19921875" style="9" bestFit="1" customWidth="1"/>
    <col min="246" max="246" width="23.5" style="9" bestFit="1" customWidth="1"/>
    <col min="247" max="247" width="18.19921875" style="9" bestFit="1" customWidth="1"/>
    <col min="248" max="248" width="19" style="9" bestFit="1" customWidth="1"/>
    <col min="249" max="249" width="12.5" style="9" bestFit="1" customWidth="1"/>
    <col min="250" max="250" width="12" style="9" bestFit="1" customWidth="1"/>
    <col min="251" max="251" width="20.796875" style="9" bestFit="1" customWidth="1"/>
    <col min="252" max="252" width="12.5" style="9" bestFit="1" customWidth="1"/>
    <col min="253" max="253" width="22" style="9" bestFit="1" customWidth="1"/>
    <col min="254" max="254" width="15.69921875" style="9" bestFit="1" customWidth="1"/>
    <col min="255" max="255" width="13.69921875" style="9" bestFit="1" customWidth="1"/>
    <col min="256" max="256" width="16.19921875" style="9" bestFit="1" customWidth="1"/>
    <col min="257" max="257" width="14.19921875" style="9" bestFit="1" customWidth="1"/>
    <col min="258" max="258" width="9.5" style="9" bestFit="1" customWidth="1"/>
    <col min="259" max="16384" width="9.19921875" style="9"/>
  </cols>
  <sheetData>
    <row r="1" spans="1:258" x14ac:dyDescent="0.3">
      <c r="A1" s="7" t="s">
        <v>3</v>
      </c>
      <c r="B1" s="8" t="s">
        <v>4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8" t="s">
        <v>29</v>
      </c>
      <c r="AA1" s="8" t="s">
        <v>30</v>
      </c>
      <c r="AB1" s="8" t="s">
        <v>31</v>
      </c>
      <c r="AC1" s="8" t="s">
        <v>32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44</v>
      </c>
      <c r="AP1" s="8" t="s">
        <v>45</v>
      </c>
      <c r="AQ1" s="8" t="s">
        <v>46</v>
      </c>
      <c r="AR1" s="8" t="s">
        <v>47</v>
      </c>
      <c r="AS1" s="8" t="s">
        <v>48</v>
      </c>
      <c r="AT1" s="8" t="s">
        <v>49</v>
      </c>
      <c r="AU1" s="8" t="s">
        <v>50</v>
      </c>
      <c r="AV1" s="8" t="s">
        <v>51</v>
      </c>
      <c r="AW1" s="8" t="s">
        <v>52</v>
      </c>
      <c r="AX1" s="8" t="s">
        <v>53</v>
      </c>
      <c r="AY1" s="8" t="s">
        <v>54</v>
      </c>
      <c r="AZ1" s="8" t="s">
        <v>55</v>
      </c>
      <c r="BA1" s="8" t="s">
        <v>56</v>
      </c>
      <c r="BB1" s="8" t="s">
        <v>57</v>
      </c>
      <c r="BC1" s="8" t="s">
        <v>58</v>
      </c>
      <c r="BD1" s="8" t="s">
        <v>59</v>
      </c>
      <c r="BE1" s="8" t="s">
        <v>60</v>
      </c>
      <c r="BF1" s="8" t="s">
        <v>61</v>
      </c>
      <c r="BG1" s="8" t="s">
        <v>62</v>
      </c>
      <c r="BH1" s="8" t="s">
        <v>63</v>
      </c>
      <c r="BI1" s="8" t="s">
        <v>64</v>
      </c>
      <c r="BJ1" s="8" t="s">
        <v>65</v>
      </c>
      <c r="BK1" s="8" t="s">
        <v>66</v>
      </c>
      <c r="BL1" s="8" t="s">
        <v>67</v>
      </c>
      <c r="BM1" s="8" t="s">
        <v>68</v>
      </c>
      <c r="BN1" s="8" t="s">
        <v>69</v>
      </c>
      <c r="BO1" s="8" t="s">
        <v>70</v>
      </c>
      <c r="BP1" s="8" t="s">
        <v>71</v>
      </c>
      <c r="BQ1" s="8" t="s">
        <v>72</v>
      </c>
      <c r="BR1" s="8" t="s">
        <v>73</v>
      </c>
      <c r="BS1" s="8" t="s">
        <v>74</v>
      </c>
      <c r="BT1" s="8" t="s">
        <v>75</v>
      </c>
      <c r="BU1" s="8" t="s">
        <v>76</v>
      </c>
      <c r="BV1" s="8" t="s">
        <v>77</v>
      </c>
      <c r="BW1" s="8" t="s">
        <v>78</v>
      </c>
      <c r="BX1" s="8" t="s">
        <v>79</v>
      </c>
      <c r="BY1" s="8" t="s">
        <v>80</v>
      </c>
      <c r="BZ1" s="8" t="s">
        <v>81</v>
      </c>
      <c r="CA1" s="8" t="s">
        <v>82</v>
      </c>
      <c r="CB1" s="8" t="s">
        <v>83</v>
      </c>
      <c r="CC1" s="8" t="s">
        <v>84</v>
      </c>
      <c r="CD1" s="8" t="s">
        <v>85</v>
      </c>
      <c r="CE1" s="8" t="s">
        <v>86</v>
      </c>
      <c r="CF1" s="8" t="s">
        <v>87</v>
      </c>
      <c r="CG1" s="8" t="s">
        <v>88</v>
      </c>
      <c r="CH1" s="8" t="s">
        <v>89</v>
      </c>
      <c r="CI1" s="8" t="s">
        <v>90</v>
      </c>
      <c r="CJ1" s="8" t="s">
        <v>91</v>
      </c>
      <c r="CK1" s="8" t="s">
        <v>92</v>
      </c>
      <c r="CL1" s="8" t="s">
        <v>93</v>
      </c>
      <c r="CM1" s="8" t="s">
        <v>94</v>
      </c>
      <c r="CN1" s="8" t="s">
        <v>95</v>
      </c>
      <c r="CO1" s="8" t="s">
        <v>96</v>
      </c>
      <c r="CP1" s="8" t="s">
        <v>97</v>
      </c>
      <c r="CQ1" s="8" t="s">
        <v>98</v>
      </c>
      <c r="CR1" s="8" t="s">
        <v>99</v>
      </c>
      <c r="CS1" s="8" t="s">
        <v>100</v>
      </c>
      <c r="CT1" s="8" t="s">
        <v>101</v>
      </c>
      <c r="CU1" s="8" t="s">
        <v>102</v>
      </c>
      <c r="CV1" s="8" t="s">
        <v>103</v>
      </c>
      <c r="CW1" s="8" t="s">
        <v>104</v>
      </c>
      <c r="CX1" s="8" t="s">
        <v>105</v>
      </c>
      <c r="CY1" s="8" t="s">
        <v>106</v>
      </c>
      <c r="CZ1" s="8" t="s">
        <v>107</v>
      </c>
      <c r="DA1" s="8" t="s">
        <v>108</v>
      </c>
      <c r="DB1" s="8" t="s">
        <v>109</v>
      </c>
      <c r="DC1" s="8" t="s">
        <v>110</v>
      </c>
      <c r="DD1" s="8" t="s">
        <v>111</v>
      </c>
      <c r="DE1" s="8" t="s">
        <v>112</v>
      </c>
      <c r="DF1" s="8" t="s">
        <v>113</v>
      </c>
      <c r="DG1" s="8" t="s">
        <v>114</v>
      </c>
      <c r="DH1" s="8" t="s">
        <v>115</v>
      </c>
      <c r="DI1" s="8" t="s">
        <v>116</v>
      </c>
      <c r="DJ1" s="8" t="s">
        <v>117</v>
      </c>
      <c r="DK1" s="8" t="s">
        <v>118</v>
      </c>
      <c r="DL1" s="8" t="s">
        <v>119</v>
      </c>
      <c r="DM1" s="8" t="s">
        <v>120</v>
      </c>
      <c r="DN1" s="8" t="s">
        <v>121</v>
      </c>
      <c r="DO1" s="8" t="s">
        <v>122</v>
      </c>
      <c r="DP1" s="8" t="s">
        <v>123</v>
      </c>
      <c r="DQ1" s="8" t="s">
        <v>124</v>
      </c>
      <c r="DR1" s="8" t="s">
        <v>125</v>
      </c>
      <c r="DS1" s="8" t="s">
        <v>126</v>
      </c>
      <c r="DT1" s="8" t="s">
        <v>127</v>
      </c>
      <c r="DU1" s="8" t="s">
        <v>128</v>
      </c>
      <c r="DV1" s="8" t="s">
        <v>129</v>
      </c>
      <c r="DW1" s="8" t="s">
        <v>130</v>
      </c>
      <c r="DX1" s="8" t="s">
        <v>131</v>
      </c>
      <c r="DY1" s="8" t="s">
        <v>132</v>
      </c>
      <c r="DZ1" s="8" t="s">
        <v>133</v>
      </c>
      <c r="EA1" s="8" t="s">
        <v>134</v>
      </c>
      <c r="EB1" s="8" t="s">
        <v>135</v>
      </c>
      <c r="EC1" s="8" t="s">
        <v>136</v>
      </c>
      <c r="ED1" s="8" t="s">
        <v>137</v>
      </c>
      <c r="EE1" s="8" t="s">
        <v>138</v>
      </c>
      <c r="EF1" s="8" t="s">
        <v>139</v>
      </c>
      <c r="EG1" s="8" t="s">
        <v>140</v>
      </c>
      <c r="EH1" s="8" t="s">
        <v>141</v>
      </c>
      <c r="EI1" s="8" t="s">
        <v>142</v>
      </c>
      <c r="EJ1" s="8" t="s">
        <v>143</v>
      </c>
      <c r="EK1" s="8" t="s">
        <v>144</v>
      </c>
      <c r="EL1" s="8" t="s">
        <v>145</v>
      </c>
      <c r="EM1" s="8" t="s">
        <v>146</v>
      </c>
      <c r="EN1" s="8" t="s">
        <v>147</v>
      </c>
      <c r="EO1" s="8" t="s">
        <v>148</v>
      </c>
      <c r="EP1" s="8" t="s">
        <v>149</v>
      </c>
      <c r="EQ1" s="8" t="s">
        <v>150</v>
      </c>
      <c r="ER1" s="8" t="s">
        <v>151</v>
      </c>
      <c r="ES1" s="8" t="s">
        <v>152</v>
      </c>
      <c r="ET1" s="8" t="s">
        <v>153</v>
      </c>
      <c r="EU1" s="8" t="s">
        <v>154</v>
      </c>
      <c r="EV1" s="8" t="s">
        <v>155</v>
      </c>
      <c r="EW1" s="8" t="s">
        <v>156</v>
      </c>
      <c r="EX1" s="8" t="s">
        <v>157</v>
      </c>
      <c r="EY1" s="8" t="s">
        <v>158</v>
      </c>
      <c r="EZ1" s="8" t="s">
        <v>159</v>
      </c>
      <c r="FA1" s="8" t="s">
        <v>160</v>
      </c>
      <c r="FB1" s="8" t="s">
        <v>161</v>
      </c>
      <c r="FC1" s="8" t="s">
        <v>162</v>
      </c>
      <c r="FD1" s="8" t="s">
        <v>163</v>
      </c>
      <c r="FE1" s="8" t="s">
        <v>164</v>
      </c>
      <c r="FF1" s="8" t="s">
        <v>165</v>
      </c>
      <c r="FG1" s="8" t="s">
        <v>166</v>
      </c>
      <c r="FH1" s="8" t="s">
        <v>167</v>
      </c>
      <c r="FI1" s="8" t="s">
        <v>168</v>
      </c>
      <c r="FJ1" s="8" t="s">
        <v>169</v>
      </c>
      <c r="FK1" s="8" t="s">
        <v>170</v>
      </c>
      <c r="FL1" s="8" t="s">
        <v>171</v>
      </c>
      <c r="FM1" s="8" t="s">
        <v>172</v>
      </c>
      <c r="FN1" s="8" t="s">
        <v>173</v>
      </c>
      <c r="FO1" s="8" t="s">
        <v>174</v>
      </c>
      <c r="FP1" s="8" t="s">
        <v>175</v>
      </c>
      <c r="FQ1" s="8" t="s">
        <v>176</v>
      </c>
      <c r="FR1" s="8" t="s">
        <v>177</v>
      </c>
      <c r="FS1" s="8" t="s">
        <v>178</v>
      </c>
      <c r="FT1" s="8" t="s">
        <v>179</v>
      </c>
      <c r="FU1" s="8" t="s">
        <v>180</v>
      </c>
      <c r="FV1" s="8" t="s">
        <v>181</v>
      </c>
      <c r="FW1" s="8" t="s">
        <v>182</v>
      </c>
      <c r="FX1" s="8" t="s">
        <v>183</v>
      </c>
      <c r="FY1" s="8" t="s">
        <v>184</v>
      </c>
      <c r="FZ1" s="8" t="s">
        <v>185</v>
      </c>
      <c r="GA1" s="8" t="s">
        <v>186</v>
      </c>
      <c r="GB1" s="8" t="s">
        <v>187</v>
      </c>
      <c r="GC1" s="8" t="s">
        <v>190</v>
      </c>
      <c r="GD1" s="8" t="s">
        <v>191</v>
      </c>
      <c r="GE1" s="8" t="s">
        <v>192</v>
      </c>
      <c r="GF1" s="8" t="s">
        <v>193</v>
      </c>
      <c r="GG1" s="8" t="s">
        <v>194</v>
      </c>
      <c r="GH1" s="8" t="s">
        <v>195</v>
      </c>
      <c r="GI1" s="8" t="s">
        <v>196</v>
      </c>
      <c r="GJ1" s="8" t="s">
        <v>197</v>
      </c>
      <c r="GK1" s="8" t="s">
        <v>198</v>
      </c>
      <c r="GL1" s="8" t="s">
        <v>199</v>
      </c>
      <c r="GM1" s="8" t="s">
        <v>200</v>
      </c>
      <c r="GN1" s="8" t="s">
        <v>201</v>
      </c>
      <c r="GO1" s="8" t="s">
        <v>202</v>
      </c>
      <c r="GP1" s="8" t="s">
        <v>203</v>
      </c>
      <c r="GQ1" s="8" t="s">
        <v>204</v>
      </c>
      <c r="GR1" s="8" t="s">
        <v>205</v>
      </c>
      <c r="GS1" s="8" t="s">
        <v>206</v>
      </c>
      <c r="GT1" s="8" t="s">
        <v>207</v>
      </c>
      <c r="GU1" s="8" t="s">
        <v>208</v>
      </c>
      <c r="GV1" s="8" t="s">
        <v>209</v>
      </c>
      <c r="GW1" s="8" t="s">
        <v>210</v>
      </c>
      <c r="GX1" s="8" t="s">
        <v>211</v>
      </c>
      <c r="GY1" s="8" t="s">
        <v>212</v>
      </c>
      <c r="GZ1" s="8" t="s">
        <v>213</v>
      </c>
      <c r="HA1" s="8" t="s">
        <v>214</v>
      </c>
      <c r="HB1" s="8" t="s">
        <v>215</v>
      </c>
      <c r="HC1" s="8" t="s">
        <v>216</v>
      </c>
      <c r="HD1" s="8" t="s">
        <v>217</v>
      </c>
      <c r="HE1" s="8" t="s">
        <v>218</v>
      </c>
      <c r="HF1" s="8" t="s">
        <v>219</v>
      </c>
      <c r="HG1" s="8" t="s">
        <v>220</v>
      </c>
      <c r="HH1" s="8" t="s">
        <v>221</v>
      </c>
      <c r="HI1" s="8" t="s">
        <v>222</v>
      </c>
      <c r="HJ1" s="8" t="s">
        <v>223</v>
      </c>
      <c r="HK1" s="8" t="s">
        <v>224</v>
      </c>
      <c r="HL1" s="8" t="s">
        <v>225</v>
      </c>
      <c r="HM1" s="8" t="s">
        <v>226</v>
      </c>
      <c r="HN1" s="8" t="s">
        <v>227</v>
      </c>
      <c r="HO1" s="8" t="s">
        <v>228</v>
      </c>
      <c r="HP1" s="8" t="s">
        <v>229</v>
      </c>
      <c r="HQ1" s="8" t="s">
        <v>230</v>
      </c>
      <c r="HR1" s="8" t="s">
        <v>231</v>
      </c>
      <c r="HS1" s="8" t="s">
        <v>232</v>
      </c>
      <c r="HT1" s="8" t="s">
        <v>233</v>
      </c>
      <c r="HU1" s="8" t="s">
        <v>234</v>
      </c>
      <c r="HV1" s="8" t="s">
        <v>235</v>
      </c>
      <c r="HW1" s="8" t="s">
        <v>236</v>
      </c>
      <c r="HX1" s="8" t="s">
        <v>237</v>
      </c>
      <c r="HY1" s="8" t="s">
        <v>238</v>
      </c>
      <c r="HZ1" s="8" t="s">
        <v>239</v>
      </c>
      <c r="IA1" s="8" t="s">
        <v>240</v>
      </c>
      <c r="IB1" s="8" t="s">
        <v>241</v>
      </c>
      <c r="IC1" s="8" t="s">
        <v>242</v>
      </c>
      <c r="ID1" s="8" t="s">
        <v>243</v>
      </c>
      <c r="IE1" s="8" t="s">
        <v>244</v>
      </c>
      <c r="IF1" s="8" t="s">
        <v>245</v>
      </c>
      <c r="IG1" s="8" t="s">
        <v>246</v>
      </c>
      <c r="IH1" s="8" t="s">
        <v>247</v>
      </c>
      <c r="II1" s="8" t="s">
        <v>248</v>
      </c>
      <c r="IJ1" s="8" t="s">
        <v>249</v>
      </c>
      <c r="IK1" s="8" t="s">
        <v>250</v>
      </c>
      <c r="IL1" s="8" t="s">
        <v>251</v>
      </c>
      <c r="IM1" s="8" t="s">
        <v>252</v>
      </c>
      <c r="IN1" s="8" t="s">
        <v>253</v>
      </c>
      <c r="IO1" s="8" t="s">
        <v>254</v>
      </c>
      <c r="IP1" s="8" t="s">
        <v>255</v>
      </c>
      <c r="IQ1" s="8" t="s">
        <v>256</v>
      </c>
      <c r="IR1" s="8" t="s">
        <v>257</v>
      </c>
      <c r="IS1" s="8" t="s">
        <v>258</v>
      </c>
      <c r="IT1" s="8" t="s">
        <v>259</v>
      </c>
      <c r="IU1" s="8" t="s">
        <v>260</v>
      </c>
      <c r="IV1" s="8" t="s">
        <v>261</v>
      </c>
      <c r="IW1" s="8" t="s">
        <v>262</v>
      </c>
      <c r="IX1" s="8" t="s">
        <v>263</v>
      </c>
    </row>
    <row r="2" spans="1:258" x14ac:dyDescent="0.3">
      <c r="A2" s="10" t="s">
        <v>374</v>
      </c>
      <c r="B2" s="9">
        <v>11091</v>
      </c>
      <c r="C2" s="9">
        <v>35</v>
      </c>
      <c r="D2" s="9">
        <v>3150</v>
      </c>
      <c r="E2" s="9">
        <v>385</v>
      </c>
      <c r="F2" s="9">
        <v>95</v>
      </c>
      <c r="G2" s="9">
        <v>95</v>
      </c>
      <c r="H2" s="9">
        <v>2.0285714289999999</v>
      </c>
      <c r="I2" s="9">
        <v>0.62857142899999996</v>
      </c>
      <c r="J2" s="9">
        <v>0.54285714299999999</v>
      </c>
      <c r="K2" s="9">
        <v>5.914285714</v>
      </c>
      <c r="L2" s="9">
        <v>5.9714285709999997</v>
      </c>
      <c r="M2" s="9">
        <v>3.0285714289999999</v>
      </c>
      <c r="N2" s="9">
        <v>0.4</v>
      </c>
      <c r="O2" s="9">
        <v>0.34285714299999998</v>
      </c>
      <c r="P2" s="9">
        <v>0</v>
      </c>
      <c r="Q2" s="9">
        <v>5.7142856999999998E-2</v>
      </c>
      <c r="R2" s="9">
        <v>5.7142856999999998E-2</v>
      </c>
      <c r="S2" s="9">
        <v>5.7142856999999998E-2</v>
      </c>
      <c r="T2" s="9">
        <v>0.2</v>
      </c>
      <c r="U2" s="9">
        <v>0.114285714</v>
      </c>
      <c r="V2" s="9">
        <v>8.5714286000000001E-2</v>
      </c>
      <c r="W2" s="9">
        <v>1.8</v>
      </c>
      <c r="X2" s="9">
        <v>4.4857142860000003</v>
      </c>
      <c r="Y2" s="9">
        <v>3.771428571</v>
      </c>
      <c r="Z2" s="9">
        <v>1.6</v>
      </c>
      <c r="AA2" s="9">
        <v>0.22857142899999999</v>
      </c>
      <c r="AB2" s="9">
        <v>1.428571429</v>
      </c>
      <c r="AC2" s="9">
        <v>2.2000000000000002</v>
      </c>
      <c r="AD2" s="9">
        <v>1.428571429</v>
      </c>
      <c r="AE2" s="9">
        <v>0.37142857099999999</v>
      </c>
      <c r="AF2" s="9">
        <v>0.65714285699999997</v>
      </c>
      <c r="AG2" s="9">
        <v>1.0285714290000001</v>
      </c>
      <c r="AH2" s="9">
        <v>5.7142856999999998E-2</v>
      </c>
      <c r="AI2" s="9">
        <v>0.74285714300000005</v>
      </c>
      <c r="AJ2" s="9">
        <v>2.542857143</v>
      </c>
      <c r="AK2" s="9">
        <v>2.3428571429999998</v>
      </c>
      <c r="AL2" s="9">
        <v>1.371428571</v>
      </c>
      <c r="AM2" s="9">
        <v>0.8</v>
      </c>
      <c r="AN2" s="9">
        <v>2.6857142860000001</v>
      </c>
      <c r="AO2" s="9">
        <v>2.5142857140000001</v>
      </c>
      <c r="AP2" s="9">
        <v>1.571428571</v>
      </c>
      <c r="AQ2" s="9">
        <v>2.8571428999999999E-2</v>
      </c>
      <c r="AR2" s="9">
        <v>2.8571428999999999E-2</v>
      </c>
      <c r="AS2" s="9">
        <v>8.5714286000000001E-2</v>
      </c>
      <c r="AT2" s="9">
        <v>2.8571428999999999E-2</v>
      </c>
      <c r="AU2" s="9">
        <v>0.114285714</v>
      </c>
      <c r="AV2" s="9">
        <v>0.114285714</v>
      </c>
      <c r="AW2" s="9">
        <v>0</v>
      </c>
      <c r="AX2" s="9">
        <v>1.2857142859999999</v>
      </c>
      <c r="AY2" s="9">
        <v>0.14285714299999999</v>
      </c>
      <c r="AZ2" s="9">
        <v>2.8571428999999999E-2</v>
      </c>
      <c r="BA2" s="9">
        <v>5.7142856999999998E-2</v>
      </c>
      <c r="BB2" s="9">
        <v>8.5714286000000001E-2</v>
      </c>
      <c r="BC2" s="9">
        <v>0.34285714299999998</v>
      </c>
      <c r="BD2" s="9">
        <v>4.2857142860000002</v>
      </c>
      <c r="BE2" s="9">
        <v>0.4</v>
      </c>
      <c r="BF2" s="9">
        <v>2.8571428999999999E-2</v>
      </c>
      <c r="BG2" s="9">
        <v>0.2</v>
      </c>
      <c r="BH2" s="9">
        <v>0.2</v>
      </c>
      <c r="BI2" s="9">
        <v>0.34285714299999998</v>
      </c>
      <c r="BJ2" s="9">
        <v>4.085714286</v>
      </c>
      <c r="BK2" s="9">
        <v>1.085714286</v>
      </c>
      <c r="BL2" s="9">
        <v>0</v>
      </c>
      <c r="BM2" s="9">
        <v>0.114285714</v>
      </c>
      <c r="BN2" s="9">
        <v>0.428571429</v>
      </c>
      <c r="BO2" s="9">
        <v>5.7142856999999998E-2</v>
      </c>
      <c r="BP2" s="9">
        <v>0.114285714</v>
      </c>
      <c r="BQ2" s="9">
        <v>403.17142860000001</v>
      </c>
      <c r="BR2" s="9">
        <v>95</v>
      </c>
      <c r="BS2" s="9">
        <v>1.228571429</v>
      </c>
      <c r="BT2" s="9">
        <v>9.9714285710000006</v>
      </c>
      <c r="BU2" s="9">
        <v>394.85714289999999</v>
      </c>
      <c r="BV2" s="9">
        <v>81.228571430000002</v>
      </c>
      <c r="BW2" s="9">
        <v>182.08571430000001</v>
      </c>
      <c r="BX2" s="9">
        <v>24.14285714</v>
      </c>
      <c r="BY2" s="9">
        <v>207.51428569999999</v>
      </c>
      <c r="BZ2" s="9">
        <v>55.4</v>
      </c>
      <c r="CA2" s="9">
        <v>81</v>
      </c>
      <c r="CB2" s="9">
        <v>6.4857142860000003</v>
      </c>
      <c r="CC2" s="9">
        <v>205.85714290000001</v>
      </c>
      <c r="CD2" s="9">
        <v>36.228571430000002</v>
      </c>
      <c r="CE2" s="9">
        <v>102.74285709999999</v>
      </c>
      <c r="CF2" s="9">
        <v>36.171428570000003</v>
      </c>
      <c r="CG2" s="9">
        <v>355.97142860000002</v>
      </c>
      <c r="CH2" s="9">
        <v>51.371428569999999</v>
      </c>
      <c r="CI2" s="9">
        <v>38.885714290000003</v>
      </c>
      <c r="CJ2" s="9">
        <v>29.85714286</v>
      </c>
      <c r="CK2" s="9">
        <v>1.3142857139999999</v>
      </c>
      <c r="CL2" s="9">
        <v>2.2571428569999998</v>
      </c>
      <c r="CM2" s="9">
        <v>3.8285714290000001</v>
      </c>
      <c r="CN2" s="9">
        <v>13.65714286</v>
      </c>
      <c r="CO2" s="9">
        <v>5.1428571429999996</v>
      </c>
      <c r="CP2" s="9">
        <v>4.6857142859999996</v>
      </c>
      <c r="CQ2" s="9">
        <v>0.74285714300000005</v>
      </c>
      <c r="CR2" s="9">
        <v>1.914285714</v>
      </c>
      <c r="CS2" s="9">
        <v>2.2571428569999998</v>
      </c>
      <c r="CT2" s="9">
        <v>16.742857140000002</v>
      </c>
      <c r="CU2" s="9">
        <v>1.8571428569999999</v>
      </c>
      <c r="CV2" s="9">
        <v>8.1714285709999999</v>
      </c>
      <c r="CW2" s="9">
        <v>8.6</v>
      </c>
      <c r="CX2" s="9">
        <v>1.6</v>
      </c>
      <c r="CY2" s="9">
        <v>6.6857142859999996</v>
      </c>
      <c r="CZ2" s="9">
        <v>1.342857143</v>
      </c>
      <c r="DA2" s="9">
        <v>5.7142857139999998</v>
      </c>
      <c r="DB2" s="9">
        <v>0.257142857</v>
      </c>
      <c r="DC2" s="9">
        <v>0.97142857100000002</v>
      </c>
      <c r="DD2" s="9">
        <v>2.1142857140000002</v>
      </c>
      <c r="DE2" s="9">
        <v>6.9714285709999997</v>
      </c>
      <c r="DF2" s="9">
        <v>1.628571429</v>
      </c>
      <c r="DG2" s="9">
        <v>6.0285714290000003</v>
      </c>
      <c r="DH2" s="9">
        <v>0.485714286</v>
      </c>
      <c r="DI2" s="9">
        <v>0.94285714300000001</v>
      </c>
      <c r="DJ2" s="9">
        <v>3.8285714290000001</v>
      </c>
      <c r="DK2" s="9">
        <v>13.371428570000001</v>
      </c>
      <c r="DL2" s="9">
        <v>9.4285714289999998</v>
      </c>
      <c r="DM2" s="9">
        <v>1.0285714290000001</v>
      </c>
      <c r="DN2" s="9">
        <v>1.2857142859999999</v>
      </c>
      <c r="DO2" s="9">
        <v>3.2857142860000002</v>
      </c>
      <c r="DP2" s="9">
        <v>11.628571429999999</v>
      </c>
      <c r="DQ2" s="9">
        <v>2.5714285710000002</v>
      </c>
      <c r="DR2" s="9">
        <v>9.8000000000000007</v>
      </c>
      <c r="DS2" s="9">
        <v>2.8</v>
      </c>
      <c r="DT2" s="9">
        <v>10.91428571</v>
      </c>
      <c r="DU2" s="9">
        <v>656.25714289999996</v>
      </c>
      <c r="DV2" s="9">
        <v>8.5714286000000001E-2</v>
      </c>
      <c r="DW2" s="9">
        <v>5.7142856999999998E-2</v>
      </c>
      <c r="DX2" s="9">
        <v>2.8571428999999999E-2</v>
      </c>
      <c r="DY2" s="9">
        <v>0</v>
      </c>
      <c r="DZ2" s="9">
        <v>0.171428571</v>
      </c>
      <c r="EA2" s="9">
        <v>0.71428571399999996</v>
      </c>
      <c r="EB2" s="9">
        <v>0.428571429</v>
      </c>
      <c r="EC2" s="9">
        <v>2.8571428999999999E-2</v>
      </c>
      <c r="ED2" s="9">
        <v>0</v>
      </c>
      <c r="EE2" s="9">
        <v>1.1714285710000001</v>
      </c>
      <c r="EF2" s="9">
        <v>48.257142860000002</v>
      </c>
      <c r="EG2" s="9">
        <v>44.771428569999998</v>
      </c>
      <c r="EH2" s="9">
        <v>10.28571429</v>
      </c>
      <c r="EI2" s="9">
        <v>10.17142857</v>
      </c>
      <c r="EJ2" s="9">
        <v>37.571428570000002</v>
      </c>
      <c r="EK2" s="9">
        <v>34.31428571</v>
      </c>
      <c r="EL2" s="9">
        <v>12.68571429</v>
      </c>
      <c r="EM2" s="9">
        <v>5.914285714</v>
      </c>
      <c r="EN2" s="9">
        <v>2.8571428999999999E-2</v>
      </c>
      <c r="EO2" s="9">
        <v>16.942857140000001</v>
      </c>
      <c r="EP2" s="9">
        <v>7.2857142860000002</v>
      </c>
      <c r="EQ2" s="9">
        <v>9.6571428570000002</v>
      </c>
      <c r="ER2" s="9">
        <v>2.8571428999999999E-2</v>
      </c>
      <c r="ES2" s="9">
        <v>2.2571428569999998</v>
      </c>
      <c r="ET2" s="9">
        <v>12.514285709999999</v>
      </c>
      <c r="EU2" s="9">
        <v>60.085714289999999</v>
      </c>
      <c r="EV2" s="9">
        <v>10.485714290000001</v>
      </c>
      <c r="EW2" s="9">
        <v>9.6</v>
      </c>
      <c r="EX2" s="9">
        <v>11.2</v>
      </c>
      <c r="EY2" s="9">
        <v>2.8571428569999999</v>
      </c>
      <c r="EZ2" s="9">
        <v>8.3428571429999998</v>
      </c>
      <c r="FA2" s="9">
        <v>0.28571428599999998</v>
      </c>
      <c r="FB2" s="9">
        <v>0.74285714300000005</v>
      </c>
      <c r="FC2" s="9">
        <v>0.2</v>
      </c>
      <c r="FD2" s="9">
        <v>2.2857142860000002</v>
      </c>
      <c r="FE2" s="9">
        <v>1.8285714289999999</v>
      </c>
      <c r="FF2" s="9">
        <v>8.5714286000000001E-2</v>
      </c>
      <c r="FG2" s="9">
        <v>1.2571428570000001</v>
      </c>
      <c r="FH2" s="9">
        <v>1.114285714</v>
      </c>
      <c r="FI2" s="9">
        <v>0.14285714299999999</v>
      </c>
      <c r="FJ2" s="9">
        <v>2.4857142859999999</v>
      </c>
      <c r="FK2" s="9">
        <v>1.371428571</v>
      </c>
      <c r="FL2" s="9">
        <v>1.114285714</v>
      </c>
      <c r="FM2" s="9">
        <v>2.8571428999999999E-2</v>
      </c>
      <c r="FN2" s="9">
        <v>0.77142857099999995</v>
      </c>
      <c r="FO2" s="9">
        <v>0.34285714299999998</v>
      </c>
      <c r="FP2" s="9">
        <v>5.7142856999999998E-2</v>
      </c>
      <c r="FQ2" s="9">
        <v>5.7142856999999998E-2</v>
      </c>
      <c r="FR2" s="9">
        <v>12.2</v>
      </c>
      <c r="FS2" s="9">
        <v>9.7428571430000002</v>
      </c>
      <c r="FT2" s="9">
        <v>2.457142857</v>
      </c>
      <c r="FU2" s="9">
        <v>1.085714286</v>
      </c>
      <c r="FV2" s="9">
        <v>0.257142857</v>
      </c>
      <c r="FW2" s="9">
        <v>8.5714286000000001E-2</v>
      </c>
      <c r="FX2" s="9">
        <v>0</v>
      </c>
      <c r="FY2" s="9">
        <v>9.085714286</v>
      </c>
      <c r="FZ2" s="9">
        <v>3.771428571</v>
      </c>
      <c r="GA2" s="9">
        <v>2.5142857140000001</v>
      </c>
      <c r="GB2" s="9">
        <v>1.2571428570000001</v>
      </c>
      <c r="GC2" s="9">
        <v>0</v>
      </c>
      <c r="GD2" s="9">
        <v>9.2571428569999998</v>
      </c>
      <c r="GE2" s="9">
        <v>3.5714285710000002</v>
      </c>
      <c r="GF2" s="9">
        <v>1.885714286</v>
      </c>
      <c r="GG2" s="9">
        <v>147.7142857</v>
      </c>
      <c r="GH2" s="9">
        <v>76.657142859999993</v>
      </c>
      <c r="GI2" s="9">
        <v>125.0571429</v>
      </c>
      <c r="GJ2" s="9">
        <v>119.0571429</v>
      </c>
      <c r="GK2" s="9">
        <v>11.28571429</v>
      </c>
      <c r="GL2" s="9">
        <v>11.371428570000001</v>
      </c>
      <c r="GM2" s="9">
        <v>2.0571428570000001</v>
      </c>
      <c r="GN2" s="9">
        <v>152.4</v>
      </c>
      <c r="GO2" s="9">
        <v>21.942857140000001</v>
      </c>
      <c r="GP2" s="9">
        <v>1.5142857139999999</v>
      </c>
      <c r="GQ2" s="9">
        <v>2.8571428999999999E-2</v>
      </c>
      <c r="GR2" s="9">
        <v>0.14285714299999999</v>
      </c>
      <c r="GS2" s="9">
        <v>0</v>
      </c>
      <c r="GT2" s="9">
        <v>0</v>
      </c>
      <c r="GU2" s="9">
        <v>5.7142856999999998E-2</v>
      </c>
      <c r="GV2" s="9">
        <v>0.2</v>
      </c>
      <c r="GW2" s="9">
        <v>0.71428571399999996</v>
      </c>
      <c r="GX2" s="9">
        <v>2.4</v>
      </c>
      <c r="GY2" s="9">
        <v>1.4</v>
      </c>
      <c r="GZ2" s="9">
        <v>2.4857142859999999</v>
      </c>
      <c r="HA2" s="9">
        <v>0.97142857100000002</v>
      </c>
      <c r="HB2" s="9">
        <v>0.114285714</v>
      </c>
      <c r="HC2" s="9">
        <v>0</v>
      </c>
      <c r="HD2" s="9">
        <v>0.94285714300000001</v>
      </c>
      <c r="HE2" s="9">
        <v>6.1714285709999999</v>
      </c>
      <c r="HF2" s="9">
        <v>0.571428571</v>
      </c>
      <c r="HG2" s="9">
        <v>17.399999999999999</v>
      </c>
      <c r="HH2" s="9">
        <v>16.914285710000001</v>
      </c>
      <c r="HI2" s="9">
        <v>20.17142857</v>
      </c>
      <c r="HJ2" s="9">
        <v>17.399999999999999</v>
      </c>
      <c r="HK2" s="9">
        <v>3.7428571430000002</v>
      </c>
      <c r="HL2" s="9">
        <v>4.4000000000000004</v>
      </c>
      <c r="HM2" s="9">
        <v>6.542857143</v>
      </c>
      <c r="HN2" s="9">
        <v>5.7714285710000004</v>
      </c>
      <c r="HO2" s="9">
        <v>1.428571429</v>
      </c>
      <c r="HP2" s="9">
        <v>5.7142856999999998E-2</v>
      </c>
      <c r="HQ2" s="9">
        <v>2.8571428999999999E-2</v>
      </c>
      <c r="HR2" s="9">
        <v>15.8</v>
      </c>
      <c r="HS2" s="9">
        <v>0</v>
      </c>
      <c r="HT2" s="9">
        <v>1.228571429</v>
      </c>
      <c r="HU2" s="9">
        <v>2.8571428999999999E-2</v>
      </c>
      <c r="HV2" s="9">
        <v>1.085714286</v>
      </c>
      <c r="HW2" s="9">
        <v>0.428571429</v>
      </c>
      <c r="HX2" s="9">
        <v>0.514285714</v>
      </c>
      <c r="HY2" s="9">
        <v>0.37142857099999999</v>
      </c>
      <c r="HZ2" s="9">
        <v>0.37142857099999999</v>
      </c>
      <c r="IA2" s="9">
        <v>2.1142857140000002</v>
      </c>
      <c r="IB2" s="9">
        <v>0.28571428599999998</v>
      </c>
      <c r="IC2" s="9">
        <v>8.5714286000000001E-2</v>
      </c>
      <c r="ID2" s="9">
        <v>7.085714286</v>
      </c>
      <c r="IE2" s="9">
        <v>0.28571428599999998</v>
      </c>
      <c r="IF2" s="9">
        <v>0.65714285699999997</v>
      </c>
      <c r="IG2" s="9">
        <v>0.2</v>
      </c>
      <c r="IH2" s="9">
        <v>0</v>
      </c>
      <c r="II2" s="9">
        <v>8.6285714290000008</v>
      </c>
      <c r="IJ2" s="9">
        <v>2.371428571</v>
      </c>
      <c r="IK2" s="11">
        <v>0.64200000000000002</v>
      </c>
      <c r="IL2" s="11">
        <v>0.95379999999999998</v>
      </c>
      <c r="IM2" s="11">
        <v>0.9093</v>
      </c>
      <c r="IN2" s="11">
        <v>0.90659999999999996</v>
      </c>
      <c r="IO2" s="9">
        <v>402.42857140000001</v>
      </c>
      <c r="IP2" s="9">
        <v>4.8857142859999998</v>
      </c>
      <c r="IQ2" s="11">
        <v>0.52049999999999996</v>
      </c>
      <c r="IR2" s="9">
        <v>5.2</v>
      </c>
      <c r="IS2" s="11">
        <v>0.51649999999999996</v>
      </c>
      <c r="IT2" s="9">
        <v>6.1428571429999996</v>
      </c>
      <c r="IU2" s="11">
        <v>0.60929999999999995</v>
      </c>
      <c r="IV2" s="9">
        <v>6.0571428569999997</v>
      </c>
      <c r="IW2" s="11">
        <v>0.99060000000000004</v>
      </c>
      <c r="IX2" s="9">
        <v>0</v>
      </c>
    </row>
    <row r="3" spans="1:258" x14ac:dyDescent="0.3">
      <c r="A3" s="10" t="s">
        <v>271</v>
      </c>
      <c r="B3" s="9">
        <v>1207</v>
      </c>
      <c r="C3" s="9">
        <v>34</v>
      </c>
      <c r="D3" s="9">
        <v>3060</v>
      </c>
      <c r="E3" s="9">
        <v>374</v>
      </c>
      <c r="F3" s="9">
        <v>102</v>
      </c>
      <c r="G3" s="9">
        <v>102</v>
      </c>
      <c r="H3" s="9">
        <v>1.411764706</v>
      </c>
      <c r="I3" s="9">
        <v>0.382352941</v>
      </c>
      <c r="J3" s="9">
        <v>0.235294118</v>
      </c>
      <c r="K3" s="9">
        <v>3.7941176470000002</v>
      </c>
      <c r="L3" s="9">
        <v>4.0588235289999997</v>
      </c>
      <c r="M3" s="9">
        <v>2.1764705879999999</v>
      </c>
      <c r="N3" s="9">
        <v>0.117647059</v>
      </c>
      <c r="O3" s="9">
        <v>8.8235294000000006E-2</v>
      </c>
      <c r="P3" s="9">
        <v>2.9411764999999999E-2</v>
      </c>
      <c r="Q3" s="9">
        <v>0</v>
      </c>
      <c r="R3" s="9">
        <v>2.9411764999999999E-2</v>
      </c>
      <c r="S3" s="9">
        <v>2.9411764999999999E-2</v>
      </c>
      <c r="T3" s="9">
        <v>8.8235294000000006E-2</v>
      </c>
      <c r="U3" s="9">
        <v>0.264705882</v>
      </c>
      <c r="V3" s="9">
        <v>0.147058824</v>
      </c>
      <c r="W3" s="9">
        <v>1.205882353</v>
      </c>
      <c r="X3" s="9">
        <v>2.6176470589999998</v>
      </c>
      <c r="Y3" s="9">
        <v>2.411764706</v>
      </c>
      <c r="Z3" s="9">
        <v>1.2352941180000001</v>
      </c>
      <c r="AA3" s="9">
        <v>0.20588235299999999</v>
      </c>
      <c r="AB3" s="9">
        <v>1.1764705879999999</v>
      </c>
      <c r="AC3" s="9">
        <v>1.6470588239999999</v>
      </c>
      <c r="AD3" s="9">
        <v>0.94117647100000001</v>
      </c>
      <c r="AE3" s="9">
        <v>0.17647058800000001</v>
      </c>
      <c r="AF3" s="9">
        <v>0.764705882</v>
      </c>
      <c r="AG3" s="9">
        <v>1.1470588239999999</v>
      </c>
      <c r="AH3" s="9">
        <v>0.17647058800000001</v>
      </c>
      <c r="AI3" s="9">
        <v>0.382352941</v>
      </c>
      <c r="AJ3" s="9">
        <v>1.294117647</v>
      </c>
      <c r="AK3" s="9">
        <v>0.94117647100000001</v>
      </c>
      <c r="AL3" s="9">
        <v>0.58823529399999996</v>
      </c>
      <c r="AM3" s="9">
        <v>0.79411764699999998</v>
      </c>
      <c r="AN3" s="9">
        <v>1.7352941180000001</v>
      </c>
      <c r="AO3" s="9">
        <v>1.9411764709999999</v>
      </c>
      <c r="AP3" s="9">
        <v>1.411764706</v>
      </c>
      <c r="AQ3" s="9">
        <v>0</v>
      </c>
      <c r="AR3" s="9">
        <v>0</v>
      </c>
      <c r="AS3" s="9">
        <v>2.9411764999999999E-2</v>
      </c>
      <c r="AT3" s="9">
        <v>0</v>
      </c>
      <c r="AU3" s="9">
        <v>5.8823528999999999E-2</v>
      </c>
      <c r="AV3" s="9">
        <v>5.8823528999999999E-2</v>
      </c>
      <c r="AW3" s="9">
        <v>0</v>
      </c>
      <c r="AX3" s="9">
        <v>0.97058823500000002</v>
      </c>
      <c r="AY3" s="9">
        <v>0.17647058800000001</v>
      </c>
      <c r="AZ3" s="9">
        <v>2.9411764999999999E-2</v>
      </c>
      <c r="BA3" s="9">
        <v>2.9411764999999999E-2</v>
      </c>
      <c r="BB3" s="9">
        <v>5.8823528999999999E-2</v>
      </c>
      <c r="BC3" s="9">
        <v>8.8235294000000006E-2</v>
      </c>
      <c r="BD3" s="9">
        <v>2.8529411759999999</v>
      </c>
      <c r="BE3" s="9">
        <v>0.382352941</v>
      </c>
      <c r="BF3" s="9">
        <v>8.8235294000000006E-2</v>
      </c>
      <c r="BG3" s="9">
        <v>8.8235294000000006E-2</v>
      </c>
      <c r="BH3" s="9">
        <v>0.20588235299999999</v>
      </c>
      <c r="BI3" s="9">
        <v>0.117647059</v>
      </c>
      <c r="BJ3" s="9">
        <v>2.7352941180000001</v>
      </c>
      <c r="BK3" s="9">
        <v>0.82352941199999996</v>
      </c>
      <c r="BL3" s="9">
        <v>0.117647059</v>
      </c>
      <c r="BM3" s="9">
        <v>0.264705882</v>
      </c>
      <c r="BN3" s="9">
        <v>0.117647059</v>
      </c>
      <c r="BO3" s="9">
        <v>0</v>
      </c>
      <c r="BP3" s="9">
        <v>0.17647058800000001</v>
      </c>
      <c r="BQ3" s="9">
        <v>357.85294119999998</v>
      </c>
      <c r="BR3" s="9">
        <v>96.264705879999994</v>
      </c>
      <c r="BS3" s="9">
        <v>0.97058823500000002</v>
      </c>
      <c r="BT3" s="9">
        <v>6.8235294120000001</v>
      </c>
      <c r="BU3" s="9">
        <v>349.29411759999999</v>
      </c>
      <c r="BV3" s="9">
        <v>84.352941180000002</v>
      </c>
      <c r="BW3" s="9">
        <v>188.29411759999999</v>
      </c>
      <c r="BX3" s="9">
        <v>23.617647059999999</v>
      </c>
      <c r="BY3" s="9">
        <v>155.7352941</v>
      </c>
      <c r="BZ3" s="9">
        <v>57.529411760000002</v>
      </c>
      <c r="CA3" s="9">
        <v>82.676470589999994</v>
      </c>
      <c r="CB3" s="9">
        <v>6.3823529409999997</v>
      </c>
      <c r="CC3" s="9">
        <v>195.1470588</v>
      </c>
      <c r="CD3" s="9">
        <v>38.205882350000003</v>
      </c>
      <c r="CE3" s="9">
        <v>66.205882349999996</v>
      </c>
      <c r="CF3" s="9">
        <v>35.617647060000003</v>
      </c>
      <c r="CG3" s="9">
        <v>319.91176469999999</v>
      </c>
      <c r="CH3" s="9">
        <v>51.58823529</v>
      </c>
      <c r="CI3" s="9">
        <v>29.382352940000001</v>
      </c>
      <c r="CJ3" s="9">
        <v>32.764705880000001</v>
      </c>
      <c r="CK3" s="9">
        <v>1.588235294</v>
      </c>
      <c r="CL3" s="9">
        <v>3.5294117649999999</v>
      </c>
      <c r="CM3" s="9">
        <v>3.3823529410000002</v>
      </c>
      <c r="CN3" s="9">
        <v>11.735294120000001</v>
      </c>
      <c r="CO3" s="9">
        <v>4.6764705879999999</v>
      </c>
      <c r="CP3" s="9">
        <v>5.3823529409999997</v>
      </c>
      <c r="CQ3" s="9">
        <v>0.91176470600000004</v>
      </c>
      <c r="CR3" s="9">
        <v>2.5294117649999999</v>
      </c>
      <c r="CS3" s="9">
        <v>0.82352941199999996</v>
      </c>
      <c r="CT3" s="9">
        <v>14.676470589999999</v>
      </c>
      <c r="CU3" s="9">
        <v>3.8529411759999999</v>
      </c>
      <c r="CV3" s="9">
        <v>7.6764705879999999</v>
      </c>
      <c r="CW3" s="9">
        <v>7.1470588240000001</v>
      </c>
      <c r="CX3" s="9">
        <v>1.5</v>
      </c>
      <c r="CY3" s="9">
        <v>6.3823529409999997</v>
      </c>
      <c r="CZ3" s="9">
        <v>1</v>
      </c>
      <c r="DA3" s="9">
        <v>5</v>
      </c>
      <c r="DB3" s="9">
        <v>0.5</v>
      </c>
      <c r="DC3" s="9">
        <v>1.3823529409999999</v>
      </c>
      <c r="DD3" s="9">
        <v>1.7352941180000001</v>
      </c>
      <c r="DE3" s="9">
        <v>5.2058823529999998</v>
      </c>
      <c r="DF3" s="9">
        <v>1.294117647</v>
      </c>
      <c r="DG3" s="9">
        <v>4.0588235289999997</v>
      </c>
      <c r="DH3" s="9">
        <v>0.44117647100000001</v>
      </c>
      <c r="DI3" s="9">
        <v>1.1470588239999999</v>
      </c>
      <c r="DJ3" s="9">
        <v>3.7352941180000001</v>
      </c>
      <c r="DK3" s="9">
        <v>12.382352940000001</v>
      </c>
      <c r="DL3" s="9">
        <v>6.9117647059999996</v>
      </c>
      <c r="DM3" s="9">
        <v>0.85294117599999997</v>
      </c>
      <c r="DN3" s="9">
        <v>0.32352941200000002</v>
      </c>
      <c r="DO3" s="9">
        <v>3.0294117649999999</v>
      </c>
      <c r="DP3" s="9">
        <v>10.08823529</v>
      </c>
      <c r="DQ3" s="9">
        <v>2.1176470589999998</v>
      </c>
      <c r="DR3" s="9">
        <v>7.6470588240000001</v>
      </c>
      <c r="DS3" s="9">
        <v>2.1470588240000001</v>
      </c>
      <c r="DT3" s="9">
        <v>8.6470588240000001</v>
      </c>
      <c r="DU3" s="9">
        <v>607.64705879999997</v>
      </c>
      <c r="DV3" s="9">
        <v>0.117647059</v>
      </c>
      <c r="DW3" s="9">
        <v>5.8823528999999999E-2</v>
      </c>
      <c r="DX3" s="9">
        <v>0</v>
      </c>
      <c r="DY3" s="9">
        <v>0</v>
      </c>
      <c r="DZ3" s="9">
        <v>0.17647058800000001</v>
      </c>
      <c r="EA3" s="9">
        <v>0.67647058800000004</v>
      </c>
      <c r="EB3" s="9">
        <v>0.147058824</v>
      </c>
      <c r="EC3" s="9">
        <v>0.17647058800000001</v>
      </c>
      <c r="ED3" s="9">
        <v>0</v>
      </c>
      <c r="EE3" s="9">
        <v>1</v>
      </c>
      <c r="EF3" s="9">
        <v>47.323529409999999</v>
      </c>
      <c r="EG3" s="9">
        <v>49.382352939999997</v>
      </c>
      <c r="EH3" s="9">
        <v>12.91176471</v>
      </c>
      <c r="EI3" s="9">
        <v>15.05882353</v>
      </c>
      <c r="EJ3" s="9">
        <v>33.882352939999997</v>
      </c>
      <c r="EK3" s="9">
        <v>33.647058819999998</v>
      </c>
      <c r="EL3" s="9">
        <v>11.382352940000001</v>
      </c>
      <c r="EM3" s="9">
        <v>6.2352941179999997</v>
      </c>
      <c r="EN3" s="9">
        <v>2.9411764999999999E-2</v>
      </c>
      <c r="EO3" s="9">
        <v>19.764705880000001</v>
      </c>
      <c r="EP3" s="9">
        <v>9</v>
      </c>
      <c r="EQ3" s="9">
        <v>10.764705879999999</v>
      </c>
      <c r="ER3" s="9">
        <v>0.117647059</v>
      </c>
      <c r="ES3" s="9">
        <v>2.7941176470000002</v>
      </c>
      <c r="ET3" s="9">
        <v>13.94117647</v>
      </c>
      <c r="EU3" s="9">
        <v>56.441176470000002</v>
      </c>
      <c r="EV3" s="9">
        <v>12.14705882</v>
      </c>
      <c r="EW3" s="9">
        <v>11.5</v>
      </c>
      <c r="EX3" s="9">
        <v>9.1176470589999994</v>
      </c>
      <c r="EY3" s="9">
        <v>1.8235294120000001</v>
      </c>
      <c r="EZ3" s="9">
        <v>7.2941176470000002</v>
      </c>
      <c r="FA3" s="9">
        <v>0.117647059</v>
      </c>
      <c r="FB3" s="9">
        <v>0.44117647100000001</v>
      </c>
      <c r="FC3" s="9">
        <v>0.17647058800000001</v>
      </c>
      <c r="FD3" s="9">
        <v>2.5</v>
      </c>
      <c r="FE3" s="9">
        <v>1.794117647</v>
      </c>
      <c r="FF3" s="9">
        <v>5.8823528999999999E-2</v>
      </c>
      <c r="FG3" s="9">
        <v>1.794117647</v>
      </c>
      <c r="FH3" s="9">
        <v>1.6470588239999999</v>
      </c>
      <c r="FI3" s="9">
        <v>0.147058824</v>
      </c>
      <c r="FJ3" s="9">
        <v>3.4411764709999999</v>
      </c>
      <c r="FK3" s="9">
        <v>2.1470588240000001</v>
      </c>
      <c r="FL3" s="9">
        <v>1.294117647</v>
      </c>
      <c r="FM3" s="9">
        <v>0</v>
      </c>
      <c r="FN3" s="9">
        <v>0.29411764699999998</v>
      </c>
      <c r="FO3" s="9">
        <v>0.32352941200000002</v>
      </c>
      <c r="FP3" s="9">
        <v>0.17647058800000001</v>
      </c>
      <c r="FQ3" s="9">
        <v>2.9411764999999999E-2</v>
      </c>
      <c r="FR3" s="9">
        <v>14.764705879999999</v>
      </c>
      <c r="FS3" s="9">
        <v>10.44117647</v>
      </c>
      <c r="FT3" s="9">
        <v>4.3235294120000001</v>
      </c>
      <c r="FU3" s="9">
        <v>0.52941176499999998</v>
      </c>
      <c r="FV3" s="9">
        <v>0.117647059</v>
      </c>
      <c r="FW3" s="9">
        <v>0.17647058800000001</v>
      </c>
      <c r="FX3" s="9">
        <v>0.35294117600000002</v>
      </c>
      <c r="FY3" s="9">
        <v>8.2352941180000006</v>
      </c>
      <c r="FZ3" s="9">
        <v>5.3529411759999999</v>
      </c>
      <c r="GA3" s="9">
        <v>3.911764706</v>
      </c>
      <c r="GB3" s="9">
        <v>1.4411764709999999</v>
      </c>
      <c r="GC3" s="9">
        <v>0</v>
      </c>
      <c r="GD3" s="9">
        <v>9.1470588240000001</v>
      </c>
      <c r="GE3" s="9">
        <v>1.5588235290000001</v>
      </c>
      <c r="GF3" s="9">
        <v>2.7941176470000002</v>
      </c>
      <c r="GG3" s="9">
        <v>141.8823529</v>
      </c>
      <c r="GH3" s="9">
        <v>68.941176470000002</v>
      </c>
      <c r="GI3" s="9">
        <v>107.41176470000001</v>
      </c>
      <c r="GJ3" s="9">
        <v>106</v>
      </c>
      <c r="GK3" s="9">
        <v>12.735294120000001</v>
      </c>
      <c r="GL3" s="9">
        <v>10.14705882</v>
      </c>
      <c r="GM3" s="9">
        <v>1.8823529409999999</v>
      </c>
      <c r="GN3" s="9">
        <v>105.6764706</v>
      </c>
      <c r="GO3" s="9">
        <v>15.35294118</v>
      </c>
      <c r="GP3" s="9">
        <v>1.1764705879999999</v>
      </c>
      <c r="GQ3" s="9">
        <v>2.9411764999999999E-2</v>
      </c>
      <c r="GR3" s="9">
        <v>0.147058824</v>
      </c>
      <c r="GS3" s="9">
        <v>0</v>
      </c>
      <c r="GT3" s="9">
        <v>0</v>
      </c>
      <c r="GU3" s="9">
        <v>0.20588235299999999</v>
      </c>
      <c r="GV3" s="9">
        <v>2.9411764999999999E-2</v>
      </c>
      <c r="GW3" s="9">
        <v>8.8235294000000006E-2</v>
      </c>
      <c r="GX3" s="9">
        <v>1.1764705879999999</v>
      </c>
      <c r="GY3" s="9">
        <v>0.764705882</v>
      </c>
      <c r="GZ3" s="9">
        <v>1.088235294</v>
      </c>
      <c r="HA3" s="9">
        <v>0.41176470599999998</v>
      </c>
      <c r="HB3" s="9">
        <v>5.8823528999999999E-2</v>
      </c>
      <c r="HC3" s="9">
        <v>0</v>
      </c>
      <c r="HD3" s="9">
        <v>0.70588235300000002</v>
      </c>
      <c r="HE3" s="9">
        <v>4.5588235289999997</v>
      </c>
      <c r="HF3" s="9">
        <v>0.44117647100000001</v>
      </c>
      <c r="HG3" s="9">
        <v>14.264705879999999</v>
      </c>
      <c r="HH3" s="9">
        <v>15.764705879999999</v>
      </c>
      <c r="HI3" s="9">
        <v>19.617647059999999</v>
      </c>
      <c r="HJ3" s="9">
        <v>17.882352940000001</v>
      </c>
      <c r="HK3" s="9">
        <v>5.7647058820000003</v>
      </c>
      <c r="HL3" s="9">
        <v>8.7647058819999994</v>
      </c>
      <c r="HM3" s="9">
        <v>7.1470588240000001</v>
      </c>
      <c r="HN3" s="9">
        <v>6.2941176470000002</v>
      </c>
      <c r="HO3" s="9">
        <v>1</v>
      </c>
      <c r="HP3" s="9">
        <v>2.9411764999999999E-2</v>
      </c>
      <c r="HQ3" s="9">
        <v>2.9411764999999999E-2</v>
      </c>
      <c r="HR3" s="9">
        <v>14.41176471</v>
      </c>
      <c r="HS3" s="9">
        <v>0</v>
      </c>
      <c r="HT3" s="9">
        <v>1.5</v>
      </c>
      <c r="HU3" s="9">
        <v>0</v>
      </c>
      <c r="HV3" s="9">
        <v>1.3823529409999999</v>
      </c>
      <c r="HW3" s="9">
        <v>0.67647058800000004</v>
      </c>
      <c r="HX3" s="9">
        <v>0.764705882</v>
      </c>
      <c r="HY3" s="9">
        <v>0.41176470599999998</v>
      </c>
      <c r="HZ3" s="9">
        <v>0.764705882</v>
      </c>
      <c r="IA3" s="9">
        <v>2.911764706</v>
      </c>
      <c r="IB3" s="9">
        <v>0.264705882</v>
      </c>
      <c r="IC3" s="9">
        <v>0.264705882</v>
      </c>
      <c r="ID3" s="9">
        <v>7.4411764710000003</v>
      </c>
      <c r="IE3" s="9">
        <v>0.264705882</v>
      </c>
      <c r="IF3" s="9">
        <v>1.1176470590000001</v>
      </c>
      <c r="IG3" s="9">
        <v>0.29411764699999998</v>
      </c>
      <c r="IH3" s="9">
        <v>0.117647059</v>
      </c>
      <c r="II3" s="9">
        <v>11.85294118</v>
      </c>
      <c r="IJ3" s="9">
        <v>3.0588235290000001</v>
      </c>
      <c r="IK3" s="11">
        <v>0.62229999999999996</v>
      </c>
      <c r="IL3" s="11">
        <v>0.94840000000000002</v>
      </c>
      <c r="IM3" s="11">
        <v>0.88829999999999998</v>
      </c>
      <c r="IN3" s="11">
        <v>0.89570000000000005</v>
      </c>
      <c r="IO3" s="9">
        <v>357.35294119999998</v>
      </c>
      <c r="IP3" s="9">
        <v>2.2352941180000001</v>
      </c>
      <c r="IQ3" s="11">
        <v>0.57889999999999997</v>
      </c>
      <c r="IR3" s="9">
        <v>3.6764705879999999</v>
      </c>
      <c r="IS3" s="11">
        <v>0.47199999999999998</v>
      </c>
      <c r="IT3" s="9">
        <v>7.7941176470000002</v>
      </c>
      <c r="IU3" s="11">
        <v>0.4642</v>
      </c>
      <c r="IV3" s="9">
        <v>6.9705882350000001</v>
      </c>
      <c r="IW3" s="11">
        <v>0.97889999999999999</v>
      </c>
      <c r="IX3" s="9">
        <v>0</v>
      </c>
    </row>
    <row r="4" spans="1:258" x14ac:dyDescent="0.3">
      <c r="A4" s="10" t="s">
        <v>289</v>
      </c>
      <c r="B4" s="9">
        <v>436</v>
      </c>
      <c r="C4" s="9">
        <v>34</v>
      </c>
      <c r="D4" s="9">
        <v>3060</v>
      </c>
      <c r="E4" s="9">
        <v>374</v>
      </c>
      <c r="F4" s="9">
        <v>99</v>
      </c>
      <c r="G4" s="9">
        <v>99</v>
      </c>
      <c r="H4" s="9">
        <v>1.0588235290000001</v>
      </c>
      <c r="I4" s="9">
        <v>0.235294118</v>
      </c>
      <c r="J4" s="9">
        <v>0.20588235299999999</v>
      </c>
      <c r="K4" s="9">
        <v>3.6470588240000001</v>
      </c>
      <c r="L4" s="9">
        <v>4.6764705879999999</v>
      </c>
      <c r="M4" s="9">
        <v>2.8529411759999999</v>
      </c>
      <c r="N4" s="9">
        <v>0.147058824</v>
      </c>
      <c r="O4" s="9">
        <v>8.8235294000000006E-2</v>
      </c>
      <c r="P4" s="9">
        <v>2.9411764999999999E-2</v>
      </c>
      <c r="Q4" s="9">
        <v>2.9411764999999999E-2</v>
      </c>
      <c r="R4" s="9">
        <v>5.8823528999999999E-2</v>
      </c>
      <c r="S4" s="9">
        <v>2.9411764999999999E-2</v>
      </c>
      <c r="T4" s="9">
        <v>0.117647059</v>
      </c>
      <c r="U4" s="9">
        <v>0.147058824</v>
      </c>
      <c r="V4" s="9">
        <v>0.32352941200000002</v>
      </c>
      <c r="W4" s="9">
        <v>0.88235294099999995</v>
      </c>
      <c r="X4" s="9">
        <v>2.4705882350000001</v>
      </c>
      <c r="Y4" s="9">
        <v>2.3235294120000001</v>
      </c>
      <c r="Z4" s="9">
        <v>1.294117647</v>
      </c>
      <c r="AA4" s="9">
        <v>0.17647058800000001</v>
      </c>
      <c r="AB4" s="9">
        <v>1.1764705879999999</v>
      </c>
      <c r="AC4" s="9">
        <v>2.3529411759999999</v>
      </c>
      <c r="AD4" s="9">
        <v>1.5588235290000001</v>
      </c>
      <c r="AE4" s="9">
        <v>0.20588235299999999</v>
      </c>
      <c r="AF4" s="9">
        <v>0.5</v>
      </c>
      <c r="AG4" s="9">
        <v>1.1176470590000001</v>
      </c>
      <c r="AH4" s="9">
        <v>0.29411764699999998</v>
      </c>
      <c r="AI4" s="9">
        <v>0.44117647100000001</v>
      </c>
      <c r="AJ4" s="9">
        <v>1.5294117650000001</v>
      </c>
      <c r="AK4" s="9">
        <v>1.6764705879999999</v>
      </c>
      <c r="AL4" s="9">
        <v>1.205882353</v>
      </c>
      <c r="AM4" s="9">
        <v>0.35294117600000002</v>
      </c>
      <c r="AN4" s="9">
        <v>1.6176470590000001</v>
      </c>
      <c r="AO4" s="9">
        <v>1.794117647</v>
      </c>
      <c r="AP4" s="9">
        <v>1.3235294120000001</v>
      </c>
      <c r="AQ4" s="9">
        <v>0</v>
      </c>
      <c r="AR4" s="9">
        <v>0</v>
      </c>
      <c r="AS4" s="9">
        <v>8.8235294000000006E-2</v>
      </c>
      <c r="AT4" s="9">
        <v>2.9411764999999999E-2</v>
      </c>
      <c r="AU4" s="9">
        <v>0.17647058800000001</v>
      </c>
      <c r="AV4" s="9">
        <v>0.147058824</v>
      </c>
      <c r="AW4" s="9">
        <v>2.9411764999999999E-2</v>
      </c>
      <c r="AX4" s="9">
        <v>0.70588235300000002</v>
      </c>
      <c r="AY4" s="9">
        <v>0.147058824</v>
      </c>
      <c r="AZ4" s="9">
        <v>0</v>
      </c>
      <c r="BA4" s="9">
        <v>2.9411764999999999E-2</v>
      </c>
      <c r="BB4" s="9">
        <v>2.9411764999999999E-2</v>
      </c>
      <c r="BC4" s="9">
        <v>8.8235294000000006E-2</v>
      </c>
      <c r="BD4" s="9">
        <v>2.6764705879999999</v>
      </c>
      <c r="BE4" s="9">
        <v>0.41176470599999998</v>
      </c>
      <c r="BF4" s="9">
        <v>8.8235294000000006E-2</v>
      </c>
      <c r="BG4" s="9">
        <v>0.117647059</v>
      </c>
      <c r="BH4" s="9">
        <v>0.17647058800000001</v>
      </c>
      <c r="BI4" s="9">
        <v>0.117647059</v>
      </c>
      <c r="BJ4" s="9">
        <v>3.1764705879999999</v>
      </c>
      <c r="BK4" s="9">
        <v>1.0294117650000001</v>
      </c>
      <c r="BL4" s="9">
        <v>5.8823528999999999E-2</v>
      </c>
      <c r="BM4" s="9">
        <v>0.147058824</v>
      </c>
      <c r="BN4" s="9">
        <v>0.235294118</v>
      </c>
      <c r="BO4" s="9">
        <v>2.9411764999999999E-2</v>
      </c>
      <c r="BP4" s="9">
        <v>0.264705882</v>
      </c>
      <c r="BQ4" s="9">
        <v>340.94117649999998</v>
      </c>
      <c r="BR4" s="9">
        <v>95.323529410000006</v>
      </c>
      <c r="BS4" s="9">
        <v>0.67647058800000004</v>
      </c>
      <c r="BT4" s="9">
        <v>7.3235294120000001</v>
      </c>
      <c r="BU4" s="9">
        <v>331.08823530000001</v>
      </c>
      <c r="BV4" s="9">
        <v>83.647058819999998</v>
      </c>
      <c r="BW4" s="9">
        <v>191.6470588</v>
      </c>
      <c r="BX4" s="9">
        <v>24.676470590000001</v>
      </c>
      <c r="BY4" s="9">
        <v>133.02941179999999</v>
      </c>
      <c r="BZ4" s="9">
        <v>56.264705880000001</v>
      </c>
      <c r="CA4" s="9">
        <v>92.764705879999994</v>
      </c>
      <c r="CB4" s="9">
        <v>7.2352941179999997</v>
      </c>
      <c r="CC4" s="9">
        <v>173.94117650000001</v>
      </c>
      <c r="CD4" s="9">
        <v>37.382352939999997</v>
      </c>
      <c r="CE4" s="9">
        <v>57.970588239999998</v>
      </c>
      <c r="CF4" s="9">
        <v>35.558823529999998</v>
      </c>
      <c r="CG4" s="9">
        <v>300.67647060000002</v>
      </c>
      <c r="CH4" s="9">
        <v>50.823529409999999</v>
      </c>
      <c r="CI4" s="9">
        <v>30.41176471</v>
      </c>
      <c r="CJ4" s="9">
        <v>32.823529409999999</v>
      </c>
      <c r="CK4" s="9">
        <v>1.9705882349999999</v>
      </c>
      <c r="CL4" s="9">
        <v>4.7058823529999998</v>
      </c>
      <c r="CM4" s="9">
        <v>3.588235294</v>
      </c>
      <c r="CN4" s="9">
        <v>11.5</v>
      </c>
      <c r="CO4" s="9">
        <v>4.5294117649999999</v>
      </c>
      <c r="CP4" s="9">
        <v>5.0588235289999997</v>
      </c>
      <c r="CQ4" s="9">
        <v>1.205882353</v>
      </c>
      <c r="CR4" s="9">
        <v>3</v>
      </c>
      <c r="CS4" s="9">
        <v>0.17647058800000001</v>
      </c>
      <c r="CT4" s="9">
        <v>15.235294120000001</v>
      </c>
      <c r="CU4" s="9">
        <v>4.1470588240000001</v>
      </c>
      <c r="CV4" s="9">
        <v>6.9411764710000003</v>
      </c>
      <c r="CW4" s="9">
        <v>6.7941176470000002</v>
      </c>
      <c r="CX4" s="9">
        <v>1.6764705879999999</v>
      </c>
      <c r="CY4" s="9">
        <v>4.6176470590000003</v>
      </c>
      <c r="CZ4" s="9">
        <v>1.205882353</v>
      </c>
      <c r="DA4" s="9">
        <v>3.3235294120000001</v>
      </c>
      <c r="DB4" s="9">
        <v>0.47058823500000002</v>
      </c>
      <c r="DC4" s="9">
        <v>1.294117647</v>
      </c>
      <c r="DD4" s="9">
        <v>1.8823529409999999</v>
      </c>
      <c r="DE4" s="9">
        <v>6.7647058820000003</v>
      </c>
      <c r="DF4" s="9">
        <v>1.1470588239999999</v>
      </c>
      <c r="DG4" s="9">
        <v>5.0588235289999997</v>
      </c>
      <c r="DH4" s="9">
        <v>0.735294118</v>
      </c>
      <c r="DI4" s="9">
        <v>1.705882353</v>
      </c>
      <c r="DJ4" s="9">
        <v>4.2352941179999997</v>
      </c>
      <c r="DK4" s="9">
        <v>14.35294118</v>
      </c>
      <c r="DL4" s="9">
        <v>6.8823529409999997</v>
      </c>
      <c r="DM4" s="9">
        <v>0.67647058800000004</v>
      </c>
      <c r="DN4" s="9">
        <v>0.235294118</v>
      </c>
      <c r="DO4" s="9">
        <v>3.3529411759999999</v>
      </c>
      <c r="DP4" s="9">
        <v>10.264705879999999</v>
      </c>
      <c r="DQ4" s="9">
        <v>2.1470588240000001</v>
      </c>
      <c r="DR4" s="9">
        <v>7.2941176470000002</v>
      </c>
      <c r="DS4" s="9">
        <v>2.1764705879999999</v>
      </c>
      <c r="DT4" s="9">
        <v>7.7058823529999998</v>
      </c>
      <c r="DU4" s="9">
        <v>586.52941180000005</v>
      </c>
      <c r="DV4" s="9">
        <v>0.147058824</v>
      </c>
      <c r="DW4" s="9">
        <v>0</v>
      </c>
      <c r="DX4" s="9">
        <v>0</v>
      </c>
      <c r="DY4" s="9">
        <v>0</v>
      </c>
      <c r="DZ4" s="9">
        <v>0.147058824</v>
      </c>
      <c r="EA4" s="9">
        <v>0.79411764699999998</v>
      </c>
      <c r="EB4" s="9">
        <v>0.17647058800000001</v>
      </c>
      <c r="EC4" s="9">
        <v>0.117647059</v>
      </c>
      <c r="ED4" s="9">
        <v>0</v>
      </c>
      <c r="EE4" s="9">
        <v>1.088235294</v>
      </c>
      <c r="EF4" s="9">
        <v>47.941176470000002</v>
      </c>
      <c r="EG4" s="9">
        <v>49.352941180000002</v>
      </c>
      <c r="EH4" s="9">
        <v>14.323529410000001</v>
      </c>
      <c r="EI4" s="9">
        <v>14.264705879999999</v>
      </c>
      <c r="EJ4" s="9">
        <v>33.08823529</v>
      </c>
      <c r="EK4" s="9">
        <v>34.441176470000002</v>
      </c>
      <c r="EL4" s="9">
        <v>9.4411764710000003</v>
      </c>
      <c r="EM4" s="9">
        <v>5.7352941179999997</v>
      </c>
      <c r="EN4" s="9">
        <v>0</v>
      </c>
      <c r="EO4" s="9">
        <v>17.58823529</v>
      </c>
      <c r="EP4" s="9">
        <v>7.7941176470000002</v>
      </c>
      <c r="EQ4" s="9">
        <v>9.7941176470000002</v>
      </c>
      <c r="ER4" s="9">
        <v>0.17647058800000001</v>
      </c>
      <c r="ES4" s="9">
        <v>3.3823529410000002</v>
      </c>
      <c r="ET4" s="9">
        <v>11.676470589999999</v>
      </c>
      <c r="EU4" s="9">
        <v>53.91176471</v>
      </c>
      <c r="EV4" s="9">
        <v>13.676470589999999</v>
      </c>
      <c r="EW4" s="9">
        <v>12.823529410000001</v>
      </c>
      <c r="EX4" s="9">
        <v>11.5</v>
      </c>
      <c r="EY4" s="9">
        <v>2.2941176470000002</v>
      </c>
      <c r="EZ4" s="9">
        <v>9.2058823529999998</v>
      </c>
      <c r="FA4" s="9">
        <v>0.147058824</v>
      </c>
      <c r="FB4" s="9">
        <v>0.735294118</v>
      </c>
      <c r="FC4" s="9">
        <v>0.147058824</v>
      </c>
      <c r="FD4" s="9">
        <v>2.0294117649999999</v>
      </c>
      <c r="FE4" s="9">
        <v>2.6470588240000001</v>
      </c>
      <c r="FF4" s="9">
        <v>0.147058824</v>
      </c>
      <c r="FG4" s="9">
        <v>1.8529411760000001</v>
      </c>
      <c r="FH4" s="9">
        <v>1.6764705879999999</v>
      </c>
      <c r="FI4" s="9">
        <v>0.17647058800000001</v>
      </c>
      <c r="FJ4" s="9">
        <v>3.7647058819999999</v>
      </c>
      <c r="FK4" s="9">
        <v>2.411764706</v>
      </c>
      <c r="FL4" s="9">
        <v>1.3529411760000001</v>
      </c>
      <c r="FM4" s="9">
        <v>0</v>
      </c>
      <c r="FN4" s="9">
        <v>0.35294117600000002</v>
      </c>
      <c r="FO4" s="9">
        <v>8.8235294000000006E-2</v>
      </c>
      <c r="FP4" s="9">
        <v>0.117647059</v>
      </c>
      <c r="FQ4" s="9">
        <v>0</v>
      </c>
      <c r="FR4" s="9">
        <v>16.323529409999999</v>
      </c>
      <c r="FS4" s="9">
        <v>12.676470589999999</v>
      </c>
      <c r="FT4" s="9">
        <v>3.6470588240000001</v>
      </c>
      <c r="FU4" s="9">
        <v>0.67647058800000004</v>
      </c>
      <c r="FV4" s="9">
        <v>0.17647058800000001</v>
      </c>
      <c r="FW4" s="9">
        <v>0.117647059</v>
      </c>
      <c r="FX4" s="9">
        <v>0.147058824</v>
      </c>
      <c r="FY4" s="9">
        <v>8.5</v>
      </c>
      <c r="FZ4" s="9">
        <v>5.7941176470000002</v>
      </c>
      <c r="GA4" s="9">
        <v>4.2352941179999997</v>
      </c>
      <c r="GB4" s="9">
        <v>1.5588235290000001</v>
      </c>
      <c r="GC4" s="9">
        <v>0</v>
      </c>
      <c r="GD4" s="9">
        <v>8.4705882349999992</v>
      </c>
      <c r="GE4" s="9">
        <v>1.7352941180000001</v>
      </c>
      <c r="GF4" s="9">
        <v>2.5</v>
      </c>
      <c r="GG4" s="9">
        <v>143.5</v>
      </c>
      <c r="GH4" s="9">
        <v>64.647058819999998</v>
      </c>
      <c r="GI4" s="9">
        <v>99.882352940000004</v>
      </c>
      <c r="GJ4" s="9">
        <v>96.823529410000006</v>
      </c>
      <c r="GK4" s="9">
        <v>12.676470589999999</v>
      </c>
      <c r="GL4" s="9">
        <v>11.176470589999999</v>
      </c>
      <c r="GM4" s="9">
        <v>1.6176470590000001</v>
      </c>
      <c r="GN4" s="9">
        <v>96.970588239999998</v>
      </c>
      <c r="GO4" s="9">
        <v>13.676470589999999</v>
      </c>
      <c r="GP4" s="9">
        <v>1.088235294</v>
      </c>
      <c r="GQ4" s="9">
        <v>8.8235294000000006E-2</v>
      </c>
      <c r="GR4" s="9">
        <v>5.8823528999999999E-2</v>
      </c>
      <c r="GS4" s="9">
        <v>0</v>
      </c>
      <c r="GT4" s="9">
        <v>0</v>
      </c>
      <c r="GU4" s="9">
        <v>5.8823528999999999E-2</v>
      </c>
      <c r="GV4" s="9">
        <v>2.9411764999999999E-2</v>
      </c>
      <c r="GW4" s="9">
        <v>5.8823528999999999E-2</v>
      </c>
      <c r="GX4" s="9">
        <v>1.088235294</v>
      </c>
      <c r="GY4" s="9">
        <v>0.61764705900000005</v>
      </c>
      <c r="GZ4" s="9">
        <v>1</v>
      </c>
      <c r="HA4" s="9">
        <v>0.61764705900000005</v>
      </c>
      <c r="HB4" s="9">
        <v>8.8235294000000006E-2</v>
      </c>
      <c r="HC4" s="9">
        <v>2.9411764999999999E-2</v>
      </c>
      <c r="HD4" s="9">
        <v>0.5</v>
      </c>
      <c r="HE4" s="9">
        <v>4</v>
      </c>
      <c r="HF4" s="9">
        <v>0.264705882</v>
      </c>
      <c r="HG4" s="9">
        <v>15.617647059999999</v>
      </c>
      <c r="HH4" s="9">
        <v>16.029411759999999</v>
      </c>
      <c r="HI4" s="9">
        <v>17.470588240000001</v>
      </c>
      <c r="HJ4" s="9">
        <v>18.41176471</v>
      </c>
      <c r="HK4" s="9">
        <v>7.1764705879999999</v>
      </c>
      <c r="HL4" s="9">
        <v>8.4117647059999996</v>
      </c>
      <c r="HM4" s="9">
        <v>7.1470588240000001</v>
      </c>
      <c r="HN4" s="9">
        <v>5.8529411759999999</v>
      </c>
      <c r="HO4" s="9">
        <v>1.4705882349999999</v>
      </c>
      <c r="HP4" s="9">
        <v>0.147058824</v>
      </c>
      <c r="HQ4" s="9">
        <v>0</v>
      </c>
      <c r="HR4" s="9">
        <v>13.64705882</v>
      </c>
      <c r="HS4" s="9">
        <v>0</v>
      </c>
      <c r="HT4" s="9">
        <v>1.794117647</v>
      </c>
      <c r="HU4" s="9">
        <v>2.9411764999999999E-2</v>
      </c>
      <c r="HV4" s="9">
        <v>1.794117647</v>
      </c>
      <c r="HW4" s="9">
        <v>0.88235294099999995</v>
      </c>
      <c r="HX4" s="9">
        <v>0.88235294099999995</v>
      </c>
      <c r="HY4" s="9">
        <v>0.382352941</v>
      </c>
      <c r="HZ4" s="9">
        <v>0.70588235300000002</v>
      </c>
      <c r="IA4" s="9">
        <v>3.1470588240000001</v>
      </c>
      <c r="IB4" s="9">
        <v>0.47058823500000002</v>
      </c>
      <c r="IC4" s="9">
        <v>0.117647059</v>
      </c>
      <c r="ID4" s="9">
        <v>8.2352941180000006</v>
      </c>
      <c r="IE4" s="9">
        <v>0.264705882</v>
      </c>
      <c r="IF4" s="9">
        <v>0.79411764699999998</v>
      </c>
      <c r="IG4" s="9">
        <v>0.147058824</v>
      </c>
      <c r="IH4" s="9">
        <v>5.8823528999999999E-2</v>
      </c>
      <c r="II4" s="9">
        <v>11.882352940000001</v>
      </c>
      <c r="IJ4" s="9">
        <v>3.5588235290000001</v>
      </c>
      <c r="IK4" s="11">
        <v>0.61080000000000001</v>
      </c>
      <c r="IL4" s="11">
        <v>0.94589999999999996</v>
      </c>
      <c r="IM4" s="11">
        <v>0.89659999999999995</v>
      </c>
      <c r="IN4" s="11">
        <v>0.89159999999999995</v>
      </c>
      <c r="IO4" s="9">
        <v>340.41176469999999</v>
      </c>
      <c r="IP4" s="9">
        <v>3.2058823529999998</v>
      </c>
      <c r="IQ4" s="11">
        <v>0.47710000000000002</v>
      </c>
      <c r="IR4" s="9">
        <v>3.411764706</v>
      </c>
      <c r="IS4" s="11">
        <v>0.47410000000000002</v>
      </c>
      <c r="IT4" s="9">
        <v>7.3235294120000001</v>
      </c>
      <c r="IU4" s="11">
        <v>0.54220000000000002</v>
      </c>
      <c r="IV4" s="9">
        <v>9</v>
      </c>
      <c r="IW4" s="11">
        <v>0.96730000000000005</v>
      </c>
      <c r="IX4" s="9">
        <v>0</v>
      </c>
    </row>
    <row r="5" spans="1:258" x14ac:dyDescent="0.3">
      <c r="A5" s="10" t="s">
        <v>283</v>
      </c>
      <c r="B5" s="9">
        <v>454</v>
      </c>
      <c r="C5" s="9">
        <v>36</v>
      </c>
      <c r="D5" s="9">
        <v>3270</v>
      </c>
      <c r="E5" s="9">
        <v>396</v>
      </c>
      <c r="F5" s="9">
        <v>103</v>
      </c>
      <c r="G5" s="9">
        <v>103</v>
      </c>
      <c r="H5" s="9">
        <v>1.266055046</v>
      </c>
      <c r="I5" s="9">
        <v>0.46788990800000002</v>
      </c>
      <c r="J5" s="9">
        <v>0.385321101</v>
      </c>
      <c r="K5" s="9">
        <v>4.4862385319999998</v>
      </c>
      <c r="L5" s="9">
        <v>6.1376146790000004</v>
      </c>
      <c r="M5" s="9">
        <v>3.633027523</v>
      </c>
      <c r="N5" s="9">
        <v>0.19266055000000001</v>
      </c>
      <c r="O5" s="9">
        <v>0.16513761499999999</v>
      </c>
      <c r="P5" s="9">
        <v>2.7522936000000001E-2</v>
      </c>
      <c r="Q5" s="9">
        <v>0</v>
      </c>
      <c r="R5" s="9">
        <v>2.7522936000000001E-2</v>
      </c>
      <c r="S5" s="9">
        <v>2.7522936000000001E-2</v>
      </c>
      <c r="T5" s="9">
        <v>0.22018348600000001</v>
      </c>
      <c r="U5" s="9">
        <v>0.13761467899999999</v>
      </c>
      <c r="V5" s="9">
        <v>0.13761467899999999</v>
      </c>
      <c r="W5" s="9">
        <v>1.1559633030000001</v>
      </c>
      <c r="X5" s="9">
        <v>2.8623853210000001</v>
      </c>
      <c r="Y5" s="9">
        <v>3.633027523</v>
      </c>
      <c r="Z5" s="9">
        <v>1.76146789</v>
      </c>
      <c r="AA5" s="9">
        <v>0.11009174300000001</v>
      </c>
      <c r="AB5" s="9">
        <v>1.6238532109999999</v>
      </c>
      <c r="AC5" s="9">
        <v>2.5045871559999999</v>
      </c>
      <c r="AD5" s="9">
        <v>1.8715596329999999</v>
      </c>
      <c r="AE5" s="9">
        <v>0.22018348600000001</v>
      </c>
      <c r="AF5" s="9">
        <v>0.743119266</v>
      </c>
      <c r="AG5" s="9">
        <v>1.4311926610000001</v>
      </c>
      <c r="AH5" s="9">
        <v>0.330275229</v>
      </c>
      <c r="AI5" s="9">
        <v>0.24770642200000001</v>
      </c>
      <c r="AJ5" s="9">
        <v>1.3211009170000001</v>
      </c>
      <c r="AK5" s="9">
        <v>1.76146789</v>
      </c>
      <c r="AL5" s="9">
        <v>1.0458715599999999</v>
      </c>
      <c r="AM5" s="9">
        <v>0.743119266</v>
      </c>
      <c r="AN5" s="9">
        <v>2.422018349</v>
      </c>
      <c r="AO5" s="9">
        <v>2.8899082570000001</v>
      </c>
      <c r="AP5" s="9">
        <v>2.2568807340000001</v>
      </c>
      <c r="AQ5" s="9">
        <v>0</v>
      </c>
      <c r="AR5" s="9">
        <v>0</v>
      </c>
      <c r="AS5" s="9">
        <v>5.5045872000000003E-2</v>
      </c>
      <c r="AT5" s="9">
        <v>0</v>
      </c>
      <c r="AU5" s="9">
        <v>5.5045872000000003E-2</v>
      </c>
      <c r="AV5" s="9">
        <v>5.5045872000000003E-2</v>
      </c>
      <c r="AW5" s="9">
        <v>0</v>
      </c>
      <c r="AX5" s="9">
        <v>0.71559633</v>
      </c>
      <c r="AY5" s="9">
        <v>0.19266055000000001</v>
      </c>
      <c r="AZ5" s="9">
        <v>0</v>
      </c>
      <c r="BA5" s="9">
        <v>2.7522936000000001E-2</v>
      </c>
      <c r="BB5" s="9">
        <v>0.11009174300000001</v>
      </c>
      <c r="BC5" s="9">
        <v>0.16513761499999999</v>
      </c>
      <c r="BD5" s="9">
        <v>3.2477064219999998</v>
      </c>
      <c r="BE5" s="9">
        <v>0.46788990800000002</v>
      </c>
      <c r="BF5" s="9">
        <v>0</v>
      </c>
      <c r="BG5" s="9">
        <v>0.22018348600000001</v>
      </c>
      <c r="BH5" s="9">
        <v>0.30275229399999998</v>
      </c>
      <c r="BI5" s="9">
        <v>0.19266055000000001</v>
      </c>
      <c r="BJ5" s="9">
        <v>4.2385321100000004</v>
      </c>
      <c r="BK5" s="9">
        <v>1.211009174</v>
      </c>
      <c r="BL5" s="9">
        <v>0</v>
      </c>
      <c r="BM5" s="9">
        <v>0.13761467899999999</v>
      </c>
      <c r="BN5" s="9">
        <v>0.46788990800000002</v>
      </c>
      <c r="BO5" s="9">
        <v>0</v>
      </c>
      <c r="BP5" s="9">
        <v>8.2568806999999994E-2</v>
      </c>
      <c r="BQ5" s="9">
        <v>412.26605499999999</v>
      </c>
      <c r="BR5" s="9">
        <v>95.064220180000007</v>
      </c>
      <c r="BS5" s="9">
        <v>0.798165138</v>
      </c>
      <c r="BT5" s="9">
        <v>9.9357798170000002</v>
      </c>
      <c r="BU5" s="9">
        <v>401.20183489999999</v>
      </c>
      <c r="BV5" s="9">
        <v>79.899082570000004</v>
      </c>
      <c r="BW5" s="9">
        <v>204.02752290000001</v>
      </c>
      <c r="BX5" s="9">
        <v>22.568807339999999</v>
      </c>
      <c r="BY5" s="9">
        <v>192.02752290000001</v>
      </c>
      <c r="BZ5" s="9">
        <v>55.513761469999999</v>
      </c>
      <c r="CA5" s="9">
        <v>101.4770642</v>
      </c>
      <c r="CB5" s="9">
        <v>8.1467889909999993</v>
      </c>
      <c r="CC5" s="9">
        <v>200.83486239999999</v>
      </c>
      <c r="CD5" s="9">
        <v>31.761467889999999</v>
      </c>
      <c r="CE5" s="9">
        <v>93.743119269999994</v>
      </c>
      <c r="CF5" s="9">
        <v>37.844036699999997</v>
      </c>
      <c r="CG5" s="9">
        <v>370.1834862</v>
      </c>
      <c r="CH5" s="9">
        <v>56.779816510000003</v>
      </c>
      <c r="CI5" s="9">
        <v>31.018348620000001</v>
      </c>
      <c r="CJ5" s="9">
        <v>23.119266060000001</v>
      </c>
      <c r="CK5" s="9">
        <v>1.4036697250000001</v>
      </c>
      <c r="CL5" s="9">
        <v>2.944954128</v>
      </c>
      <c r="CM5" s="9">
        <v>5.3944954129999996</v>
      </c>
      <c r="CN5" s="9">
        <v>15.08256881</v>
      </c>
      <c r="CO5" s="9">
        <v>6.3027522940000003</v>
      </c>
      <c r="CP5" s="9">
        <v>3.9357798169999998</v>
      </c>
      <c r="CQ5" s="9">
        <v>1.6238532109999999</v>
      </c>
      <c r="CR5" s="9">
        <v>3.5504587160000001</v>
      </c>
      <c r="CS5" s="9">
        <v>0.743119266</v>
      </c>
      <c r="CT5" s="9">
        <v>18.522935780000001</v>
      </c>
      <c r="CU5" s="9">
        <v>2.2568807340000001</v>
      </c>
      <c r="CV5" s="9">
        <v>6.8807339450000002</v>
      </c>
      <c r="CW5" s="9">
        <v>7.8715596330000004</v>
      </c>
      <c r="CX5" s="9">
        <v>2.8623853210000001</v>
      </c>
      <c r="CY5" s="9">
        <v>6.7155963300000003</v>
      </c>
      <c r="CZ5" s="9">
        <v>2.0091743119999999</v>
      </c>
      <c r="DA5" s="9">
        <v>5.1467889910000002</v>
      </c>
      <c r="DB5" s="9">
        <v>0.85321100900000002</v>
      </c>
      <c r="DC5" s="9">
        <v>1.5688073389999999</v>
      </c>
      <c r="DD5" s="9">
        <v>2.394495413</v>
      </c>
      <c r="DE5" s="9">
        <v>8.1467889909999993</v>
      </c>
      <c r="DF5" s="9">
        <v>1.6238532109999999</v>
      </c>
      <c r="DG5" s="9">
        <v>6.1651376149999999</v>
      </c>
      <c r="DH5" s="9">
        <v>0.770642202</v>
      </c>
      <c r="DI5" s="9">
        <v>1.9816513760000001</v>
      </c>
      <c r="DJ5" s="9">
        <v>2.944954128</v>
      </c>
      <c r="DK5" s="9">
        <v>8.5596330280000004</v>
      </c>
      <c r="DL5" s="9">
        <v>9.577981651</v>
      </c>
      <c r="DM5" s="9">
        <v>0.688073394</v>
      </c>
      <c r="DN5" s="9">
        <v>0.66055045899999998</v>
      </c>
      <c r="DO5" s="9">
        <v>4.9541284399999999</v>
      </c>
      <c r="DP5" s="9">
        <v>13.018348619999999</v>
      </c>
      <c r="DQ5" s="9">
        <v>3.3577981650000002</v>
      </c>
      <c r="DR5" s="9">
        <v>9.5229357799999992</v>
      </c>
      <c r="DS5" s="9">
        <v>3.3027522939999998</v>
      </c>
      <c r="DT5" s="9">
        <v>10.431192660000001</v>
      </c>
      <c r="DU5" s="9">
        <v>663.90825689999997</v>
      </c>
      <c r="DV5" s="9">
        <v>0.16513761499999999</v>
      </c>
      <c r="DW5" s="9">
        <v>2.7522936000000001E-2</v>
      </c>
      <c r="DX5" s="9">
        <v>0</v>
      </c>
      <c r="DY5" s="9">
        <v>0</v>
      </c>
      <c r="DZ5" s="9">
        <v>0.19266055000000001</v>
      </c>
      <c r="EA5" s="9">
        <v>1.211009174</v>
      </c>
      <c r="EB5" s="9">
        <v>0.49541284400000002</v>
      </c>
      <c r="EC5" s="9">
        <v>5.5045872000000003E-2</v>
      </c>
      <c r="ED5" s="9">
        <v>0</v>
      </c>
      <c r="EE5" s="9">
        <v>1.76146789</v>
      </c>
      <c r="EF5" s="9">
        <v>45.522935779999997</v>
      </c>
      <c r="EG5" s="9">
        <v>45.055045870000001</v>
      </c>
      <c r="EH5" s="9">
        <v>12.93577982</v>
      </c>
      <c r="EI5" s="9">
        <v>12.46788991</v>
      </c>
      <c r="EJ5" s="9">
        <v>32.06422018</v>
      </c>
      <c r="EK5" s="9">
        <v>32.119266060000001</v>
      </c>
      <c r="EL5" s="9">
        <v>10.788990829999999</v>
      </c>
      <c r="EM5" s="9">
        <v>4.7614678899999996</v>
      </c>
      <c r="EN5" s="9">
        <v>2.7522936000000001E-2</v>
      </c>
      <c r="EO5" s="9">
        <v>16.266055049999999</v>
      </c>
      <c r="EP5" s="9">
        <v>8.3944954129999996</v>
      </c>
      <c r="EQ5" s="9">
        <v>7.8715596330000004</v>
      </c>
      <c r="ER5" s="9">
        <v>5.5045872000000003E-2</v>
      </c>
      <c r="ES5" s="9">
        <v>2.5871559629999998</v>
      </c>
      <c r="ET5" s="9">
        <v>12.357798170000001</v>
      </c>
      <c r="EU5" s="9">
        <v>60.110091740000001</v>
      </c>
      <c r="EV5" s="9">
        <v>10.678899080000001</v>
      </c>
      <c r="EW5" s="9">
        <v>10.018348619999999</v>
      </c>
      <c r="EX5" s="9">
        <v>10.12844037</v>
      </c>
      <c r="EY5" s="9">
        <v>2.4495412839999999</v>
      </c>
      <c r="EZ5" s="9">
        <v>7.6788990830000001</v>
      </c>
      <c r="FA5" s="9">
        <v>0.19266055000000001</v>
      </c>
      <c r="FB5" s="9">
        <v>0.52293577999999996</v>
      </c>
      <c r="FC5" s="9">
        <v>0.13761467899999999</v>
      </c>
      <c r="FD5" s="9">
        <v>2.339449541</v>
      </c>
      <c r="FE5" s="9">
        <v>1.458715596</v>
      </c>
      <c r="FF5" s="9">
        <v>5.5045872000000003E-2</v>
      </c>
      <c r="FG5" s="9">
        <v>1.293577982</v>
      </c>
      <c r="FH5" s="9">
        <v>1.0458715599999999</v>
      </c>
      <c r="FI5" s="9">
        <v>0.24770642200000001</v>
      </c>
      <c r="FJ5" s="9">
        <v>2.2018348620000001</v>
      </c>
      <c r="FK5" s="9">
        <v>1.3211009170000001</v>
      </c>
      <c r="FL5" s="9">
        <v>0.88073394500000002</v>
      </c>
      <c r="FM5" s="9">
        <v>0</v>
      </c>
      <c r="FN5" s="9">
        <v>0.743119266</v>
      </c>
      <c r="FO5" s="9">
        <v>0.27522935799999998</v>
      </c>
      <c r="FP5" s="9">
        <v>8.2568806999999994E-2</v>
      </c>
      <c r="FQ5" s="9">
        <v>0</v>
      </c>
      <c r="FR5" s="9">
        <v>13.04587156</v>
      </c>
      <c r="FS5" s="9">
        <v>10.816513759999999</v>
      </c>
      <c r="FT5" s="9">
        <v>2.2293577980000001</v>
      </c>
      <c r="FU5" s="9">
        <v>1.458715596</v>
      </c>
      <c r="FV5" s="9">
        <v>0.30275229399999998</v>
      </c>
      <c r="FW5" s="9">
        <v>0.22018348600000001</v>
      </c>
      <c r="FX5" s="9">
        <v>0.16513761499999999</v>
      </c>
      <c r="FY5" s="9">
        <v>6.7706422020000003</v>
      </c>
      <c r="FZ5" s="9">
        <v>3.5504587160000001</v>
      </c>
      <c r="GA5" s="9">
        <v>2.422018349</v>
      </c>
      <c r="GB5" s="9">
        <v>1.1284403670000001</v>
      </c>
      <c r="GC5" s="9">
        <v>0</v>
      </c>
      <c r="GD5" s="9">
        <v>9.7981651379999999</v>
      </c>
      <c r="GE5" s="9">
        <v>2.0366972479999998</v>
      </c>
      <c r="GF5" s="9">
        <v>1.211009174</v>
      </c>
      <c r="GG5" s="9">
        <v>155.97247709999999</v>
      </c>
      <c r="GH5" s="9">
        <v>74.256880730000006</v>
      </c>
      <c r="GI5" s="9">
        <v>121.9541284</v>
      </c>
      <c r="GJ5" s="9">
        <v>121.6238532</v>
      </c>
      <c r="GK5" s="9">
        <v>14.77981651</v>
      </c>
      <c r="GL5" s="9">
        <v>11.20183486</v>
      </c>
      <c r="GM5" s="9">
        <v>1.9541284400000001</v>
      </c>
      <c r="GN5" s="9">
        <v>142.62385320000001</v>
      </c>
      <c r="GO5" s="9">
        <v>20.862385320000001</v>
      </c>
      <c r="GP5" s="9">
        <v>1.3761467890000001</v>
      </c>
      <c r="GQ5" s="9">
        <v>2.7522936000000001E-2</v>
      </c>
      <c r="GR5" s="9">
        <v>0.11009174300000001</v>
      </c>
      <c r="GS5" s="9">
        <v>0</v>
      </c>
      <c r="GT5" s="9">
        <v>0</v>
      </c>
      <c r="GU5" s="9">
        <v>5.5045872000000003E-2</v>
      </c>
      <c r="GV5" s="9">
        <v>0</v>
      </c>
      <c r="GW5" s="9">
        <v>0.22018348600000001</v>
      </c>
      <c r="GX5" s="9">
        <v>1.6238532109999999</v>
      </c>
      <c r="GY5" s="9">
        <v>0.770642202</v>
      </c>
      <c r="GZ5" s="9">
        <v>1.23853211</v>
      </c>
      <c r="HA5" s="9">
        <v>0.743119266</v>
      </c>
      <c r="HB5" s="9">
        <v>2.7522936000000001E-2</v>
      </c>
      <c r="HC5" s="9">
        <v>2.7522936000000001E-2</v>
      </c>
      <c r="HD5" s="9">
        <v>0.71559633</v>
      </c>
      <c r="HE5" s="9">
        <v>6.055045872</v>
      </c>
      <c r="HF5" s="9">
        <v>0.46788990800000002</v>
      </c>
      <c r="HG5" s="9">
        <v>14.75229358</v>
      </c>
      <c r="HH5" s="9">
        <v>16.761467889999999</v>
      </c>
      <c r="HI5" s="9">
        <v>17.31192661</v>
      </c>
      <c r="HJ5" s="9">
        <v>15.357798170000001</v>
      </c>
      <c r="HK5" s="9">
        <v>4.733944954</v>
      </c>
      <c r="HL5" s="9">
        <v>6.4403669719999996</v>
      </c>
      <c r="HM5" s="9">
        <v>8.2018348620000001</v>
      </c>
      <c r="HN5" s="9">
        <v>6.0275229360000004</v>
      </c>
      <c r="HO5" s="9">
        <v>1.1559633030000001</v>
      </c>
      <c r="HP5" s="9">
        <v>5.5045872000000003E-2</v>
      </c>
      <c r="HQ5" s="9">
        <v>0</v>
      </c>
      <c r="HR5" s="9">
        <v>15.71559633</v>
      </c>
      <c r="HS5" s="9">
        <v>2.7522936000000001E-2</v>
      </c>
      <c r="HT5" s="9">
        <v>1.211009174</v>
      </c>
      <c r="HU5" s="9">
        <v>2.7522936000000001E-2</v>
      </c>
      <c r="HV5" s="9">
        <v>0.82568807300000002</v>
      </c>
      <c r="HW5" s="9">
        <v>0.27522935799999998</v>
      </c>
      <c r="HX5" s="9">
        <v>0.412844037</v>
      </c>
      <c r="HY5" s="9">
        <v>0.22018348600000001</v>
      </c>
      <c r="HZ5" s="9">
        <v>0.357798165</v>
      </c>
      <c r="IA5" s="9">
        <v>2.1192660550000002</v>
      </c>
      <c r="IB5" s="9">
        <v>2.7522936000000001E-2</v>
      </c>
      <c r="IC5" s="9">
        <v>5.5045872000000003E-2</v>
      </c>
      <c r="ID5" s="9">
        <v>6.9082568809999998</v>
      </c>
      <c r="IE5" s="9">
        <v>0.330275229</v>
      </c>
      <c r="IF5" s="9">
        <v>0.743119266</v>
      </c>
      <c r="IG5" s="9">
        <v>0.24770642200000001</v>
      </c>
      <c r="IH5" s="9">
        <v>2.7522936000000001E-2</v>
      </c>
      <c r="II5" s="9">
        <v>7.9541284399999999</v>
      </c>
      <c r="IJ5" s="9">
        <v>2.6422018349999998</v>
      </c>
      <c r="IK5" s="11">
        <v>0.68820000000000003</v>
      </c>
      <c r="IL5" s="11">
        <v>0.95520000000000005</v>
      </c>
      <c r="IM5" s="11">
        <v>0.88690000000000002</v>
      </c>
      <c r="IN5" s="11">
        <v>0.90129999999999999</v>
      </c>
      <c r="IO5" s="9">
        <v>411.68807340000001</v>
      </c>
      <c r="IP5" s="9">
        <v>3.0825688069999999</v>
      </c>
      <c r="IQ5" s="11">
        <v>0.42859999999999998</v>
      </c>
      <c r="IR5" s="9">
        <v>5.3119266060000001</v>
      </c>
      <c r="IS5" s="11">
        <v>0.45600000000000002</v>
      </c>
      <c r="IT5" s="9">
        <v>4.4311926609999999</v>
      </c>
      <c r="IU5" s="11">
        <v>0.54659999999999997</v>
      </c>
      <c r="IV5" s="9">
        <v>8.6146788989999994</v>
      </c>
      <c r="IW5" s="11">
        <v>0.97440000000000004</v>
      </c>
      <c r="IX5" s="9">
        <v>0</v>
      </c>
    </row>
    <row r="6" spans="1:258" x14ac:dyDescent="0.3">
      <c r="A6" s="10" t="s">
        <v>359</v>
      </c>
      <c r="B6" s="9">
        <v>1326</v>
      </c>
      <c r="C6" s="9">
        <v>35</v>
      </c>
      <c r="D6" s="9">
        <v>3180</v>
      </c>
      <c r="E6" s="9">
        <v>385</v>
      </c>
      <c r="F6" s="9">
        <v>89</v>
      </c>
      <c r="G6" s="9">
        <v>89</v>
      </c>
      <c r="H6" s="9">
        <v>1.7547169810000001</v>
      </c>
      <c r="I6" s="9">
        <v>0.56603773599999996</v>
      </c>
      <c r="J6" s="9">
        <v>0.36792452799999997</v>
      </c>
      <c r="K6" s="9">
        <v>4.3301886789999999</v>
      </c>
      <c r="L6" s="9">
        <v>4.5</v>
      </c>
      <c r="M6" s="9">
        <v>2.7169811319999999</v>
      </c>
      <c r="N6" s="9">
        <v>0.14150943399999999</v>
      </c>
      <c r="O6" s="9">
        <v>0.11320754700000001</v>
      </c>
      <c r="P6" s="9">
        <v>2.8301887000000001E-2</v>
      </c>
      <c r="Q6" s="9">
        <v>0</v>
      </c>
      <c r="R6" s="9">
        <v>2.8301887000000001E-2</v>
      </c>
      <c r="S6" s="9">
        <v>8.4905659999999994E-2</v>
      </c>
      <c r="T6" s="9">
        <v>0.33962264199999997</v>
      </c>
      <c r="U6" s="9">
        <v>0.14150943399999999</v>
      </c>
      <c r="V6" s="9">
        <v>0.25471698100000001</v>
      </c>
      <c r="W6" s="9">
        <v>1.4433962259999999</v>
      </c>
      <c r="X6" s="9">
        <v>3.0566037740000001</v>
      </c>
      <c r="Y6" s="9">
        <v>2.6320754719999999</v>
      </c>
      <c r="Z6" s="9">
        <v>1.471698113</v>
      </c>
      <c r="AA6" s="9">
        <v>0.311320755</v>
      </c>
      <c r="AB6" s="9">
        <v>1.273584906</v>
      </c>
      <c r="AC6" s="9">
        <v>1.8679245280000001</v>
      </c>
      <c r="AD6" s="9">
        <v>1.2452830189999999</v>
      </c>
      <c r="AE6" s="9">
        <v>0.22641509400000001</v>
      </c>
      <c r="AF6" s="9">
        <v>0.59433962299999998</v>
      </c>
      <c r="AG6" s="9">
        <v>1.0754716980000001</v>
      </c>
      <c r="AH6" s="9">
        <v>0.28301886799999998</v>
      </c>
      <c r="AI6" s="9">
        <v>0.36792452799999997</v>
      </c>
      <c r="AJ6" s="9">
        <v>0.87735849099999996</v>
      </c>
      <c r="AK6" s="9">
        <v>0.84905660400000005</v>
      </c>
      <c r="AL6" s="9">
        <v>0.82075471700000002</v>
      </c>
      <c r="AM6" s="9">
        <v>1.1320754719999999</v>
      </c>
      <c r="AN6" s="9">
        <v>2.858490566</v>
      </c>
      <c r="AO6" s="9">
        <v>2.5754716979999999</v>
      </c>
      <c r="AP6" s="9">
        <v>1.613207547</v>
      </c>
      <c r="AQ6" s="9">
        <v>0</v>
      </c>
      <c r="AR6" s="9">
        <v>0</v>
      </c>
      <c r="AS6" s="9">
        <v>0</v>
      </c>
      <c r="AT6" s="9">
        <v>0</v>
      </c>
      <c r="AU6" s="9">
        <v>5.6603774000000003E-2</v>
      </c>
      <c r="AV6" s="9">
        <v>2.8301887000000001E-2</v>
      </c>
      <c r="AW6" s="9">
        <v>2.8301887000000001E-2</v>
      </c>
      <c r="AX6" s="9">
        <v>1.3301886789999999</v>
      </c>
      <c r="AY6" s="9">
        <v>2.8301887000000001E-2</v>
      </c>
      <c r="AZ6" s="9">
        <v>0</v>
      </c>
      <c r="BA6" s="9">
        <v>8.4905659999999994E-2</v>
      </c>
      <c r="BB6" s="9">
        <v>0.16981132099999999</v>
      </c>
      <c r="BC6" s="9">
        <v>0.11320754700000001</v>
      </c>
      <c r="BD6" s="9">
        <v>3.0566037740000001</v>
      </c>
      <c r="BE6" s="9">
        <v>0.28301886799999998</v>
      </c>
      <c r="BF6" s="9">
        <v>0</v>
      </c>
      <c r="BG6" s="9">
        <v>0.33962264199999997</v>
      </c>
      <c r="BH6" s="9">
        <v>0.36792452799999997</v>
      </c>
      <c r="BI6" s="9">
        <v>0.14150943399999999</v>
      </c>
      <c r="BJ6" s="9">
        <v>2.858490566</v>
      </c>
      <c r="BK6" s="9">
        <v>1.0188679249999999</v>
      </c>
      <c r="BL6" s="9">
        <v>2.8301887000000001E-2</v>
      </c>
      <c r="BM6" s="9">
        <v>0.14150943399999999</v>
      </c>
      <c r="BN6" s="9">
        <v>0.42452830200000002</v>
      </c>
      <c r="BO6" s="9">
        <v>0</v>
      </c>
      <c r="BP6" s="9">
        <v>0.14150943399999999</v>
      </c>
      <c r="BQ6" s="9">
        <v>358.35849059999998</v>
      </c>
      <c r="BR6" s="9">
        <v>100.04716980000001</v>
      </c>
      <c r="BS6" s="9">
        <v>1.273584906</v>
      </c>
      <c r="BT6" s="9">
        <v>6.9905660379999999</v>
      </c>
      <c r="BU6" s="9">
        <v>351.82075470000001</v>
      </c>
      <c r="BV6" s="9">
        <v>89.603773579999995</v>
      </c>
      <c r="BW6" s="9">
        <v>171.2264151</v>
      </c>
      <c r="BX6" s="9">
        <v>26.68867925</v>
      </c>
      <c r="BY6" s="9">
        <v>175.35849060000001</v>
      </c>
      <c r="BZ6" s="9">
        <v>59.830188679999999</v>
      </c>
      <c r="CA6" s="9">
        <v>76.95283019</v>
      </c>
      <c r="CB6" s="9">
        <v>7.9528301890000002</v>
      </c>
      <c r="CC6" s="9">
        <v>185.66037739999999</v>
      </c>
      <c r="CD6" s="9">
        <v>40.669811320000001</v>
      </c>
      <c r="CE6" s="9">
        <v>83.971698110000005</v>
      </c>
      <c r="CF6" s="9">
        <v>37.132075469999997</v>
      </c>
      <c r="CG6" s="9">
        <v>325.07547169999998</v>
      </c>
      <c r="CH6" s="9">
        <v>58.783018869999999</v>
      </c>
      <c r="CI6" s="9">
        <v>26.745283019999999</v>
      </c>
      <c r="CJ6" s="9">
        <v>30.82075472</v>
      </c>
      <c r="CK6" s="9">
        <v>1.8679245280000001</v>
      </c>
      <c r="CL6" s="9">
        <v>3.226415094</v>
      </c>
      <c r="CM6" s="9">
        <v>3.3113207550000001</v>
      </c>
      <c r="CN6" s="9">
        <v>10.330188679999999</v>
      </c>
      <c r="CO6" s="9">
        <v>4.3301886789999999</v>
      </c>
      <c r="CP6" s="9">
        <v>6</v>
      </c>
      <c r="CQ6" s="9">
        <v>1.2169811319999999</v>
      </c>
      <c r="CR6" s="9">
        <v>2.2075471699999998</v>
      </c>
      <c r="CS6" s="9">
        <v>0.50943396200000002</v>
      </c>
      <c r="CT6" s="9">
        <v>16.95283019</v>
      </c>
      <c r="CU6" s="9">
        <v>3.9339622639999998</v>
      </c>
      <c r="CV6" s="9">
        <v>7.5</v>
      </c>
      <c r="CW6" s="9">
        <v>8.886792453</v>
      </c>
      <c r="CX6" s="9">
        <v>1.1603773580000001</v>
      </c>
      <c r="CY6" s="9">
        <v>4.273584906</v>
      </c>
      <c r="CZ6" s="9">
        <v>0.70754717</v>
      </c>
      <c r="DA6" s="9">
        <v>3.1698113210000001</v>
      </c>
      <c r="DB6" s="9">
        <v>0.45283018899999999</v>
      </c>
      <c r="DC6" s="9">
        <v>1.1037735849999999</v>
      </c>
      <c r="DD6" s="9">
        <v>1.9811320750000001</v>
      </c>
      <c r="DE6" s="9">
        <v>5.886792453</v>
      </c>
      <c r="DF6" s="9">
        <v>1.2169811319999999</v>
      </c>
      <c r="DG6" s="9">
        <v>4.7830188680000001</v>
      </c>
      <c r="DH6" s="9">
        <v>0.76415094299999997</v>
      </c>
      <c r="DI6" s="9">
        <v>1.1037735849999999</v>
      </c>
      <c r="DJ6" s="9">
        <v>3.2547169810000001</v>
      </c>
      <c r="DK6" s="9">
        <v>13.783018869999999</v>
      </c>
      <c r="DL6" s="9">
        <v>7.9245283019999997</v>
      </c>
      <c r="DM6" s="9">
        <v>1.1320754719999999</v>
      </c>
      <c r="DN6" s="9">
        <v>0.79245283</v>
      </c>
      <c r="DO6" s="9">
        <v>3.0566037740000001</v>
      </c>
      <c r="DP6" s="9">
        <v>8.8584905660000004</v>
      </c>
      <c r="DQ6" s="9">
        <v>1.8396226419999999</v>
      </c>
      <c r="DR6" s="9">
        <v>6.7075471699999998</v>
      </c>
      <c r="DS6" s="9">
        <v>1.5</v>
      </c>
      <c r="DT6" s="9">
        <v>6.7075471699999998</v>
      </c>
      <c r="DU6" s="9">
        <v>628.10377359999995</v>
      </c>
      <c r="DV6" s="9">
        <v>2.8301887000000001E-2</v>
      </c>
      <c r="DW6" s="9">
        <v>8.4905659999999994E-2</v>
      </c>
      <c r="DX6" s="9">
        <v>0</v>
      </c>
      <c r="DY6" s="9">
        <v>0</v>
      </c>
      <c r="DZ6" s="9">
        <v>0.11320754700000001</v>
      </c>
      <c r="EA6" s="9">
        <v>0.90566037700000002</v>
      </c>
      <c r="EB6" s="9">
        <v>0.311320755</v>
      </c>
      <c r="EC6" s="9">
        <v>5.6603774000000003E-2</v>
      </c>
      <c r="ED6" s="9">
        <v>0</v>
      </c>
      <c r="EE6" s="9">
        <v>1.273584906</v>
      </c>
      <c r="EF6" s="9">
        <v>51.113207549999998</v>
      </c>
      <c r="EG6" s="9">
        <v>50.320754719999996</v>
      </c>
      <c r="EH6" s="9">
        <v>15.566037740000001</v>
      </c>
      <c r="EI6" s="9">
        <v>14.150943399999999</v>
      </c>
      <c r="EJ6" s="9">
        <v>34.839622640000002</v>
      </c>
      <c r="EK6" s="9">
        <v>35.349056599999997</v>
      </c>
      <c r="EL6" s="9">
        <v>10.98113208</v>
      </c>
      <c r="EM6" s="9">
        <v>5.5471698109999998</v>
      </c>
      <c r="EN6" s="9">
        <v>5.6603774000000003E-2</v>
      </c>
      <c r="EO6" s="9">
        <v>23.660377359999998</v>
      </c>
      <c r="EP6" s="9">
        <v>11.54716981</v>
      </c>
      <c r="EQ6" s="9">
        <v>12.11320755</v>
      </c>
      <c r="ER6" s="9">
        <v>5.6603774000000003E-2</v>
      </c>
      <c r="ES6" s="9">
        <v>4.613207547</v>
      </c>
      <c r="ET6" s="9">
        <v>11.77358491</v>
      </c>
      <c r="EU6" s="9">
        <v>56.971698109999998</v>
      </c>
      <c r="EV6" s="9">
        <v>10.98113208</v>
      </c>
      <c r="EW6" s="9">
        <v>10.47169811</v>
      </c>
      <c r="EX6" s="9">
        <v>11.51886792</v>
      </c>
      <c r="EY6" s="9">
        <v>2.5188679249999999</v>
      </c>
      <c r="EZ6" s="9">
        <v>9</v>
      </c>
      <c r="FA6" s="9">
        <v>8.4905659999999994E-2</v>
      </c>
      <c r="FB6" s="9">
        <v>0.45283018899999999</v>
      </c>
      <c r="FC6" s="9">
        <v>5.6603774000000003E-2</v>
      </c>
      <c r="FD6" s="9">
        <v>1.386792453</v>
      </c>
      <c r="FE6" s="9">
        <v>1.1886792450000001</v>
      </c>
      <c r="FF6" s="9">
        <v>5.6603774000000003E-2</v>
      </c>
      <c r="FG6" s="9">
        <v>1.471698113</v>
      </c>
      <c r="FH6" s="9">
        <v>1.3018867919999999</v>
      </c>
      <c r="FI6" s="9">
        <v>0.16981132099999999</v>
      </c>
      <c r="FJ6" s="9">
        <v>3.3679245280000001</v>
      </c>
      <c r="FK6" s="9">
        <v>1.9245283019999999</v>
      </c>
      <c r="FL6" s="9">
        <v>1.4433962259999999</v>
      </c>
      <c r="FM6" s="9">
        <v>0</v>
      </c>
      <c r="FN6" s="9">
        <v>0.50943396200000002</v>
      </c>
      <c r="FO6" s="9">
        <v>0.48113207499999999</v>
      </c>
      <c r="FP6" s="9">
        <v>0.16981132099999999</v>
      </c>
      <c r="FQ6" s="9">
        <v>2.8301887000000001E-2</v>
      </c>
      <c r="FR6" s="9">
        <v>12.4245283</v>
      </c>
      <c r="FS6" s="9">
        <v>8.4622641509999994</v>
      </c>
      <c r="FT6" s="9">
        <v>3.9622641509999998</v>
      </c>
      <c r="FU6" s="9">
        <v>0.79245283</v>
      </c>
      <c r="FV6" s="9">
        <v>0.16981132099999999</v>
      </c>
      <c r="FW6" s="9">
        <v>0.11320754700000001</v>
      </c>
      <c r="FX6" s="9">
        <v>0</v>
      </c>
      <c r="FY6" s="9">
        <v>7.386792453</v>
      </c>
      <c r="FZ6" s="9">
        <v>4.8962264150000001</v>
      </c>
      <c r="GA6" s="9">
        <v>3.2830188680000001</v>
      </c>
      <c r="GB6" s="9">
        <v>1.613207547</v>
      </c>
      <c r="GC6" s="9">
        <v>0</v>
      </c>
      <c r="GD6" s="9">
        <v>11.377358490000001</v>
      </c>
      <c r="GE6" s="9">
        <v>2.0660377360000002</v>
      </c>
      <c r="GF6" s="9">
        <v>1.9528301889999999</v>
      </c>
      <c r="GG6" s="9">
        <v>157.5283019</v>
      </c>
      <c r="GH6" s="9">
        <v>65.292452830000002</v>
      </c>
      <c r="GI6" s="9">
        <v>105.1132075</v>
      </c>
      <c r="GJ6" s="9">
        <v>104.4056604</v>
      </c>
      <c r="GK6" s="9">
        <v>12.566037740000001</v>
      </c>
      <c r="GL6" s="9">
        <v>13.9245283</v>
      </c>
      <c r="GM6" s="9">
        <v>2.0094339620000001</v>
      </c>
      <c r="GN6" s="9">
        <v>127.2169811</v>
      </c>
      <c r="GO6" s="9">
        <v>17.858490570000001</v>
      </c>
      <c r="GP6" s="9">
        <v>1.3301886789999999</v>
      </c>
      <c r="GQ6" s="9">
        <v>8.4905659999999994E-2</v>
      </c>
      <c r="GR6" s="9">
        <v>0.19811320800000001</v>
      </c>
      <c r="GS6" s="9">
        <v>0</v>
      </c>
      <c r="GT6" s="9">
        <v>0</v>
      </c>
      <c r="GU6" s="9">
        <v>0.16981132099999999</v>
      </c>
      <c r="GV6" s="9">
        <v>5.6603774000000003E-2</v>
      </c>
      <c r="GW6" s="9">
        <v>0.22641509400000001</v>
      </c>
      <c r="GX6" s="9">
        <v>1.471698113</v>
      </c>
      <c r="GY6" s="9">
        <v>0.93396226400000004</v>
      </c>
      <c r="GZ6" s="9">
        <v>1.386792453</v>
      </c>
      <c r="HA6" s="9">
        <v>0.56603773599999996</v>
      </c>
      <c r="HB6" s="9">
        <v>8.4905659999999994E-2</v>
      </c>
      <c r="HC6" s="9">
        <v>2.8301887000000001E-2</v>
      </c>
      <c r="HD6" s="9">
        <v>1.1603773580000001</v>
      </c>
      <c r="HE6" s="9">
        <v>5.0660377360000002</v>
      </c>
      <c r="HF6" s="9">
        <v>0.45283018899999999</v>
      </c>
      <c r="HG6" s="9">
        <v>16.18867925</v>
      </c>
      <c r="HH6" s="9">
        <v>19.471698109999998</v>
      </c>
      <c r="HI6" s="9">
        <v>18.650943399999999</v>
      </c>
      <c r="HJ6" s="9">
        <v>15.877358490000001</v>
      </c>
      <c r="HK6" s="9">
        <v>6.0566037740000001</v>
      </c>
      <c r="HL6" s="9">
        <v>6.9339622639999998</v>
      </c>
      <c r="HM6" s="9">
        <v>9.5094339619999992</v>
      </c>
      <c r="HN6" s="9">
        <v>7.2169811319999999</v>
      </c>
      <c r="HO6" s="9">
        <v>1.7830188680000001</v>
      </c>
      <c r="HP6" s="9">
        <v>5.6603774000000003E-2</v>
      </c>
      <c r="HQ6" s="9">
        <v>0</v>
      </c>
      <c r="HR6" s="9">
        <v>18.254716980000001</v>
      </c>
      <c r="HS6" s="9">
        <v>0</v>
      </c>
      <c r="HT6" s="9">
        <v>1.7547169810000001</v>
      </c>
      <c r="HU6" s="9">
        <v>2.8301887000000001E-2</v>
      </c>
      <c r="HV6" s="9">
        <v>1.5566037740000001</v>
      </c>
      <c r="HW6" s="9">
        <v>0.62264150900000004</v>
      </c>
      <c r="HX6" s="9">
        <v>0.56603773599999996</v>
      </c>
      <c r="HY6" s="9">
        <v>0.42452830200000002</v>
      </c>
      <c r="HZ6" s="9">
        <v>0.62264150900000004</v>
      </c>
      <c r="IA6" s="9">
        <v>3.0566037740000001</v>
      </c>
      <c r="IB6" s="9">
        <v>0.19811320800000001</v>
      </c>
      <c r="IC6" s="9">
        <v>8.4905659999999994E-2</v>
      </c>
      <c r="ID6" s="9">
        <v>5.5188679250000003</v>
      </c>
      <c r="IE6" s="9">
        <v>0.28301886799999998</v>
      </c>
      <c r="IF6" s="9">
        <v>0.87735849099999996</v>
      </c>
      <c r="IG6" s="9">
        <v>0.16981132099999999</v>
      </c>
      <c r="IH6" s="9">
        <v>2.8301887000000001E-2</v>
      </c>
      <c r="II6" s="9">
        <v>11.20754717</v>
      </c>
      <c r="IJ6" s="9">
        <v>4.6981132079999997</v>
      </c>
      <c r="IK6" s="11">
        <v>0.62739999999999996</v>
      </c>
      <c r="IL6" s="11">
        <v>0.94889999999999997</v>
      </c>
      <c r="IM6" s="11">
        <v>0.88560000000000005</v>
      </c>
      <c r="IN6" s="11">
        <v>0.88800000000000001</v>
      </c>
      <c r="IO6" s="9">
        <v>357.56603769999998</v>
      </c>
      <c r="IP6" s="9">
        <v>1.726415094</v>
      </c>
      <c r="IQ6" s="11">
        <v>0.50819999999999999</v>
      </c>
      <c r="IR6" s="9">
        <v>5.4339622639999998</v>
      </c>
      <c r="IS6" s="11">
        <v>0.52600000000000002</v>
      </c>
      <c r="IT6" s="9">
        <v>7.2452830190000004</v>
      </c>
      <c r="IU6" s="11">
        <v>0.46879999999999999</v>
      </c>
      <c r="IV6" s="9">
        <v>5.1792452830000002</v>
      </c>
      <c r="IW6" s="11">
        <v>0.97809999999999997</v>
      </c>
      <c r="IX6" s="9">
        <v>0</v>
      </c>
    </row>
    <row r="7" spans="1:258" x14ac:dyDescent="0.3">
      <c r="A7" s="10" t="s">
        <v>286</v>
      </c>
      <c r="B7" s="9">
        <v>1903</v>
      </c>
      <c r="C7" s="9">
        <v>35</v>
      </c>
      <c r="D7" s="9">
        <v>3150</v>
      </c>
      <c r="E7" s="9">
        <v>385</v>
      </c>
      <c r="F7" s="9">
        <v>105</v>
      </c>
      <c r="G7" s="9">
        <v>105</v>
      </c>
      <c r="H7" s="9">
        <v>1.5142857139999999</v>
      </c>
      <c r="I7" s="9">
        <v>0.6</v>
      </c>
      <c r="J7" s="9">
        <v>0.428571429</v>
      </c>
      <c r="K7" s="9">
        <v>5.2285714289999996</v>
      </c>
      <c r="L7" s="9">
        <v>5.5142857139999997</v>
      </c>
      <c r="M7" s="9">
        <v>3.6857142860000001</v>
      </c>
      <c r="N7" s="9">
        <v>0.171428571</v>
      </c>
      <c r="O7" s="9">
        <v>0.114285714</v>
      </c>
      <c r="P7" s="9">
        <v>5.7142856999999998E-2</v>
      </c>
      <c r="Q7" s="9">
        <v>0</v>
      </c>
      <c r="R7" s="9">
        <v>5.7142856999999998E-2</v>
      </c>
      <c r="S7" s="9">
        <v>2.8571428999999999E-2</v>
      </c>
      <c r="T7" s="9">
        <v>0.2</v>
      </c>
      <c r="U7" s="9">
        <v>0.2</v>
      </c>
      <c r="V7" s="9">
        <v>0.257142857</v>
      </c>
      <c r="W7" s="9">
        <v>1.228571429</v>
      </c>
      <c r="X7" s="9">
        <v>3.7428571430000002</v>
      </c>
      <c r="Y7" s="9">
        <v>3.1714285709999999</v>
      </c>
      <c r="Z7" s="9">
        <v>1.6857142860000001</v>
      </c>
      <c r="AA7" s="9">
        <v>0.28571428599999998</v>
      </c>
      <c r="AB7" s="9">
        <v>1.4857142860000001</v>
      </c>
      <c r="AC7" s="9">
        <v>2.3428571429999998</v>
      </c>
      <c r="AD7" s="9">
        <v>2</v>
      </c>
      <c r="AE7" s="9">
        <v>0.28571428599999998</v>
      </c>
      <c r="AF7" s="9">
        <v>0.85714285700000004</v>
      </c>
      <c r="AG7" s="9">
        <v>0.82857142900000003</v>
      </c>
      <c r="AH7" s="9">
        <v>0.171428571</v>
      </c>
      <c r="AI7" s="9">
        <v>0.485714286</v>
      </c>
      <c r="AJ7" s="9">
        <v>1.4</v>
      </c>
      <c r="AK7" s="9">
        <v>1.371428571</v>
      </c>
      <c r="AL7" s="9">
        <v>0.94285714300000001</v>
      </c>
      <c r="AM7" s="9">
        <v>0.65714285699999997</v>
      </c>
      <c r="AN7" s="9">
        <v>2.9428571429999999</v>
      </c>
      <c r="AO7" s="9">
        <v>3.2857142860000002</v>
      </c>
      <c r="AP7" s="9">
        <v>2.5714285710000002</v>
      </c>
      <c r="AQ7" s="9">
        <v>2.8571428999999999E-2</v>
      </c>
      <c r="AR7" s="9">
        <v>2.8571428999999999E-2</v>
      </c>
      <c r="AS7" s="9">
        <v>2.8571428999999999E-2</v>
      </c>
      <c r="AT7" s="9">
        <v>0</v>
      </c>
      <c r="AU7" s="9">
        <v>8.5714286000000001E-2</v>
      </c>
      <c r="AV7" s="9">
        <v>8.5714286000000001E-2</v>
      </c>
      <c r="AW7" s="9">
        <v>0</v>
      </c>
      <c r="AX7" s="9">
        <v>1.085714286</v>
      </c>
      <c r="AY7" s="9">
        <v>0.14285714299999999</v>
      </c>
      <c r="AZ7" s="9">
        <v>0</v>
      </c>
      <c r="BA7" s="9">
        <v>2.8571428999999999E-2</v>
      </c>
      <c r="BB7" s="9">
        <v>8.5714286000000001E-2</v>
      </c>
      <c r="BC7" s="9">
        <v>0.114285714</v>
      </c>
      <c r="BD7" s="9">
        <v>3.914285714</v>
      </c>
      <c r="BE7" s="9">
        <v>0.54285714299999999</v>
      </c>
      <c r="BF7" s="9">
        <v>0</v>
      </c>
      <c r="BG7" s="9">
        <v>0.2</v>
      </c>
      <c r="BH7" s="9">
        <v>0.2</v>
      </c>
      <c r="BI7" s="9">
        <v>0.171428571</v>
      </c>
      <c r="BJ7" s="9">
        <v>3.9714285710000001</v>
      </c>
      <c r="BK7" s="9">
        <v>0.94285714300000001</v>
      </c>
      <c r="BL7" s="9">
        <v>0.114285714</v>
      </c>
      <c r="BM7" s="9">
        <v>0.2</v>
      </c>
      <c r="BN7" s="9">
        <v>0.114285714</v>
      </c>
      <c r="BO7" s="9">
        <v>0</v>
      </c>
      <c r="BP7" s="9">
        <v>0.22857142899999999</v>
      </c>
      <c r="BQ7" s="9">
        <v>358.4</v>
      </c>
      <c r="BR7" s="9">
        <v>95.228571430000002</v>
      </c>
      <c r="BS7" s="9">
        <v>1.085714286</v>
      </c>
      <c r="BT7" s="9">
        <v>9.7142857140000007</v>
      </c>
      <c r="BU7" s="9">
        <v>350.94285710000003</v>
      </c>
      <c r="BV7" s="9">
        <v>83.485714290000004</v>
      </c>
      <c r="BW7" s="9">
        <v>166.6571429</v>
      </c>
      <c r="BX7" s="9">
        <v>18.485714290000001</v>
      </c>
      <c r="BY7" s="9">
        <v>179.45714290000001</v>
      </c>
      <c r="BZ7" s="9">
        <v>62.02857143</v>
      </c>
      <c r="CA7" s="9">
        <v>73.97142857</v>
      </c>
      <c r="CB7" s="9">
        <v>5.1428571429999996</v>
      </c>
      <c r="CC7" s="9">
        <v>180.6</v>
      </c>
      <c r="CD7" s="9">
        <v>33.428571429999998</v>
      </c>
      <c r="CE7" s="9">
        <v>91.542857139999995</v>
      </c>
      <c r="CF7" s="9">
        <v>41.68571429</v>
      </c>
      <c r="CG7" s="9">
        <v>319.94285710000003</v>
      </c>
      <c r="CH7" s="9">
        <v>53.142857139999997</v>
      </c>
      <c r="CI7" s="9">
        <v>31</v>
      </c>
      <c r="CJ7" s="9">
        <v>30.34285714</v>
      </c>
      <c r="CK7" s="9">
        <v>1.428571429</v>
      </c>
      <c r="CL7" s="9">
        <v>4.628571429</v>
      </c>
      <c r="CM7" s="9">
        <v>3.8857142859999998</v>
      </c>
      <c r="CN7" s="9">
        <v>11.65714286</v>
      </c>
      <c r="CO7" s="9">
        <v>5.542857143</v>
      </c>
      <c r="CP7" s="9">
        <v>4.914285714</v>
      </c>
      <c r="CQ7" s="9">
        <v>1.228571429</v>
      </c>
      <c r="CR7" s="9">
        <v>2.3428571429999998</v>
      </c>
      <c r="CS7" s="9">
        <v>1.628571429</v>
      </c>
      <c r="CT7" s="9">
        <v>16.942857140000001</v>
      </c>
      <c r="CU7" s="9">
        <v>4.4285714289999998</v>
      </c>
      <c r="CV7" s="9">
        <v>9.4571428569999991</v>
      </c>
      <c r="CW7" s="9">
        <v>8.4</v>
      </c>
      <c r="CX7" s="9">
        <v>1.7428571429999999</v>
      </c>
      <c r="CY7" s="9">
        <v>4.914285714</v>
      </c>
      <c r="CZ7" s="9">
        <v>1.371428571</v>
      </c>
      <c r="DA7" s="9">
        <v>4</v>
      </c>
      <c r="DB7" s="9">
        <v>0.37142857099999999</v>
      </c>
      <c r="DC7" s="9">
        <v>0.91428571400000003</v>
      </c>
      <c r="DD7" s="9">
        <v>2.1142857140000002</v>
      </c>
      <c r="DE7" s="9">
        <v>6.5714285710000002</v>
      </c>
      <c r="DF7" s="9">
        <v>1.2571428570000001</v>
      </c>
      <c r="DG7" s="9">
        <v>5.1142857140000002</v>
      </c>
      <c r="DH7" s="9">
        <v>0.85714285700000004</v>
      </c>
      <c r="DI7" s="9">
        <v>1.457142857</v>
      </c>
      <c r="DJ7" s="9">
        <v>4.371428571</v>
      </c>
      <c r="DK7" s="9">
        <v>13.771428569999999</v>
      </c>
      <c r="DL7" s="9">
        <v>5.914285714</v>
      </c>
      <c r="DM7" s="9">
        <v>0.571428571</v>
      </c>
      <c r="DN7" s="9">
        <v>0.71428571399999996</v>
      </c>
      <c r="DO7" s="9">
        <v>3.6</v>
      </c>
      <c r="DP7" s="9">
        <v>10.199999999999999</v>
      </c>
      <c r="DQ7" s="9">
        <v>2.4285714289999998</v>
      </c>
      <c r="DR7" s="9">
        <v>7.8571428570000004</v>
      </c>
      <c r="DS7" s="9">
        <v>2.4285714289999998</v>
      </c>
      <c r="DT7" s="9">
        <v>8.2571428569999998</v>
      </c>
      <c r="DU7" s="9">
        <v>621.82857139999999</v>
      </c>
      <c r="DV7" s="9">
        <v>8.5714286000000001E-2</v>
      </c>
      <c r="DW7" s="9">
        <v>5.7142856999999998E-2</v>
      </c>
      <c r="DX7" s="9">
        <v>0</v>
      </c>
      <c r="DY7" s="9">
        <v>0</v>
      </c>
      <c r="DZ7" s="9">
        <v>0.14285714299999999</v>
      </c>
      <c r="EA7" s="9">
        <v>0.85714285700000004</v>
      </c>
      <c r="EB7" s="9">
        <v>0.171428571</v>
      </c>
      <c r="EC7" s="9">
        <v>0.114285714</v>
      </c>
      <c r="ED7" s="9">
        <v>0</v>
      </c>
      <c r="EE7" s="9">
        <v>1.1428571430000001</v>
      </c>
      <c r="EF7" s="9">
        <v>52.257142860000002</v>
      </c>
      <c r="EG7" s="9">
        <v>50.371428569999999</v>
      </c>
      <c r="EH7" s="9">
        <v>13.885714289999999</v>
      </c>
      <c r="EI7" s="9">
        <v>15.68571429</v>
      </c>
      <c r="EJ7" s="9">
        <v>37.828571429999997</v>
      </c>
      <c r="EK7" s="9">
        <v>34.285714290000001</v>
      </c>
      <c r="EL7" s="9">
        <v>12.6</v>
      </c>
      <c r="EM7" s="9">
        <v>5.914285714</v>
      </c>
      <c r="EN7" s="9">
        <v>0</v>
      </c>
      <c r="EO7" s="9">
        <v>19.399999999999999</v>
      </c>
      <c r="EP7" s="9">
        <v>8.1999999999999993</v>
      </c>
      <c r="EQ7" s="9">
        <v>11.2</v>
      </c>
      <c r="ER7" s="9">
        <v>2.8571428999999999E-2</v>
      </c>
      <c r="ES7" s="9">
        <v>3.1428571430000001</v>
      </c>
      <c r="ET7" s="9">
        <v>13.17142857</v>
      </c>
      <c r="EU7" s="9">
        <v>54.885714290000003</v>
      </c>
      <c r="EV7" s="9">
        <v>10.28571429</v>
      </c>
      <c r="EW7" s="9">
        <v>9.6571428570000002</v>
      </c>
      <c r="EX7" s="9">
        <v>10.4</v>
      </c>
      <c r="EY7" s="9">
        <v>2.4857142859999999</v>
      </c>
      <c r="EZ7" s="9">
        <v>7.914285714</v>
      </c>
      <c r="FA7" s="9">
        <v>0.171428571</v>
      </c>
      <c r="FB7" s="9">
        <v>0.45714285700000001</v>
      </c>
      <c r="FC7" s="9">
        <v>0.2</v>
      </c>
      <c r="FD7" s="9">
        <v>2.3142857139999999</v>
      </c>
      <c r="FE7" s="9">
        <v>1.4857142860000001</v>
      </c>
      <c r="FF7" s="9">
        <v>8.5714286000000001E-2</v>
      </c>
      <c r="FG7" s="9">
        <v>1.3142857139999999</v>
      </c>
      <c r="FH7" s="9">
        <v>1.2</v>
      </c>
      <c r="FI7" s="9">
        <v>0.114285714</v>
      </c>
      <c r="FJ7" s="9">
        <v>2.7428571430000002</v>
      </c>
      <c r="FK7" s="9">
        <v>1.7142857140000001</v>
      </c>
      <c r="FL7" s="9">
        <v>1.0285714290000001</v>
      </c>
      <c r="FM7" s="9">
        <v>5.7142856999999998E-2</v>
      </c>
      <c r="FN7" s="9">
        <v>0.22857142899999999</v>
      </c>
      <c r="FO7" s="9">
        <v>0.4</v>
      </c>
      <c r="FP7" s="9">
        <v>0.14285714299999999</v>
      </c>
      <c r="FQ7" s="9">
        <v>0</v>
      </c>
      <c r="FR7" s="9">
        <v>11.71428571</v>
      </c>
      <c r="FS7" s="9">
        <v>8.4</v>
      </c>
      <c r="FT7" s="9">
        <v>3.3142857139999999</v>
      </c>
      <c r="FU7" s="9">
        <v>1.371428571</v>
      </c>
      <c r="FV7" s="9">
        <v>0.28571428599999998</v>
      </c>
      <c r="FW7" s="9">
        <v>0.114285714</v>
      </c>
      <c r="FX7" s="9">
        <v>5.7142856999999998E-2</v>
      </c>
      <c r="FY7" s="9">
        <v>7.3428571429999998</v>
      </c>
      <c r="FZ7" s="9">
        <v>4.085714286</v>
      </c>
      <c r="GA7" s="9">
        <v>2.9428571429999999</v>
      </c>
      <c r="GB7" s="9">
        <v>1.1428571430000001</v>
      </c>
      <c r="GC7" s="9">
        <v>0</v>
      </c>
      <c r="GD7" s="9">
        <v>10.74285714</v>
      </c>
      <c r="GE7" s="9">
        <v>2.4285714289999998</v>
      </c>
      <c r="GF7" s="9">
        <v>1.7142857140000001</v>
      </c>
      <c r="GG7" s="9">
        <v>152.4</v>
      </c>
      <c r="GH7" s="9">
        <v>66.542857139999995</v>
      </c>
      <c r="GI7" s="9">
        <v>107.1428571</v>
      </c>
      <c r="GJ7" s="9">
        <v>100.2857143</v>
      </c>
      <c r="GK7" s="9">
        <v>13.6</v>
      </c>
      <c r="GL7" s="9">
        <v>11.34285714</v>
      </c>
      <c r="GM7" s="9">
        <v>1.628571429</v>
      </c>
      <c r="GN7" s="9">
        <v>141.6285714</v>
      </c>
      <c r="GO7" s="9">
        <v>23.257142859999998</v>
      </c>
      <c r="GP7" s="9">
        <v>1.0285714290000001</v>
      </c>
      <c r="GQ7" s="9">
        <v>5.7142856999999998E-2</v>
      </c>
      <c r="GR7" s="9">
        <v>0.114285714</v>
      </c>
      <c r="GS7" s="9">
        <v>0</v>
      </c>
      <c r="GT7" s="9">
        <v>0</v>
      </c>
      <c r="GU7" s="9">
        <v>2.8571428999999999E-2</v>
      </c>
      <c r="GV7" s="9">
        <v>5.7142856999999998E-2</v>
      </c>
      <c r="GW7" s="9">
        <v>0.4</v>
      </c>
      <c r="GX7" s="9">
        <v>1.8285714289999999</v>
      </c>
      <c r="GY7" s="9">
        <v>0.88571428600000002</v>
      </c>
      <c r="GZ7" s="9">
        <v>1.6857142860000001</v>
      </c>
      <c r="HA7" s="9">
        <v>0.6</v>
      </c>
      <c r="HB7" s="9">
        <v>0.114285714</v>
      </c>
      <c r="HC7" s="9">
        <v>2.8571428999999999E-2</v>
      </c>
      <c r="HD7" s="9">
        <v>0.8</v>
      </c>
      <c r="HE7" s="9">
        <v>5.6571428570000002</v>
      </c>
      <c r="HF7" s="9">
        <v>0.4</v>
      </c>
      <c r="HG7" s="9">
        <v>18.02857143</v>
      </c>
      <c r="HH7" s="9">
        <v>18.514285709999999</v>
      </c>
      <c r="HI7" s="9">
        <v>19.8</v>
      </c>
      <c r="HJ7" s="9">
        <v>15.771428569999999</v>
      </c>
      <c r="HK7" s="9">
        <v>6.2857142860000002</v>
      </c>
      <c r="HL7" s="9">
        <v>9.4</v>
      </c>
      <c r="HM7" s="9">
        <v>7.6</v>
      </c>
      <c r="HN7" s="9">
        <v>6.2857142860000002</v>
      </c>
      <c r="HO7" s="9">
        <v>1.6</v>
      </c>
      <c r="HP7" s="9">
        <v>5.7142856999999998E-2</v>
      </c>
      <c r="HQ7" s="9">
        <v>2.8571428999999999E-2</v>
      </c>
      <c r="HR7" s="9">
        <v>17.514285709999999</v>
      </c>
      <c r="HS7" s="9">
        <v>0</v>
      </c>
      <c r="HT7" s="9">
        <v>1.342857143</v>
      </c>
      <c r="HU7" s="9">
        <v>0.114285714</v>
      </c>
      <c r="HV7" s="9">
        <v>1.0571428570000001</v>
      </c>
      <c r="HW7" s="9">
        <v>0.485714286</v>
      </c>
      <c r="HX7" s="9">
        <v>0.4</v>
      </c>
      <c r="HY7" s="9">
        <v>0.37142857099999999</v>
      </c>
      <c r="HZ7" s="9">
        <v>0.62857142899999996</v>
      </c>
      <c r="IA7" s="9">
        <v>2.542857143</v>
      </c>
      <c r="IB7" s="9">
        <v>5.7142856999999998E-2</v>
      </c>
      <c r="IC7" s="9">
        <v>0.14285714299999999</v>
      </c>
      <c r="ID7" s="9">
        <v>5.7142857139999998</v>
      </c>
      <c r="IE7" s="9">
        <v>0.257142857</v>
      </c>
      <c r="IF7" s="9">
        <v>0.82857142900000003</v>
      </c>
      <c r="IG7" s="9">
        <v>0.2</v>
      </c>
      <c r="IH7" s="9">
        <v>5.7142856999999998E-2</v>
      </c>
      <c r="II7" s="9">
        <v>9.4571428569999991</v>
      </c>
      <c r="IJ7" s="9">
        <v>3.2571428569999998</v>
      </c>
      <c r="IK7" s="11">
        <v>0.64249999999999996</v>
      </c>
      <c r="IL7" s="11">
        <v>0.95840000000000003</v>
      </c>
      <c r="IM7" s="11">
        <v>0.89490000000000003</v>
      </c>
      <c r="IN7" s="11">
        <v>0.88290000000000002</v>
      </c>
      <c r="IO7" s="9">
        <v>357.91428569999999</v>
      </c>
      <c r="IP7" s="9">
        <v>2.771428571</v>
      </c>
      <c r="IQ7" s="11">
        <v>0.50519999999999998</v>
      </c>
      <c r="IR7" s="9">
        <v>6.2285714289999996</v>
      </c>
      <c r="IS7" s="11">
        <v>0.47249999999999998</v>
      </c>
      <c r="IT7" s="9">
        <v>5.8285714290000001</v>
      </c>
      <c r="IU7" s="11">
        <v>0.44119999999999998</v>
      </c>
      <c r="IV7" s="9">
        <v>5.8857142859999998</v>
      </c>
      <c r="IW7" s="11">
        <v>0.99029999999999996</v>
      </c>
      <c r="IX7" s="9">
        <v>0</v>
      </c>
    </row>
    <row r="8" spans="1:258" x14ac:dyDescent="0.3">
      <c r="A8" s="10" t="s">
        <v>277</v>
      </c>
      <c r="B8" s="9">
        <v>1897</v>
      </c>
      <c r="C8" s="9">
        <v>34</v>
      </c>
      <c r="D8" s="9">
        <v>3060</v>
      </c>
      <c r="E8" s="9">
        <v>374</v>
      </c>
      <c r="F8" s="9">
        <v>99</v>
      </c>
      <c r="G8" s="9">
        <v>99</v>
      </c>
      <c r="H8" s="9">
        <v>1.705882353</v>
      </c>
      <c r="I8" s="9">
        <v>0.382352941</v>
      </c>
      <c r="J8" s="9">
        <v>0.29411764699999998</v>
      </c>
      <c r="K8" s="9">
        <v>5.4411764710000003</v>
      </c>
      <c r="L8" s="9">
        <v>5.6470588240000001</v>
      </c>
      <c r="M8" s="9">
        <v>2.8529411759999999</v>
      </c>
      <c r="N8" s="9">
        <v>0.117647059</v>
      </c>
      <c r="O8" s="9">
        <v>0.117647059</v>
      </c>
      <c r="P8" s="9">
        <v>0</v>
      </c>
      <c r="Q8" s="9">
        <v>0</v>
      </c>
      <c r="R8" s="9">
        <v>0</v>
      </c>
      <c r="S8" s="9">
        <v>2.9411764999999999E-2</v>
      </c>
      <c r="T8" s="9">
        <v>5.8823528999999999E-2</v>
      </c>
      <c r="U8" s="9">
        <v>0.264705882</v>
      </c>
      <c r="V8" s="9">
        <v>0.17647058800000001</v>
      </c>
      <c r="W8" s="9">
        <v>1.6176470590000001</v>
      </c>
      <c r="X8" s="9">
        <v>3.9705882350000001</v>
      </c>
      <c r="Y8" s="9">
        <v>3.411764706</v>
      </c>
      <c r="Z8" s="9">
        <v>1.4411764709999999</v>
      </c>
      <c r="AA8" s="9">
        <v>8.8235294000000006E-2</v>
      </c>
      <c r="AB8" s="9">
        <v>1.4705882349999999</v>
      </c>
      <c r="AC8" s="9">
        <v>2.2352941180000001</v>
      </c>
      <c r="AD8" s="9">
        <v>1.411764706</v>
      </c>
      <c r="AE8" s="9">
        <v>0.264705882</v>
      </c>
      <c r="AF8" s="9">
        <v>0.70588235300000002</v>
      </c>
      <c r="AG8" s="9">
        <v>1.5</v>
      </c>
      <c r="AH8" s="9">
        <v>0.235294118</v>
      </c>
      <c r="AI8" s="9">
        <v>0.382352941</v>
      </c>
      <c r="AJ8" s="9">
        <v>1.411764706</v>
      </c>
      <c r="AK8" s="9">
        <v>1.411764706</v>
      </c>
      <c r="AL8" s="9">
        <v>1.205882353</v>
      </c>
      <c r="AM8" s="9">
        <v>1.0588235290000001</v>
      </c>
      <c r="AN8" s="9">
        <v>3.3235294120000001</v>
      </c>
      <c r="AO8" s="9">
        <v>2.6764705879999999</v>
      </c>
      <c r="AP8" s="9">
        <v>1.411764706</v>
      </c>
      <c r="AQ8" s="9">
        <v>0</v>
      </c>
      <c r="AR8" s="9">
        <v>0</v>
      </c>
      <c r="AS8" s="9">
        <v>5.8823528999999999E-2</v>
      </c>
      <c r="AT8" s="9">
        <v>0</v>
      </c>
      <c r="AU8" s="9">
        <v>8.8235294000000006E-2</v>
      </c>
      <c r="AV8" s="9">
        <v>8.8235294000000006E-2</v>
      </c>
      <c r="AW8" s="9">
        <v>0</v>
      </c>
      <c r="AX8" s="9">
        <v>1.1764705879999999</v>
      </c>
      <c r="AY8" s="9">
        <v>0.20588235299999999</v>
      </c>
      <c r="AZ8" s="9">
        <v>0</v>
      </c>
      <c r="BA8" s="9">
        <v>2.9411764999999999E-2</v>
      </c>
      <c r="BB8" s="9">
        <v>0.17647058800000001</v>
      </c>
      <c r="BC8" s="9">
        <v>0.117647059</v>
      </c>
      <c r="BD8" s="9">
        <v>4.3823529409999997</v>
      </c>
      <c r="BE8" s="9">
        <v>0.35294117600000002</v>
      </c>
      <c r="BF8" s="9">
        <v>0</v>
      </c>
      <c r="BG8" s="9">
        <v>5.8823528999999999E-2</v>
      </c>
      <c r="BH8" s="9">
        <v>0.35294117600000002</v>
      </c>
      <c r="BI8" s="9">
        <v>0.117647059</v>
      </c>
      <c r="BJ8" s="9">
        <v>3.7058823529999998</v>
      </c>
      <c r="BK8" s="9">
        <v>1.0588235290000001</v>
      </c>
      <c r="BL8" s="9">
        <v>0.20588235299999999</v>
      </c>
      <c r="BM8" s="9">
        <v>0.264705882</v>
      </c>
      <c r="BN8" s="9">
        <v>0.20588235299999999</v>
      </c>
      <c r="BO8" s="9">
        <v>0</v>
      </c>
      <c r="BP8" s="9">
        <v>0.17647058800000001</v>
      </c>
      <c r="BQ8" s="9">
        <v>342.20588240000001</v>
      </c>
      <c r="BR8" s="9">
        <v>93.5</v>
      </c>
      <c r="BS8" s="9">
        <v>1.088235294</v>
      </c>
      <c r="BT8" s="9">
        <v>9.3823529410000006</v>
      </c>
      <c r="BU8" s="9">
        <v>332.91176469999999</v>
      </c>
      <c r="BV8" s="9">
        <v>80</v>
      </c>
      <c r="BW8" s="9">
        <v>152.2352941</v>
      </c>
      <c r="BX8" s="9">
        <v>17.323529409999999</v>
      </c>
      <c r="BY8" s="9">
        <v>176.52941179999999</v>
      </c>
      <c r="BZ8" s="9">
        <v>58.764705880000001</v>
      </c>
      <c r="CA8" s="9">
        <v>63.647058819999998</v>
      </c>
      <c r="CB8" s="9">
        <v>4.7941176470000002</v>
      </c>
      <c r="CC8" s="9">
        <v>181.7352941</v>
      </c>
      <c r="CD8" s="9">
        <v>34.235294119999999</v>
      </c>
      <c r="CE8" s="9">
        <v>83.382352940000004</v>
      </c>
      <c r="CF8" s="9">
        <v>36.794117649999997</v>
      </c>
      <c r="CG8" s="9">
        <v>297.64705880000002</v>
      </c>
      <c r="CH8" s="9">
        <v>47.794117649999997</v>
      </c>
      <c r="CI8" s="9">
        <v>35.264705880000001</v>
      </c>
      <c r="CJ8" s="9">
        <v>32.205882350000003</v>
      </c>
      <c r="CK8" s="9">
        <v>0.94117647100000001</v>
      </c>
      <c r="CL8" s="9">
        <v>2.7058823529999998</v>
      </c>
      <c r="CM8" s="9">
        <v>4.3823529409999997</v>
      </c>
      <c r="CN8" s="9">
        <v>13.35294118</v>
      </c>
      <c r="CO8" s="9">
        <v>5.3235294120000001</v>
      </c>
      <c r="CP8" s="9">
        <v>4.5588235289999997</v>
      </c>
      <c r="CQ8" s="9">
        <v>1.2647058819999999</v>
      </c>
      <c r="CR8" s="9">
        <v>2.7058823529999998</v>
      </c>
      <c r="CS8" s="9">
        <v>1.088235294</v>
      </c>
      <c r="CT8" s="9">
        <v>16.764705880000001</v>
      </c>
      <c r="CU8" s="9">
        <v>4.0588235289999997</v>
      </c>
      <c r="CV8" s="9">
        <v>8.3529411759999999</v>
      </c>
      <c r="CW8" s="9">
        <v>10.264705879999999</v>
      </c>
      <c r="CX8" s="9">
        <v>2.6764705879999999</v>
      </c>
      <c r="CY8" s="9">
        <v>6.5</v>
      </c>
      <c r="CZ8" s="9">
        <v>2</v>
      </c>
      <c r="DA8" s="9">
        <v>5.3823529409999997</v>
      </c>
      <c r="DB8" s="9">
        <v>0.67647058800000004</v>
      </c>
      <c r="DC8" s="9">
        <v>1.1176470590000001</v>
      </c>
      <c r="DD8" s="9">
        <v>1.6176470590000001</v>
      </c>
      <c r="DE8" s="9">
        <v>6.7058823529999998</v>
      </c>
      <c r="DF8" s="9">
        <v>1.0294117650000001</v>
      </c>
      <c r="DG8" s="9">
        <v>5.1176470590000003</v>
      </c>
      <c r="DH8" s="9">
        <v>0.58823529399999996</v>
      </c>
      <c r="DI8" s="9">
        <v>1.588235294</v>
      </c>
      <c r="DJ8" s="9">
        <v>4.6470588240000001</v>
      </c>
      <c r="DK8" s="9">
        <v>14.44117647</v>
      </c>
      <c r="DL8" s="9">
        <v>6.5588235289999997</v>
      </c>
      <c r="DM8" s="9">
        <v>0.82352941199999996</v>
      </c>
      <c r="DN8" s="9">
        <v>0.67647058800000004</v>
      </c>
      <c r="DO8" s="9">
        <v>3.8823529410000002</v>
      </c>
      <c r="DP8" s="9">
        <v>11.44117647</v>
      </c>
      <c r="DQ8" s="9">
        <v>2.6470588240000001</v>
      </c>
      <c r="DR8" s="9">
        <v>8.7352941180000006</v>
      </c>
      <c r="DS8" s="9">
        <v>2.7647058819999999</v>
      </c>
      <c r="DT8" s="9">
        <v>9.5294117650000008</v>
      </c>
      <c r="DU8" s="9">
        <v>593.26470589999997</v>
      </c>
      <c r="DV8" s="9">
        <v>0.147058824</v>
      </c>
      <c r="DW8" s="9">
        <v>8.8235294000000006E-2</v>
      </c>
      <c r="DX8" s="9">
        <v>0</v>
      </c>
      <c r="DY8" s="9">
        <v>0</v>
      </c>
      <c r="DZ8" s="9">
        <v>0.235294118</v>
      </c>
      <c r="EA8" s="9">
        <v>1</v>
      </c>
      <c r="EB8" s="9">
        <v>0.235294118</v>
      </c>
      <c r="EC8" s="9">
        <v>8.8235294000000006E-2</v>
      </c>
      <c r="ED8" s="9">
        <v>0</v>
      </c>
      <c r="EE8" s="9">
        <v>1.3235294120000001</v>
      </c>
      <c r="EF8" s="9">
        <v>46.882352939999997</v>
      </c>
      <c r="EG8" s="9">
        <v>53.676470590000001</v>
      </c>
      <c r="EH8" s="9">
        <v>12</v>
      </c>
      <c r="EI8" s="9">
        <v>16.235294119999999</v>
      </c>
      <c r="EJ8" s="9">
        <v>34.529411760000002</v>
      </c>
      <c r="EK8" s="9">
        <v>36.794117649999997</v>
      </c>
      <c r="EL8" s="9">
        <v>11.02941176</v>
      </c>
      <c r="EM8" s="9">
        <v>5.3823529409999997</v>
      </c>
      <c r="EN8" s="9">
        <v>2.9411764999999999E-2</v>
      </c>
      <c r="EO8" s="9">
        <v>16.529411759999999</v>
      </c>
      <c r="EP8" s="9">
        <v>7</v>
      </c>
      <c r="EQ8" s="9">
        <v>9.5294117650000008</v>
      </c>
      <c r="ER8" s="9">
        <v>5.8823528999999999E-2</v>
      </c>
      <c r="ES8" s="9">
        <v>2.2647058819999999</v>
      </c>
      <c r="ET8" s="9">
        <v>11.79411765</v>
      </c>
      <c r="EU8" s="9">
        <v>56.058823529999998</v>
      </c>
      <c r="EV8" s="9">
        <v>12.323529410000001</v>
      </c>
      <c r="EW8" s="9">
        <v>11.41176471</v>
      </c>
      <c r="EX8" s="9">
        <v>10.08823529</v>
      </c>
      <c r="EY8" s="9">
        <v>2.5588235290000001</v>
      </c>
      <c r="EZ8" s="9">
        <v>7.5294117649999999</v>
      </c>
      <c r="FA8" s="9">
        <v>0.117647059</v>
      </c>
      <c r="FB8" s="9">
        <v>0.61764705900000005</v>
      </c>
      <c r="FC8" s="9">
        <v>0.29411764699999998</v>
      </c>
      <c r="FD8" s="9">
        <v>1.3823529409999999</v>
      </c>
      <c r="FE8" s="9">
        <v>1.911764706</v>
      </c>
      <c r="FF8" s="9">
        <v>0.17647058800000001</v>
      </c>
      <c r="FG8" s="9">
        <v>1.705882353</v>
      </c>
      <c r="FH8" s="9">
        <v>1.5294117650000001</v>
      </c>
      <c r="FI8" s="9">
        <v>0.17647058800000001</v>
      </c>
      <c r="FJ8" s="9">
        <v>3.0294117649999999</v>
      </c>
      <c r="FK8" s="9">
        <v>2.0588235290000001</v>
      </c>
      <c r="FL8" s="9">
        <v>0.97058823500000002</v>
      </c>
      <c r="FM8" s="9">
        <v>5.8823528999999999E-2</v>
      </c>
      <c r="FN8" s="9">
        <v>0.61764705900000005</v>
      </c>
      <c r="FO8" s="9">
        <v>0.41176470599999998</v>
      </c>
      <c r="FP8" s="9">
        <v>5.8823528999999999E-2</v>
      </c>
      <c r="FQ8" s="9">
        <v>0</v>
      </c>
      <c r="FR8" s="9">
        <v>13.382352940000001</v>
      </c>
      <c r="FS8" s="9">
        <v>9.0588235289999997</v>
      </c>
      <c r="FT8" s="9">
        <v>4.3235294120000001</v>
      </c>
      <c r="FU8" s="9">
        <v>0.67647058800000004</v>
      </c>
      <c r="FV8" s="9">
        <v>0.147058824</v>
      </c>
      <c r="FW8" s="9">
        <v>8.8235294000000006E-2</v>
      </c>
      <c r="FX8" s="9">
        <v>2.9411764999999999E-2</v>
      </c>
      <c r="FY8" s="9">
        <v>8.6470588240000001</v>
      </c>
      <c r="FZ8" s="9">
        <v>4.7941176470000002</v>
      </c>
      <c r="GA8" s="9">
        <v>3.6470588240000001</v>
      </c>
      <c r="GB8" s="9">
        <v>1.1470588239999999</v>
      </c>
      <c r="GC8" s="9">
        <v>0</v>
      </c>
      <c r="GD8" s="9">
        <v>9.9705882349999992</v>
      </c>
      <c r="GE8" s="9">
        <v>2.2941176470000002</v>
      </c>
      <c r="GF8" s="9">
        <v>2.411764706</v>
      </c>
      <c r="GG8" s="9">
        <v>141.5</v>
      </c>
      <c r="GH8" s="9">
        <v>62.058823529999998</v>
      </c>
      <c r="GI8" s="9">
        <v>100.6470588</v>
      </c>
      <c r="GJ8" s="9">
        <v>100.3823529</v>
      </c>
      <c r="GK8" s="9">
        <v>13.64705882</v>
      </c>
      <c r="GL8" s="9">
        <v>10.882352940000001</v>
      </c>
      <c r="GM8" s="9">
        <v>3.1176470589999998</v>
      </c>
      <c r="GN8" s="9">
        <v>130.32352940000001</v>
      </c>
      <c r="GO8" s="9">
        <v>19.882352940000001</v>
      </c>
      <c r="GP8" s="9">
        <v>1.4705882349999999</v>
      </c>
      <c r="GQ8" s="9">
        <v>0.264705882</v>
      </c>
      <c r="GR8" s="9">
        <v>0.20588235299999999</v>
      </c>
      <c r="GS8" s="9">
        <v>0</v>
      </c>
      <c r="GT8" s="9">
        <v>0</v>
      </c>
      <c r="GU8" s="9">
        <v>0.264705882</v>
      </c>
      <c r="GV8" s="9">
        <v>5.8823528999999999E-2</v>
      </c>
      <c r="GW8" s="9">
        <v>0.41176470599999998</v>
      </c>
      <c r="GX8" s="9">
        <v>1.7352941180000001</v>
      </c>
      <c r="GY8" s="9">
        <v>1.0294117650000001</v>
      </c>
      <c r="GZ8" s="9">
        <v>1.4705882349999999</v>
      </c>
      <c r="HA8" s="9">
        <v>0.70588235300000002</v>
      </c>
      <c r="HB8" s="9">
        <v>8.8235294000000006E-2</v>
      </c>
      <c r="HC8" s="9">
        <v>2.9411764999999999E-2</v>
      </c>
      <c r="HD8" s="9">
        <v>0.91176470600000004</v>
      </c>
      <c r="HE8" s="9">
        <v>5.7352941179999997</v>
      </c>
      <c r="HF8" s="9">
        <v>0.47058823500000002</v>
      </c>
      <c r="HG8" s="9">
        <v>16.617647059999999</v>
      </c>
      <c r="HH8" s="9">
        <v>18.647058820000002</v>
      </c>
      <c r="HI8" s="9">
        <v>17.91176471</v>
      </c>
      <c r="HJ8" s="9">
        <v>18.147058820000002</v>
      </c>
      <c r="HK8" s="9">
        <v>6.3235294120000001</v>
      </c>
      <c r="HL8" s="9">
        <v>10.20588235</v>
      </c>
      <c r="HM8" s="9">
        <v>5.6764705879999999</v>
      </c>
      <c r="HN8" s="9">
        <v>6.0294117649999999</v>
      </c>
      <c r="HO8" s="9">
        <v>1.588235294</v>
      </c>
      <c r="HP8" s="9">
        <v>0.117647059</v>
      </c>
      <c r="HQ8" s="9">
        <v>5.8823528999999999E-2</v>
      </c>
      <c r="HR8" s="9">
        <v>17.117647059999999</v>
      </c>
      <c r="HS8" s="9">
        <v>2.9411764999999999E-2</v>
      </c>
      <c r="HT8" s="9">
        <v>1.294117647</v>
      </c>
      <c r="HU8" s="9">
        <v>8.8235294000000006E-2</v>
      </c>
      <c r="HV8" s="9">
        <v>1.3823529409999999</v>
      </c>
      <c r="HW8" s="9">
        <v>0.55882352899999999</v>
      </c>
      <c r="HX8" s="9">
        <v>0.61764705900000005</v>
      </c>
      <c r="HY8" s="9">
        <v>0.41176470599999998</v>
      </c>
      <c r="HZ8" s="9">
        <v>0.70588235300000002</v>
      </c>
      <c r="IA8" s="9">
        <v>2.5294117649999999</v>
      </c>
      <c r="IB8" s="9">
        <v>0.32352941200000002</v>
      </c>
      <c r="IC8" s="9">
        <v>0.17647058800000001</v>
      </c>
      <c r="ID8" s="9">
        <v>8.0882352940000004</v>
      </c>
      <c r="IE8" s="9">
        <v>0.235294118</v>
      </c>
      <c r="IF8" s="9">
        <v>0.764705882</v>
      </c>
      <c r="IG8" s="9">
        <v>0.235294118</v>
      </c>
      <c r="IH8" s="9">
        <v>0</v>
      </c>
      <c r="II8" s="9">
        <v>9.7941176470000002</v>
      </c>
      <c r="IJ8" s="9">
        <v>2.3529411759999999</v>
      </c>
      <c r="IK8" s="11">
        <v>0.62749999999999995</v>
      </c>
      <c r="IL8" s="11">
        <v>0.95589999999999997</v>
      </c>
      <c r="IM8" s="11">
        <v>0.89280000000000004</v>
      </c>
      <c r="IN8" s="11">
        <v>0.90449999999999997</v>
      </c>
      <c r="IO8" s="9">
        <v>341.41176469999999</v>
      </c>
      <c r="IP8" s="9">
        <v>2.8235294120000001</v>
      </c>
      <c r="IQ8" s="11">
        <v>0.5</v>
      </c>
      <c r="IR8" s="9">
        <v>6</v>
      </c>
      <c r="IS8" s="11">
        <v>0.55389999999999995</v>
      </c>
      <c r="IT8" s="9">
        <v>7.5882352940000004</v>
      </c>
      <c r="IU8" s="11">
        <v>0.44569999999999999</v>
      </c>
      <c r="IV8" s="9">
        <v>5.7941176470000002</v>
      </c>
      <c r="IW8" s="11">
        <v>0.97970000000000002</v>
      </c>
      <c r="IX8" s="9">
        <v>0</v>
      </c>
    </row>
    <row r="9" spans="1:258" x14ac:dyDescent="0.3">
      <c r="A9" s="10" t="s">
        <v>297</v>
      </c>
      <c r="B9" s="9">
        <v>1230</v>
      </c>
      <c r="C9" s="9">
        <v>34</v>
      </c>
      <c r="D9" s="9">
        <v>3060</v>
      </c>
      <c r="E9" s="9">
        <v>374</v>
      </c>
      <c r="F9" s="9">
        <v>97</v>
      </c>
      <c r="G9" s="9">
        <v>97</v>
      </c>
      <c r="H9" s="9">
        <v>1.9411764709999999</v>
      </c>
      <c r="I9" s="9">
        <v>0.55882352899999999</v>
      </c>
      <c r="J9" s="9">
        <v>0.382352941</v>
      </c>
      <c r="K9" s="9">
        <v>4.6764705879999999</v>
      </c>
      <c r="L9" s="9">
        <v>5.2352941179999997</v>
      </c>
      <c r="M9" s="9">
        <v>2.588235294</v>
      </c>
      <c r="N9" s="9">
        <v>0.147058824</v>
      </c>
      <c r="O9" s="9">
        <v>0.147058824</v>
      </c>
      <c r="P9" s="9">
        <v>0</v>
      </c>
      <c r="Q9" s="9">
        <v>0</v>
      </c>
      <c r="R9" s="9">
        <v>0</v>
      </c>
      <c r="S9" s="9">
        <v>5.8823528999999999E-2</v>
      </c>
      <c r="T9" s="9">
        <v>0.235294118</v>
      </c>
      <c r="U9" s="9">
        <v>0.382352941</v>
      </c>
      <c r="V9" s="9">
        <v>0.17647058800000001</v>
      </c>
      <c r="W9" s="9">
        <v>1.7352941180000001</v>
      </c>
      <c r="X9" s="9">
        <v>3.5294117649999999</v>
      </c>
      <c r="Y9" s="9">
        <v>3.4705882350000001</v>
      </c>
      <c r="Z9" s="9">
        <v>1.5</v>
      </c>
      <c r="AA9" s="9">
        <v>0.20588235299999999</v>
      </c>
      <c r="AB9" s="9">
        <v>1.1470588239999999</v>
      </c>
      <c r="AC9" s="9">
        <v>1.7647058819999999</v>
      </c>
      <c r="AD9" s="9">
        <v>1.088235294</v>
      </c>
      <c r="AE9" s="9">
        <v>0.41176470599999998</v>
      </c>
      <c r="AF9" s="9">
        <v>0.82352941199999996</v>
      </c>
      <c r="AG9" s="9">
        <v>1.5</v>
      </c>
      <c r="AH9" s="9">
        <v>0.35294117600000002</v>
      </c>
      <c r="AI9" s="9">
        <v>0.64705882400000003</v>
      </c>
      <c r="AJ9" s="9">
        <v>1.705882353</v>
      </c>
      <c r="AK9" s="9">
        <v>1.7647058819999999</v>
      </c>
      <c r="AL9" s="9">
        <v>1.1470588239999999</v>
      </c>
      <c r="AM9" s="9">
        <v>0.85294117599999997</v>
      </c>
      <c r="AN9" s="9">
        <v>2.088235294</v>
      </c>
      <c r="AO9" s="9">
        <v>1.9411764709999999</v>
      </c>
      <c r="AP9" s="9">
        <v>1.088235294</v>
      </c>
      <c r="AQ9" s="9">
        <v>2.9411764999999999E-2</v>
      </c>
      <c r="AR9" s="9">
        <v>5.8823528999999999E-2</v>
      </c>
      <c r="AS9" s="9">
        <v>2.9411764999999999E-2</v>
      </c>
      <c r="AT9" s="9">
        <v>0</v>
      </c>
      <c r="AU9" s="9">
        <v>8.8235294000000006E-2</v>
      </c>
      <c r="AV9" s="9">
        <v>8.8235294000000006E-2</v>
      </c>
      <c r="AW9" s="9">
        <v>0</v>
      </c>
      <c r="AX9" s="9">
        <v>1.5294117650000001</v>
      </c>
      <c r="AY9" s="9">
        <v>0.147058824</v>
      </c>
      <c r="AZ9" s="9">
        <v>0</v>
      </c>
      <c r="BA9" s="9">
        <v>5.8823528999999999E-2</v>
      </c>
      <c r="BB9" s="9">
        <v>5.8823528999999999E-2</v>
      </c>
      <c r="BC9" s="9">
        <v>0.147058824</v>
      </c>
      <c r="BD9" s="9">
        <v>3.5588235290000001</v>
      </c>
      <c r="BE9" s="9">
        <v>0.44117647100000001</v>
      </c>
      <c r="BF9" s="9">
        <v>5.8823528999999999E-2</v>
      </c>
      <c r="BG9" s="9">
        <v>0.235294118</v>
      </c>
      <c r="BH9" s="9">
        <v>0.147058824</v>
      </c>
      <c r="BI9" s="9">
        <v>0.147058824</v>
      </c>
      <c r="BJ9" s="9">
        <v>3.5294117649999999</v>
      </c>
      <c r="BK9" s="9">
        <v>0.88235294099999995</v>
      </c>
      <c r="BL9" s="9">
        <v>8.8235294000000006E-2</v>
      </c>
      <c r="BM9" s="9">
        <v>0.382352941</v>
      </c>
      <c r="BN9" s="9">
        <v>0.32352941200000002</v>
      </c>
      <c r="BO9" s="9">
        <v>0</v>
      </c>
      <c r="BP9" s="9">
        <v>0.20588235299999999</v>
      </c>
      <c r="BQ9" s="9">
        <v>352.20588240000001</v>
      </c>
      <c r="BR9" s="9">
        <v>101.8529412</v>
      </c>
      <c r="BS9" s="9">
        <v>1.5294117650000001</v>
      </c>
      <c r="BT9" s="9">
        <v>7.7352941179999997</v>
      </c>
      <c r="BU9" s="9">
        <v>344.17647060000002</v>
      </c>
      <c r="BV9" s="9">
        <v>87.970588239999998</v>
      </c>
      <c r="BW9" s="9">
        <v>164.8529412</v>
      </c>
      <c r="BX9" s="9">
        <v>19.735294119999999</v>
      </c>
      <c r="BY9" s="9">
        <v>174.8823529</v>
      </c>
      <c r="BZ9" s="9">
        <v>64.558823529999998</v>
      </c>
      <c r="CA9" s="9">
        <v>70.823529410000006</v>
      </c>
      <c r="CB9" s="9">
        <v>5.5294117649999999</v>
      </c>
      <c r="CC9" s="9">
        <v>187.17647059999999</v>
      </c>
      <c r="CD9" s="9">
        <v>36.352941180000002</v>
      </c>
      <c r="CE9" s="9">
        <v>81.735294120000006</v>
      </c>
      <c r="CF9" s="9">
        <v>41.941176470000002</v>
      </c>
      <c r="CG9" s="9">
        <v>312.23529409999998</v>
      </c>
      <c r="CH9" s="9">
        <v>55.205882350000003</v>
      </c>
      <c r="CI9" s="9">
        <v>31.941176469999998</v>
      </c>
      <c r="CJ9" s="9">
        <v>32.764705880000001</v>
      </c>
      <c r="CK9" s="9">
        <v>2.3235294120000001</v>
      </c>
      <c r="CL9" s="9">
        <v>5.1470588240000001</v>
      </c>
      <c r="CM9" s="9">
        <v>4.8235294120000001</v>
      </c>
      <c r="CN9" s="9">
        <v>13.70588235</v>
      </c>
      <c r="CO9" s="9">
        <v>5.1764705879999999</v>
      </c>
      <c r="CP9" s="9">
        <v>5.7058823529999998</v>
      </c>
      <c r="CQ9" s="9">
        <v>1.3823529409999999</v>
      </c>
      <c r="CR9" s="9">
        <v>2.8235294120000001</v>
      </c>
      <c r="CS9" s="9">
        <v>0.79411764699999998</v>
      </c>
      <c r="CT9" s="9">
        <v>17.647058820000002</v>
      </c>
      <c r="CU9" s="9">
        <v>3.3529411759999999</v>
      </c>
      <c r="CV9" s="9">
        <v>6.7941176470000002</v>
      </c>
      <c r="CW9" s="9">
        <v>8.1764705880000008</v>
      </c>
      <c r="CX9" s="9">
        <v>2.6176470589999998</v>
      </c>
      <c r="CY9" s="9">
        <v>5.5294117649999999</v>
      </c>
      <c r="CZ9" s="9">
        <v>1.8529411760000001</v>
      </c>
      <c r="DA9" s="9">
        <v>4.4117647059999996</v>
      </c>
      <c r="DB9" s="9">
        <v>0.764705882</v>
      </c>
      <c r="DC9" s="9">
        <v>1.1176470590000001</v>
      </c>
      <c r="DD9" s="9">
        <v>2.1764705879999999</v>
      </c>
      <c r="DE9" s="9">
        <v>8.0294117650000008</v>
      </c>
      <c r="DF9" s="9">
        <v>1.5588235290000001</v>
      </c>
      <c r="DG9" s="9">
        <v>6.3235294120000001</v>
      </c>
      <c r="DH9" s="9">
        <v>0.61764705900000005</v>
      </c>
      <c r="DI9" s="9">
        <v>1.705882353</v>
      </c>
      <c r="DJ9" s="9">
        <v>5.9705882350000001</v>
      </c>
      <c r="DK9" s="9">
        <v>13.764705879999999</v>
      </c>
      <c r="DL9" s="9">
        <v>9.2352941180000006</v>
      </c>
      <c r="DM9" s="9">
        <v>0.94117647100000001</v>
      </c>
      <c r="DN9" s="9">
        <v>0.52941176499999998</v>
      </c>
      <c r="DO9" s="9">
        <v>4.5882352940000004</v>
      </c>
      <c r="DP9" s="9">
        <v>11.735294120000001</v>
      </c>
      <c r="DQ9" s="9">
        <v>3.2058823529999998</v>
      </c>
      <c r="DR9" s="9">
        <v>9.0294117650000008</v>
      </c>
      <c r="DS9" s="9">
        <v>3.1470588240000001</v>
      </c>
      <c r="DT9" s="9">
        <v>9.9705882349999992</v>
      </c>
      <c r="DU9" s="9">
        <v>611.79411760000005</v>
      </c>
      <c r="DV9" s="9">
        <v>0.147058824</v>
      </c>
      <c r="DW9" s="9">
        <v>5.8823528999999999E-2</v>
      </c>
      <c r="DX9" s="9">
        <v>0</v>
      </c>
      <c r="DY9" s="9">
        <v>0</v>
      </c>
      <c r="DZ9" s="9">
        <v>0.20588235299999999</v>
      </c>
      <c r="EA9" s="9">
        <v>0.94117647100000001</v>
      </c>
      <c r="EB9" s="9">
        <v>0.17647058800000001</v>
      </c>
      <c r="EC9" s="9">
        <v>5.8823528999999999E-2</v>
      </c>
      <c r="ED9" s="9">
        <v>0</v>
      </c>
      <c r="EE9" s="9">
        <v>1.1764705879999999</v>
      </c>
      <c r="EF9" s="9">
        <v>51.58823529</v>
      </c>
      <c r="EG9" s="9">
        <v>50.029411760000002</v>
      </c>
      <c r="EH9" s="9">
        <v>18.029411759999999</v>
      </c>
      <c r="EI9" s="9">
        <v>15.64705882</v>
      </c>
      <c r="EJ9" s="9">
        <v>33.117647060000003</v>
      </c>
      <c r="EK9" s="9">
        <v>33.794117649999997</v>
      </c>
      <c r="EL9" s="9">
        <v>11.58823529</v>
      </c>
      <c r="EM9" s="9">
        <v>5.3235294120000001</v>
      </c>
      <c r="EN9" s="9">
        <v>2.9411764999999999E-2</v>
      </c>
      <c r="EO9" s="9">
        <v>19.29411765</v>
      </c>
      <c r="EP9" s="9">
        <v>8.6176470589999994</v>
      </c>
      <c r="EQ9" s="9">
        <v>10.676470589999999</v>
      </c>
      <c r="ER9" s="9">
        <v>0.117647059</v>
      </c>
      <c r="ES9" s="9">
        <v>3.6176470589999998</v>
      </c>
      <c r="ET9" s="9">
        <v>13.41176471</v>
      </c>
      <c r="EU9" s="9">
        <v>58.264705880000001</v>
      </c>
      <c r="EV9" s="9">
        <v>12.44117647</v>
      </c>
      <c r="EW9" s="9">
        <v>11.735294120000001</v>
      </c>
      <c r="EX9" s="9">
        <v>9.8235294119999992</v>
      </c>
      <c r="EY9" s="9">
        <v>2.5588235290000001</v>
      </c>
      <c r="EZ9" s="9">
        <v>7.2647058820000003</v>
      </c>
      <c r="FA9" s="9">
        <v>0.147058824</v>
      </c>
      <c r="FB9" s="9">
        <v>0.47058823500000002</v>
      </c>
      <c r="FC9" s="9">
        <v>0.235294118</v>
      </c>
      <c r="FD9" s="9">
        <v>2.3823529410000002</v>
      </c>
      <c r="FE9" s="9">
        <v>2</v>
      </c>
      <c r="FF9" s="9">
        <v>8.8235294000000006E-2</v>
      </c>
      <c r="FG9" s="9">
        <v>1.8823529409999999</v>
      </c>
      <c r="FH9" s="9">
        <v>1.6470588239999999</v>
      </c>
      <c r="FI9" s="9">
        <v>0.235294118</v>
      </c>
      <c r="FJ9" s="9">
        <v>3.5294117649999999</v>
      </c>
      <c r="FK9" s="9">
        <v>1.9705882349999999</v>
      </c>
      <c r="FL9" s="9">
        <v>1.5588235290000001</v>
      </c>
      <c r="FM9" s="9">
        <v>2.9411764999999999E-2</v>
      </c>
      <c r="FN9" s="9">
        <v>0.41176470599999998</v>
      </c>
      <c r="FO9" s="9">
        <v>0.264705882</v>
      </c>
      <c r="FP9" s="9">
        <v>5.8823528999999999E-2</v>
      </c>
      <c r="FQ9" s="9">
        <v>0</v>
      </c>
      <c r="FR9" s="9">
        <v>11.97058824</v>
      </c>
      <c r="FS9" s="9">
        <v>7.6470588240000001</v>
      </c>
      <c r="FT9" s="9">
        <v>4.3235294120000001</v>
      </c>
      <c r="FU9" s="9">
        <v>1.1176470590000001</v>
      </c>
      <c r="FV9" s="9">
        <v>0.235294118</v>
      </c>
      <c r="FW9" s="9">
        <v>0.117647059</v>
      </c>
      <c r="FX9" s="9">
        <v>0.235294118</v>
      </c>
      <c r="FY9" s="9">
        <v>8.0882352940000004</v>
      </c>
      <c r="FZ9" s="9">
        <v>5.5294117649999999</v>
      </c>
      <c r="GA9" s="9">
        <v>3.7352941180000001</v>
      </c>
      <c r="GB9" s="9">
        <v>1.794117647</v>
      </c>
      <c r="GC9" s="9">
        <v>0</v>
      </c>
      <c r="GD9" s="9">
        <v>8.1470588240000001</v>
      </c>
      <c r="GE9" s="9">
        <v>2.3823529410000002</v>
      </c>
      <c r="GF9" s="9">
        <v>2.2647058819999999</v>
      </c>
      <c r="GG9" s="9">
        <v>152.6470588</v>
      </c>
      <c r="GH9" s="9">
        <v>72.617647059999996</v>
      </c>
      <c r="GI9" s="9">
        <v>98</v>
      </c>
      <c r="GJ9" s="9">
        <v>100.29411760000001</v>
      </c>
      <c r="GK9" s="9">
        <v>12.5</v>
      </c>
      <c r="GL9" s="9">
        <v>11.05882353</v>
      </c>
      <c r="GM9" s="9">
        <v>1.9705882349999999</v>
      </c>
      <c r="GN9" s="9">
        <v>128.1176471</v>
      </c>
      <c r="GO9" s="9">
        <v>19.70588235</v>
      </c>
      <c r="GP9" s="9">
        <v>1.5588235290000001</v>
      </c>
      <c r="GQ9" s="9">
        <v>8.8235294000000006E-2</v>
      </c>
      <c r="GR9" s="9">
        <v>0.117647059</v>
      </c>
      <c r="GS9" s="9">
        <v>0</v>
      </c>
      <c r="GT9" s="9">
        <v>0</v>
      </c>
      <c r="GU9" s="9">
        <v>0.264705882</v>
      </c>
      <c r="GV9" s="9">
        <v>5.8823528999999999E-2</v>
      </c>
      <c r="GW9" s="9">
        <v>0.17647058800000001</v>
      </c>
      <c r="GX9" s="9">
        <v>1.8235294120000001</v>
      </c>
      <c r="GY9" s="9">
        <v>1.1176470590000001</v>
      </c>
      <c r="GZ9" s="9">
        <v>1.6764705879999999</v>
      </c>
      <c r="HA9" s="9">
        <v>0.58823529399999996</v>
      </c>
      <c r="HB9" s="9">
        <v>8.8235294000000006E-2</v>
      </c>
      <c r="HC9" s="9">
        <v>2.9411764999999999E-2</v>
      </c>
      <c r="HD9" s="9">
        <v>1.2647058819999999</v>
      </c>
      <c r="HE9" s="9">
        <v>6.3235294120000001</v>
      </c>
      <c r="HF9" s="9">
        <v>0.5</v>
      </c>
      <c r="HG9" s="9">
        <v>14.64705882</v>
      </c>
      <c r="HH9" s="9">
        <v>16.470588240000001</v>
      </c>
      <c r="HI9" s="9">
        <v>18.470588240000001</v>
      </c>
      <c r="HJ9" s="9">
        <v>17.323529409999999</v>
      </c>
      <c r="HK9" s="9">
        <v>10.117647059999999</v>
      </c>
      <c r="HL9" s="9">
        <v>10.176470589999999</v>
      </c>
      <c r="HM9" s="9">
        <v>7.9117647059999996</v>
      </c>
      <c r="HN9" s="9">
        <v>5.4705882350000001</v>
      </c>
      <c r="HO9" s="9">
        <v>1.0588235290000001</v>
      </c>
      <c r="HP9" s="9">
        <v>2.9411764999999999E-2</v>
      </c>
      <c r="HQ9" s="9">
        <v>5.8823528999999999E-2</v>
      </c>
      <c r="HR9" s="9">
        <v>14.35294118</v>
      </c>
      <c r="HS9" s="9">
        <v>2.9411764999999999E-2</v>
      </c>
      <c r="HT9" s="9">
        <v>1.6470588239999999</v>
      </c>
      <c r="HU9" s="9">
        <v>5.8823528999999999E-2</v>
      </c>
      <c r="HV9" s="9">
        <v>1.6176470590000001</v>
      </c>
      <c r="HW9" s="9">
        <v>0.64705882400000003</v>
      </c>
      <c r="HX9" s="9">
        <v>0.82352941199999996</v>
      </c>
      <c r="HY9" s="9">
        <v>0.5</v>
      </c>
      <c r="HZ9" s="9">
        <v>0.55882352899999999</v>
      </c>
      <c r="IA9" s="9">
        <v>3.2647058819999999</v>
      </c>
      <c r="IB9" s="9">
        <v>0.235294118</v>
      </c>
      <c r="IC9" s="9">
        <v>2.9411764999999999E-2</v>
      </c>
      <c r="ID9" s="9">
        <v>7.2058823529999998</v>
      </c>
      <c r="IE9" s="9">
        <v>0.382352941</v>
      </c>
      <c r="IF9" s="9">
        <v>0.82352941199999996</v>
      </c>
      <c r="IG9" s="9">
        <v>0.44117647100000001</v>
      </c>
      <c r="IH9" s="9">
        <v>2.9411764999999999E-2</v>
      </c>
      <c r="II9" s="9">
        <v>11.617647059999999</v>
      </c>
      <c r="IJ9" s="9">
        <v>3.7352941180000001</v>
      </c>
      <c r="IK9" s="11">
        <v>0.62219999999999998</v>
      </c>
      <c r="IL9" s="11">
        <v>0.95099999999999996</v>
      </c>
      <c r="IM9" s="11">
        <v>0.87880000000000003</v>
      </c>
      <c r="IN9" s="11">
        <v>0.89329999999999998</v>
      </c>
      <c r="IO9" s="9">
        <v>351.3823529</v>
      </c>
      <c r="IP9" s="9">
        <v>3.4705882350000001</v>
      </c>
      <c r="IQ9" s="11">
        <v>0.49149999999999999</v>
      </c>
      <c r="IR9" s="9">
        <v>4.0294117649999999</v>
      </c>
      <c r="IS9" s="11">
        <v>0.51819999999999999</v>
      </c>
      <c r="IT9" s="9">
        <v>8.3823529410000006</v>
      </c>
      <c r="IU9" s="11">
        <v>0.49819999999999998</v>
      </c>
      <c r="IV9" s="9">
        <v>3.588235294</v>
      </c>
      <c r="IW9" s="11">
        <v>0.96719999999999995</v>
      </c>
      <c r="IX9" s="9">
        <v>0</v>
      </c>
    </row>
    <row r="10" spans="1:258" x14ac:dyDescent="0.3">
      <c r="A10" s="10" t="s">
        <v>337</v>
      </c>
      <c r="B10" s="9">
        <v>11690</v>
      </c>
      <c r="C10" s="9">
        <v>35</v>
      </c>
      <c r="D10" s="9">
        <v>3150</v>
      </c>
      <c r="E10" s="9">
        <v>385</v>
      </c>
      <c r="F10" s="9">
        <v>96</v>
      </c>
      <c r="G10" s="9">
        <v>96</v>
      </c>
      <c r="H10" s="9">
        <v>2</v>
      </c>
      <c r="I10" s="9">
        <v>0.54285714299999999</v>
      </c>
      <c r="J10" s="9">
        <v>0.45714285700000001</v>
      </c>
      <c r="K10" s="9">
        <v>6.0571428569999997</v>
      </c>
      <c r="L10" s="9">
        <v>5.8</v>
      </c>
      <c r="M10" s="9">
        <v>3.771428571</v>
      </c>
      <c r="N10" s="9">
        <v>0.14285714299999999</v>
      </c>
      <c r="O10" s="9">
        <v>0.114285714</v>
      </c>
      <c r="P10" s="9">
        <v>2.8571428999999999E-2</v>
      </c>
      <c r="Q10" s="9">
        <v>0</v>
      </c>
      <c r="R10" s="9">
        <v>2.8571428999999999E-2</v>
      </c>
      <c r="S10" s="9">
        <v>0.114285714</v>
      </c>
      <c r="T10" s="9">
        <v>0.22857142899999999</v>
      </c>
      <c r="U10" s="9">
        <v>0.31428571399999999</v>
      </c>
      <c r="V10" s="9">
        <v>0.37142857099999999</v>
      </c>
      <c r="W10" s="9">
        <v>1.7142857140000001</v>
      </c>
      <c r="X10" s="9">
        <v>4.2</v>
      </c>
      <c r="Y10" s="9">
        <v>3.3142857139999999</v>
      </c>
      <c r="Z10" s="9">
        <v>2.1428571430000001</v>
      </c>
      <c r="AA10" s="9">
        <v>0.28571428599999998</v>
      </c>
      <c r="AB10" s="9">
        <v>1.8571428569999999</v>
      </c>
      <c r="AC10" s="9">
        <v>2.4857142859999999</v>
      </c>
      <c r="AD10" s="9">
        <v>1.628571429</v>
      </c>
      <c r="AE10" s="9">
        <v>0.14285714299999999</v>
      </c>
      <c r="AF10" s="9">
        <v>0.68571428599999995</v>
      </c>
      <c r="AG10" s="9">
        <v>1.228571429</v>
      </c>
      <c r="AH10" s="9">
        <v>0.28571428599999998</v>
      </c>
      <c r="AI10" s="9">
        <v>0.71428571399999996</v>
      </c>
      <c r="AJ10" s="9">
        <v>2.4</v>
      </c>
      <c r="AK10" s="9">
        <v>2.0285714289999999</v>
      </c>
      <c r="AL10" s="9">
        <v>1.457142857</v>
      </c>
      <c r="AM10" s="9">
        <v>1</v>
      </c>
      <c r="AN10" s="9">
        <v>2.914285714</v>
      </c>
      <c r="AO10" s="9">
        <v>2.542857143</v>
      </c>
      <c r="AP10" s="9">
        <v>2.0285714289999999</v>
      </c>
      <c r="AQ10" s="9">
        <v>5.7142856999999998E-2</v>
      </c>
      <c r="AR10" s="9">
        <v>5.7142856999999998E-2</v>
      </c>
      <c r="AS10" s="9">
        <v>0</v>
      </c>
      <c r="AT10" s="9">
        <v>0</v>
      </c>
      <c r="AU10" s="9">
        <v>0.114285714</v>
      </c>
      <c r="AV10" s="9">
        <v>0.114285714</v>
      </c>
      <c r="AW10" s="9">
        <v>0</v>
      </c>
      <c r="AX10" s="9">
        <v>1.428571429</v>
      </c>
      <c r="AY10" s="9">
        <v>0.171428571</v>
      </c>
      <c r="AZ10" s="9">
        <v>0</v>
      </c>
      <c r="BA10" s="9">
        <v>0.114285714</v>
      </c>
      <c r="BB10" s="9">
        <v>8.5714286000000001E-2</v>
      </c>
      <c r="BC10" s="9">
        <v>0.114285714</v>
      </c>
      <c r="BD10" s="9">
        <v>4.5999999999999996</v>
      </c>
      <c r="BE10" s="9">
        <v>0.71428571399999996</v>
      </c>
      <c r="BF10" s="9">
        <v>2.8571428999999999E-2</v>
      </c>
      <c r="BG10" s="9">
        <v>0.22857142899999999</v>
      </c>
      <c r="BH10" s="9">
        <v>0.2</v>
      </c>
      <c r="BI10" s="9">
        <v>0.14285714299999999</v>
      </c>
      <c r="BJ10" s="9">
        <v>3.8571428569999999</v>
      </c>
      <c r="BK10" s="9">
        <v>0.91428571400000003</v>
      </c>
      <c r="BL10" s="9">
        <v>2.8571428999999999E-2</v>
      </c>
      <c r="BM10" s="9">
        <v>0.31428571399999999</v>
      </c>
      <c r="BN10" s="9">
        <v>0.514285714</v>
      </c>
      <c r="BO10" s="9">
        <v>0</v>
      </c>
      <c r="BP10" s="9">
        <v>0.114285714</v>
      </c>
      <c r="BQ10" s="9">
        <v>414.22857140000002</v>
      </c>
      <c r="BR10" s="9">
        <v>90.714285709999999</v>
      </c>
      <c r="BS10" s="9">
        <v>1.371428571</v>
      </c>
      <c r="BT10" s="9">
        <v>10.65714286</v>
      </c>
      <c r="BU10" s="9">
        <v>404.74285709999998</v>
      </c>
      <c r="BV10" s="9">
        <v>79.171428570000003</v>
      </c>
      <c r="BW10" s="9">
        <v>188.11428570000001</v>
      </c>
      <c r="BX10" s="9">
        <v>19.485714290000001</v>
      </c>
      <c r="BY10" s="9">
        <v>211.9714286</v>
      </c>
      <c r="BZ10" s="9">
        <v>57.65714286</v>
      </c>
      <c r="CA10" s="9">
        <v>82</v>
      </c>
      <c r="CB10" s="9">
        <v>6.1142857140000002</v>
      </c>
      <c r="CC10" s="9">
        <v>214.91428569999999</v>
      </c>
      <c r="CD10" s="9">
        <v>32.257142860000002</v>
      </c>
      <c r="CE10" s="9">
        <v>103.1714286</v>
      </c>
      <c r="CF10" s="9">
        <v>38.4</v>
      </c>
      <c r="CG10" s="9">
        <v>377.08571430000001</v>
      </c>
      <c r="CH10" s="9">
        <v>53.371428569999999</v>
      </c>
      <c r="CI10" s="9">
        <v>27.65714286</v>
      </c>
      <c r="CJ10" s="9">
        <v>25.8</v>
      </c>
      <c r="CK10" s="9">
        <v>0.74285714300000005</v>
      </c>
      <c r="CL10" s="9">
        <v>1.7428571429999999</v>
      </c>
      <c r="CM10" s="9">
        <v>3.7142857139999998</v>
      </c>
      <c r="CN10" s="9">
        <v>11.228571430000001</v>
      </c>
      <c r="CO10" s="9">
        <v>6.085714286</v>
      </c>
      <c r="CP10" s="9">
        <v>4.5714285710000002</v>
      </c>
      <c r="CQ10" s="9">
        <v>1.2571428570000001</v>
      </c>
      <c r="CR10" s="9">
        <v>3.2</v>
      </c>
      <c r="CS10" s="9">
        <v>1.3142857139999999</v>
      </c>
      <c r="CT10" s="9">
        <v>17.428571430000002</v>
      </c>
      <c r="CU10" s="9">
        <v>2.542857143</v>
      </c>
      <c r="CV10" s="9">
        <v>9.4285714289999998</v>
      </c>
      <c r="CW10" s="9">
        <v>11.08571429</v>
      </c>
      <c r="CX10" s="9">
        <v>1.2</v>
      </c>
      <c r="CY10" s="9">
        <v>5.2571428569999998</v>
      </c>
      <c r="CZ10" s="9">
        <v>0.77142857099999995</v>
      </c>
      <c r="DA10" s="9">
        <v>3.771428571</v>
      </c>
      <c r="DB10" s="9">
        <v>0.428571429</v>
      </c>
      <c r="DC10" s="9">
        <v>1.4857142860000001</v>
      </c>
      <c r="DD10" s="9">
        <v>2.3428571429999998</v>
      </c>
      <c r="DE10" s="9">
        <v>5.8857142859999998</v>
      </c>
      <c r="DF10" s="9">
        <v>1.5142857139999999</v>
      </c>
      <c r="DG10" s="9">
        <v>4.1714285709999999</v>
      </c>
      <c r="DH10" s="9">
        <v>0.82857142900000003</v>
      </c>
      <c r="DI10" s="9">
        <v>1.7142857140000001</v>
      </c>
      <c r="DJ10" s="9">
        <v>2.5714285710000002</v>
      </c>
      <c r="DK10" s="9">
        <v>10.82857143</v>
      </c>
      <c r="DL10" s="9">
        <v>7.8571428570000004</v>
      </c>
      <c r="DM10" s="9">
        <v>0.74285714300000005</v>
      </c>
      <c r="DN10" s="9">
        <v>1.3142857139999999</v>
      </c>
      <c r="DO10" s="9">
        <v>3.2</v>
      </c>
      <c r="DP10" s="9">
        <v>9.5428571430000009</v>
      </c>
      <c r="DQ10" s="9">
        <v>1.9714285709999999</v>
      </c>
      <c r="DR10" s="9">
        <v>6.371428571</v>
      </c>
      <c r="DS10" s="9">
        <v>1.914285714</v>
      </c>
      <c r="DT10" s="9">
        <v>6.8</v>
      </c>
      <c r="DU10" s="9">
        <v>677.51428569999996</v>
      </c>
      <c r="DV10" s="9">
        <v>0.114285714</v>
      </c>
      <c r="DW10" s="9">
        <v>8.5714286000000001E-2</v>
      </c>
      <c r="DX10" s="9">
        <v>0</v>
      </c>
      <c r="DY10" s="9">
        <v>0</v>
      </c>
      <c r="DZ10" s="9">
        <v>0.2</v>
      </c>
      <c r="EA10" s="9">
        <v>0.94285714300000001</v>
      </c>
      <c r="EB10" s="9">
        <v>0.37142857099999999</v>
      </c>
      <c r="EC10" s="9">
        <v>0.171428571</v>
      </c>
      <c r="ED10" s="9">
        <v>0</v>
      </c>
      <c r="EE10" s="9">
        <v>1.4857142860000001</v>
      </c>
      <c r="EF10" s="9">
        <v>53.02857143</v>
      </c>
      <c r="EG10" s="9">
        <v>50.4</v>
      </c>
      <c r="EH10" s="9">
        <v>12.485714290000001</v>
      </c>
      <c r="EI10" s="9">
        <v>11.114285710000001</v>
      </c>
      <c r="EJ10" s="9">
        <v>40.228571430000002</v>
      </c>
      <c r="EK10" s="9">
        <v>38.857142860000003</v>
      </c>
      <c r="EL10" s="9">
        <v>11.42857143</v>
      </c>
      <c r="EM10" s="9">
        <v>6.2857142860000002</v>
      </c>
      <c r="EN10" s="9">
        <v>2.8571428999999999E-2</v>
      </c>
      <c r="EO10" s="9">
        <v>16.771428570000001</v>
      </c>
      <c r="EP10" s="9">
        <v>8</v>
      </c>
      <c r="EQ10" s="9">
        <v>8.7714285709999995</v>
      </c>
      <c r="ER10" s="9">
        <v>0.14285714299999999</v>
      </c>
      <c r="ES10" s="9">
        <v>2.6571428570000002</v>
      </c>
      <c r="ET10" s="9">
        <v>13.114285710000001</v>
      </c>
      <c r="EU10" s="9">
        <v>60.628571430000001</v>
      </c>
      <c r="EV10" s="9">
        <v>10.57142857</v>
      </c>
      <c r="EW10" s="9">
        <v>9.6857142859999996</v>
      </c>
      <c r="EX10" s="9">
        <v>13.371428570000001</v>
      </c>
      <c r="EY10" s="9">
        <v>3.6</v>
      </c>
      <c r="EZ10" s="9">
        <v>9.7714285709999995</v>
      </c>
      <c r="FA10" s="9">
        <v>0.114285714</v>
      </c>
      <c r="FB10" s="9">
        <v>0.71428571399999996</v>
      </c>
      <c r="FC10" s="9">
        <v>0.22857142899999999</v>
      </c>
      <c r="FD10" s="9">
        <v>1.571428571</v>
      </c>
      <c r="FE10" s="9">
        <v>1.1428571430000001</v>
      </c>
      <c r="FF10" s="9">
        <v>0.114285714</v>
      </c>
      <c r="FG10" s="9">
        <v>1.571428571</v>
      </c>
      <c r="FH10" s="9">
        <v>1.342857143</v>
      </c>
      <c r="FI10" s="9">
        <v>0.22857142899999999</v>
      </c>
      <c r="FJ10" s="9">
        <v>3.3428571429999998</v>
      </c>
      <c r="FK10" s="9">
        <v>1.9714285709999999</v>
      </c>
      <c r="FL10" s="9">
        <v>1.371428571</v>
      </c>
      <c r="FM10" s="9">
        <v>5.7142856999999998E-2</v>
      </c>
      <c r="FN10" s="9">
        <v>0.54285714299999999</v>
      </c>
      <c r="FO10" s="9">
        <v>0.6</v>
      </c>
      <c r="FP10" s="9">
        <v>0.14285714299999999</v>
      </c>
      <c r="FQ10" s="9">
        <v>0</v>
      </c>
      <c r="FR10" s="9">
        <v>13.14285714</v>
      </c>
      <c r="FS10" s="9">
        <v>10.42857143</v>
      </c>
      <c r="FT10" s="9">
        <v>2.7142857139999998</v>
      </c>
      <c r="FU10" s="9">
        <v>1.3142857139999999</v>
      </c>
      <c r="FV10" s="9">
        <v>0.28571428599999998</v>
      </c>
      <c r="FW10" s="9">
        <v>0.2</v>
      </c>
      <c r="FX10" s="9">
        <v>0.114285714</v>
      </c>
      <c r="FY10" s="9">
        <v>8.6</v>
      </c>
      <c r="FZ10" s="9">
        <v>5.0571428569999997</v>
      </c>
      <c r="GA10" s="9">
        <v>3.457142857</v>
      </c>
      <c r="GB10" s="9">
        <v>1.6</v>
      </c>
      <c r="GC10" s="9">
        <v>0</v>
      </c>
      <c r="GD10" s="9">
        <v>11.82857143</v>
      </c>
      <c r="GE10" s="9">
        <v>2.8571428569999999</v>
      </c>
      <c r="GF10" s="9">
        <v>2.4285714289999998</v>
      </c>
      <c r="GG10" s="9">
        <v>156.6857143</v>
      </c>
      <c r="GH10" s="9">
        <v>74.057142859999999</v>
      </c>
      <c r="GI10" s="9">
        <v>123.91428569999999</v>
      </c>
      <c r="GJ10" s="9">
        <v>122.2</v>
      </c>
      <c r="GK10" s="9">
        <v>14.942857139999999</v>
      </c>
      <c r="GL10" s="9">
        <v>12.228571430000001</v>
      </c>
      <c r="GM10" s="9">
        <v>2.085714286</v>
      </c>
      <c r="GN10" s="9">
        <v>154.08571430000001</v>
      </c>
      <c r="GO10" s="9">
        <v>23.285714290000001</v>
      </c>
      <c r="GP10" s="9">
        <v>1.4</v>
      </c>
      <c r="GQ10" s="9">
        <v>0.114285714</v>
      </c>
      <c r="GR10" s="9">
        <v>0.114285714</v>
      </c>
      <c r="GS10" s="9">
        <v>0</v>
      </c>
      <c r="GT10" s="9">
        <v>0</v>
      </c>
      <c r="GU10" s="9">
        <v>0.14285714299999999</v>
      </c>
      <c r="GV10" s="9">
        <v>5.7142856999999998E-2</v>
      </c>
      <c r="GW10" s="9">
        <v>0.31428571399999999</v>
      </c>
      <c r="GX10" s="9">
        <v>2.228571429</v>
      </c>
      <c r="GY10" s="9">
        <v>1.1714285710000001</v>
      </c>
      <c r="GZ10" s="9">
        <v>1.8571428569999999</v>
      </c>
      <c r="HA10" s="9">
        <v>0.71428571399999996</v>
      </c>
      <c r="HB10" s="9">
        <v>0.171428571</v>
      </c>
      <c r="HC10" s="9">
        <v>0.114285714</v>
      </c>
      <c r="HD10" s="9">
        <v>1.1428571430000001</v>
      </c>
      <c r="HE10" s="9">
        <v>6.6857142859999996</v>
      </c>
      <c r="HF10" s="9">
        <v>0.514285714</v>
      </c>
      <c r="HG10" s="9">
        <v>20.82857143</v>
      </c>
      <c r="HH10" s="9">
        <v>21.82857143</v>
      </c>
      <c r="HI10" s="9">
        <v>19.399999999999999</v>
      </c>
      <c r="HJ10" s="9">
        <v>17.02857143</v>
      </c>
      <c r="HK10" s="9">
        <v>4.4285714289999998</v>
      </c>
      <c r="HL10" s="9">
        <v>5.8857142859999998</v>
      </c>
      <c r="HM10" s="9">
        <v>8.0571428570000005</v>
      </c>
      <c r="HN10" s="9">
        <v>5.2285714289999996</v>
      </c>
      <c r="HO10" s="9">
        <v>1.228571429</v>
      </c>
      <c r="HP10" s="9">
        <v>5.7142856999999998E-2</v>
      </c>
      <c r="HQ10" s="9">
        <v>5.7142856999999998E-2</v>
      </c>
      <c r="HR10" s="9">
        <v>20.82857143</v>
      </c>
      <c r="HS10" s="9">
        <v>2.8571428999999999E-2</v>
      </c>
      <c r="HT10" s="9">
        <v>1.628571429</v>
      </c>
      <c r="HU10" s="9">
        <v>2.8571428999999999E-2</v>
      </c>
      <c r="HV10" s="9">
        <v>1.2857142859999999</v>
      </c>
      <c r="HW10" s="9">
        <v>0.65714285699999997</v>
      </c>
      <c r="HX10" s="9">
        <v>0.8</v>
      </c>
      <c r="HY10" s="9">
        <v>0.485714286</v>
      </c>
      <c r="HZ10" s="9">
        <v>0.428571429</v>
      </c>
      <c r="IA10" s="9">
        <v>2.914285714</v>
      </c>
      <c r="IB10" s="9">
        <v>0.257142857</v>
      </c>
      <c r="IC10" s="9">
        <v>0.14285714299999999</v>
      </c>
      <c r="ID10" s="9">
        <v>7.1142857140000002</v>
      </c>
      <c r="IE10" s="9">
        <v>0.485714286</v>
      </c>
      <c r="IF10" s="9">
        <v>0.88571428600000002</v>
      </c>
      <c r="IG10" s="9">
        <v>0.4</v>
      </c>
      <c r="IH10" s="9">
        <v>2.8571428999999999E-2</v>
      </c>
      <c r="II10" s="9">
        <v>9.5428571430000009</v>
      </c>
      <c r="IJ10" s="9">
        <v>2.8285714290000001</v>
      </c>
      <c r="IK10" s="11">
        <v>0.6663</v>
      </c>
      <c r="IL10" s="11">
        <v>0.96179999999999999</v>
      </c>
      <c r="IM10" s="11">
        <v>0.90959999999999996</v>
      </c>
      <c r="IN10" s="11">
        <v>0.91439999999999999</v>
      </c>
      <c r="IO10" s="9">
        <v>413.54285709999999</v>
      </c>
      <c r="IP10" s="9">
        <v>4.4285714289999998</v>
      </c>
      <c r="IQ10" s="11">
        <v>0.54190000000000005</v>
      </c>
      <c r="IR10" s="9">
        <v>5.457142857</v>
      </c>
      <c r="IS10" s="11">
        <v>0.53400000000000003</v>
      </c>
      <c r="IT10" s="9">
        <v>5.5142857139999997</v>
      </c>
      <c r="IU10" s="11">
        <v>0.53890000000000005</v>
      </c>
      <c r="IV10" s="9">
        <v>7.628571429</v>
      </c>
      <c r="IW10" s="11">
        <v>0.97750000000000004</v>
      </c>
      <c r="IX10" s="9">
        <v>0</v>
      </c>
    </row>
    <row r="11" spans="1:258" x14ac:dyDescent="0.3">
      <c r="A11" s="10" t="s">
        <v>290</v>
      </c>
      <c r="B11" s="9">
        <v>6977</v>
      </c>
      <c r="C11" s="9">
        <v>34</v>
      </c>
      <c r="D11" s="9">
        <v>3060</v>
      </c>
      <c r="E11" s="9">
        <v>374</v>
      </c>
      <c r="F11" s="9">
        <v>92</v>
      </c>
      <c r="G11" s="9">
        <v>92</v>
      </c>
      <c r="H11" s="9">
        <v>1.4411764709999999</v>
      </c>
      <c r="I11" s="9">
        <v>0.382352941</v>
      </c>
      <c r="J11" s="9">
        <v>0.32352941200000002</v>
      </c>
      <c r="K11" s="9">
        <v>4.1176470590000003</v>
      </c>
      <c r="L11" s="9">
        <v>4.7647058820000003</v>
      </c>
      <c r="M11" s="9">
        <v>2.1764705879999999</v>
      </c>
      <c r="N11" s="9">
        <v>2.9411764999999999E-2</v>
      </c>
      <c r="O11" s="9">
        <v>2.9411764999999999E-2</v>
      </c>
      <c r="P11" s="9">
        <v>0</v>
      </c>
      <c r="Q11" s="9">
        <v>0</v>
      </c>
      <c r="R11" s="9">
        <v>0</v>
      </c>
      <c r="S11" s="9">
        <v>0</v>
      </c>
      <c r="T11" s="9">
        <v>2.9411764999999999E-2</v>
      </c>
      <c r="U11" s="9">
        <v>8.8235294000000006E-2</v>
      </c>
      <c r="V11" s="9">
        <v>2.9411764999999999E-2</v>
      </c>
      <c r="W11" s="9">
        <v>1.2352941180000001</v>
      </c>
      <c r="X11" s="9">
        <v>3</v>
      </c>
      <c r="Y11" s="9">
        <v>2.8529411759999999</v>
      </c>
      <c r="Z11" s="9">
        <v>1.294117647</v>
      </c>
      <c r="AA11" s="9">
        <v>0.20588235299999999</v>
      </c>
      <c r="AB11" s="9">
        <v>1.1176470590000001</v>
      </c>
      <c r="AC11" s="9">
        <v>1.911764706</v>
      </c>
      <c r="AD11" s="9">
        <v>0.88235294099999995</v>
      </c>
      <c r="AE11" s="9">
        <v>0.17647058800000001</v>
      </c>
      <c r="AF11" s="9">
        <v>0.55882352899999999</v>
      </c>
      <c r="AG11" s="9">
        <v>1.0588235290000001</v>
      </c>
      <c r="AH11" s="9">
        <v>0.20588235299999999</v>
      </c>
      <c r="AI11" s="9">
        <v>0.235294118</v>
      </c>
      <c r="AJ11" s="9">
        <v>1.205882353</v>
      </c>
      <c r="AK11" s="9">
        <v>1.294117647</v>
      </c>
      <c r="AL11" s="9">
        <v>0.47058823500000002</v>
      </c>
      <c r="AM11" s="9">
        <v>1</v>
      </c>
      <c r="AN11" s="9">
        <v>2.3529411759999999</v>
      </c>
      <c r="AO11" s="9">
        <v>2.3823529410000002</v>
      </c>
      <c r="AP11" s="9">
        <v>1.5</v>
      </c>
      <c r="AQ11" s="9">
        <v>0</v>
      </c>
      <c r="AR11" s="9">
        <v>0</v>
      </c>
      <c r="AS11" s="9">
        <v>2.9411764999999999E-2</v>
      </c>
      <c r="AT11" s="9">
        <v>0</v>
      </c>
      <c r="AU11" s="9">
        <v>5.8823528999999999E-2</v>
      </c>
      <c r="AV11" s="9">
        <v>5.8823528999999999E-2</v>
      </c>
      <c r="AW11" s="9">
        <v>0</v>
      </c>
      <c r="AX11" s="9">
        <v>1.2352941180000001</v>
      </c>
      <c r="AY11" s="9">
        <v>0.117647059</v>
      </c>
      <c r="AZ11" s="9">
        <v>0</v>
      </c>
      <c r="BA11" s="9">
        <v>0</v>
      </c>
      <c r="BB11" s="9">
        <v>2.9411764999999999E-2</v>
      </c>
      <c r="BC11" s="9">
        <v>2.9411764999999999E-2</v>
      </c>
      <c r="BD11" s="9">
        <v>3.3529411759999999</v>
      </c>
      <c r="BE11" s="9">
        <v>0.382352941</v>
      </c>
      <c r="BF11" s="9">
        <v>0</v>
      </c>
      <c r="BG11" s="9">
        <v>2.9411764999999999E-2</v>
      </c>
      <c r="BH11" s="9">
        <v>0.20588235299999999</v>
      </c>
      <c r="BI11" s="9">
        <v>2.9411764999999999E-2</v>
      </c>
      <c r="BJ11" s="9">
        <v>3.5294117649999999</v>
      </c>
      <c r="BK11" s="9">
        <v>0.91176470600000004</v>
      </c>
      <c r="BL11" s="9">
        <v>0</v>
      </c>
      <c r="BM11" s="9">
        <v>8.8235294000000006E-2</v>
      </c>
      <c r="BN11" s="9">
        <v>0.147058824</v>
      </c>
      <c r="BO11" s="9">
        <v>0</v>
      </c>
      <c r="BP11" s="9">
        <v>8.8235294000000006E-2</v>
      </c>
      <c r="BQ11" s="9">
        <v>334</v>
      </c>
      <c r="BR11" s="9">
        <v>102.7352941</v>
      </c>
      <c r="BS11" s="9">
        <v>0.97058823500000002</v>
      </c>
      <c r="BT11" s="9">
        <v>7.5</v>
      </c>
      <c r="BU11" s="9">
        <v>325.29411759999999</v>
      </c>
      <c r="BV11" s="9">
        <v>89.91176471</v>
      </c>
      <c r="BW11" s="9">
        <v>162.6470588</v>
      </c>
      <c r="BX11" s="9">
        <v>25.735294119999999</v>
      </c>
      <c r="BY11" s="9">
        <v>158.17647059999999</v>
      </c>
      <c r="BZ11" s="9">
        <v>60.647058819999998</v>
      </c>
      <c r="CA11" s="9">
        <v>70.235294120000006</v>
      </c>
      <c r="CB11" s="9">
        <v>6.6470588240000001</v>
      </c>
      <c r="CC11" s="9">
        <v>177.41176469999999</v>
      </c>
      <c r="CD11" s="9">
        <v>41.41176471</v>
      </c>
      <c r="CE11" s="9">
        <v>73.176470589999994</v>
      </c>
      <c r="CF11" s="9">
        <v>37.5</v>
      </c>
      <c r="CG11" s="9">
        <v>298.20588240000001</v>
      </c>
      <c r="CH11" s="9">
        <v>56.264705880000001</v>
      </c>
      <c r="CI11" s="9">
        <v>27.08823529</v>
      </c>
      <c r="CJ11" s="9">
        <v>33.647058819999998</v>
      </c>
      <c r="CK11" s="9">
        <v>1.588235294</v>
      </c>
      <c r="CL11" s="9">
        <v>2.6176470589999998</v>
      </c>
      <c r="CM11" s="9">
        <v>3.3529411759999999</v>
      </c>
      <c r="CN11" s="9">
        <v>12.617647059999999</v>
      </c>
      <c r="CO11" s="9">
        <v>4.6176470590000003</v>
      </c>
      <c r="CP11" s="9">
        <v>5.5882352940000004</v>
      </c>
      <c r="CQ11" s="9">
        <v>0.94117647100000001</v>
      </c>
      <c r="CR11" s="9">
        <v>2.911764706</v>
      </c>
      <c r="CS11" s="9">
        <v>0.70588235300000002</v>
      </c>
      <c r="CT11" s="9">
        <v>16.529411759999999</v>
      </c>
      <c r="CU11" s="9">
        <v>4.2352941179999997</v>
      </c>
      <c r="CV11" s="9">
        <v>8.0882352940000004</v>
      </c>
      <c r="CW11" s="9">
        <v>9.9705882349999992</v>
      </c>
      <c r="CX11" s="9">
        <v>1.5</v>
      </c>
      <c r="CY11" s="9">
        <v>5.7941176470000002</v>
      </c>
      <c r="CZ11" s="9">
        <v>1.0588235290000001</v>
      </c>
      <c r="DA11" s="9">
        <v>4.5882352940000004</v>
      </c>
      <c r="DB11" s="9">
        <v>0.44117647100000001</v>
      </c>
      <c r="DC11" s="9">
        <v>1.205882353</v>
      </c>
      <c r="DD11" s="9">
        <v>1.8529411760000001</v>
      </c>
      <c r="DE11" s="9">
        <v>6.7941176470000002</v>
      </c>
      <c r="DF11" s="9">
        <v>1.3529411760000001</v>
      </c>
      <c r="DG11" s="9">
        <v>5.0882352940000004</v>
      </c>
      <c r="DH11" s="9">
        <v>0.5</v>
      </c>
      <c r="DI11" s="9">
        <v>1.705882353</v>
      </c>
      <c r="DJ11" s="9">
        <v>3.4411764709999999</v>
      </c>
      <c r="DK11" s="9">
        <v>15.02941176</v>
      </c>
      <c r="DL11" s="9">
        <v>9.0588235289999997</v>
      </c>
      <c r="DM11" s="9">
        <v>0.79411764699999998</v>
      </c>
      <c r="DN11" s="9">
        <v>0.85294117599999997</v>
      </c>
      <c r="DO11" s="9">
        <v>3.1176470589999998</v>
      </c>
      <c r="DP11" s="9">
        <v>11.5</v>
      </c>
      <c r="DQ11" s="9">
        <v>2.1764705879999999</v>
      </c>
      <c r="DR11" s="9">
        <v>8.6176470589999994</v>
      </c>
      <c r="DS11" s="9">
        <v>2.2941176470000002</v>
      </c>
      <c r="DT11" s="9">
        <v>9</v>
      </c>
      <c r="DU11" s="9">
        <v>610.1176471</v>
      </c>
      <c r="DV11" s="9">
        <v>5.8823528999999999E-2</v>
      </c>
      <c r="DW11" s="9">
        <v>2.9411764999999999E-2</v>
      </c>
      <c r="DX11" s="9">
        <v>0</v>
      </c>
      <c r="DY11" s="9">
        <v>0</v>
      </c>
      <c r="DZ11" s="9">
        <v>8.8235294000000006E-2</v>
      </c>
      <c r="EA11" s="9">
        <v>0.79411764699999998</v>
      </c>
      <c r="EB11" s="9">
        <v>0.264705882</v>
      </c>
      <c r="EC11" s="9">
        <v>2.9411764999999999E-2</v>
      </c>
      <c r="ED11" s="9">
        <v>0</v>
      </c>
      <c r="EE11" s="9">
        <v>1.088235294</v>
      </c>
      <c r="EF11" s="9">
        <v>51.558823529999998</v>
      </c>
      <c r="EG11" s="9">
        <v>55.764705880000001</v>
      </c>
      <c r="EH11" s="9">
        <v>12.29411765</v>
      </c>
      <c r="EI11" s="9">
        <v>16.117647059999999</v>
      </c>
      <c r="EJ11" s="9">
        <v>38.764705880000001</v>
      </c>
      <c r="EK11" s="9">
        <v>39.264705880000001</v>
      </c>
      <c r="EL11" s="9">
        <v>14.20588235</v>
      </c>
      <c r="EM11" s="9">
        <v>6.7058823529999998</v>
      </c>
      <c r="EN11" s="9">
        <v>0</v>
      </c>
      <c r="EO11" s="9">
        <v>20.529411759999999</v>
      </c>
      <c r="EP11" s="9">
        <v>10.08823529</v>
      </c>
      <c r="EQ11" s="9">
        <v>10.44117647</v>
      </c>
      <c r="ER11" s="9">
        <v>0.147058824</v>
      </c>
      <c r="ES11" s="9">
        <v>3.5588235290000001</v>
      </c>
      <c r="ET11" s="9">
        <v>14.44117647</v>
      </c>
      <c r="EU11" s="9">
        <v>62.58823529</v>
      </c>
      <c r="EV11" s="9">
        <v>12.823529410000001</v>
      </c>
      <c r="EW11" s="9">
        <v>11.79411765</v>
      </c>
      <c r="EX11" s="9">
        <v>10.235294120000001</v>
      </c>
      <c r="EY11" s="9">
        <v>1.911764706</v>
      </c>
      <c r="EZ11" s="9">
        <v>8.3235294119999992</v>
      </c>
      <c r="FA11" s="9">
        <v>0</v>
      </c>
      <c r="FB11" s="9">
        <v>0.91176470600000004</v>
      </c>
      <c r="FC11" s="9">
        <v>0.147058824</v>
      </c>
      <c r="FD11" s="9">
        <v>2.1470588240000001</v>
      </c>
      <c r="FE11" s="9">
        <v>2.0294117649999999</v>
      </c>
      <c r="FF11" s="9">
        <v>0.20588235299999999</v>
      </c>
      <c r="FG11" s="9">
        <v>2.088235294</v>
      </c>
      <c r="FH11" s="9">
        <v>1.7647058819999999</v>
      </c>
      <c r="FI11" s="9">
        <v>0.32352941200000002</v>
      </c>
      <c r="FJ11" s="9">
        <v>3.9411764709999999</v>
      </c>
      <c r="FK11" s="9">
        <v>2.411764706</v>
      </c>
      <c r="FL11" s="9">
        <v>1.5294117650000001</v>
      </c>
      <c r="FM11" s="9">
        <v>0</v>
      </c>
      <c r="FN11" s="9">
        <v>0.32352941200000002</v>
      </c>
      <c r="FO11" s="9">
        <v>0.35294117600000002</v>
      </c>
      <c r="FP11" s="9">
        <v>5.8823528999999999E-2</v>
      </c>
      <c r="FQ11" s="9">
        <v>0</v>
      </c>
      <c r="FR11" s="9">
        <v>14.382352940000001</v>
      </c>
      <c r="FS11" s="9">
        <v>9.8235294119999992</v>
      </c>
      <c r="FT11" s="9">
        <v>4.5588235289999997</v>
      </c>
      <c r="FU11" s="9">
        <v>0.264705882</v>
      </c>
      <c r="FV11" s="9">
        <v>5.8823528999999999E-2</v>
      </c>
      <c r="FW11" s="9">
        <v>0.17647058800000001</v>
      </c>
      <c r="FX11" s="9">
        <v>0.17647058800000001</v>
      </c>
      <c r="FY11" s="9">
        <v>9.3823529410000006</v>
      </c>
      <c r="FZ11" s="9">
        <v>6.1764705879999999</v>
      </c>
      <c r="GA11" s="9">
        <v>4.2941176470000002</v>
      </c>
      <c r="GB11" s="9">
        <v>1.8823529409999999</v>
      </c>
      <c r="GC11" s="9">
        <v>0</v>
      </c>
      <c r="GD11" s="9">
        <v>10.676470589999999</v>
      </c>
      <c r="GE11" s="9">
        <v>2.3235294120000001</v>
      </c>
      <c r="GF11" s="9">
        <v>2.5294117649999999</v>
      </c>
      <c r="GG11" s="9">
        <v>148.17647059999999</v>
      </c>
      <c r="GH11" s="9">
        <v>57.647058819999998</v>
      </c>
      <c r="GI11" s="9">
        <v>99.147058819999998</v>
      </c>
      <c r="GJ11" s="9">
        <v>101.41176470000001</v>
      </c>
      <c r="GK11" s="9">
        <v>14.14705882</v>
      </c>
      <c r="GL11" s="9">
        <v>12.35294118</v>
      </c>
      <c r="GM11" s="9">
        <v>2.2647058819999999</v>
      </c>
      <c r="GN11" s="9">
        <v>117.9411765</v>
      </c>
      <c r="GO11" s="9">
        <v>17.352941179999998</v>
      </c>
      <c r="GP11" s="9">
        <v>1.411764706</v>
      </c>
      <c r="GQ11" s="9">
        <v>5.8823528999999999E-2</v>
      </c>
      <c r="GR11" s="9">
        <v>2.9411764999999999E-2</v>
      </c>
      <c r="GS11" s="9">
        <v>0</v>
      </c>
      <c r="GT11" s="9">
        <v>0</v>
      </c>
      <c r="GU11" s="9">
        <v>5.8823528999999999E-2</v>
      </c>
      <c r="GV11" s="9">
        <v>2.9411764999999999E-2</v>
      </c>
      <c r="GW11" s="9">
        <v>0.264705882</v>
      </c>
      <c r="GX11" s="9">
        <v>1.8823529409999999</v>
      </c>
      <c r="GY11" s="9">
        <v>0.88235294099999995</v>
      </c>
      <c r="GZ11" s="9">
        <v>1.5294117650000001</v>
      </c>
      <c r="HA11" s="9">
        <v>0.61764705900000005</v>
      </c>
      <c r="HB11" s="9">
        <v>0.117647059</v>
      </c>
      <c r="HC11" s="9">
        <v>5.8823528999999999E-2</v>
      </c>
      <c r="HD11" s="9">
        <v>0.735294118</v>
      </c>
      <c r="HE11" s="9">
        <v>4.8529411759999999</v>
      </c>
      <c r="HF11" s="9">
        <v>0.382352941</v>
      </c>
      <c r="HG11" s="9">
        <v>16.352941179999998</v>
      </c>
      <c r="HH11" s="9">
        <v>19.382352940000001</v>
      </c>
      <c r="HI11" s="9">
        <v>22.41176471</v>
      </c>
      <c r="HJ11" s="9">
        <v>19.882352940000001</v>
      </c>
      <c r="HK11" s="9">
        <v>4.4117647059999996</v>
      </c>
      <c r="HL11" s="9">
        <v>8.7058823529999998</v>
      </c>
      <c r="HM11" s="9">
        <v>7.8823529409999997</v>
      </c>
      <c r="HN11" s="9">
        <v>7.4117647059999996</v>
      </c>
      <c r="HO11" s="9">
        <v>1.4411764709999999</v>
      </c>
      <c r="HP11" s="9">
        <v>0.117647059</v>
      </c>
      <c r="HQ11" s="9">
        <v>8.8235294000000006E-2</v>
      </c>
      <c r="HR11" s="9">
        <v>18.382352940000001</v>
      </c>
      <c r="HS11" s="9">
        <v>2.9411764999999999E-2</v>
      </c>
      <c r="HT11" s="9">
        <v>2.1176470589999998</v>
      </c>
      <c r="HU11" s="9">
        <v>2.9411764999999999E-2</v>
      </c>
      <c r="HV11" s="9">
        <v>1.8529411760000001</v>
      </c>
      <c r="HW11" s="9">
        <v>0.735294118</v>
      </c>
      <c r="HX11" s="9">
        <v>0.88235294099999995</v>
      </c>
      <c r="HY11" s="9">
        <v>0.47058823500000002</v>
      </c>
      <c r="HZ11" s="9">
        <v>0.47058823500000002</v>
      </c>
      <c r="IA11" s="9">
        <v>3.5294117649999999</v>
      </c>
      <c r="IB11" s="9">
        <v>0.17647058800000001</v>
      </c>
      <c r="IC11" s="9">
        <v>0.20588235299999999</v>
      </c>
      <c r="ID11" s="9">
        <v>7.1470588240000001</v>
      </c>
      <c r="IE11" s="9">
        <v>0.35294117600000002</v>
      </c>
      <c r="IF11" s="9">
        <v>0.97058823500000002</v>
      </c>
      <c r="IG11" s="9">
        <v>8.8235294000000006E-2</v>
      </c>
      <c r="IH11" s="9">
        <v>0</v>
      </c>
      <c r="II11" s="9">
        <v>12.323529410000001</v>
      </c>
      <c r="IJ11" s="9">
        <v>3.8529411759999999</v>
      </c>
      <c r="IK11" s="11">
        <v>0.60360000000000003</v>
      </c>
      <c r="IL11" s="11">
        <v>0.94850000000000001</v>
      </c>
      <c r="IM11" s="11">
        <v>0.87629999999999997</v>
      </c>
      <c r="IN11" s="11">
        <v>0.88570000000000004</v>
      </c>
      <c r="IO11" s="9">
        <v>333.5</v>
      </c>
      <c r="IP11" s="9">
        <v>2.5</v>
      </c>
      <c r="IQ11" s="11">
        <v>0.4824</v>
      </c>
      <c r="IR11" s="9">
        <v>4.7352941179999997</v>
      </c>
      <c r="IS11" s="11">
        <v>0.49690000000000001</v>
      </c>
      <c r="IT11" s="9">
        <v>6.9411764710000003</v>
      </c>
      <c r="IU11" s="11">
        <v>0.3644</v>
      </c>
      <c r="IV11" s="9">
        <v>7.4411764710000003</v>
      </c>
      <c r="IW11" s="11">
        <v>0.98019999999999996</v>
      </c>
      <c r="IX11" s="9">
        <v>0</v>
      </c>
    </row>
    <row r="12" spans="1:258" x14ac:dyDescent="0.3">
      <c r="A12" s="10" t="s">
        <v>269</v>
      </c>
      <c r="B12" s="9">
        <v>1616</v>
      </c>
      <c r="C12" s="9">
        <v>34</v>
      </c>
      <c r="D12" s="9">
        <v>3060</v>
      </c>
      <c r="E12" s="9">
        <v>374</v>
      </c>
      <c r="F12" s="9">
        <v>79</v>
      </c>
      <c r="G12" s="9">
        <v>79</v>
      </c>
      <c r="H12" s="9">
        <v>1.3823529409999999</v>
      </c>
      <c r="I12" s="9">
        <v>0.47058823500000002</v>
      </c>
      <c r="J12" s="9">
        <v>0.382352941</v>
      </c>
      <c r="K12" s="9">
        <v>4.0588235289999997</v>
      </c>
      <c r="L12" s="9">
        <v>5.3235294120000001</v>
      </c>
      <c r="M12" s="9">
        <v>3.088235294</v>
      </c>
      <c r="N12" s="9">
        <v>0.17647058800000001</v>
      </c>
      <c r="O12" s="9">
        <v>0.17647058800000001</v>
      </c>
      <c r="P12" s="9">
        <v>0</v>
      </c>
      <c r="Q12" s="9">
        <v>0</v>
      </c>
      <c r="R12" s="9">
        <v>0</v>
      </c>
      <c r="S12" s="9">
        <v>2.9411764999999999E-2</v>
      </c>
      <c r="T12" s="9">
        <v>0.117647059</v>
      </c>
      <c r="U12" s="9">
        <v>0.20588235299999999</v>
      </c>
      <c r="V12" s="9">
        <v>0.235294118</v>
      </c>
      <c r="W12" s="9">
        <v>1.1470588239999999</v>
      </c>
      <c r="X12" s="9">
        <v>2.7058823529999998</v>
      </c>
      <c r="Y12" s="9">
        <v>2.588235294</v>
      </c>
      <c r="Z12" s="9">
        <v>1.5</v>
      </c>
      <c r="AA12" s="9">
        <v>0.235294118</v>
      </c>
      <c r="AB12" s="9">
        <v>1.3529411760000001</v>
      </c>
      <c r="AC12" s="9">
        <v>2.7352941180000001</v>
      </c>
      <c r="AD12" s="9">
        <v>1.588235294</v>
      </c>
      <c r="AE12" s="9">
        <v>0.117647059</v>
      </c>
      <c r="AF12" s="9">
        <v>0.41176470599999998</v>
      </c>
      <c r="AG12" s="9">
        <v>0.70588235300000002</v>
      </c>
      <c r="AH12" s="9">
        <v>0.117647059</v>
      </c>
      <c r="AI12" s="9">
        <v>0.35294117600000002</v>
      </c>
      <c r="AJ12" s="9">
        <v>1.1176470590000001</v>
      </c>
      <c r="AK12" s="9">
        <v>1.294117647</v>
      </c>
      <c r="AL12" s="9">
        <v>0.764705882</v>
      </c>
      <c r="AM12" s="9">
        <v>0.85294117599999997</v>
      </c>
      <c r="AN12" s="9">
        <v>2.5294117649999999</v>
      </c>
      <c r="AO12" s="9">
        <v>3.2941176470000002</v>
      </c>
      <c r="AP12" s="9">
        <v>2.1764705879999999</v>
      </c>
      <c r="AQ12" s="9">
        <v>0</v>
      </c>
      <c r="AR12" s="9">
        <v>0</v>
      </c>
      <c r="AS12" s="9">
        <v>2.9411764999999999E-2</v>
      </c>
      <c r="AT12" s="9">
        <v>2.9411764999999999E-2</v>
      </c>
      <c r="AU12" s="9">
        <v>5.8823528999999999E-2</v>
      </c>
      <c r="AV12" s="9">
        <v>5.8823528999999999E-2</v>
      </c>
      <c r="AW12" s="9">
        <v>0</v>
      </c>
      <c r="AX12" s="9">
        <v>0.97058823500000002</v>
      </c>
      <c r="AY12" s="9">
        <v>0.117647059</v>
      </c>
      <c r="AZ12" s="9">
        <v>0</v>
      </c>
      <c r="BA12" s="9">
        <v>2.9411764999999999E-2</v>
      </c>
      <c r="BB12" s="9">
        <v>2.9411764999999999E-2</v>
      </c>
      <c r="BC12" s="9">
        <v>0.17647058800000001</v>
      </c>
      <c r="BD12" s="9">
        <v>2.911764706</v>
      </c>
      <c r="BE12" s="9">
        <v>0.35294117600000002</v>
      </c>
      <c r="BF12" s="9">
        <v>2.9411764999999999E-2</v>
      </c>
      <c r="BG12" s="9">
        <v>0.117647059</v>
      </c>
      <c r="BH12" s="9">
        <v>0.17647058800000001</v>
      </c>
      <c r="BI12" s="9">
        <v>0.17647058800000001</v>
      </c>
      <c r="BJ12" s="9">
        <v>3.6470588240000001</v>
      </c>
      <c r="BK12" s="9">
        <v>0.82352941199999996</v>
      </c>
      <c r="BL12" s="9">
        <v>2.9411764999999999E-2</v>
      </c>
      <c r="BM12" s="9">
        <v>0.20588235299999999</v>
      </c>
      <c r="BN12" s="9">
        <v>0.47058823500000002</v>
      </c>
      <c r="BO12" s="9">
        <v>0</v>
      </c>
      <c r="BP12" s="9">
        <v>2.9411764999999999E-2</v>
      </c>
      <c r="BQ12" s="9">
        <v>364.29411759999999</v>
      </c>
      <c r="BR12" s="9">
        <v>92.441176470000002</v>
      </c>
      <c r="BS12" s="9">
        <v>0.97058823500000002</v>
      </c>
      <c r="BT12" s="9">
        <v>8.2058823529999998</v>
      </c>
      <c r="BU12" s="9">
        <v>355.08823530000001</v>
      </c>
      <c r="BV12" s="9">
        <v>80.941176470000002</v>
      </c>
      <c r="BW12" s="9">
        <v>171.97058820000001</v>
      </c>
      <c r="BX12" s="9">
        <v>22.823529409999999</v>
      </c>
      <c r="BY12" s="9">
        <v>178.29411759999999</v>
      </c>
      <c r="BZ12" s="9">
        <v>55.5</v>
      </c>
      <c r="CA12" s="9">
        <v>77.058823529999998</v>
      </c>
      <c r="CB12" s="9">
        <v>6.9117647059999996</v>
      </c>
      <c r="CC12" s="9">
        <v>189.3529412</v>
      </c>
      <c r="CD12" s="9">
        <v>35.676470590000001</v>
      </c>
      <c r="CE12" s="9">
        <v>83.852941180000002</v>
      </c>
      <c r="CF12" s="9">
        <v>35.058823529999998</v>
      </c>
      <c r="CG12" s="9">
        <v>321.5</v>
      </c>
      <c r="CH12" s="9">
        <v>51.794117649999997</v>
      </c>
      <c r="CI12" s="9">
        <v>33.58823529</v>
      </c>
      <c r="CJ12" s="9">
        <v>29.147058820000002</v>
      </c>
      <c r="CK12" s="9">
        <v>0.97058823500000002</v>
      </c>
      <c r="CL12" s="9">
        <v>3.0588235290000001</v>
      </c>
      <c r="CM12" s="9">
        <v>2.9411764709999999</v>
      </c>
      <c r="CN12" s="9">
        <v>11.20588235</v>
      </c>
      <c r="CO12" s="9">
        <v>4.4411764710000003</v>
      </c>
      <c r="CP12" s="9">
        <v>4.7058823529999998</v>
      </c>
      <c r="CQ12" s="9">
        <v>0.67647058800000004</v>
      </c>
      <c r="CR12" s="9">
        <v>2.5588235290000001</v>
      </c>
      <c r="CS12" s="9">
        <v>1.0588235290000001</v>
      </c>
      <c r="CT12" s="9">
        <v>16.882352940000001</v>
      </c>
      <c r="CU12" s="9">
        <v>3.088235294</v>
      </c>
      <c r="CV12" s="9">
        <v>9.7941176470000002</v>
      </c>
      <c r="CW12" s="9">
        <v>11.764705879999999</v>
      </c>
      <c r="CX12" s="9">
        <v>1.1176470590000001</v>
      </c>
      <c r="CY12" s="9">
        <v>4.5</v>
      </c>
      <c r="CZ12" s="9">
        <v>0.94117647100000001</v>
      </c>
      <c r="DA12" s="9">
        <v>3.6470588240000001</v>
      </c>
      <c r="DB12" s="9">
        <v>0.17647058800000001</v>
      </c>
      <c r="DC12" s="9">
        <v>0.85294117599999997</v>
      </c>
      <c r="DD12" s="9">
        <v>1.705882353</v>
      </c>
      <c r="DE12" s="9">
        <v>6.6764705879999999</v>
      </c>
      <c r="DF12" s="9">
        <v>1.205882353</v>
      </c>
      <c r="DG12" s="9">
        <v>4.9705882350000001</v>
      </c>
      <c r="DH12" s="9">
        <v>0.5</v>
      </c>
      <c r="DI12" s="9">
        <v>1.705882353</v>
      </c>
      <c r="DJ12" s="9">
        <v>4.5</v>
      </c>
      <c r="DK12" s="9">
        <v>11.70588235</v>
      </c>
      <c r="DL12" s="9">
        <v>7.4705882350000001</v>
      </c>
      <c r="DM12" s="9">
        <v>0.764705882</v>
      </c>
      <c r="DN12" s="9">
        <v>0.64705882400000003</v>
      </c>
      <c r="DO12" s="9">
        <v>2.588235294</v>
      </c>
      <c r="DP12" s="9">
        <v>9.9411764710000003</v>
      </c>
      <c r="DQ12" s="9">
        <v>1.9411764709999999</v>
      </c>
      <c r="DR12" s="9">
        <v>7.4411764710000003</v>
      </c>
      <c r="DS12" s="9">
        <v>1.8235294120000001</v>
      </c>
      <c r="DT12" s="9">
        <v>7.6470588240000001</v>
      </c>
      <c r="DU12" s="9">
        <v>625</v>
      </c>
      <c r="DV12" s="9">
        <v>8.8235294000000006E-2</v>
      </c>
      <c r="DW12" s="9">
        <v>2.9411764999999999E-2</v>
      </c>
      <c r="DX12" s="9">
        <v>0</v>
      </c>
      <c r="DY12" s="9">
        <v>0</v>
      </c>
      <c r="DZ12" s="9">
        <v>0.117647059</v>
      </c>
      <c r="EA12" s="9">
        <v>0.44117647100000001</v>
      </c>
      <c r="EB12" s="9">
        <v>0.35294117600000002</v>
      </c>
      <c r="EC12" s="9">
        <v>5.8823528999999999E-2</v>
      </c>
      <c r="ED12" s="9">
        <v>0</v>
      </c>
      <c r="EE12" s="9">
        <v>0.85294117599999997</v>
      </c>
      <c r="EF12" s="9">
        <v>49.764705880000001</v>
      </c>
      <c r="EG12" s="9">
        <v>50.323529409999999</v>
      </c>
      <c r="EH12" s="9">
        <v>11.52941176</v>
      </c>
      <c r="EI12" s="9">
        <v>11.823529410000001</v>
      </c>
      <c r="EJ12" s="9">
        <v>38</v>
      </c>
      <c r="EK12" s="9">
        <v>38.117647060000003</v>
      </c>
      <c r="EL12" s="9">
        <v>11.617647059999999</v>
      </c>
      <c r="EM12" s="9">
        <v>5.7352941179999997</v>
      </c>
      <c r="EN12" s="9">
        <v>8.8235294000000006E-2</v>
      </c>
      <c r="EO12" s="9">
        <v>17.470588240000001</v>
      </c>
      <c r="EP12" s="9">
        <v>7.8529411759999999</v>
      </c>
      <c r="EQ12" s="9">
        <v>9.6176470589999994</v>
      </c>
      <c r="ER12" s="9">
        <v>5.8823528999999999E-2</v>
      </c>
      <c r="ES12" s="9">
        <v>1.9411764709999999</v>
      </c>
      <c r="ET12" s="9">
        <v>15.117647059999999</v>
      </c>
      <c r="EU12" s="9">
        <v>62.882352939999997</v>
      </c>
      <c r="EV12" s="9">
        <v>11.02941176</v>
      </c>
      <c r="EW12" s="9">
        <v>10</v>
      </c>
      <c r="EX12" s="9">
        <v>11.08823529</v>
      </c>
      <c r="EY12" s="9">
        <v>2.2941176470000002</v>
      </c>
      <c r="EZ12" s="9">
        <v>8.7941176470000002</v>
      </c>
      <c r="FA12" s="9">
        <v>0.147058824</v>
      </c>
      <c r="FB12" s="9">
        <v>0.764705882</v>
      </c>
      <c r="FC12" s="9">
        <v>0.235294118</v>
      </c>
      <c r="FD12" s="9">
        <v>2.5294117649999999</v>
      </c>
      <c r="FE12" s="9">
        <v>1.411764706</v>
      </c>
      <c r="FF12" s="9">
        <v>8.8235294000000006E-2</v>
      </c>
      <c r="FG12" s="9">
        <v>1.5588235290000001</v>
      </c>
      <c r="FH12" s="9">
        <v>1.3529411760000001</v>
      </c>
      <c r="FI12" s="9">
        <v>0.20588235299999999</v>
      </c>
      <c r="FJ12" s="9">
        <v>3.8823529410000002</v>
      </c>
      <c r="FK12" s="9">
        <v>2.5588235290000001</v>
      </c>
      <c r="FL12" s="9">
        <v>1.3235294120000001</v>
      </c>
      <c r="FM12" s="9">
        <v>5.8823528999999999E-2</v>
      </c>
      <c r="FN12" s="9">
        <v>0.61764705900000005</v>
      </c>
      <c r="FO12" s="9">
        <v>0.32352941200000002</v>
      </c>
      <c r="FP12" s="9">
        <v>8.8235294000000006E-2</v>
      </c>
      <c r="FQ12" s="9">
        <v>2.9411764999999999E-2</v>
      </c>
      <c r="FR12" s="9">
        <v>14.676470589999999</v>
      </c>
      <c r="FS12" s="9">
        <v>11.08823529</v>
      </c>
      <c r="FT12" s="9">
        <v>3.588235294</v>
      </c>
      <c r="FU12" s="9">
        <v>1.411764706</v>
      </c>
      <c r="FV12" s="9">
        <v>0.29411764699999998</v>
      </c>
      <c r="FW12" s="9">
        <v>0.235294118</v>
      </c>
      <c r="FX12" s="9">
        <v>0.17647058800000001</v>
      </c>
      <c r="FY12" s="9">
        <v>7.9117647059999996</v>
      </c>
      <c r="FZ12" s="9">
        <v>5.5</v>
      </c>
      <c r="GA12" s="9">
        <v>3.9705882350000001</v>
      </c>
      <c r="GB12" s="9">
        <v>1.5294117650000001</v>
      </c>
      <c r="GC12" s="9">
        <v>0</v>
      </c>
      <c r="GD12" s="9">
        <v>11.20588235</v>
      </c>
      <c r="GE12" s="9">
        <v>1.588235294</v>
      </c>
      <c r="GF12" s="9">
        <v>2.0294117649999999</v>
      </c>
      <c r="GG12" s="9">
        <v>143.02941179999999</v>
      </c>
      <c r="GH12" s="9">
        <v>69.147058819999998</v>
      </c>
      <c r="GI12" s="9">
        <v>112.20588239999999</v>
      </c>
      <c r="GJ12" s="9">
        <v>103.52941180000001</v>
      </c>
      <c r="GK12" s="9">
        <v>14.264705879999999</v>
      </c>
      <c r="GL12" s="9">
        <v>10.85294118</v>
      </c>
      <c r="GM12" s="9">
        <v>2.588235294</v>
      </c>
      <c r="GN12" s="9">
        <v>130.82352940000001</v>
      </c>
      <c r="GO12" s="9">
        <v>18</v>
      </c>
      <c r="GP12" s="9">
        <v>1</v>
      </c>
      <c r="GQ12" s="9">
        <v>0.117647059</v>
      </c>
      <c r="GR12" s="9">
        <v>5.8823528999999999E-2</v>
      </c>
      <c r="GS12" s="9">
        <v>0</v>
      </c>
      <c r="GT12" s="9">
        <v>0</v>
      </c>
      <c r="GU12" s="9">
        <v>8.8235294000000006E-2</v>
      </c>
      <c r="GV12" s="9">
        <v>0.117647059</v>
      </c>
      <c r="GW12" s="9">
        <v>0.52941176499999998</v>
      </c>
      <c r="GX12" s="9">
        <v>1.205882353</v>
      </c>
      <c r="GY12" s="9">
        <v>0.735294118</v>
      </c>
      <c r="GZ12" s="9">
        <v>1.0294117650000001</v>
      </c>
      <c r="HA12" s="9">
        <v>0.41176470599999998</v>
      </c>
      <c r="HB12" s="9">
        <v>0.117647059</v>
      </c>
      <c r="HC12" s="9">
        <v>2.9411764999999999E-2</v>
      </c>
      <c r="HD12" s="9">
        <v>0.82352941199999996</v>
      </c>
      <c r="HE12" s="9">
        <v>4.7058823529999998</v>
      </c>
      <c r="HF12" s="9">
        <v>0.32352941200000002</v>
      </c>
      <c r="HG12" s="9">
        <v>18.264705880000001</v>
      </c>
      <c r="HH12" s="9">
        <v>20.735294119999999</v>
      </c>
      <c r="HI12" s="9">
        <v>19.735294119999999</v>
      </c>
      <c r="HJ12" s="9">
        <v>17.382352940000001</v>
      </c>
      <c r="HK12" s="9">
        <v>4.8823529409999997</v>
      </c>
      <c r="HL12" s="9">
        <v>6.5588235289999997</v>
      </c>
      <c r="HM12" s="9">
        <v>6.6470588240000001</v>
      </c>
      <c r="HN12" s="9">
        <v>5.2647058820000003</v>
      </c>
      <c r="HO12" s="9">
        <v>1</v>
      </c>
      <c r="HP12" s="9">
        <v>8.8235294000000006E-2</v>
      </c>
      <c r="HQ12" s="9">
        <v>0</v>
      </c>
      <c r="HR12" s="9">
        <v>20.382352940000001</v>
      </c>
      <c r="HS12" s="9">
        <v>0</v>
      </c>
      <c r="HT12" s="9">
        <v>1.8235294120000001</v>
      </c>
      <c r="HU12" s="9">
        <v>8.8235294000000006E-2</v>
      </c>
      <c r="HV12" s="9">
        <v>1.411764706</v>
      </c>
      <c r="HW12" s="9">
        <v>0.70588235300000002</v>
      </c>
      <c r="HX12" s="9">
        <v>0.85294117599999997</v>
      </c>
      <c r="HY12" s="9">
        <v>0.764705882</v>
      </c>
      <c r="HZ12" s="9">
        <v>0.44117647100000001</v>
      </c>
      <c r="IA12" s="9">
        <v>3.3235294120000001</v>
      </c>
      <c r="IB12" s="9">
        <v>0.41176470599999998</v>
      </c>
      <c r="IC12" s="9">
        <v>0.147058824</v>
      </c>
      <c r="ID12" s="9">
        <v>8.5</v>
      </c>
      <c r="IE12" s="9">
        <v>0.58823529399999996</v>
      </c>
      <c r="IF12" s="9">
        <v>1.088235294</v>
      </c>
      <c r="IG12" s="9">
        <v>0.5</v>
      </c>
      <c r="IH12" s="9">
        <v>0.117647059</v>
      </c>
      <c r="II12" s="9">
        <v>10.823529410000001</v>
      </c>
      <c r="IJ12" s="9">
        <v>2.1176470589999998</v>
      </c>
      <c r="IK12" s="11">
        <v>0.63249999999999995</v>
      </c>
      <c r="IL12" s="11">
        <v>0.94769999999999999</v>
      </c>
      <c r="IM12" s="11">
        <v>0.89800000000000002</v>
      </c>
      <c r="IN12" s="11">
        <v>0.90310000000000001</v>
      </c>
      <c r="IO12" s="9">
        <v>363.58823530000001</v>
      </c>
      <c r="IP12" s="9">
        <v>2.411764706</v>
      </c>
      <c r="IQ12" s="11">
        <v>0.46339999999999998</v>
      </c>
      <c r="IR12" s="9">
        <v>5.8235294120000001</v>
      </c>
      <c r="IS12" s="11">
        <v>0.43430000000000002</v>
      </c>
      <c r="IT12" s="9">
        <v>7.9117647059999996</v>
      </c>
      <c r="IU12" s="11">
        <v>0.57250000000000001</v>
      </c>
      <c r="IV12" s="9">
        <v>6.7647058820000003</v>
      </c>
      <c r="IW12" s="11">
        <v>0.96960000000000002</v>
      </c>
      <c r="IX12" s="9">
        <v>0</v>
      </c>
    </row>
    <row r="13" spans="1:258" x14ac:dyDescent="0.3">
      <c r="A13" s="10" t="s">
        <v>354</v>
      </c>
      <c r="B13" s="9">
        <v>928</v>
      </c>
      <c r="C13" s="9">
        <v>34</v>
      </c>
      <c r="D13" s="9">
        <v>3060</v>
      </c>
      <c r="E13" s="9">
        <v>374</v>
      </c>
      <c r="F13" s="9">
        <v>92</v>
      </c>
      <c r="G13" s="9">
        <v>92</v>
      </c>
      <c r="H13" s="9">
        <v>1.4411764709999999</v>
      </c>
      <c r="I13" s="9">
        <v>0.41176470599999998</v>
      </c>
      <c r="J13" s="9">
        <v>0.29411764699999998</v>
      </c>
      <c r="K13" s="9">
        <v>5.2647058820000003</v>
      </c>
      <c r="L13" s="9">
        <v>5.6176470590000003</v>
      </c>
      <c r="M13" s="9">
        <v>3.411764706</v>
      </c>
      <c r="N13" s="9">
        <v>0.147058824</v>
      </c>
      <c r="O13" s="9">
        <v>8.8235294000000006E-2</v>
      </c>
      <c r="P13" s="9">
        <v>5.8823528999999999E-2</v>
      </c>
      <c r="Q13" s="9">
        <v>0</v>
      </c>
      <c r="R13" s="9">
        <v>5.8823528999999999E-2</v>
      </c>
      <c r="S13" s="9">
        <v>5.8823528999999999E-2</v>
      </c>
      <c r="T13" s="9">
        <v>0.20588235299999999</v>
      </c>
      <c r="U13" s="9">
        <v>0.117647059</v>
      </c>
      <c r="V13" s="9">
        <v>0.147058824</v>
      </c>
      <c r="W13" s="9">
        <v>1.2352941180000001</v>
      </c>
      <c r="X13" s="9">
        <v>3.7647058819999999</v>
      </c>
      <c r="Y13" s="9">
        <v>3.2352941180000001</v>
      </c>
      <c r="Z13" s="9">
        <v>1.6764705879999999</v>
      </c>
      <c r="AA13" s="9">
        <v>0.20588235299999999</v>
      </c>
      <c r="AB13" s="9">
        <v>1.5</v>
      </c>
      <c r="AC13" s="9">
        <v>2.3823529410000002</v>
      </c>
      <c r="AD13" s="9">
        <v>1.7352941180000001</v>
      </c>
      <c r="AE13" s="9">
        <v>0.20588235299999999</v>
      </c>
      <c r="AF13" s="9">
        <v>0.67647058800000004</v>
      </c>
      <c r="AG13" s="9">
        <v>0.91176470600000004</v>
      </c>
      <c r="AH13" s="9">
        <v>0.117647059</v>
      </c>
      <c r="AI13" s="9">
        <v>0.20588235299999999</v>
      </c>
      <c r="AJ13" s="9">
        <v>1.088235294</v>
      </c>
      <c r="AK13" s="9">
        <v>1.4411764709999999</v>
      </c>
      <c r="AL13" s="9">
        <v>0.82352941199999996</v>
      </c>
      <c r="AM13" s="9">
        <v>1</v>
      </c>
      <c r="AN13" s="9">
        <v>3.5</v>
      </c>
      <c r="AO13" s="9">
        <v>3.2352941180000001</v>
      </c>
      <c r="AP13" s="9">
        <v>2.4705882350000001</v>
      </c>
      <c r="AQ13" s="9">
        <v>0</v>
      </c>
      <c r="AR13" s="9">
        <v>0</v>
      </c>
      <c r="AS13" s="9">
        <v>2.9411764999999999E-2</v>
      </c>
      <c r="AT13" s="9">
        <v>0</v>
      </c>
      <c r="AU13" s="9">
        <v>0.117647059</v>
      </c>
      <c r="AV13" s="9">
        <v>0.117647059</v>
      </c>
      <c r="AW13" s="9">
        <v>0</v>
      </c>
      <c r="AX13" s="9">
        <v>1.0294117650000001</v>
      </c>
      <c r="AY13" s="9">
        <v>8.8235294000000006E-2</v>
      </c>
      <c r="AZ13" s="9">
        <v>2.9411764999999999E-2</v>
      </c>
      <c r="BA13" s="9">
        <v>5.8823528999999999E-2</v>
      </c>
      <c r="BB13" s="9">
        <v>0.117647059</v>
      </c>
      <c r="BC13" s="9">
        <v>8.8235294000000006E-2</v>
      </c>
      <c r="BD13" s="9">
        <v>3.9411764709999999</v>
      </c>
      <c r="BE13" s="9">
        <v>0.55882352899999999</v>
      </c>
      <c r="BF13" s="9">
        <v>2.9411764999999999E-2</v>
      </c>
      <c r="BG13" s="9">
        <v>0.20588235299999999</v>
      </c>
      <c r="BH13" s="9">
        <v>0.20588235299999999</v>
      </c>
      <c r="BI13" s="9">
        <v>0.147058824</v>
      </c>
      <c r="BJ13" s="9">
        <v>3.9705882350000001</v>
      </c>
      <c r="BK13" s="9">
        <v>1.0294117650000001</v>
      </c>
      <c r="BL13" s="9">
        <v>5.8823528999999999E-2</v>
      </c>
      <c r="BM13" s="9">
        <v>0.117647059</v>
      </c>
      <c r="BN13" s="9">
        <v>0.32352941200000002</v>
      </c>
      <c r="BO13" s="9">
        <v>0</v>
      </c>
      <c r="BP13" s="9">
        <v>0.117647059</v>
      </c>
      <c r="BQ13" s="9">
        <v>291.94117649999998</v>
      </c>
      <c r="BR13" s="9">
        <v>114.3529412</v>
      </c>
      <c r="BS13" s="9">
        <v>1</v>
      </c>
      <c r="BT13" s="9">
        <v>9.1764705880000008</v>
      </c>
      <c r="BU13" s="9">
        <v>282.1176471</v>
      </c>
      <c r="BV13" s="9">
        <v>98.91176471</v>
      </c>
      <c r="BW13" s="9">
        <v>113.2352941</v>
      </c>
      <c r="BX13" s="9">
        <v>21.20588235</v>
      </c>
      <c r="BY13" s="9">
        <v>164.08823530000001</v>
      </c>
      <c r="BZ13" s="9">
        <v>75.617647059999996</v>
      </c>
      <c r="CA13" s="9">
        <v>44.441176470000002</v>
      </c>
      <c r="CB13" s="9">
        <v>5.2058823529999998</v>
      </c>
      <c r="CC13" s="9">
        <v>147.8823529</v>
      </c>
      <c r="CD13" s="9">
        <v>40.41176471</v>
      </c>
      <c r="CE13" s="9">
        <v>85</v>
      </c>
      <c r="CF13" s="9">
        <v>50.91176471</v>
      </c>
      <c r="CG13" s="9">
        <v>247.5</v>
      </c>
      <c r="CH13" s="9">
        <v>64.5</v>
      </c>
      <c r="CI13" s="9">
        <v>34.617647060000003</v>
      </c>
      <c r="CJ13" s="9">
        <v>34.41176471</v>
      </c>
      <c r="CK13" s="9">
        <v>1.6176470590000001</v>
      </c>
      <c r="CL13" s="9">
        <v>4.1470588240000001</v>
      </c>
      <c r="CM13" s="9">
        <v>4.5</v>
      </c>
      <c r="CN13" s="9">
        <v>15.20588235</v>
      </c>
      <c r="CO13" s="9">
        <v>6.5882352940000004</v>
      </c>
      <c r="CP13" s="9">
        <v>4.8235294120000001</v>
      </c>
      <c r="CQ13" s="9">
        <v>1.2647058819999999</v>
      </c>
      <c r="CR13" s="9">
        <v>3.6470588240000001</v>
      </c>
      <c r="CS13" s="9">
        <v>1.4411764709999999</v>
      </c>
      <c r="CT13" s="9">
        <v>20.852941179999998</v>
      </c>
      <c r="CU13" s="9">
        <v>6.2941176470000002</v>
      </c>
      <c r="CV13" s="9">
        <v>8</v>
      </c>
      <c r="CW13" s="9">
        <v>11.382352940000001</v>
      </c>
      <c r="CX13" s="9">
        <v>1.3823529409999999</v>
      </c>
      <c r="CY13" s="9">
        <v>6.0294117649999999</v>
      </c>
      <c r="CZ13" s="9">
        <v>1.1470588239999999</v>
      </c>
      <c r="DA13" s="9">
        <v>4.5294117649999999</v>
      </c>
      <c r="DB13" s="9">
        <v>0.235294118</v>
      </c>
      <c r="DC13" s="9">
        <v>1.5</v>
      </c>
      <c r="DD13" s="9">
        <v>3.0588235290000001</v>
      </c>
      <c r="DE13" s="9">
        <v>9.0882352940000004</v>
      </c>
      <c r="DF13" s="9">
        <v>2.0294117649999999</v>
      </c>
      <c r="DG13" s="9">
        <v>6.9411764710000003</v>
      </c>
      <c r="DH13" s="9">
        <v>1.0294117650000001</v>
      </c>
      <c r="DI13" s="9">
        <v>2.1470588240000001</v>
      </c>
      <c r="DJ13" s="9">
        <v>5.2647058820000003</v>
      </c>
      <c r="DK13" s="9">
        <v>15.117647059999999</v>
      </c>
      <c r="DL13" s="9">
        <v>5.9411764710000003</v>
      </c>
      <c r="DM13" s="9">
        <v>1</v>
      </c>
      <c r="DN13" s="9">
        <v>0.5</v>
      </c>
      <c r="DO13" s="9">
        <v>4.0882352940000004</v>
      </c>
      <c r="DP13" s="9">
        <v>13</v>
      </c>
      <c r="DQ13" s="9">
        <v>2.8235294120000001</v>
      </c>
      <c r="DR13" s="9">
        <v>9.3823529410000006</v>
      </c>
      <c r="DS13" s="9">
        <v>2.7941176470000002</v>
      </c>
      <c r="DT13" s="9">
        <v>10.41176471</v>
      </c>
      <c r="DU13" s="9">
        <v>589.76470589999997</v>
      </c>
      <c r="DV13" s="9">
        <v>5.8823528999999999E-2</v>
      </c>
      <c r="DW13" s="9">
        <v>8.8235294000000006E-2</v>
      </c>
      <c r="DX13" s="9">
        <v>2.9411764999999999E-2</v>
      </c>
      <c r="DY13" s="9">
        <v>0</v>
      </c>
      <c r="DZ13" s="9">
        <v>0.17647058800000001</v>
      </c>
      <c r="EA13" s="9">
        <v>0.94117647100000001</v>
      </c>
      <c r="EB13" s="9">
        <v>0.29411764699999998</v>
      </c>
      <c r="EC13" s="9">
        <v>5.8823528999999999E-2</v>
      </c>
      <c r="ED13" s="9">
        <v>2.9411764999999999E-2</v>
      </c>
      <c r="EE13" s="9">
        <v>1.3235294120000001</v>
      </c>
      <c r="EF13" s="9">
        <v>53.91176471</v>
      </c>
      <c r="EG13" s="9">
        <v>63.470588239999998</v>
      </c>
      <c r="EH13" s="9">
        <v>16.970588240000001</v>
      </c>
      <c r="EI13" s="9">
        <v>17</v>
      </c>
      <c r="EJ13" s="9">
        <v>36.352941180000002</v>
      </c>
      <c r="EK13" s="9">
        <v>46.029411760000002</v>
      </c>
      <c r="EL13" s="9">
        <v>12.05882353</v>
      </c>
      <c r="EM13" s="9">
        <v>6.1764705879999999</v>
      </c>
      <c r="EN13" s="9">
        <v>0</v>
      </c>
      <c r="EO13" s="9">
        <v>18.852941179999998</v>
      </c>
      <c r="EP13" s="9">
        <v>7.7941176470000002</v>
      </c>
      <c r="EQ13" s="9">
        <v>11.05882353</v>
      </c>
      <c r="ER13" s="9">
        <v>0.117647059</v>
      </c>
      <c r="ES13" s="9">
        <v>2.9705882350000001</v>
      </c>
      <c r="ET13" s="9">
        <v>12.85294118</v>
      </c>
      <c r="EU13" s="9">
        <v>62.941176470000002</v>
      </c>
      <c r="EV13" s="9">
        <v>15.08823529</v>
      </c>
      <c r="EW13" s="9">
        <v>14.44117647</v>
      </c>
      <c r="EX13" s="9">
        <v>10.70588235</v>
      </c>
      <c r="EY13" s="9">
        <v>2.7352941180000001</v>
      </c>
      <c r="EZ13" s="9">
        <v>7.9705882350000001</v>
      </c>
      <c r="FA13" s="9">
        <v>0.147058824</v>
      </c>
      <c r="FB13" s="9">
        <v>0.52941176499999998</v>
      </c>
      <c r="FC13" s="9">
        <v>0.147058824</v>
      </c>
      <c r="FD13" s="9">
        <v>1.294117647</v>
      </c>
      <c r="FE13" s="9">
        <v>2.3235294120000001</v>
      </c>
      <c r="FF13" s="9">
        <v>0.117647059</v>
      </c>
      <c r="FG13" s="9">
        <v>1.6176470590000001</v>
      </c>
      <c r="FH13" s="9">
        <v>1.5294117650000001</v>
      </c>
      <c r="FI13" s="9">
        <v>8.8235294000000006E-2</v>
      </c>
      <c r="FJ13" s="9">
        <v>3.411764706</v>
      </c>
      <c r="FK13" s="9">
        <v>2.1764705879999999</v>
      </c>
      <c r="FL13" s="9">
        <v>1.2352941180000001</v>
      </c>
      <c r="FM13" s="9">
        <v>2.9411764999999999E-2</v>
      </c>
      <c r="FN13" s="9">
        <v>0.44117647100000001</v>
      </c>
      <c r="FO13" s="9">
        <v>0.35294117600000002</v>
      </c>
      <c r="FP13" s="9">
        <v>5.8823528999999999E-2</v>
      </c>
      <c r="FQ13" s="9">
        <v>5.8823528999999999E-2</v>
      </c>
      <c r="FR13" s="9">
        <v>12.735294120000001</v>
      </c>
      <c r="FS13" s="9">
        <v>10.117647059999999</v>
      </c>
      <c r="FT13" s="9">
        <v>2.6176470589999998</v>
      </c>
      <c r="FU13" s="9">
        <v>0.94117647100000001</v>
      </c>
      <c r="FV13" s="9">
        <v>0.20588235299999999</v>
      </c>
      <c r="FW13" s="9">
        <v>0.147058824</v>
      </c>
      <c r="FX13" s="9">
        <v>0.17647058800000001</v>
      </c>
      <c r="FY13" s="9">
        <v>9.5</v>
      </c>
      <c r="FZ13" s="9">
        <v>5.1470588240000001</v>
      </c>
      <c r="GA13" s="9">
        <v>3.7941176470000002</v>
      </c>
      <c r="GB13" s="9">
        <v>1.3529411760000001</v>
      </c>
      <c r="GC13" s="9">
        <v>0</v>
      </c>
      <c r="GD13" s="9">
        <v>13.735294120000001</v>
      </c>
      <c r="GE13" s="9">
        <v>1.6470588239999999</v>
      </c>
      <c r="GF13" s="9">
        <v>2.3823529410000002</v>
      </c>
      <c r="GG13" s="9">
        <v>148.55882349999999</v>
      </c>
      <c r="GH13" s="9">
        <v>53.676470590000001</v>
      </c>
      <c r="GI13" s="9">
        <v>86.323529410000006</v>
      </c>
      <c r="GJ13" s="9">
        <v>85.294117650000004</v>
      </c>
      <c r="GK13" s="9">
        <v>16.5</v>
      </c>
      <c r="GL13" s="9">
        <v>13.79411765</v>
      </c>
      <c r="GM13" s="9">
        <v>2.7058823529999998</v>
      </c>
      <c r="GN13" s="9">
        <v>146.1470588</v>
      </c>
      <c r="GO13" s="9">
        <v>24.735294119999999</v>
      </c>
      <c r="GP13" s="9">
        <v>1.1176470590000001</v>
      </c>
      <c r="GQ13" s="9">
        <v>0.17647058800000001</v>
      </c>
      <c r="GR13" s="9">
        <v>0.17647058800000001</v>
      </c>
      <c r="GS13" s="9">
        <v>0</v>
      </c>
      <c r="GT13" s="9">
        <v>0</v>
      </c>
      <c r="GU13" s="9">
        <v>0.17647058800000001</v>
      </c>
      <c r="GV13" s="9">
        <v>0.147058824</v>
      </c>
      <c r="GW13" s="9">
        <v>0.29411764699999998</v>
      </c>
      <c r="GX13" s="9">
        <v>1.2647058819999999</v>
      </c>
      <c r="GY13" s="9">
        <v>0.735294118</v>
      </c>
      <c r="GZ13" s="9">
        <v>1.1764705879999999</v>
      </c>
      <c r="HA13" s="9">
        <v>0.382352941</v>
      </c>
      <c r="HB13" s="9">
        <v>5.8823528999999999E-2</v>
      </c>
      <c r="HC13" s="9">
        <v>2.9411764999999999E-2</v>
      </c>
      <c r="HD13" s="9">
        <v>0.735294118</v>
      </c>
      <c r="HE13" s="9">
        <v>5.2352941179999997</v>
      </c>
      <c r="HF13" s="9">
        <v>0.29411764699999998</v>
      </c>
      <c r="HG13" s="9">
        <v>18</v>
      </c>
      <c r="HH13" s="9">
        <v>26.323529409999999</v>
      </c>
      <c r="HI13" s="9">
        <v>18.352941179999998</v>
      </c>
      <c r="HJ13" s="9">
        <v>19.70588235</v>
      </c>
      <c r="HK13" s="9">
        <v>7.5</v>
      </c>
      <c r="HL13" s="9">
        <v>10.52941176</v>
      </c>
      <c r="HM13" s="9">
        <v>9.4705882349999992</v>
      </c>
      <c r="HN13" s="9">
        <v>6.4705882350000001</v>
      </c>
      <c r="HO13" s="9">
        <v>1.3529411760000001</v>
      </c>
      <c r="HP13" s="9">
        <v>5.8823528999999999E-2</v>
      </c>
      <c r="HQ13" s="9">
        <v>5.8823528999999999E-2</v>
      </c>
      <c r="HR13" s="9">
        <v>22.41176471</v>
      </c>
      <c r="HS13" s="9">
        <v>0</v>
      </c>
      <c r="HT13" s="9">
        <v>2.0588235290000001</v>
      </c>
      <c r="HU13" s="9">
        <v>0.147058824</v>
      </c>
      <c r="HV13" s="9">
        <v>1.1764705879999999</v>
      </c>
      <c r="HW13" s="9">
        <v>0.58823529399999996</v>
      </c>
      <c r="HX13" s="9">
        <v>0.32352941200000002</v>
      </c>
      <c r="HY13" s="9">
        <v>0.35294117600000002</v>
      </c>
      <c r="HZ13" s="9">
        <v>0.67647058800000004</v>
      </c>
      <c r="IA13" s="9">
        <v>3.3529411759999999</v>
      </c>
      <c r="IB13" s="9">
        <v>5.8823528999999999E-2</v>
      </c>
      <c r="IC13" s="9">
        <v>0</v>
      </c>
      <c r="ID13" s="9">
        <v>7.7352941179999997</v>
      </c>
      <c r="IE13" s="9">
        <v>0.35294117600000002</v>
      </c>
      <c r="IF13" s="9">
        <v>1.1470588239999999</v>
      </c>
      <c r="IG13" s="9">
        <v>0.55882352899999999</v>
      </c>
      <c r="IH13" s="9">
        <v>5.8823528999999999E-2</v>
      </c>
      <c r="II13" s="9">
        <v>9.7058823529999998</v>
      </c>
      <c r="IJ13" s="9">
        <v>3.1176470589999998</v>
      </c>
      <c r="IK13" s="11">
        <v>0.56779999999999997</v>
      </c>
      <c r="IL13" s="11">
        <v>0.92820000000000003</v>
      </c>
      <c r="IM13" s="11">
        <v>0.83479999999999999</v>
      </c>
      <c r="IN13" s="11">
        <v>0.83340000000000003</v>
      </c>
      <c r="IO13" s="9">
        <v>291.5</v>
      </c>
      <c r="IP13" s="9">
        <v>2.5294117649999999</v>
      </c>
      <c r="IQ13" s="11">
        <v>0.43020000000000003</v>
      </c>
      <c r="IR13" s="9">
        <v>6.7352941179999997</v>
      </c>
      <c r="IS13" s="11">
        <v>0.51970000000000005</v>
      </c>
      <c r="IT13" s="9">
        <v>6.3235294120000001</v>
      </c>
      <c r="IU13" s="11">
        <v>0.60470000000000002</v>
      </c>
      <c r="IV13" s="9">
        <v>6.4117647059999996</v>
      </c>
      <c r="IW13" s="11">
        <v>0.98170000000000002</v>
      </c>
      <c r="IX13" s="9">
        <v>0</v>
      </c>
    </row>
    <row r="14" spans="1:258" x14ac:dyDescent="0.3">
      <c r="A14" s="10" t="s">
        <v>344</v>
      </c>
      <c r="B14" s="9">
        <v>9668</v>
      </c>
      <c r="C14" s="9">
        <v>36</v>
      </c>
      <c r="D14" s="9">
        <v>3240</v>
      </c>
      <c r="E14" s="9">
        <v>396</v>
      </c>
      <c r="F14" s="9">
        <v>100</v>
      </c>
      <c r="G14" s="9">
        <v>100</v>
      </c>
      <c r="H14" s="9">
        <v>1.7222222220000001</v>
      </c>
      <c r="I14" s="9">
        <v>0.5</v>
      </c>
      <c r="J14" s="9">
        <v>0.44444444399999999</v>
      </c>
      <c r="K14" s="9">
        <v>5.0277777779999999</v>
      </c>
      <c r="L14" s="9">
        <v>6.8888888890000004</v>
      </c>
      <c r="M14" s="9">
        <v>3.4166666669999999</v>
      </c>
      <c r="N14" s="9">
        <v>0.111111111</v>
      </c>
      <c r="O14" s="9">
        <v>8.3333332999999996E-2</v>
      </c>
      <c r="P14" s="9">
        <v>2.7777777999999999E-2</v>
      </c>
      <c r="Q14" s="9">
        <v>0</v>
      </c>
      <c r="R14" s="9">
        <v>2.7777777999999999E-2</v>
      </c>
      <c r="S14" s="9">
        <v>5.5555555999999999E-2</v>
      </c>
      <c r="T14" s="9">
        <v>0.16666666699999999</v>
      </c>
      <c r="U14" s="9">
        <v>0.19444444399999999</v>
      </c>
      <c r="V14" s="9">
        <v>0.16666666699999999</v>
      </c>
      <c r="W14" s="9">
        <v>1.4166666670000001</v>
      </c>
      <c r="X14" s="9">
        <v>3.6944444440000002</v>
      </c>
      <c r="Y14" s="9">
        <v>4.4444444440000002</v>
      </c>
      <c r="Z14" s="9">
        <v>1.7222222220000001</v>
      </c>
      <c r="AA14" s="9">
        <v>0.30555555600000001</v>
      </c>
      <c r="AB14" s="9">
        <v>1.3333333329999999</v>
      </c>
      <c r="AC14" s="9">
        <v>2.4444444440000002</v>
      </c>
      <c r="AD14" s="9">
        <v>1.6944444439999999</v>
      </c>
      <c r="AE14" s="9">
        <v>0.16666666699999999</v>
      </c>
      <c r="AF14" s="9">
        <v>0.58333333300000001</v>
      </c>
      <c r="AG14" s="9">
        <v>1.4166666670000001</v>
      </c>
      <c r="AH14" s="9">
        <v>0.222222222</v>
      </c>
      <c r="AI14" s="9">
        <v>0.88888888899999996</v>
      </c>
      <c r="AJ14" s="9">
        <v>1.9444444439999999</v>
      </c>
      <c r="AK14" s="9">
        <v>2.3055555559999998</v>
      </c>
      <c r="AL14" s="9">
        <v>1.6666666670000001</v>
      </c>
      <c r="AM14" s="9">
        <v>0.61111111100000004</v>
      </c>
      <c r="AN14" s="9">
        <v>2.4722222220000001</v>
      </c>
      <c r="AO14" s="9">
        <v>3.1666666669999999</v>
      </c>
      <c r="AP14" s="9">
        <v>1.5277777779999999</v>
      </c>
      <c r="AQ14" s="9">
        <v>0</v>
      </c>
      <c r="AR14" s="9">
        <v>2.7777777999999999E-2</v>
      </c>
      <c r="AS14" s="9">
        <v>0</v>
      </c>
      <c r="AT14" s="9">
        <v>0</v>
      </c>
      <c r="AU14" s="9">
        <v>2.7777777999999999E-2</v>
      </c>
      <c r="AV14" s="9">
        <v>2.7777777999999999E-2</v>
      </c>
      <c r="AW14" s="9">
        <v>0</v>
      </c>
      <c r="AX14" s="9">
        <v>1.388888889</v>
      </c>
      <c r="AY14" s="9">
        <v>8.3333332999999996E-2</v>
      </c>
      <c r="AZ14" s="9">
        <v>0</v>
      </c>
      <c r="BA14" s="9">
        <v>5.5555555999999999E-2</v>
      </c>
      <c r="BB14" s="9">
        <v>5.5555555999999999E-2</v>
      </c>
      <c r="BC14" s="9">
        <v>8.3333332999999996E-2</v>
      </c>
      <c r="BD14" s="9">
        <v>4.1111111109999996</v>
      </c>
      <c r="BE14" s="9">
        <v>0.36111111099999998</v>
      </c>
      <c r="BF14" s="9">
        <v>0</v>
      </c>
      <c r="BG14" s="9">
        <v>0.16666666699999999</v>
      </c>
      <c r="BH14" s="9">
        <v>0.111111111</v>
      </c>
      <c r="BI14" s="9">
        <v>0.111111111</v>
      </c>
      <c r="BJ14" s="9">
        <v>4.8611111109999996</v>
      </c>
      <c r="BK14" s="9">
        <v>1.611111111</v>
      </c>
      <c r="BL14" s="9">
        <v>2.7777777999999999E-2</v>
      </c>
      <c r="BM14" s="9">
        <v>0.19444444399999999</v>
      </c>
      <c r="BN14" s="9">
        <v>0.16666666699999999</v>
      </c>
      <c r="BO14" s="9">
        <v>0</v>
      </c>
      <c r="BP14" s="9">
        <v>0.13888888899999999</v>
      </c>
      <c r="BQ14" s="9">
        <v>456.66666670000001</v>
      </c>
      <c r="BR14" s="9">
        <v>109.05555560000001</v>
      </c>
      <c r="BS14" s="9">
        <v>1.0555555560000001</v>
      </c>
      <c r="BT14" s="9">
        <v>10.63888889</v>
      </c>
      <c r="BU14" s="9">
        <v>447.88888889999998</v>
      </c>
      <c r="BV14" s="9">
        <v>96.916666669999998</v>
      </c>
      <c r="BW14" s="9">
        <v>242.0277778</v>
      </c>
      <c r="BX14" s="9">
        <v>27.38888889</v>
      </c>
      <c r="BY14" s="9">
        <v>201.30555559999999</v>
      </c>
      <c r="BZ14" s="9">
        <v>67.833333330000002</v>
      </c>
      <c r="CA14" s="9">
        <v>119.75</v>
      </c>
      <c r="CB14" s="9">
        <v>7.9722222220000001</v>
      </c>
      <c r="CC14" s="9">
        <v>229.38888890000001</v>
      </c>
      <c r="CD14" s="9">
        <v>42.25</v>
      </c>
      <c r="CE14" s="9">
        <v>94.194444439999998</v>
      </c>
      <c r="CF14" s="9">
        <v>44.333333330000002</v>
      </c>
      <c r="CG14" s="9">
        <v>413.13888889999998</v>
      </c>
      <c r="CH14" s="9">
        <v>64.25</v>
      </c>
      <c r="CI14" s="9">
        <v>34.75</v>
      </c>
      <c r="CJ14" s="9">
        <v>32.666666669999998</v>
      </c>
      <c r="CK14" s="9">
        <v>1.8333333329999999</v>
      </c>
      <c r="CL14" s="9">
        <v>3.6666666669999999</v>
      </c>
      <c r="CM14" s="9">
        <v>4.4166666670000003</v>
      </c>
      <c r="CN14" s="9">
        <v>12.08333333</v>
      </c>
      <c r="CO14" s="9">
        <v>5.7222222220000001</v>
      </c>
      <c r="CP14" s="9">
        <v>5.4722222220000001</v>
      </c>
      <c r="CQ14" s="9">
        <v>1.7777777779999999</v>
      </c>
      <c r="CR14" s="9">
        <v>2.0833333330000001</v>
      </c>
      <c r="CS14" s="9">
        <v>1.25</v>
      </c>
      <c r="CT14" s="9">
        <v>20.027777780000001</v>
      </c>
      <c r="CU14" s="9">
        <v>2.9722222220000001</v>
      </c>
      <c r="CV14" s="9">
        <v>7.9444444440000002</v>
      </c>
      <c r="CW14" s="9">
        <v>8.8611111109999996</v>
      </c>
      <c r="CX14" s="9">
        <v>2.3055555559999998</v>
      </c>
      <c r="CY14" s="9">
        <v>6.8055555559999998</v>
      </c>
      <c r="CZ14" s="9">
        <v>1.3333333329999999</v>
      </c>
      <c r="DA14" s="9">
        <v>5.6388888890000004</v>
      </c>
      <c r="DB14" s="9">
        <v>0.97222222199999997</v>
      </c>
      <c r="DC14" s="9">
        <v>1.1666666670000001</v>
      </c>
      <c r="DD14" s="9">
        <v>1.8333333329999999</v>
      </c>
      <c r="DE14" s="9">
        <v>5.1666666670000003</v>
      </c>
      <c r="DF14" s="9">
        <v>1.0277777779999999</v>
      </c>
      <c r="DG14" s="9">
        <v>4.25</v>
      </c>
      <c r="DH14" s="9">
        <v>0.80555555599999995</v>
      </c>
      <c r="DI14" s="9">
        <v>0.91666666699999999</v>
      </c>
      <c r="DJ14" s="9">
        <v>4.3888888890000004</v>
      </c>
      <c r="DK14" s="9">
        <v>14.91666667</v>
      </c>
      <c r="DL14" s="9">
        <v>9.5277777780000008</v>
      </c>
      <c r="DM14" s="9">
        <v>0.86111111100000004</v>
      </c>
      <c r="DN14" s="9">
        <v>0.52777777800000003</v>
      </c>
      <c r="DO14" s="9">
        <v>3.8333333330000001</v>
      </c>
      <c r="DP14" s="9">
        <v>10.33333333</v>
      </c>
      <c r="DQ14" s="9">
        <v>2.111111111</v>
      </c>
      <c r="DR14" s="9">
        <v>8.2777777780000008</v>
      </c>
      <c r="DS14" s="9">
        <v>2.25</v>
      </c>
      <c r="DT14" s="9">
        <v>9.3333333330000006</v>
      </c>
      <c r="DU14" s="9">
        <v>741.47222220000003</v>
      </c>
      <c r="DV14" s="9">
        <v>8.3333332999999996E-2</v>
      </c>
      <c r="DW14" s="9">
        <v>2.7777777999999999E-2</v>
      </c>
      <c r="DX14" s="9">
        <v>0</v>
      </c>
      <c r="DY14" s="9">
        <v>0</v>
      </c>
      <c r="DZ14" s="9">
        <v>0.111111111</v>
      </c>
      <c r="EA14" s="9">
        <v>1.388888889</v>
      </c>
      <c r="EB14" s="9">
        <v>0.25</v>
      </c>
      <c r="EC14" s="9">
        <v>5.5555555999999999E-2</v>
      </c>
      <c r="ED14" s="9">
        <v>0</v>
      </c>
      <c r="EE14" s="9">
        <v>1.6944444439999999</v>
      </c>
      <c r="EF14" s="9">
        <v>52.75</v>
      </c>
      <c r="EG14" s="9">
        <v>54.083333330000002</v>
      </c>
      <c r="EH14" s="9">
        <v>14.61111111</v>
      </c>
      <c r="EI14" s="9">
        <v>14.222222220000001</v>
      </c>
      <c r="EJ14" s="9">
        <v>37.416666669999998</v>
      </c>
      <c r="EK14" s="9">
        <v>39.555555560000002</v>
      </c>
      <c r="EL14" s="9">
        <v>12.91666667</v>
      </c>
      <c r="EM14" s="9">
        <v>6.3333333329999997</v>
      </c>
      <c r="EN14" s="9">
        <v>0.111111111</v>
      </c>
      <c r="EO14" s="9">
        <v>19.333333329999999</v>
      </c>
      <c r="EP14" s="9">
        <v>9.5</v>
      </c>
      <c r="EQ14" s="9">
        <v>9.8333333330000006</v>
      </c>
      <c r="ER14" s="9">
        <v>2.7777777999999999E-2</v>
      </c>
      <c r="ES14" s="9">
        <v>3.25</v>
      </c>
      <c r="ET14" s="9">
        <v>13.08333333</v>
      </c>
      <c r="EU14" s="9">
        <v>63.083333330000002</v>
      </c>
      <c r="EV14" s="9">
        <v>13.69444444</v>
      </c>
      <c r="EW14" s="9">
        <v>12.86111111</v>
      </c>
      <c r="EX14" s="9">
        <v>10.94444444</v>
      </c>
      <c r="EY14" s="9">
        <v>2.0833333330000001</v>
      </c>
      <c r="EZ14" s="9">
        <v>8.8611111109999996</v>
      </c>
      <c r="FA14" s="9">
        <v>5.5555555999999999E-2</v>
      </c>
      <c r="FB14" s="9">
        <v>0.69444444400000005</v>
      </c>
      <c r="FC14" s="9">
        <v>8.3333332999999996E-2</v>
      </c>
      <c r="FD14" s="9">
        <v>2.361111111</v>
      </c>
      <c r="FE14" s="9">
        <v>1.8055555560000001</v>
      </c>
      <c r="FF14" s="9">
        <v>0.111111111</v>
      </c>
      <c r="FG14" s="9">
        <v>1.3055555560000001</v>
      </c>
      <c r="FH14" s="9">
        <v>1.138888889</v>
      </c>
      <c r="FI14" s="9">
        <v>0.16666666699999999</v>
      </c>
      <c r="FJ14" s="9">
        <v>3.0277777779999999</v>
      </c>
      <c r="FK14" s="9">
        <v>1.75</v>
      </c>
      <c r="FL14" s="9">
        <v>1.2777777779999999</v>
      </c>
      <c r="FM14" s="9">
        <v>2.7777777999999999E-2</v>
      </c>
      <c r="FN14" s="9">
        <v>0.38888888900000002</v>
      </c>
      <c r="FO14" s="9">
        <v>0.222222222</v>
      </c>
      <c r="FP14" s="9">
        <v>5.5555555999999999E-2</v>
      </c>
      <c r="FQ14" s="9">
        <v>0</v>
      </c>
      <c r="FR14" s="9">
        <v>11.33333333</v>
      </c>
      <c r="FS14" s="9">
        <v>8.9166666669999994</v>
      </c>
      <c r="FT14" s="9">
        <v>2.4166666669999999</v>
      </c>
      <c r="FU14" s="9">
        <v>1.2777777779999999</v>
      </c>
      <c r="FV14" s="9">
        <v>0.27777777799999998</v>
      </c>
      <c r="FW14" s="9">
        <v>8.3333332999999996E-2</v>
      </c>
      <c r="FX14" s="9">
        <v>0.16666666699999999</v>
      </c>
      <c r="FY14" s="9">
        <v>8.7222222219999992</v>
      </c>
      <c r="FZ14" s="9">
        <v>4.3611111109999996</v>
      </c>
      <c r="GA14" s="9">
        <v>2.9166666669999999</v>
      </c>
      <c r="GB14" s="9">
        <v>1.4444444439999999</v>
      </c>
      <c r="GC14" s="9">
        <v>0</v>
      </c>
      <c r="GD14" s="9">
        <v>11.41666667</v>
      </c>
      <c r="GE14" s="9">
        <v>2.5277777779999999</v>
      </c>
      <c r="GF14" s="9">
        <v>1.888888889</v>
      </c>
      <c r="GG14" s="9">
        <v>178.58333329999999</v>
      </c>
      <c r="GH14" s="9">
        <v>80.611111109999996</v>
      </c>
      <c r="GI14" s="9">
        <v>138.19444440000001</v>
      </c>
      <c r="GJ14" s="9">
        <v>140.5</v>
      </c>
      <c r="GK14" s="9">
        <v>15.30555556</v>
      </c>
      <c r="GL14" s="9">
        <v>12.61111111</v>
      </c>
      <c r="GM14" s="9">
        <v>2.0555555559999998</v>
      </c>
      <c r="GN14" s="9">
        <v>145.11111109999999</v>
      </c>
      <c r="GO14" s="9">
        <v>26.694444440000002</v>
      </c>
      <c r="GP14" s="9">
        <v>1.2777777779999999</v>
      </c>
      <c r="GQ14" s="9">
        <v>5.5555555999999999E-2</v>
      </c>
      <c r="GR14" s="9">
        <v>2.7777777999999999E-2</v>
      </c>
      <c r="GS14" s="9">
        <v>0</v>
      </c>
      <c r="GT14" s="9">
        <v>0</v>
      </c>
      <c r="GU14" s="9">
        <v>0.16666666699999999</v>
      </c>
      <c r="GV14" s="9">
        <v>8.3333332999999996E-2</v>
      </c>
      <c r="GW14" s="9">
        <v>0.25</v>
      </c>
      <c r="GX14" s="9">
        <v>1.75</v>
      </c>
      <c r="GY14" s="9">
        <v>0.88888888899999996</v>
      </c>
      <c r="GZ14" s="9">
        <v>1.4444444439999999</v>
      </c>
      <c r="HA14" s="9">
        <v>0.91666666699999999</v>
      </c>
      <c r="HB14" s="9">
        <v>5.5555555999999999E-2</v>
      </c>
      <c r="HC14" s="9">
        <v>0.111111111</v>
      </c>
      <c r="HD14" s="9">
        <v>0.86111111100000004</v>
      </c>
      <c r="HE14" s="9">
        <v>7.0833333329999997</v>
      </c>
      <c r="HF14" s="9">
        <v>0.52777777800000003</v>
      </c>
      <c r="HG14" s="9">
        <v>16.944444440000002</v>
      </c>
      <c r="HH14" s="9">
        <v>20.277777780000001</v>
      </c>
      <c r="HI14" s="9">
        <v>20.472222219999999</v>
      </c>
      <c r="HJ14" s="9">
        <v>19.277777780000001</v>
      </c>
      <c r="HK14" s="9">
        <v>5.6944444440000002</v>
      </c>
      <c r="HL14" s="9">
        <v>7</v>
      </c>
      <c r="HM14" s="9">
        <v>8.9166666669999994</v>
      </c>
      <c r="HN14" s="9">
        <v>7.2222222220000001</v>
      </c>
      <c r="HO14" s="9">
        <v>1</v>
      </c>
      <c r="HP14" s="9">
        <v>0.111111111</v>
      </c>
      <c r="HQ14" s="9">
        <v>0</v>
      </c>
      <c r="HR14" s="9">
        <v>18.222222219999999</v>
      </c>
      <c r="HS14" s="9">
        <v>0</v>
      </c>
      <c r="HT14" s="9">
        <v>1.7777777779999999</v>
      </c>
      <c r="HU14" s="9">
        <v>2.7777777999999999E-2</v>
      </c>
      <c r="HV14" s="9">
        <v>1.388888889</v>
      </c>
      <c r="HW14" s="9">
        <v>0.63888888899999996</v>
      </c>
      <c r="HX14" s="9">
        <v>0.58333333300000001</v>
      </c>
      <c r="HY14" s="9">
        <v>0.33333333300000001</v>
      </c>
      <c r="HZ14" s="9">
        <v>0.33333333300000001</v>
      </c>
      <c r="IA14" s="9">
        <v>2.4722222220000001</v>
      </c>
      <c r="IB14" s="9">
        <v>0.30555555600000001</v>
      </c>
      <c r="IC14" s="9">
        <v>0.19444444399999999</v>
      </c>
      <c r="ID14" s="9">
        <v>6.2777777779999999</v>
      </c>
      <c r="IE14" s="9">
        <v>0.30555555600000001</v>
      </c>
      <c r="IF14" s="9">
        <v>0.66666666699999999</v>
      </c>
      <c r="IG14" s="9">
        <v>0.47222222200000002</v>
      </c>
      <c r="IH14" s="9">
        <v>2.7777777999999999E-2</v>
      </c>
      <c r="II14" s="9">
        <v>8.8611111109999996</v>
      </c>
      <c r="IJ14" s="9">
        <v>3.3055555559999998</v>
      </c>
      <c r="IK14" s="11">
        <v>0.64990000000000003</v>
      </c>
      <c r="IL14" s="11">
        <v>0.95520000000000005</v>
      </c>
      <c r="IM14" s="11">
        <v>0.90410000000000001</v>
      </c>
      <c r="IN14" s="11">
        <v>0.8921</v>
      </c>
      <c r="IO14" s="9">
        <v>455.75</v>
      </c>
      <c r="IP14" s="9">
        <v>4.25</v>
      </c>
      <c r="IQ14" s="11">
        <v>0.45750000000000002</v>
      </c>
      <c r="IR14" s="9">
        <v>5.6388888890000004</v>
      </c>
      <c r="IS14" s="11">
        <v>0.43840000000000001</v>
      </c>
      <c r="IT14" s="9">
        <v>4.5833333329999997</v>
      </c>
      <c r="IU14" s="11">
        <v>0.503</v>
      </c>
      <c r="IV14" s="9">
        <v>6.75</v>
      </c>
      <c r="IW14" s="11">
        <v>0.97940000000000005</v>
      </c>
      <c r="IX14" s="9">
        <v>0</v>
      </c>
    </row>
    <row r="15" spans="1:258" x14ac:dyDescent="0.3">
      <c r="A15" s="10" t="s">
        <v>280</v>
      </c>
      <c r="B15" s="9">
        <v>399</v>
      </c>
      <c r="C15" s="9">
        <v>35</v>
      </c>
      <c r="D15" s="9">
        <v>3150</v>
      </c>
      <c r="E15" s="9">
        <v>385</v>
      </c>
      <c r="F15" s="9">
        <v>101</v>
      </c>
      <c r="G15" s="9">
        <v>101</v>
      </c>
      <c r="H15" s="9">
        <v>1.771428571</v>
      </c>
      <c r="I15" s="9">
        <v>0.71428571399999996</v>
      </c>
      <c r="J15" s="9">
        <v>0.62857142899999996</v>
      </c>
      <c r="K15" s="9">
        <v>5.371428571</v>
      </c>
      <c r="L15" s="9">
        <v>4.8285714290000001</v>
      </c>
      <c r="M15" s="9">
        <v>3.0571428570000001</v>
      </c>
      <c r="N15" s="9">
        <v>0.171428571</v>
      </c>
      <c r="O15" s="9">
        <v>0.114285714</v>
      </c>
      <c r="P15" s="9">
        <v>5.7142856999999998E-2</v>
      </c>
      <c r="Q15" s="9">
        <v>0</v>
      </c>
      <c r="R15" s="9">
        <v>5.7142856999999998E-2</v>
      </c>
      <c r="S15" s="9">
        <v>0</v>
      </c>
      <c r="T15" s="9">
        <v>0.14285714299999999</v>
      </c>
      <c r="U15" s="9">
        <v>0.14285714299999999</v>
      </c>
      <c r="V15" s="9">
        <v>0.114285714</v>
      </c>
      <c r="W15" s="9">
        <v>1.657142857</v>
      </c>
      <c r="X15" s="9">
        <v>4.085714286</v>
      </c>
      <c r="Y15" s="9">
        <v>3.1428571430000001</v>
      </c>
      <c r="Z15" s="9">
        <v>1.657142857</v>
      </c>
      <c r="AA15" s="9">
        <v>0.114285714</v>
      </c>
      <c r="AB15" s="9">
        <v>1.2857142859999999</v>
      </c>
      <c r="AC15" s="9">
        <v>1.6857142860000001</v>
      </c>
      <c r="AD15" s="9">
        <v>1.4</v>
      </c>
      <c r="AE15" s="9">
        <v>0.37142857099999999</v>
      </c>
      <c r="AF15" s="9">
        <v>0.88571428600000002</v>
      </c>
      <c r="AG15" s="9">
        <v>1</v>
      </c>
      <c r="AH15" s="9">
        <v>0.28571428599999998</v>
      </c>
      <c r="AI15" s="9">
        <v>0.571428571</v>
      </c>
      <c r="AJ15" s="9">
        <v>1.885714286</v>
      </c>
      <c r="AK15" s="9">
        <v>1.6</v>
      </c>
      <c r="AL15" s="9">
        <v>0.91428571400000003</v>
      </c>
      <c r="AM15" s="9">
        <v>0.8</v>
      </c>
      <c r="AN15" s="9">
        <v>2.6</v>
      </c>
      <c r="AO15" s="9">
        <v>2.228571429</v>
      </c>
      <c r="AP15" s="9">
        <v>1.8571428569999999</v>
      </c>
      <c r="AQ15" s="9">
        <v>0</v>
      </c>
      <c r="AR15" s="9">
        <v>0</v>
      </c>
      <c r="AS15" s="9">
        <v>0</v>
      </c>
      <c r="AT15" s="9">
        <v>0</v>
      </c>
      <c r="AU15" s="9">
        <v>0.114285714</v>
      </c>
      <c r="AV15" s="9">
        <v>0.114285714</v>
      </c>
      <c r="AW15" s="9">
        <v>0</v>
      </c>
      <c r="AX15" s="9">
        <v>1.1428571430000001</v>
      </c>
      <c r="AY15" s="9">
        <v>0.257142857</v>
      </c>
      <c r="AZ15" s="9">
        <v>2.8571428999999999E-2</v>
      </c>
      <c r="BA15" s="9">
        <v>0</v>
      </c>
      <c r="BB15" s="9">
        <v>0.2</v>
      </c>
      <c r="BC15" s="9">
        <v>0.114285714</v>
      </c>
      <c r="BD15" s="9">
        <v>3.6857142860000001</v>
      </c>
      <c r="BE15" s="9">
        <v>0.74285714300000005</v>
      </c>
      <c r="BF15" s="9">
        <v>5.7142856999999998E-2</v>
      </c>
      <c r="BG15" s="9">
        <v>0.14285714299999999</v>
      </c>
      <c r="BH15" s="9">
        <v>0.514285714</v>
      </c>
      <c r="BI15" s="9">
        <v>0.171428571</v>
      </c>
      <c r="BJ15" s="9">
        <v>2.9428571429999999</v>
      </c>
      <c r="BK15" s="9">
        <v>0.85714285700000004</v>
      </c>
      <c r="BL15" s="9">
        <v>0.14285714299999999</v>
      </c>
      <c r="BM15" s="9">
        <v>0.14285714299999999</v>
      </c>
      <c r="BN15" s="9">
        <v>0.54285714299999999</v>
      </c>
      <c r="BO15" s="9">
        <v>0</v>
      </c>
      <c r="BP15" s="9">
        <v>0.22857142899999999</v>
      </c>
      <c r="BQ15" s="9">
        <v>286.6571429</v>
      </c>
      <c r="BR15" s="9">
        <v>131.7142857</v>
      </c>
      <c r="BS15" s="9">
        <v>1.4</v>
      </c>
      <c r="BT15" s="9">
        <v>8.4</v>
      </c>
      <c r="BU15" s="9">
        <v>278.3714286</v>
      </c>
      <c r="BV15" s="9">
        <v>117.8857143</v>
      </c>
      <c r="BW15" s="9">
        <v>103.0285714</v>
      </c>
      <c r="BX15" s="9">
        <v>25.2</v>
      </c>
      <c r="BY15" s="9">
        <v>171.57142859999999</v>
      </c>
      <c r="BZ15" s="9">
        <v>89.571428569999995</v>
      </c>
      <c r="CA15" s="9">
        <v>40.6</v>
      </c>
      <c r="CB15" s="9">
        <v>6.1428571429999996</v>
      </c>
      <c r="CC15" s="9">
        <v>141.91428569999999</v>
      </c>
      <c r="CD15" s="9">
        <v>48.02857143</v>
      </c>
      <c r="CE15" s="9">
        <v>92.085714289999999</v>
      </c>
      <c r="CF15" s="9">
        <v>60.057142859999999</v>
      </c>
      <c r="CG15" s="9">
        <v>258.45714290000001</v>
      </c>
      <c r="CH15" s="9">
        <v>80.657142859999993</v>
      </c>
      <c r="CI15" s="9">
        <v>19.914285710000001</v>
      </c>
      <c r="CJ15" s="9">
        <v>37.228571430000002</v>
      </c>
      <c r="CK15" s="9">
        <v>2.7428571430000002</v>
      </c>
      <c r="CL15" s="9">
        <v>6</v>
      </c>
      <c r="CM15" s="9">
        <v>3.8</v>
      </c>
      <c r="CN15" s="9">
        <v>13.6</v>
      </c>
      <c r="CO15" s="9">
        <v>5.457142857</v>
      </c>
      <c r="CP15" s="9">
        <v>4.9428571430000003</v>
      </c>
      <c r="CQ15" s="9">
        <v>1.371428571</v>
      </c>
      <c r="CR15" s="9">
        <v>2.9714285710000001</v>
      </c>
      <c r="CS15" s="9">
        <v>0.94285714300000001</v>
      </c>
      <c r="CT15" s="9">
        <v>19.628571430000001</v>
      </c>
      <c r="CU15" s="9">
        <v>6.3428571429999998</v>
      </c>
      <c r="CV15" s="9">
        <v>7.2</v>
      </c>
      <c r="CW15" s="9">
        <v>8.7714285709999995</v>
      </c>
      <c r="CX15" s="9">
        <v>1.628571429</v>
      </c>
      <c r="CY15" s="9">
        <v>5.4285714289999998</v>
      </c>
      <c r="CZ15" s="9">
        <v>0.85714285700000004</v>
      </c>
      <c r="DA15" s="9">
        <v>4.2285714289999996</v>
      </c>
      <c r="DB15" s="9">
        <v>0.77142857099999995</v>
      </c>
      <c r="DC15" s="9">
        <v>1.2</v>
      </c>
      <c r="DD15" s="9">
        <v>2.0571428570000001</v>
      </c>
      <c r="DE15" s="9">
        <v>8.1142857139999993</v>
      </c>
      <c r="DF15" s="9">
        <v>1.457142857</v>
      </c>
      <c r="DG15" s="9">
        <v>6.3428571429999998</v>
      </c>
      <c r="DH15" s="9">
        <v>0.6</v>
      </c>
      <c r="DI15" s="9">
        <v>1.771428571</v>
      </c>
      <c r="DJ15" s="9">
        <v>5.5142857139999997</v>
      </c>
      <c r="DK15" s="9">
        <v>17.02857143</v>
      </c>
      <c r="DL15" s="9">
        <v>5.8857142859999998</v>
      </c>
      <c r="DM15" s="9">
        <v>0.97142857100000002</v>
      </c>
      <c r="DN15" s="9">
        <v>0.77142857099999995</v>
      </c>
      <c r="DO15" s="9">
        <v>3.2857142860000002</v>
      </c>
      <c r="DP15" s="9">
        <v>11.2</v>
      </c>
      <c r="DQ15" s="9">
        <v>1.9714285709999999</v>
      </c>
      <c r="DR15" s="9">
        <v>8.2571428569999998</v>
      </c>
      <c r="DS15" s="9">
        <v>1.885714286</v>
      </c>
      <c r="DT15" s="9">
        <v>9.8857142860000007</v>
      </c>
      <c r="DU15" s="9">
        <v>600.91428570000005</v>
      </c>
      <c r="DV15" s="9">
        <v>0.2</v>
      </c>
      <c r="DW15" s="9">
        <v>0.14285714299999999</v>
      </c>
      <c r="DX15" s="9">
        <v>2.8571428999999999E-2</v>
      </c>
      <c r="DY15" s="9">
        <v>0</v>
      </c>
      <c r="DZ15" s="9">
        <v>0.37142857099999999</v>
      </c>
      <c r="EA15" s="9">
        <v>0.88571428600000002</v>
      </c>
      <c r="EB15" s="9">
        <v>0.514285714</v>
      </c>
      <c r="EC15" s="9">
        <v>0.114285714</v>
      </c>
      <c r="ED15" s="9">
        <v>0</v>
      </c>
      <c r="EE15" s="9">
        <v>1.5142857139999999</v>
      </c>
      <c r="EF15" s="9">
        <v>58.257142860000002</v>
      </c>
      <c r="EG15" s="9">
        <v>58.057142859999999</v>
      </c>
      <c r="EH15" s="9">
        <v>19.85714286</v>
      </c>
      <c r="EI15" s="9">
        <v>19.85714286</v>
      </c>
      <c r="EJ15" s="9">
        <v>37.65714286</v>
      </c>
      <c r="EK15" s="9">
        <v>37.457142859999998</v>
      </c>
      <c r="EL15" s="9">
        <v>13.628571429999999</v>
      </c>
      <c r="EM15" s="9">
        <v>6.2571428569999998</v>
      </c>
      <c r="EN15" s="9">
        <v>2.8571428999999999E-2</v>
      </c>
      <c r="EO15" s="9">
        <v>19.285714290000001</v>
      </c>
      <c r="EP15" s="9">
        <v>8.6571428570000002</v>
      </c>
      <c r="EQ15" s="9">
        <v>10.628571429999999</v>
      </c>
      <c r="ER15" s="9">
        <v>8.5714286000000001E-2</v>
      </c>
      <c r="ES15" s="9">
        <v>2.4</v>
      </c>
      <c r="ET15" s="9">
        <v>15.485714290000001</v>
      </c>
      <c r="EU15" s="9">
        <v>68.457142860000005</v>
      </c>
      <c r="EV15" s="9">
        <v>11.74285714</v>
      </c>
      <c r="EW15" s="9">
        <v>10.885714289999999</v>
      </c>
      <c r="EX15" s="9">
        <v>11.31428571</v>
      </c>
      <c r="EY15" s="9">
        <v>2.6857142860000001</v>
      </c>
      <c r="EZ15" s="9">
        <v>8.6285714290000008</v>
      </c>
      <c r="FA15" s="9">
        <v>5.7142856999999998E-2</v>
      </c>
      <c r="FB15" s="9">
        <v>0.77142857099999995</v>
      </c>
      <c r="FC15" s="9">
        <v>0.114285714</v>
      </c>
      <c r="FD15" s="9">
        <v>2.5714285710000002</v>
      </c>
      <c r="FE15" s="9">
        <v>1.5142857139999999</v>
      </c>
      <c r="FF15" s="9">
        <v>5.7142856999999998E-2</v>
      </c>
      <c r="FG15" s="9">
        <v>0.97142857100000002</v>
      </c>
      <c r="FH15" s="9">
        <v>0.85714285700000004</v>
      </c>
      <c r="FI15" s="9">
        <v>0.114285714</v>
      </c>
      <c r="FJ15" s="9">
        <v>2.771428571</v>
      </c>
      <c r="FK15" s="9">
        <v>1.771428571</v>
      </c>
      <c r="FL15" s="9">
        <v>1</v>
      </c>
      <c r="FM15" s="9">
        <v>2.8571428999999999E-2</v>
      </c>
      <c r="FN15" s="9">
        <v>0.485714286</v>
      </c>
      <c r="FO15" s="9">
        <v>0.428571429</v>
      </c>
      <c r="FP15" s="9">
        <v>5.7142856999999998E-2</v>
      </c>
      <c r="FQ15" s="9">
        <v>2.8571428999999999E-2</v>
      </c>
      <c r="FR15" s="9">
        <v>12.14285714</v>
      </c>
      <c r="FS15" s="9">
        <v>8.2571428569999998</v>
      </c>
      <c r="FT15" s="9">
        <v>3.8857142859999998</v>
      </c>
      <c r="FU15" s="9">
        <v>2.085714286</v>
      </c>
      <c r="FV15" s="9">
        <v>0.428571429</v>
      </c>
      <c r="FW15" s="9">
        <v>5.7142856999999998E-2</v>
      </c>
      <c r="FX15" s="9">
        <v>0.114285714</v>
      </c>
      <c r="FY15" s="9">
        <v>9.085714286</v>
      </c>
      <c r="FZ15" s="9">
        <v>3.8285714290000001</v>
      </c>
      <c r="GA15" s="9">
        <v>2.6857142860000001</v>
      </c>
      <c r="GB15" s="9">
        <v>1.1428571430000001</v>
      </c>
      <c r="GC15" s="9">
        <v>0</v>
      </c>
      <c r="GD15" s="9">
        <v>11.514285709999999</v>
      </c>
      <c r="GE15" s="9">
        <v>2.542857143</v>
      </c>
      <c r="GF15" s="9">
        <v>2.0285714289999999</v>
      </c>
      <c r="GG15" s="9">
        <v>184.57142859999999</v>
      </c>
      <c r="GH15" s="9">
        <v>46.142857139999997</v>
      </c>
      <c r="GI15" s="9">
        <v>78.400000000000006</v>
      </c>
      <c r="GJ15" s="9">
        <v>79.714285709999999</v>
      </c>
      <c r="GK15" s="9">
        <v>16.31428571</v>
      </c>
      <c r="GL15" s="9">
        <v>13.885714289999999</v>
      </c>
      <c r="GM15" s="9">
        <v>2.1142857140000002</v>
      </c>
      <c r="GN15" s="9">
        <v>149.3428571</v>
      </c>
      <c r="GO15" s="9">
        <v>21.085714289999999</v>
      </c>
      <c r="GP15" s="9">
        <v>1.457142857</v>
      </c>
      <c r="GQ15" s="9">
        <v>0.14285714299999999</v>
      </c>
      <c r="GR15" s="9">
        <v>0.22857142899999999</v>
      </c>
      <c r="GS15" s="9">
        <v>0</v>
      </c>
      <c r="GT15" s="9">
        <v>0</v>
      </c>
      <c r="GU15" s="9">
        <v>0.171428571</v>
      </c>
      <c r="GV15" s="9">
        <v>0</v>
      </c>
      <c r="GW15" s="9">
        <v>0.257142857</v>
      </c>
      <c r="GX15" s="9">
        <v>2.0285714289999999</v>
      </c>
      <c r="GY15" s="9">
        <v>1.1428571430000001</v>
      </c>
      <c r="GZ15" s="9">
        <v>1.8</v>
      </c>
      <c r="HA15" s="9">
        <v>0.571428571</v>
      </c>
      <c r="HB15" s="9">
        <v>0.171428571</v>
      </c>
      <c r="HC15" s="9">
        <v>0</v>
      </c>
      <c r="HD15" s="9">
        <v>1.2571428570000001</v>
      </c>
      <c r="HE15" s="9">
        <v>7.1428571429999996</v>
      </c>
      <c r="HF15" s="9">
        <v>0.65714285699999997</v>
      </c>
      <c r="HG15" s="9">
        <v>17.371428569999999</v>
      </c>
      <c r="HH15" s="9">
        <v>20.485714290000001</v>
      </c>
      <c r="HI15" s="9">
        <v>20.285714290000001</v>
      </c>
      <c r="HJ15" s="9">
        <v>16.97142857</v>
      </c>
      <c r="HK15" s="9">
        <v>8.9714285710000006</v>
      </c>
      <c r="HL15" s="9">
        <v>12.2</v>
      </c>
      <c r="HM15" s="9">
        <v>10.885714289999999</v>
      </c>
      <c r="HN15" s="9">
        <v>7.6571428570000002</v>
      </c>
      <c r="HO15" s="9">
        <v>1.3142857139999999</v>
      </c>
      <c r="HP15" s="9">
        <v>2.8571428999999999E-2</v>
      </c>
      <c r="HQ15" s="9">
        <v>2.8571428999999999E-2</v>
      </c>
      <c r="HR15" s="9">
        <v>18.17142857</v>
      </c>
      <c r="HS15" s="9">
        <v>0</v>
      </c>
      <c r="HT15" s="9">
        <v>1.4857142860000001</v>
      </c>
      <c r="HU15" s="9">
        <v>5.7142856999999998E-2</v>
      </c>
      <c r="HV15" s="9">
        <v>1.114285714</v>
      </c>
      <c r="HW15" s="9">
        <v>0.514285714</v>
      </c>
      <c r="HX15" s="9">
        <v>0.34285714299999998</v>
      </c>
      <c r="HY15" s="9">
        <v>0.28571428599999998</v>
      </c>
      <c r="HZ15" s="9">
        <v>0.65714285699999997</v>
      </c>
      <c r="IA15" s="9">
        <v>2.4</v>
      </c>
      <c r="IB15" s="9">
        <v>8.5714286000000001E-2</v>
      </c>
      <c r="IC15" s="9">
        <v>0.28571428599999998</v>
      </c>
      <c r="ID15" s="9">
        <v>7.6857142859999996</v>
      </c>
      <c r="IE15" s="9">
        <v>0.171428571</v>
      </c>
      <c r="IF15" s="9">
        <v>0.91428571400000003</v>
      </c>
      <c r="IG15" s="9">
        <v>0.88571428600000002</v>
      </c>
      <c r="IH15" s="9">
        <v>5.7142856999999998E-2</v>
      </c>
      <c r="II15" s="9">
        <v>8.2857142859999993</v>
      </c>
      <c r="IJ15" s="9">
        <v>2.6571428570000002</v>
      </c>
      <c r="IK15" s="11">
        <v>0.55420000000000003</v>
      </c>
      <c r="IL15" s="11">
        <v>0.93189999999999995</v>
      </c>
      <c r="IM15" s="11">
        <v>0.81520000000000004</v>
      </c>
      <c r="IN15" s="11">
        <v>0.82040000000000002</v>
      </c>
      <c r="IO15" s="9">
        <v>286</v>
      </c>
      <c r="IP15" s="9">
        <v>3.4857142859999999</v>
      </c>
      <c r="IQ15" s="11">
        <v>0.54100000000000004</v>
      </c>
      <c r="IR15" s="9">
        <v>4.8285714290000001</v>
      </c>
      <c r="IS15" s="11">
        <v>0.53849999999999998</v>
      </c>
      <c r="IT15" s="9">
        <v>6.8285714290000001</v>
      </c>
      <c r="IU15" s="11">
        <v>0.45190000000000002</v>
      </c>
      <c r="IV15" s="9">
        <v>5.3142857140000004</v>
      </c>
      <c r="IW15" s="11">
        <v>0.97309999999999997</v>
      </c>
      <c r="IX15" s="9">
        <v>0</v>
      </c>
    </row>
    <row r="16" spans="1:258" x14ac:dyDescent="0.3">
      <c r="A16" s="10" t="s">
        <v>266</v>
      </c>
      <c r="B16" s="9">
        <v>6900</v>
      </c>
      <c r="C16" s="9">
        <v>34</v>
      </c>
      <c r="D16" s="9">
        <v>3060</v>
      </c>
      <c r="E16" s="9">
        <v>374</v>
      </c>
      <c r="F16" s="9">
        <v>93</v>
      </c>
      <c r="G16" s="9">
        <v>93</v>
      </c>
      <c r="H16" s="9">
        <v>1.2647058819999999</v>
      </c>
      <c r="I16" s="9">
        <v>0.17647058800000001</v>
      </c>
      <c r="J16" s="9">
        <v>0.235294118</v>
      </c>
      <c r="K16" s="9">
        <v>4.6176470590000003</v>
      </c>
      <c r="L16" s="9">
        <v>5.3823529409999997</v>
      </c>
      <c r="M16" s="9">
        <v>2.9411764709999999</v>
      </c>
      <c r="N16" s="9">
        <v>0.20588235299999999</v>
      </c>
      <c r="O16" s="9">
        <v>0.147058824</v>
      </c>
      <c r="P16" s="9">
        <v>2.9411764999999999E-2</v>
      </c>
      <c r="Q16" s="9">
        <v>2.9411764999999999E-2</v>
      </c>
      <c r="R16" s="9">
        <v>5.8823528999999999E-2</v>
      </c>
      <c r="S16" s="9">
        <v>0</v>
      </c>
      <c r="T16" s="9">
        <v>0.117647059</v>
      </c>
      <c r="U16" s="9">
        <v>0.35294117600000002</v>
      </c>
      <c r="V16" s="9">
        <v>0.235294118</v>
      </c>
      <c r="W16" s="9">
        <v>1.1470588239999999</v>
      </c>
      <c r="X16" s="9">
        <v>3</v>
      </c>
      <c r="Y16" s="9">
        <v>2.8529411759999999</v>
      </c>
      <c r="Z16" s="9">
        <v>1.3823529409999999</v>
      </c>
      <c r="AA16" s="9">
        <v>0.117647059</v>
      </c>
      <c r="AB16" s="9">
        <v>1.6176470590000001</v>
      </c>
      <c r="AC16" s="9">
        <v>2.5294117649999999</v>
      </c>
      <c r="AD16" s="9">
        <v>1.5588235290000001</v>
      </c>
      <c r="AE16" s="9">
        <v>0.264705882</v>
      </c>
      <c r="AF16" s="9">
        <v>0.735294118</v>
      </c>
      <c r="AG16" s="9">
        <v>1.2647058819999999</v>
      </c>
      <c r="AH16" s="9">
        <v>8.8235294000000006E-2</v>
      </c>
      <c r="AI16" s="9">
        <v>0.29411764699999998</v>
      </c>
      <c r="AJ16" s="9">
        <v>1.5294117650000001</v>
      </c>
      <c r="AK16" s="9">
        <v>1.8823529409999999</v>
      </c>
      <c r="AL16" s="9">
        <v>1.3235294120000001</v>
      </c>
      <c r="AM16" s="9">
        <v>0.61764705900000005</v>
      </c>
      <c r="AN16" s="9">
        <v>2.3235294120000001</v>
      </c>
      <c r="AO16" s="9">
        <v>2.1764705879999999</v>
      </c>
      <c r="AP16" s="9">
        <v>1.5294117650000001</v>
      </c>
      <c r="AQ16" s="9">
        <v>2.9411764999999999E-2</v>
      </c>
      <c r="AR16" s="9">
        <v>2.9411764999999999E-2</v>
      </c>
      <c r="AS16" s="9">
        <v>5.8823528999999999E-2</v>
      </c>
      <c r="AT16" s="9">
        <v>0</v>
      </c>
      <c r="AU16" s="9">
        <v>0.20588235299999999</v>
      </c>
      <c r="AV16" s="9">
        <v>0.20588235299999999</v>
      </c>
      <c r="AW16" s="9">
        <v>0</v>
      </c>
      <c r="AX16" s="9">
        <v>0.82352941199999996</v>
      </c>
      <c r="AY16" s="9">
        <v>8.8235294000000006E-2</v>
      </c>
      <c r="AZ16" s="9">
        <v>2.9411764999999999E-2</v>
      </c>
      <c r="BA16" s="9">
        <v>0</v>
      </c>
      <c r="BB16" s="9">
        <v>0.117647059</v>
      </c>
      <c r="BC16" s="9">
        <v>0.147058824</v>
      </c>
      <c r="BD16" s="9">
        <v>3.411764706</v>
      </c>
      <c r="BE16" s="9">
        <v>0.61764705900000005</v>
      </c>
      <c r="BF16" s="9">
        <v>2.9411764999999999E-2</v>
      </c>
      <c r="BG16" s="9">
        <v>0.117647059</v>
      </c>
      <c r="BH16" s="9">
        <v>0.17647058800000001</v>
      </c>
      <c r="BI16" s="9">
        <v>0.17647058800000001</v>
      </c>
      <c r="BJ16" s="9">
        <v>3.7058823529999998</v>
      </c>
      <c r="BK16" s="9">
        <v>1.088235294</v>
      </c>
      <c r="BL16" s="9">
        <v>0</v>
      </c>
      <c r="BM16" s="9">
        <v>0.35294117600000002</v>
      </c>
      <c r="BN16" s="9">
        <v>0.17647058800000001</v>
      </c>
      <c r="BO16" s="9">
        <v>2.9411764999999999E-2</v>
      </c>
      <c r="BP16" s="9">
        <v>0.117647059</v>
      </c>
      <c r="BQ16" s="9">
        <v>370.5</v>
      </c>
      <c r="BR16" s="9">
        <v>92.029411760000002</v>
      </c>
      <c r="BS16" s="9">
        <v>0.94117647100000001</v>
      </c>
      <c r="BT16" s="9">
        <v>8.8529411759999999</v>
      </c>
      <c r="BU16" s="9">
        <v>362.29411759999999</v>
      </c>
      <c r="BV16" s="9">
        <v>79.352941180000002</v>
      </c>
      <c r="BW16" s="9">
        <v>174</v>
      </c>
      <c r="BX16" s="9">
        <v>22.264705880000001</v>
      </c>
      <c r="BY16" s="9">
        <v>182.52941179999999</v>
      </c>
      <c r="BZ16" s="9">
        <v>54.647058819999998</v>
      </c>
      <c r="CA16" s="9">
        <v>85.41176471</v>
      </c>
      <c r="CB16" s="9">
        <v>7.9411764710000003</v>
      </c>
      <c r="CC16" s="9">
        <v>176.29411759999999</v>
      </c>
      <c r="CD16" s="9">
        <v>31.676470590000001</v>
      </c>
      <c r="CE16" s="9">
        <v>94.823529410000006</v>
      </c>
      <c r="CF16" s="9">
        <v>36.735294119999999</v>
      </c>
      <c r="CG16" s="9">
        <v>330.58823530000001</v>
      </c>
      <c r="CH16" s="9">
        <v>51.117647060000003</v>
      </c>
      <c r="CI16" s="9">
        <v>31.70588235</v>
      </c>
      <c r="CJ16" s="9">
        <v>28.235294119999999</v>
      </c>
      <c r="CK16" s="9">
        <v>1.2647058819999999</v>
      </c>
      <c r="CL16" s="9">
        <v>2.5</v>
      </c>
      <c r="CM16" s="9">
        <v>3.7058823529999998</v>
      </c>
      <c r="CN16" s="9">
        <v>12.47058824</v>
      </c>
      <c r="CO16" s="9">
        <v>5.2058823529999998</v>
      </c>
      <c r="CP16" s="9">
        <v>5.7058823529999998</v>
      </c>
      <c r="CQ16" s="9">
        <v>1.2647058819999999</v>
      </c>
      <c r="CR16" s="9">
        <v>2.2647058819999999</v>
      </c>
      <c r="CS16" s="9">
        <v>1.2352941180000001</v>
      </c>
      <c r="CT16" s="9">
        <v>17.558823530000002</v>
      </c>
      <c r="CU16" s="9">
        <v>1.5588235290000001</v>
      </c>
      <c r="CV16" s="9">
        <v>8.9411764710000003</v>
      </c>
      <c r="CW16" s="9">
        <v>10.264705879999999</v>
      </c>
      <c r="CX16" s="9">
        <v>2</v>
      </c>
      <c r="CY16" s="9">
        <v>6.1470588240000001</v>
      </c>
      <c r="CZ16" s="9">
        <v>1.1764705879999999</v>
      </c>
      <c r="DA16" s="9">
        <v>5.1764705879999999</v>
      </c>
      <c r="DB16" s="9">
        <v>0.82352941199999996</v>
      </c>
      <c r="DC16" s="9">
        <v>0.97058823500000002</v>
      </c>
      <c r="DD16" s="9">
        <v>1.5588235290000001</v>
      </c>
      <c r="DE16" s="9">
        <v>6.2647058820000003</v>
      </c>
      <c r="DF16" s="9">
        <v>1.1176470590000001</v>
      </c>
      <c r="DG16" s="9">
        <v>4.9705882350000001</v>
      </c>
      <c r="DH16" s="9">
        <v>0.44117647100000001</v>
      </c>
      <c r="DI16" s="9">
        <v>1.294117647</v>
      </c>
      <c r="DJ16" s="9">
        <v>4.3235294120000001</v>
      </c>
      <c r="DK16" s="9">
        <v>11.676470589999999</v>
      </c>
      <c r="DL16" s="9">
        <v>8.5</v>
      </c>
      <c r="DM16" s="9">
        <v>0.64705882400000003</v>
      </c>
      <c r="DN16" s="9">
        <v>0.52941176499999998</v>
      </c>
      <c r="DO16" s="9">
        <v>3.3823529410000002</v>
      </c>
      <c r="DP16" s="9">
        <v>11.20588235</v>
      </c>
      <c r="DQ16" s="9">
        <v>2.1176470589999998</v>
      </c>
      <c r="DR16" s="9">
        <v>9</v>
      </c>
      <c r="DS16" s="9">
        <v>2.0588235290000001</v>
      </c>
      <c r="DT16" s="9">
        <v>9.5294117650000008</v>
      </c>
      <c r="DU16" s="9">
        <v>631.44117649999998</v>
      </c>
      <c r="DV16" s="9">
        <v>8.8235294000000006E-2</v>
      </c>
      <c r="DW16" s="9">
        <v>8.8235294000000006E-2</v>
      </c>
      <c r="DX16" s="9">
        <v>2.9411764999999999E-2</v>
      </c>
      <c r="DY16" s="9">
        <v>0</v>
      </c>
      <c r="DZ16" s="9">
        <v>0.20588235299999999</v>
      </c>
      <c r="EA16" s="9">
        <v>1.1176470590000001</v>
      </c>
      <c r="EB16" s="9">
        <v>0.17647058800000001</v>
      </c>
      <c r="EC16" s="9">
        <v>2.9411764999999999E-2</v>
      </c>
      <c r="ED16" s="9">
        <v>0</v>
      </c>
      <c r="EE16" s="9">
        <v>1.3235294120000001</v>
      </c>
      <c r="EF16" s="9">
        <v>51.617647060000003</v>
      </c>
      <c r="EG16" s="9">
        <v>50.176470590000001</v>
      </c>
      <c r="EH16" s="9">
        <v>11.52941176</v>
      </c>
      <c r="EI16" s="9">
        <v>11.882352940000001</v>
      </c>
      <c r="EJ16" s="9">
        <v>39.647058819999998</v>
      </c>
      <c r="EK16" s="9">
        <v>37.764705880000001</v>
      </c>
      <c r="EL16" s="9">
        <v>12.55882353</v>
      </c>
      <c r="EM16" s="9">
        <v>6.8235294120000001</v>
      </c>
      <c r="EN16" s="9">
        <v>8.8235294000000006E-2</v>
      </c>
      <c r="EO16" s="9">
        <v>18.029411759999999</v>
      </c>
      <c r="EP16" s="9">
        <v>8.1176470589999994</v>
      </c>
      <c r="EQ16" s="9">
        <v>9.9117647059999996</v>
      </c>
      <c r="ER16" s="9">
        <v>8.8235294000000006E-2</v>
      </c>
      <c r="ES16" s="9">
        <v>2.7647058819999999</v>
      </c>
      <c r="ET16" s="9">
        <v>13.05882353</v>
      </c>
      <c r="EU16" s="9">
        <v>58.08823529</v>
      </c>
      <c r="EV16" s="9">
        <v>10.617647059999999</v>
      </c>
      <c r="EW16" s="9">
        <v>9.8529411759999999</v>
      </c>
      <c r="EX16" s="9">
        <v>11.764705879999999</v>
      </c>
      <c r="EY16" s="9">
        <v>2.588235294</v>
      </c>
      <c r="EZ16" s="9">
        <v>9.1764705880000008</v>
      </c>
      <c r="FA16" s="9">
        <v>0.17647058800000001</v>
      </c>
      <c r="FB16" s="9">
        <v>0.52941176499999998</v>
      </c>
      <c r="FC16" s="9">
        <v>0.20588235299999999</v>
      </c>
      <c r="FD16" s="9">
        <v>2.2941176470000002</v>
      </c>
      <c r="FE16" s="9">
        <v>2</v>
      </c>
      <c r="FF16" s="9">
        <v>0.147058824</v>
      </c>
      <c r="FG16" s="9">
        <v>2.1764705879999999</v>
      </c>
      <c r="FH16" s="9">
        <v>1.911764706</v>
      </c>
      <c r="FI16" s="9">
        <v>0.264705882</v>
      </c>
      <c r="FJ16" s="9">
        <v>3.3235294120000001</v>
      </c>
      <c r="FK16" s="9">
        <v>2.2647058819999999</v>
      </c>
      <c r="FL16" s="9">
        <v>1.0588235290000001</v>
      </c>
      <c r="FM16" s="9">
        <v>5.8823528999999999E-2</v>
      </c>
      <c r="FN16" s="9">
        <v>0.382352941</v>
      </c>
      <c r="FO16" s="9">
        <v>0.382352941</v>
      </c>
      <c r="FP16" s="9">
        <v>0.117647059</v>
      </c>
      <c r="FQ16" s="9">
        <v>0</v>
      </c>
      <c r="FR16" s="9">
        <v>13.47058824</v>
      </c>
      <c r="FS16" s="9">
        <v>10.264705879999999</v>
      </c>
      <c r="FT16" s="9">
        <v>3.2058823529999998</v>
      </c>
      <c r="FU16" s="9">
        <v>0.264705882</v>
      </c>
      <c r="FV16" s="9">
        <v>5.8823528999999999E-2</v>
      </c>
      <c r="FW16" s="9">
        <v>0.35294117600000002</v>
      </c>
      <c r="FX16" s="9">
        <v>0.147058824</v>
      </c>
      <c r="FY16" s="9">
        <v>7.9411764710000003</v>
      </c>
      <c r="FZ16" s="9">
        <v>5.5882352940000004</v>
      </c>
      <c r="GA16" s="9">
        <v>4.2647058820000003</v>
      </c>
      <c r="GB16" s="9">
        <v>1.3235294120000001</v>
      </c>
      <c r="GC16" s="9">
        <v>0</v>
      </c>
      <c r="GD16" s="9">
        <v>12.29411765</v>
      </c>
      <c r="GE16" s="9">
        <v>1.8529411760000001</v>
      </c>
      <c r="GF16" s="9">
        <v>2.8235294120000001</v>
      </c>
      <c r="GG16" s="9">
        <v>145.91176469999999</v>
      </c>
      <c r="GH16" s="9">
        <v>63.205882350000003</v>
      </c>
      <c r="GI16" s="9">
        <v>111.5588235</v>
      </c>
      <c r="GJ16" s="9">
        <v>112.20588239999999</v>
      </c>
      <c r="GK16" s="9">
        <v>15</v>
      </c>
      <c r="GL16" s="9">
        <v>11.5</v>
      </c>
      <c r="GM16" s="9">
        <v>2.2352941180000001</v>
      </c>
      <c r="GN16" s="9">
        <v>144.44117650000001</v>
      </c>
      <c r="GO16" s="9">
        <v>20.117647059999999</v>
      </c>
      <c r="GP16" s="9">
        <v>0.91176470600000004</v>
      </c>
      <c r="GQ16" s="9">
        <v>5.8823528999999999E-2</v>
      </c>
      <c r="GR16" s="9">
        <v>0.147058824</v>
      </c>
      <c r="GS16" s="9">
        <v>0</v>
      </c>
      <c r="GT16" s="9">
        <v>0</v>
      </c>
      <c r="GU16" s="9">
        <v>2.9411764999999999E-2</v>
      </c>
      <c r="GV16" s="9">
        <v>2.9411764999999999E-2</v>
      </c>
      <c r="GW16" s="9">
        <v>0.147058824</v>
      </c>
      <c r="GX16" s="9">
        <v>1.411764706</v>
      </c>
      <c r="GY16" s="9">
        <v>0.79411764699999998</v>
      </c>
      <c r="GZ16" s="9">
        <v>1.2352941180000001</v>
      </c>
      <c r="HA16" s="9">
        <v>0.44117647100000001</v>
      </c>
      <c r="HB16" s="9">
        <v>0.117647059</v>
      </c>
      <c r="HC16" s="9">
        <v>5.8823528999999999E-2</v>
      </c>
      <c r="HD16" s="9">
        <v>0.79411764699999998</v>
      </c>
      <c r="HE16" s="9">
        <v>5.1470588240000001</v>
      </c>
      <c r="HF16" s="9">
        <v>0.35294117600000002</v>
      </c>
      <c r="HG16" s="9">
        <v>18.264705880000001</v>
      </c>
      <c r="HH16" s="9">
        <v>21.08823529</v>
      </c>
      <c r="HI16" s="9">
        <v>21.382352940000001</v>
      </c>
      <c r="HJ16" s="9">
        <v>16.676470590000001</v>
      </c>
      <c r="HK16" s="9">
        <v>4.6176470590000003</v>
      </c>
      <c r="HL16" s="9">
        <v>6.5</v>
      </c>
      <c r="HM16" s="9">
        <v>6.9117647059999996</v>
      </c>
      <c r="HN16" s="9">
        <v>5.3823529409999997</v>
      </c>
      <c r="HO16" s="9">
        <v>1.6764705879999999</v>
      </c>
      <c r="HP16" s="9">
        <v>0.117647059</v>
      </c>
      <c r="HQ16" s="9">
        <v>2.9411764999999999E-2</v>
      </c>
      <c r="HR16" s="9">
        <v>20.323529409999999</v>
      </c>
      <c r="HS16" s="9">
        <v>0</v>
      </c>
      <c r="HT16" s="9">
        <v>2.0294117649999999</v>
      </c>
      <c r="HU16" s="9">
        <v>2.9411764999999999E-2</v>
      </c>
      <c r="HV16" s="9">
        <v>1.3235294120000001</v>
      </c>
      <c r="HW16" s="9">
        <v>0.735294118</v>
      </c>
      <c r="HX16" s="9">
        <v>0.52941176499999998</v>
      </c>
      <c r="HY16" s="9">
        <v>0.17647058800000001</v>
      </c>
      <c r="HZ16" s="9">
        <v>0.58823529399999996</v>
      </c>
      <c r="IA16" s="9">
        <v>2.9411764709999999</v>
      </c>
      <c r="IB16" s="9">
        <v>0.29411764699999998</v>
      </c>
      <c r="IC16" s="9">
        <v>8.8235294000000006E-2</v>
      </c>
      <c r="ID16" s="9">
        <v>6.5</v>
      </c>
      <c r="IE16" s="9">
        <v>0.29411764699999998</v>
      </c>
      <c r="IF16" s="9">
        <v>0.94117647100000001</v>
      </c>
      <c r="IG16" s="9">
        <v>0.52941176499999998</v>
      </c>
      <c r="IH16" s="9">
        <v>5.8823528999999999E-2</v>
      </c>
      <c r="II16" s="9">
        <v>11.29411765</v>
      </c>
      <c r="IJ16" s="9">
        <v>2.911764706</v>
      </c>
      <c r="IK16" s="11">
        <v>0.66100000000000003</v>
      </c>
      <c r="IL16" s="11">
        <v>0.94879999999999998</v>
      </c>
      <c r="IM16" s="11">
        <v>0.90400000000000003</v>
      </c>
      <c r="IN16" s="11">
        <v>0.88470000000000004</v>
      </c>
      <c r="IO16" s="9">
        <v>369.82352939999998</v>
      </c>
      <c r="IP16" s="9">
        <v>3.411764706</v>
      </c>
      <c r="IQ16" s="11">
        <v>0.44829999999999998</v>
      </c>
      <c r="IR16" s="9">
        <v>4.5</v>
      </c>
      <c r="IS16" s="11">
        <v>0.51629999999999998</v>
      </c>
      <c r="IT16" s="9">
        <v>6.2941176470000002</v>
      </c>
      <c r="IU16" s="11">
        <v>0.51400000000000001</v>
      </c>
      <c r="IV16" s="9">
        <v>7.1764705879999999</v>
      </c>
      <c r="IW16" s="11">
        <v>0.97950000000000004</v>
      </c>
      <c r="IX16" s="9">
        <v>0</v>
      </c>
    </row>
    <row r="17" spans="1:258" x14ac:dyDescent="0.3">
      <c r="A17" s="10" t="s">
        <v>386</v>
      </c>
      <c r="B17" s="9">
        <v>5513</v>
      </c>
      <c r="C17" s="9">
        <v>35</v>
      </c>
      <c r="D17" s="9">
        <v>3150</v>
      </c>
      <c r="E17" s="9">
        <v>385</v>
      </c>
      <c r="F17" s="9">
        <v>102</v>
      </c>
      <c r="G17" s="9">
        <v>102</v>
      </c>
      <c r="H17" s="9">
        <v>1.428571429</v>
      </c>
      <c r="I17" s="9">
        <v>0.428571429</v>
      </c>
      <c r="J17" s="9">
        <v>0.428571429</v>
      </c>
      <c r="K17" s="9">
        <v>4.8285714290000001</v>
      </c>
      <c r="L17" s="9">
        <v>5.9428571430000003</v>
      </c>
      <c r="M17" s="9">
        <v>3</v>
      </c>
      <c r="N17" s="9">
        <v>0.2</v>
      </c>
      <c r="O17" s="9">
        <v>0.14285714299999999</v>
      </c>
      <c r="P17" s="9">
        <v>2.8571428999999999E-2</v>
      </c>
      <c r="Q17" s="9">
        <v>2.8571428999999999E-2</v>
      </c>
      <c r="R17" s="9">
        <v>5.7142856999999998E-2</v>
      </c>
      <c r="S17" s="9">
        <v>0</v>
      </c>
      <c r="T17" s="9">
        <v>0.14285714299999999</v>
      </c>
      <c r="U17" s="9">
        <v>0.2</v>
      </c>
      <c r="V17" s="9">
        <v>0.171428571</v>
      </c>
      <c r="W17" s="9">
        <v>1.3142857139999999</v>
      </c>
      <c r="X17" s="9">
        <v>3.542857143</v>
      </c>
      <c r="Y17" s="9">
        <v>3.771428571</v>
      </c>
      <c r="Z17" s="9">
        <v>1.342857143</v>
      </c>
      <c r="AA17" s="9">
        <v>0.114285714</v>
      </c>
      <c r="AB17" s="9">
        <v>1.2857142859999999</v>
      </c>
      <c r="AC17" s="9">
        <v>2.1714285709999999</v>
      </c>
      <c r="AD17" s="9">
        <v>1.657142857</v>
      </c>
      <c r="AE17" s="9">
        <v>0.2</v>
      </c>
      <c r="AF17" s="9">
        <v>0.6</v>
      </c>
      <c r="AG17" s="9">
        <v>1.8285714289999999</v>
      </c>
      <c r="AH17" s="9">
        <v>0.14285714299999999</v>
      </c>
      <c r="AI17" s="9">
        <v>0.257142857</v>
      </c>
      <c r="AJ17" s="9">
        <v>0.94285714300000001</v>
      </c>
      <c r="AK17" s="9">
        <v>1.428571429</v>
      </c>
      <c r="AL17" s="9">
        <v>1.228571429</v>
      </c>
      <c r="AM17" s="9">
        <v>0.97142857100000002</v>
      </c>
      <c r="AN17" s="9">
        <v>3.2857142860000002</v>
      </c>
      <c r="AO17" s="9">
        <v>2.628571429</v>
      </c>
      <c r="AP17" s="9">
        <v>1.628571429</v>
      </c>
      <c r="AQ17" s="9">
        <v>0</v>
      </c>
      <c r="AR17" s="9">
        <v>0</v>
      </c>
      <c r="AS17" s="9">
        <v>5.7142856999999998E-2</v>
      </c>
      <c r="AT17" s="9">
        <v>0</v>
      </c>
      <c r="AU17" s="9">
        <v>0.114285714</v>
      </c>
      <c r="AV17" s="9">
        <v>0.114285714</v>
      </c>
      <c r="AW17" s="9">
        <v>0</v>
      </c>
      <c r="AX17" s="9">
        <v>1.085714286</v>
      </c>
      <c r="AY17" s="9">
        <v>0.14285714299999999</v>
      </c>
      <c r="AZ17" s="9">
        <v>0</v>
      </c>
      <c r="BA17" s="9">
        <v>0</v>
      </c>
      <c r="BB17" s="9">
        <v>5.7142856999999998E-2</v>
      </c>
      <c r="BC17" s="9">
        <v>0.14285714299999999</v>
      </c>
      <c r="BD17" s="9">
        <v>3.7142857139999998</v>
      </c>
      <c r="BE17" s="9">
        <v>0.37142857099999999</v>
      </c>
      <c r="BF17" s="9">
        <v>2.8571428999999999E-2</v>
      </c>
      <c r="BG17" s="9">
        <v>0.14285714299999999</v>
      </c>
      <c r="BH17" s="9">
        <v>0.257142857</v>
      </c>
      <c r="BI17" s="9">
        <v>0.171428571</v>
      </c>
      <c r="BJ17" s="9">
        <v>4.0285714290000003</v>
      </c>
      <c r="BK17" s="9">
        <v>1.4857142860000001</v>
      </c>
      <c r="BL17" s="9">
        <v>5.7142856999999998E-2</v>
      </c>
      <c r="BM17" s="9">
        <v>0.2</v>
      </c>
      <c r="BN17" s="9">
        <v>0.14285714299999999</v>
      </c>
      <c r="BO17" s="9">
        <v>2.8571428999999999E-2</v>
      </c>
      <c r="BP17" s="9">
        <v>0.114285714</v>
      </c>
      <c r="BQ17" s="9">
        <v>382.08571430000001</v>
      </c>
      <c r="BR17" s="9">
        <v>101.3714286</v>
      </c>
      <c r="BS17" s="9">
        <v>1.0571428570000001</v>
      </c>
      <c r="BT17" s="9">
        <v>9.1142857139999993</v>
      </c>
      <c r="BU17" s="9">
        <v>372.2857143</v>
      </c>
      <c r="BV17" s="9">
        <v>89.428571430000005</v>
      </c>
      <c r="BW17" s="9">
        <v>172.45714290000001</v>
      </c>
      <c r="BX17" s="9">
        <v>20.82857143</v>
      </c>
      <c r="BY17" s="9">
        <v>195.51428569999999</v>
      </c>
      <c r="BZ17" s="9">
        <v>65.885714289999996</v>
      </c>
      <c r="CA17" s="9">
        <v>69.2</v>
      </c>
      <c r="CB17" s="9">
        <v>5.457142857</v>
      </c>
      <c r="CC17" s="9">
        <v>203.88571429999999</v>
      </c>
      <c r="CD17" s="9">
        <v>39.02857143</v>
      </c>
      <c r="CE17" s="9">
        <v>94.885714289999996</v>
      </c>
      <c r="CF17" s="9">
        <v>41.828571429999997</v>
      </c>
      <c r="CG17" s="9">
        <v>339.91428569999999</v>
      </c>
      <c r="CH17" s="9">
        <v>58.65714286</v>
      </c>
      <c r="CI17" s="9">
        <v>32.371428569999999</v>
      </c>
      <c r="CJ17" s="9">
        <v>30.771428570000001</v>
      </c>
      <c r="CK17" s="9">
        <v>1.657142857</v>
      </c>
      <c r="CL17" s="9">
        <v>5.0571428569999997</v>
      </c>
      <c r="CM17" s="9">
        <v>4.0285714290000003</v>
      </c>
      <c r="CN17" s="9">
        <v>11.85714286</v>
      </c>
      <c r="CO17" s="9">
        <v>5.5142857139999997</v>
      </c>
      <c r="CP17" s="9">
        <v>4.8571428570000004</v>
      </c>
      <c r="CQ17" s="9">
        <v>1.4857142860000001</v>
      </c>
      <c r="CR17" s="9">
        <v>2.5714285710000002</v>
      </c>
      <c r="CS17" s="9">
        <v>1.2571428570000001</v>
      </c>
      <c r="CT17" s="9">
        <v>17.31428571</v>
      </c>
      <c r="CU17" s="9">
        <v>2.3428571429999998</v>
      </c>
      <c r="CV17" s="9">
        <v>9.0571428570000005</v>
      </c>
      <c r="CW17" s="9">
        <v>10.34285714</v>
      </c>
      <c r="CX17" s="9">
        <v>1.6</v>
      </c>
      <c r="CY17" s="9">
        <v>5.0571428569999997</v>
      </c>
      <c r="CZ17" s="9">
        <v>0.97142857100000002</v>
      </c>
      <c r="DA17" s="9">
        <v>4.0571428569999997</v>
      </c>
      <c r="DB17" s="9">
        <v>0.62857142899999996</v>
      </c>
      <c r="DC17" s="9">
        <v>1</v>
      </c>
      <c r="DD17" s="9">
        <v>2.3428571429999998</v>
      </c>
      <c r="DE17" s="9">
        <v>6.8</v>
      </c>
      <c r="DF17" s="9">
        <v>1.4857142860000001</v>
      </c>
      <c r="DG17" s="9">
        <v>5.2285714289999996</v>
      </c>
      <c r="DH17" s="9">
        <v>0.85714285700000004</v>
      </c>
      <c r="DI17" s="9">
        <v>1.571428571</v>
      </c>
      <c r="DJ17" s="9">
        <v>6.2</v>
      </c>
      <c r="DK17" s="9">
        <v>12.371428570000001</v>
      </c>
      <c r="DL17" s="9">
        <v>7.1714285709999999</v>
      </c>
      <c r="DM17" s="9">
        <v>0.68571428599999995</v>
      </c>
      <c r="DN17" s="9">
        <v>0.485714286</v>
      </c>
      <c r="DO17" s="9">
        <v>3.7142857139999998</v>
      </c>
      <c r="DP17" s="9">
        <v>10.514285709999999</v>
      </c>
      <c r="DQ17" s="9">
        <v>2.228571429</v>
      </c>
      <c r="DR17" s="9">
        <v>7.9714285709999997</v>
      </c>
      <c r="DS17" s="9">
        <v>2.3428571429999998</v>
      </c>
      <c r="DT17" s="9">
        <v>8.4571428569999991</v>
      </c>
      <c r="DU17" s="9">
        <v>643.74285710000004</v>
      </c>
      <c r="DV17" s="9">
        <v>0.114285714</v>
      </c>
      <c r="DW17" s="9">
        <v>5.7142856999999998E-2</v>
      </c>
      <c r="DX17" s="9">
        <v>0</v>
      </c>
      <c r="DY17" s="9">
        <v>0</v>
      </c>
      <c r="DZ17" s="9">
        <v>0.171428571</v>
      </c>
      <c r="EA17" s="9">
        <v>1.228571429</v>
      </c>
      <c r="EB17" s="9">
        <v>0.22857142899999999</v>
      </c>
      <c r="EC17" s="9">
        <v>2.8571428999999999E-2</v>
      </c>
      <c r="ED17" s="9">
        <v>0</v>
      </c>
      <c r="EE17" s="9">
        <v>1.4857142860000001</v>
      </c>
      <c r="EF17" s="9">
        <v>51.68571429</v>
      </c>
      <c r="EG17" s="9">
        <v>49.6</v>
      </c>
      <c r="EH17" s="9">
        <v>16.114285710000001</v>
      </c>
      <c r="EI17" s="9">
        <v>13.942857139999999</v>
      </c>
      <c r="EJ17" s="9">
        <v>35.057142859999999</v>
      </c>
      <c r="EK17" s="9">
        <v>34.942857140000001</v>
      </c>
      <c r="EL17" s="9">
        <v>10.97142857</v>
      </c>
      <c r="EM17" s="9">
        <v>5.2857142860000002</v>
      </c>
      <c r="EN17" s="9">
        <v>5.7142856999999998E-2</v>
      </c>
      <c r="EO17" s="9">
        <v>15.942857139999999</v>
      </c>
      <c r="EP17" s="9">
        <v>6.3428571429999998</v>
      </c>
      <c r="EQ17" s="9">
        <v>9.6</v>
      </c>
      <c r="ER17" s="9">
        <v>8.5714286000000001E-2</v>
      </c>
      <c r="ES17" s="9">
        <v>2.371428571</v>
      </c>
      <c r="ET17" s="9">
        <v>13.31428571</v>
      </c>
      <c r="EU17" s="9">
        <v>63.714285709999999</v>
      </c>
      <c r="EV17" s="9">
        <v>11.85714286</v>
      </c>
      <c r="EW17" s="9">
        <v>11.114285710000001</v>
      </c>
      <c r="EX17" s="9">
        <v>10.25714286</v>
      </c>
      <c r="EY17" s="9">
        <v>2.7428571430000002</v>
      </c>
      <c r="EZ17" s="9">
        <v>7.5142857139999997</v>
      </c>
      <c r="FA17" s="9">
        <v>0.14285714299999999</v>
      </c>
      <c r="FB17" s="9">
        <v>0.571428571</v>
      </c>
      <c r="FC17" s="9">
        <v>0.22857142899999999</v>
      </c>
      <c r="FD17" s="9">
        <v>1.7428571429999999</v>
      </c>
      <c r="FE17" s="9">
        <v>1.628571429</v>
      </c>
      <c r="FF17" s="9">
        <v>0.114285714</v>
      </c>
      <c r="FG17" s="9">
        <v>1.5142857139999999</v>
      </c>
      <c r="FH17" s="9">
        <v>1.342857143</v>
      </c>
      <c r="FI17" s="9">
        <v>0.171428571</v>
      </c>
      <c r="FJ17" s="9">
        <v>3.5714285710000002</v>
      </c>
      <c r="FK17" s="9">
        <v>2.4285714289999998</v>
      </c>
      <c r="FL17" s="9">
        <v>1.1428571430000001</v>
      </c>
      <c r="FM17" s="9">
        <v>0</v>
      </c>
      <c r="FN17" s="9">
        <v>1.0285714290000001</v>
      </c>
      <c r="FO17" s="9">
        <v>0.14285714299999999</v>
      </c>
      <c r="FP17" s="9">
        <v>0.114285714</v>
      </c>
      <c r="FQ17" s="9">
        <v>2.8571428999999999E-2</v>
      </c>
      <c r="FR17" s="9">
        <v>13.28571429</v>
      </c>
      <c r="FS17" s="9">
        <v>10.08571429</v>
      </c>
      <c r="FT17" s="9">
        <v>3.2</v>
      </c>
      <c r="FU17" s="9">
        <v>1.457142857</v>
      </c>
      <c r="FV17" s="9">
        <v>0.31428571399999999</v>
      </c>
      <c r="FW17" s="9">
        <v>5.7142856999999998E-2</v>
      </c>
      <c r="FX17" s="9">
        <v>0.114285714</v>
      </c>
      <c r="FY17" s="9">
        <v>7.5714285710000002</v>
      </c>
      <c r="FZ17" s="9">
        <v>5.1714285709999999</v>
      </c>
      <c r="GA17" s="9">
        <v>3.8571428569999999</v>
      </c>
      <c r="GB17" s="9">
        <v>1.3142857139999999</v>
      </c>
      <c r="GC17" s="9">
        <v>0</v>
      </c>
      <c r="GD17" s="9">
        <v>9.3714285709999992</v>
      </c>
      <c r="GE17" s="9">
        <v>2.2857142860000002</v>
      </c>
      <c r="GF17" s="9">
        <v>2.2857142860000002</v>
      </c>
      <c r="GG17" s="9">
        <v>157.0571429</v>
      </c>
      <c r="GH17" s="9">
        <v>68.285714290000001</v>
      </c>
      <c r="GI17" s="9">
        <v>113.6</v>
      </c>
      <c r="GJ17" s="9">
        <v>115.3428571</v>
      </c>
      <c r="GK17" s="9">
        <v>13.4</v>
      </c>
      <c r="GL17" s="9">
        <v>11.17142857</v>
      </c>
      <c r="GM17" s="9">
        <v>2.914285714</v>
      </c>
      <c r="GN17" s="9">
        <v>144.3714286</v>
      </c>
      <c r="GO17" s="9">
        <v>22.228571429999999</v>
      </c>
      <c r="GP17" s="9">
        <v>1.457142857</v>
      </c>
      <c r="GQ17" s="9">
        <v>8.5714286000000001E-2</v>
      </c>
      <c r="GR17" s="9">
        <v>0.171428571</v>
      </c>
      <c r="GS17" s="9">
        <v>0</v>
      </c>
      <c r="GT17" s="9">
        <v>0</v>
      </c>
      <c r="GU17" s="9">
        <v>0.14285714299999999</v>
      </c>
      <c r="GV17" s="9">
        <v>2.8571428999999999E-2</v>
      </c>
      <c r="GW17" s="9">
        <v>0.14285714299999999</v>
      </c>
      <c r="GX17" s="9">
        <v>1.6857142860000001</v>
      </c>
      <c r="GY17" s="9">
        <v>1.0571428570000001</v>
      </c>
      <c r="GZ17" s="9">
        <v>1.571428571</v>
      </c>
      <c r="HA17" s="9">
        <v>0.65714285699999997</v>
      </c>
      <c r="HB17" s="9">
        <v>2.8571428999999999E-2</v>
      </c>
      <c r="HC17" s="9">
        <v>2.8571428999999999E-2</v>
      </c>
      <c r="HD17" s="9">
        <v>0.77142857099999995</v>
      </c>
      <c r="HE17" s="9">
        <v>6.085714286</v>
      </c>
      <c r="HF17" s="9">
        <v>0.428571429</v>
      </c>
      <c r="HG17" s="9">
        <v>17.17142857</v>
      </c>
      <c r="HH17" s="9">
        <v>19.371428569999999</v>
      </c>
      <c r="HI17" s="9">
        <v>17.885714289999999</v>
      </c>
      <c r="HJ17" s="9">
        <v>15.57142857</v>
      </c>
      <c r="HK17" s="9">
        <v>9.2571428569999998</v>
      </c>
      <c r="HL17" s="9">
        <v>9.0285714289999994</v>
      </c>
      <c r="HM17" s="9">
        <v>6.8571428570000004</v>
      </c>
      <c r="HN17" s="9">
        <v>4.914285714</v>
      </c>
      <c r="HO17" s="9">
        <v>1.085714286</v>
      </c>
      <c r="HP17" s="9">
        <v>2.8571428999999999E-2</v>
      </c>
      <c r="HQ17" s="9">
        <v>8.5714286000000001E-2</v>
      </c>
      <c r="HR17" s="9">
        <v>16.8</v>
      </c>
      <c r="HS17" s="9">
        <v>0</v>
      </c>
      <c r="HT17" s="9">
        <v>1.6857142860000001</v>
      </c>
      <c r="HU17" s="9">
        <v>5.7142856999999998E-2</v>
      </c>
      <c r="HV17" s="9">
        <v>1.542857143</v>
      </c>
      <c r="HW17" s="9">
        <v>0.571428571</v>
      </c>
      <c r="HX17" s="9">
        <v>0.68571428599999995</v>
      </c>
      <c r="HY17" s="9">
        <v>0.485714286</v>
      </c>
      <c r="HZ17" s="9">
        <v>0.71428571399999996</v>
      </c>
      <c r="IA17" s="9">
        <v>3.1428571430000001</v>
      </c>
      <c r="IB17" s="9">
        <v>0.2</v>
      </c>
      <c r="IC17" s="9">
        <v>0.171428571</v>
      </c>
      <c r="ID17" s="9">
        <v>7.7428571430000002</v>
      </c>
      <c r="IE17" s="9">
        <v>0.485714286</v>
      </c>
      <c r="IF17" s="9">
        <v>0.91428571400000003</v>
      </c>
      <c r="IG17" s="9">
        <v>0.428571429</v>
      </c>
      <c r="IH17" s="9">
        <v>8.5714286000000001E-2</v>
      </c>
      <c r="II17" s="9">
        <v>10.08571429</v>
      </c>
      <c r="IJ17" s="9">
        <v>2.457142857</v>
      </c>
      <c r="IK17" s="11">
        <v>0.62029999999999996</v>
      </c>
      <c r="IL17" s="11">
        <v>0.95230000000000004</v>
      </c>
      <c r="IM17" s="11">
        <v>0.88660000000000005</v>
      </c>
      <c r="IN17" s="11">
        <v>0.90859999999999996</v>
      </c>
      <c r="IO17" s="9">
        <v>381.22857140000002</v>
      </c>
      <c r="IP17" s="9">
        <v>2.371428571</v>
      </c>
      <c r="IQ17" s="11">
        <v>0.39760000000000001</v>
      </c>
      <c r="IR17" s="9">
        <v>5.914285714</v>
      </c>
      <c r="IS17" s="11">
        <v>0.55559999999999998</v>
      </c>
      <c r="IT17" s="9">
        <v>6.542857143</v>
      </c>
      <c r="IU17" s="11">
        <v>0.52400000000000002</v>
      </c>
      <c r="IV17" s="9">
        <v>6.7428571430000002</v>
      </c>
      <c r="IW17" s="11">
        <v>0.98729999999999996</v>
      </c>
      <c r="IX17" s="9">
        <v>0</v>
      </c>
    </row>
    <row r="18" spans="1:258" x14ac:dyDescent="0.3">
      <c r="A18" s="10" t="s">
        <v>375</v>
      </c>
      <c r="B18" s="9">
        <v>1581</v>
      </c>
      <c r="C18" s="9">
        <v>36</v>
      </c>
      <c r="D18" s="9">
        <v>3240</v>
      </c>
      <c r="E18" s="9">
        <v>396</v>
      </c>
      <c r="F18" s="9">
        <v>98</v>
      </c>
      <c r="G18" s="9">
        <v>98</v>
      </c>
      <c r="H18" s="9">
        <v>1.611111111</v>
      </c>
      <c r="I18" s="9">
        <v>0.52777777800000003</v>
      </c>
      <c r="J18" s="9">
        <v>0.44444444399999999</v>
      </c>
      <c r="K18" s="9">
        <v>4.9444444440000002</v>
      </c>
      <c r="L18" s="9">
        <v>5.1388888890000004</v>
      </c>
      <c r="M18" s="9">
        <v>3.3055555559999998</v>
      </c>
      <c r="N18" s="9">
        <v>0.16666666699999999</v>
      </c>
      <c r="O18" s="9">
        <v>0.13888888899999999</v>
      </c>
      <c r="P18" s="9">
        <v>0</v>
      </c>
      <c r="Q18" s="9">
        <v>2.7777777999999999E-2</v>
      </c>
      <c r="R18" s="9">
        <v>2.7777777999999999E-2</v>
      </c>
      <c r="S18" s="9">
        <v>5.5555555999999999E-2</v>
      </c>
      <c r="T18" s="9">
        <v>0.13888888899999999</v>
      </c>
      <c r="U18" s="9">
        <v>0.16666666699999999</v>
      </c>
      <c r="V18" s="9">
        <v>0.16666666699999999</v>
      </c>
      <c r="W18" s="9">
        <v>1.5</v>
      </c>
      <c r="X18" s="9">
        <v>3.9444444440000002</v>
      </c>
      <c r="Y18" s="9">
        <v>3.0277777779999999</v>
      </c>
      <c r="Z18" s="9">
        <v>1.9722222220000001</v>
      </c>
      <c r="AA18" s="9">
        <v>0.111111111</v>
      </c>
      <c r="AB18" s="9">
        <v>1</v>
      </c>
      <c r="AC18" s="9">
        <v>2.111111111</v>
      </c>
      <c r="AD18" s="9">
        <v>1.3333333329999999</v>
      </c>
      <c r="AE18" s="9">
        <v>0.36111111099999998</v>
      </c>
      <c r="AF18" s="9">
        <v>1.0277777779999999</v>
      </c>
      <c r="AG18" s="9">
        <v>1.0833333329999999</v>
      </c>
      <c r="AH18" s="9">
        <v>0.38888888900000002</v>
      </c>
      <c r="AI18" s="9">
        <v>0.58333333300000001</v>
      </c>
      <c r="AJ18" s="9">
        <v>1.4166666670000001</v>
      </c>
      <c r="AK18" s="9">
        <v>1.0833333329999999</v>
      </c>
      <c r="AL18" s="9">
        <v>0.80555555599999995</v>
      </c>
      <c r="AM18" s="9">
        <v>0.61111111100000004</v>
      </c>
      <c r="AN18" s="9">
        <v>2.5</v>
      </c>
      <c r="AO18" s="9">
        <v>2.9722222220000001</v>
      </c>
      <c r="AP18" s="9">
        <v>2.111111111</v>
      </c>
      <c r="AQ18" s="9">
        <v>0</v>
      </c>
      <c r="AR18" s="9">
        <v>0</v>
      </c>
      <c r="AS18" s="9">
        <v>0</v>
      </c>
      <c r="AT18" s="9">
        <v>0</v>
      </c>
      <c r="AU18" s="9">
        <v>5.5555555999999999E-2</v>
      </c>
      <c r="AV18" s="9">
        <v>5.5555555999999999E-2</v>
      </c>
      <c r="AW18" s="9">
        <v>0</v>
      </c>
      <c r="AX18" s="9">
        <v>1.0833333329999999</v>
      </c>
      <c r="AY18" s="9">
        <v>0.13888888899999999</v>
      </c>
      <c r="AZ18" s="9">
        <v>0</v>
      </c>
      <c r="BA18" s="9">
        <v>5.5555555999999999E-2</v>
      </c>
      <c r="BB18" s="9">
        <v>0.13888888899999999</v>
      </c>
      <c r="BC18" s="9">
        <v>0.13888888899999999</v>
      </c>
      <c r="BD18" s="9">
        <v>3.3333333330000001</v>
      </c>
      <c r="BE18" s="9">
        <v>0.55555555599999995</v>
      </c>
      <c r="BF18" s="9">
        <v>5.5555555999999999E-2</v>
      </c>
      <c r="BG18" s="9">
        <v>0.13888888899999999</v>
      </c>
      <c r="BH18" s="9">
        <v>0.47222222200000002</v>
      </c>
      <c r="BI18" s="9">
        <v>0.13888888899999999</v>
      </c>
      <c r="BJ18" s="9">
        <v>3.5833333330000001</v>
      </c>
      <c r="BK18" s="9">
        <v>0.86111111100000004</v>
      </c>
      <c r="BL18" s="9">
        <v>5.5555555999999999E-2</v>
      </c>
      <c r="BM18" s="9">
        <v>0.16666666699999999</v>
      </c>
      <c r="BN18" s="9">
        <v>0.33333333300000001</v>
      </c>
      <c r="BO18" s="9">
        <v>2.7777777999999999E-2</v>
      </c>
      <c r="BP18" s="9">
        <v>0.111111111</v>
      </c>
      <c r="BQ18" s="9">
        <v>337.44444440000001</v>
      </c>
      <c r="BR18" s="9">
        <v>95.083333330000002</v>
      </c>
      <c r="BS18" s="9">
        <v>0.97222222199999997</v>
      </c>
      <c r="BT18" s="9">
        <v>9.5555555559999998</v>
      </c>
      <c r="BU18" s="9">
        <v>327.77777780000002</v>
      </c>
      <c r="BV18" s="9">
        <v>83.722222220000006</v>
      </c>
      <c r="BW18" s="9">
        <v>143.5277778</v>
      </c>
      <c r="BX18" s="9">
        <v>20.805555559999998</v>
      </c>
      <c r="BY18" s="9">
        <v>179.33333329999999</v>
      </c>
      <c r="BZ18" s="9">
        <v>59.694444439999998</v>
      </c>
      <c r="CA18" s="9">
        <v>57.083333330000002</v>
      </c>
      <c r="CB18" s="9">
        <v>6.4166666670000003</v>
      </c>
      <c r="CC18" s="9">
        <v>180.4722222</v>
      </c>
      <c r="CD18" s="9">
        <v>33.888888889999997</v>
      </c>
      <c r="CE18" s="9">
        <v>85.305555560000002</v>
      </c>
      <c r="CF18" s="9">
        <v>39.138888889999997</v>
      </c>
      <c r="CG18" s="9">
        <v>292.69444440000001</v>
      </c>
      <c r="CH18" s="9">
        <v>53.972222219999999</v>
      </c>
      <c r="CI18" s="9">
        <v>35.083333330000002</v>
      </c>
      <c r="CJ18" s="9">
        <v>29.75</v>
      </c>
      <c r="CK18" s="9">
        <v>2.0277777779999999</v>
      </c>
      <c r="CL18" s="9">
        <v>3.4722222220000001</v>
      </c>
      <c r="CM18" s="9">
        <v>4.3055555559999998</v>
      </c>
      <c r="CN18" s="9">
        <v>11.08333333</v>
      </c>
      <c r="CO18" s="9">
        <v>4.75</v>
      </c>
      <c r="CP18" s="9">
        <v>6.3055555559999998</v>
      </c>
      <c r="CQ18" s="9">
        <v>1.388888889</v>
      </c>
      <c r="CR18" s="9">
        <v>2.25</v>
      </c>
      <c r="CS18" s="9">
        <v>0.63888888899999996</v>
      </c>
      <c r="CT18" s="9">
        <v>14.16666667</v>
      </c>
      <c r="CU18" s="9">
        <v>4.1944444440000002</v>
      </c>
      <c r="CV18" s="9">
        <v>7.8611111109999996</v>
      </c>
      <c r="CW18" s="9">
        <v>8.8888888890000004</v>
      </c>
      <c r="CX18" s="9">
        <v>1.4444444439999999</v>
      </c>
      <c r="CY18" s="9">
        <v>4.2222222220000001</v>
      </c>
      <c r="CZ18" s="9">
        <v>1.2222222220000001</v>
      </c>
      <c r="DA18" s="9">
        <v>3.3055555559999998</v>
      </c>
      <c r="DB18" s="9">
        <v>0.222222222</v>
      </c>
      <c r="DC18" s="9">
        <v>0.91666666699999999</v>
      </c>
      <c r="DD18" s="9">
        <v>2.611111111</v>
      </c>
      <c r="DE18" s="9">
        <v>6.6944444440000002</v>
      </c>
      <c r="DF18" s="9">
        <v>1.4444444439999999</v>
      </c>
      <c r="DG18" s="9">
        <v>5.3611111109999996</v>
      </c>
      <c r="DH18" s="9">
        <v>1.1666666670000001</v>
      </c>
      <c r="DI18" s="9">
        <v>1.3333333329999999</v>
      </c>
      <c r="DJ18" s="9">
        <v>4.4166666670000003</v>
      </c>
      <c r="DK18" s="9">
        <v>12.36111111</v>
      </c>
      <c r="DL18" s="9">
        <v>6</v>
      </c>
      <c r="DM18" s="9">
        <v>0.80555555599999995</v>
      </c>
      <c r="DN18" s="9">
        <v>0.5</v>
      </c>
      <c r="DO18" s="9">
        <v>3.861111111</v>
      </c>
      <c r="DP18" s="9">
        <v>10</v>
      </c>
      <c r="DQ18" s="9">
        <v>2.4722222220000001</v>
      </c>
      <c r="DR18" s="9">
        <v>7.7777777779999999</v>
      </c>
      <c r="DS18" s="9">
        <v>2.25</v>
      </c>
      <c r="DT18" s="9">
        <v>7.8055555559999998</v>
      </c>
      <c r="DU18" s="9">
        <v>598.75</v>
      </c>
      <c r="DV18" s="9">
        <v>0.111111111</v>
      </c>
      <c r="DW18" s="9">
        <v>8.3333332999999996E-2</v>
      </c>
      <c r="DX18" s="9">
        <v>0</v>
      </c>
      <c r="DY18" s="9">
        <v>0</v>
      </c>
      <c r="DZ18" s="9">
        <v>0.19444444399999999</v>
      </c>
      <c r="EA18" s="9">
        <v>1.0833333329999999</v>
      </c>
      <c r="EB18" s="9">
        <v>0.52777777800000003</v>
      </c>
      <c r="EC18" s="9">
        <v>8.3333332999999996E-2</v>
      </c>
      <c r="ED18" s="9">
        <v>0</v>
      </c>
      <c r="EE18" s="9">
        <v>1.6944444439999999</v>
      </c>
      <c r="EF18" s="9">
        <v>48.972222219999999</v>
      </c>
      <c r="EG18" s="9">
        <v>50.527777780000001</v>
      </c>
      <c r="EH18" s="9">
        <v>14.30555556</v>
      </c>
      <c r="EI18" s="9">
        <v>14.5</v>
      </c>
      <c r="EJ18" s="9">
        <v>34.111111110000003</v>
      </c>
      <c r="EK18" s="9">
        <v>35.833333330000002</v>
      </c>
      <c r="EL18" s="9">
        <v>10.55555556</v>
      </c>
      <c r="EM18" s="9">
        <v>5.3055555559999998</v>
      </c>
      <c r="EN18" s="9">
        <v>5.5555555999999999E-2</v>
      </c>
      <c r="EO18" s="9">
        <v>21.805555559999998</v>
      </c>
      <c r="EP18" s="9">
        <v>10.83333333</v>
      </c>
      <c r="EQ18" s="9">
        <v>10.972222220000001</v>
      </c>
      <c r="ER18" s="9">
        <v>2.7777777999999999E-2</v>
      </c>
      <c r="ES18" s="9">
        <v>2.861111111</v>
      </c>
      <c r="ET18" s="9">
        <v>12.83333333</v>
      </c>
      <c r="EU18" s="9">
        <v>58.694444439999998</v>
      </c>
      <c r="EV18" s="9">
        <v>10.69444444</v>
      </c>
      <c r="EW18" s="9">
        <v>10.30555556</v>
      </c>
      <c r="EX18" s="9">
        <v>10.94444444</v>
      </c>
      <c r="EY18" s="9">
        <v>2.6944444440000002</v>
      </c>
      <c r="EZ18" s="9">
        <v>8.25</v>
      </c>
      <c r="FA18" s="9">
        <v>0.16666666699999999</v>
      </c>
      <c r="FB18" s="9">
        <v>0.33333333300000001</v>
      </c>
      <c r="FC18" s="9">
        <v>5.5555555999999999E-2</v>
      </c>
      <c r="FD18" s="9">
        <v>1.9444444439999999</v>
      </c>
      <c r="FE18" s="9">
        <v>1.5833333329999999</v>
      </c>
      <c r="FF18" s="9">
        <v>8.3333332999999996E-2</v>
      </c>
      <c r="FG18" s="9">
        <v>1.388888889</v>
      </c>
      <c r="FH18" s="9">
        <v>1.25</v>
      </c>
      <c r="FI18" s="9">
        <v>0.13888888899999999</v>
      </c>
      <c r="FJ18" s="9">
        <v>3.1666666669999999</v>
      </c>
      <c r="FK18" s="9">
        <v>1.888888889</v>
      </c>
      <c r="FL18" s="9">
        <v>1.2777777779999999</v>
      </c>
      <c r="FM18" s="9">
        <v>0</v>
      </c>
      <c r="FN18" s="9">
        <v>0.88888888899999996</v>
      </c>
      <c r="FO18" s="9">
        <v>0.58333333300000001</v>
      </c>
      <c r="FP18" s="9">
        <v>0.111111111</v>
      </c>
      <c r="FQ18" s="9">
        <v>0</v>
      </c>
      <c r="FR18" s="9">
        <v>14.83333333</v>
      </c>
      <c r="FS18" s="9">
        <v>10.277777779999999</v>
      </c>
      <c r="FT18" s="9">
        <v>4.5555555559999998</v>
      </c>
      <c r="FU18" s="9">
        <v>1.1666666670000001</v>
      </c>
      <c r="FV18" s="9">
        <v>0.27777777799999998</v>
      </c>
      <c r="FW18" s="9">
        <v>0.25</v>
      </c>
      <c r="FX18" s="9">
        <v>0.111111111</v>
      </c>
      <c r="FY18" s="9">
        <v>7.8055555559999998</v>
      </c>
      <c r="FZ18" s="9">
        <v>4.5833333329999997</v>
      </c>
      <c r="GA18" s="9">
        <v>3.1666666669999999</v>
      </c>
      <c r="GB18" s="9">
        <v>1.4166666670000001</v>
      </c>
      <c r="GC18" s="9">
        <v>0</v>
      </c>
      <c r="GD18" s="9">
        <v>11.16666667</v>
      </c>
      <c r="GE18" s="9">
        <v>1.9722222220000001</v>
      </c>
      <c r="GF18" s="9">
        <v>2.0277777779999999</v>
      </c>
      <c r="GG18" s="9">
        <v>145.5</v>
      </c>
      <c r="GH18" s="9">
        <v>57.805555560000002</v>
      </c>
      <c r="GI18" s="9">
        <v>98.194444439999998</v>
      </c>
      <c r="GJ18" s="9">
        <v>100.80555560000001</v>
      </c>
      <c r="GK18" s="9">
        <v>14.83333333</v>
      </c>
      <c r="GL18" s="9">
        <v>12.027777779999999</v>
      </c>
      <c r="GM18" s="9">
        <v>2.1944444440000002</v>
      </c>
      <c r="GN18" s="9">
        <v>132.75</v>
      </c>
      <c r="GO18" s="9">
        <v>22.555555559999998</v>
      </c>
      <c r="GP18" s="9">
        <v>1.2777777779999999</v>
      </c>
      <c r="GQ18" s="9">
        <v>2.7777777999999999E-2</v>
      </c>
      <c r="GR18" s="9">
        <v>8.3333332999999996E-2</v>
      </c>
      <c r="GS18" s="9">
        <v>0</v>
      </c>
      <c r="GT18" s="9">
        <v>0</v>
      </c>
      <c r="GU18" s="9">
        <v>0.16666666699999999</v>
      </c>
      <c r="GV18" s="9">
        <v>0.111111111</v>
      </c>
      <c r="GW18" s="9">
        <v>0.44444444399999999</v>
      </c>
      <c r="GX18" s="9">
        <v>1.388888889</v>
      </c>
      <c r="GY18" s="9">
        <v>0.88888888899999996</v>
      </c>
      <c r="GZ18" s="9">
        <v>1.5277777779999999</v>
      </c>
      <c r="HA18" s="9">
        <v>0.38888888900000002</v>
      </c>
      <c r="HB18" s="9">
        <v>0</v>
      </c>
      <c r="HC18" s="9">
        <v>5.5555555999999999E-2</v>
      </c>
      <c r="HD18" s="9">
        <v>0.86111111100000004</v>
      </c>
      <c r="HE18" s="9">
        <v>6.1944444440000002</v>
      </c>
      <c r="HF18" s="9">
        <v>0.30555555600000001</v>
      </c>
      <c r="HG18" s="9">
        <v>16.472222219999999</v>
      </c>
      <c r="HH18" s="9">
        <v>19.63888889</v>
      </c>
      <c r="HI18" s="9">
        <v>17.63888889</v>
      </c>
      <c r="HJ18" s="9">
        <v>16.194444440000002</v>
      </c>
      <c r="HK18" s="9">
        <v>6.1666666670000003</v>
      </c>
      <c r="HL18" s="9">
        <v>7.8888888890000004</v>
      </c>
      <c r="HM18" s="9">
        <v>8.1388888890000004</v>
      </c>
      <c r="HN18" s="9">
        <v>6.6111111109999996</v>
      </c>
      <c r="HO18" s="9">
        <v>1.9444444439999999</v>
      </c>
      <c r="HP18" s="9">
        <v>5.5555555999999999E-2</v>
      </c>
      <c r="HQ18" s="9">
        <v>2.7777777999999999E-2</v>
      </c>
      <c r="HR18" s="9">
        <v>17.86111111</v>
      </c>
      <c r="HS18" s="9">
        <v>0</v>
      </c>
      <c r="HT18" s="9">
        <v>1.6944444439999999</v>
      </c>
      <c r="HU18" s="9">
        <v>5.5555555999999999E-2</v>
      </c>
      <c r="HV18" s="9">
        <v>1.4166666670000001</v>
      </c>
      <c r="HW18" s="9">
        <v>0.33333333300000001</v>
      </c>
      <c r="HX18" s="9">
        <v>0.41666666699999999</v>
      </c>
      <c r="HY18" s="9">
        <v>0.30555555600000001</v>
      </c>
      <c r="HZ18" s="9">
        <v>0.75</v>
      </c>
      <c r="IA18" s="9">
        <v>2.9166666669999999</v>
      </c>
      <c r="IB18" s="9">
        <v>0.16666666699999999</v>
      </c>
      <c r="IC18" s="9">
        <v>8.3333332999999996E-2</v>
      </c>
      <c r="ID18" s="9">
        <v>7.5555555559999998</v>
      </c>
      <c r="IE18" s="9">
        <v>0.222222222</v>
      </c>
      <c r="IF18" s="9">
        <v>1.138888889</v>
      </c>
      <c r="IG18" s="9">
        <v>0.5</v>
      </c>
      <c r="IH18" s="9">
        <v>2.7777777999999999E-2</v>
      </c>
      <c r="II18" s="9">
        <v>10.36111111</v>
      </c>
      <c r="IJ18" s="9">
        <v>3.0555555559999998</v>
      </c>
      <c r="IK18" s="11">
        <v>0.63819999999999999</v>
      </c>
      <c r="IL18" s="11">
        <v>0.94620000000000004</v>
      </c>
      <c r="IM18" s="11">
        <v>0.87749999999999995</v>
      </c>
      <c r="IN18" s="11">
        <v>0.88429999999999997</v>
      </c>
      <c r="IO18" s="9">
        <v>336.80555559999999</v>
      </c>
      <c r="IP18" s="9">
        <v>2.5</v>
      </c>
      <c r="IQ18" s="11">
        <v>0.56669999999999998</v>
      </c>
      <c r="IR18" s="9">
        <v>5.4722222220000001</v>
      </c>
      <c r="IS18" s="11">
        <v>0.45689999999999997</v>
      </c>
      <c r="IT18" s="9">
        <v>9.3055555559999998</v>
      </c>
      <c r="IU18" s="11">
        <v>0.52239999999999998</v>
      </c>
      <c r="IV18" s="9">
        <v>5.5277777779999999</v>
      </c>
      <c r="IW18" s="11">
        <v>0.97989999999999999</v>
      </c>
      <c r="IX18" s="9">
        <v>0</v>
      </c>
    </row>
    <row r="19" spans="1:258" x14ac:dyDescent="0.3">
      <c r="A19" s="10" t="s">
        <v>387</v>
      </c>
      <c r="B19" s="9">
        <v>1899</v>
      </c>
      <c r="C19" s="9">
        <v>36</v>
      </c>
      <c r="D19" s="9">
        <v>3240</v>
      </c>
      <c r="E19" s="9">
        <v>396</v>
      </c>
      <c r="F19" s="9">
        <v>94</v>
      </c>
      <c r="G19" s="9">
        <v>94</v>
      </c>
      <c r="H19" s="9">
        <v>1.638888889</v>
      </c>
      <c r="I19" s="9">
        <v>0.55555555599999995</v>
      </c>
      <c r="J19" s="9">
        <v>0.38888888900000002</v>
      </c>
      <c r="K19" s="9">
        <v>5.6388888890000004</v>
      </c>
      <c r="L19" s="9">
        <v>4.8333333329999997</v>
      </c>
      <c r="M19" s="9">
        <v>2.8333333330000001</v>
      </c>
      <c r="N19" s="9">
        <v>0.222222222</v>
      </c>
      <c r="O19" s="9">
        <v>0.16666666699999999</v>
      </c>
      <c r="P19" s="9">
        <v>5.5555555999999999E-2</v>
      </c>
      <c r="Q19" s="9">
        <v>0</v>
      </c>
      <c r="R19" s="9">
        <v>5.5555555999999999E-2</v>
      </c>
      <c r="S19" s="9">
        <v>5.5555555999999999E-2</v>
      </c>
      <c r="T19" s="9">
        <v>0.19444444399999999</v>
      </c>
      <c r="U19" s="9">
        <v>0.222222222</v>
      </c>
      <c r="V19" s="9">
        <v>0.13888888899999999</v>
      </c>
      <c r="W19" s="9">
        <v>1.3055555560000001</v>
      </c>
      <c r="X19" s="9">
        <v>3.611111111</v>
      </c>
      <c r="Y19" s="9">
        <v>2.4166666669999999</v>
      </c>
      <c r="Z19" s="9">
        <v>1.2222222220000001</v>
      </c>
      <c r="AA19" s="9">
        <v>0.33333333300000001</v>
      </c>
      <c r="AB19" s="9">
        <v>2.0277777779999999</v>
      </c>
      <c r="AC19" s="9">
        <v>2.4166666669999999</v>
      </c>
      <c r="AD19" s="9">
        <v>1.611111111</v>
      </c>
      <c r="AE19" s="9">
        <v>0.25</v>
      </c>
      <c r="AF19" s="9">
        <v>0.69444444400000005</v>
      </c>
      <c r="AG19" s="9">
        <v>0.75</v>
      </c>
      <c r="AH19" s="9">
        <v>0.111111111</v>
      </c>
      <c r="AI19" s="9">
        <v>0.27777777799999998</v>
      </c>
      <c r="AJ19" s="9">
        <v>1.2777777779999999</v>
      </c>
      <c r="AK19" s="9">
        <v>1.138888889</v>
      </c>
      <c r="AL19" s="9">
        <v>0.69444444400000005</v>
      </c>
      <c r="AM19" s="9">
        <v>1.0833333329999999</v>
      </c>
      <c r="AN19" s="9">
        <v>3.638888889</v>
      </c>
      <c r="AO19" s="9">
        <v>2.9444444440000002</v>
      </c>
      <c r="AP19" s="9">
        <v>2.0277777779999999</v>
      </c>
      <c r="AQ19" s="9">
        <v>0</v>
      </c>
      <c r="AR19" s="9">
        <v>2.7777777999999999E-2</v>
      </c>
      <c r="AS19" s="9">
        <v>0</v>
      </c>
      <c r="AT19" s="9">
        <v>0</v>
      </c>
      <c r="AU19" s="9">
        <v>0.111111111</v>
      </c>
      <c r="AV19" s="9">
        <v>0.111111111</v>
      </c>
      <c r="AW19" s="9">
        <v>0</v>
      </c>
      <c r="AX19" s="9">
        <v>1.25</v>
      </c>
      <c r="AY19" s="9">
        <v>0.111111111</v>
      </c>
      <c r="AZ19" s="9">
        <v>0</v>
      </c>
      <c r="BA19" s="9">
        <v>5.5555555999999999E-2</v>
      </c>
      <c r="BB19" s="9">
        <v>2.7777777999999999E-2</v>
      </c>
      <c r="BC19" s="9">
        <v>0.16666666699999999</v>
      </c>
      <c r="BD19" s="9">
        <v>4.5277777779999999</v>
      </c>
      <c r="BE19" s="9">
        <v>0.41666666699999999</v>
      </c>
      <c r="BF19" s="9">
        <v>0</v>
      </c>
      <c r="BG19" s="9">
        <v>0.19444444399999999</v>
      </c>
      <c r="BH19" s="9">
        <v>0.111111111</v>
      </c>
      <c r="BI19" s="9">
        <v>0.222222222</v>
      </c>
      <c r="BJ19" s="9">
        <v>3.3333333330000001</v>
      </c>
      <c r="BK19" s="9">
        <v>1.0277777779999999</v>
      </c>
      <c r="BL19" s="9">
        <v>0</v>
      </c>
      <c r="BM19" s="9">
        <v>0.222222222</v>
      </c>
      <c r="BN19" s="9">
        <v>0.16666666699999999</v>
      </c>
      <c r="BO19" s="9">
        <v>0</v>
      </c>
      <c r="BP19" s="9">
        <v>0.27777777799999998</v>
      </c>
      <c r="BQ19" s="9">
        <v>402.83333329999999</v>
      </c>
      <c r="BR19" s="9">
        <v>93.25</v>
      </c>
      <c r="BS19" s="9">
        <v>1.1944444439999999</v>
      </c>
      <c r="BT19" s="9">
        <v>9.7222222219999992</v>
      </c>
      <c r="BU19" s="9">
        <v>395.02777780000002</v>
      </c>
      <c r="BV19" s="9">
        <v>84.388888890000004</v>
      </c>
      <c r="BW19" s="9">
        <v>207.11111109999999</v>
      </c>
      <c r="BX19" s="9">
        <v>24.194444440000002</v>
      </c>
      <c r="BY19" s="9">
        <v>182.25</v>
      </c>
      <c r="BZ19" s="9">
        <v>57.944444439999998</v>
      </c>
      <c r="CA19" s="9">
        <v>98.805555560000002</v>
      </c>
      <c r="CB19" s="9">
        <v>7.25</v>
      </c>
      <c r="CC19" s="9">
        <v>207.4722222</v>
      </c>
      <c r="CD19" s="9">
        <v>37.222222219999999</v>
      </c>
      <c r="CE19" s="9">
        <v>83.083333330000002</v>
      </c>
      <c r="CF19" s="9">
        <v>36.722222219999999</v>
      </c>
      <c r="CG19" s="9">
        <v>353.02777780000002</v>
      </c>
      <c r="CH19" s="9">
        <v>51.111111110000003</v>
      </c>
      <c r="CI19" s="9">
        <v>42</v>
      </c>
      <c r="CJ19" s="9">
        <v>33.277777780000001</v>
      </c>
      <c r="CK19" s="9">
        <v>1.9444444439999999</v>
      </c>
      <c r="CL19" s="9">
        <v>3.0277777779999999</v>
      </c>
      <c r="CM19" s="9">
        <v>3.8333333330000001</v>
      </c>
      <c r="CN19" s="9">
        <v>8.8333333330000006</v>
      </c>
      <c r="CO19" s="9">
        <v>4.3611111109999996</v>
      </c>
      <c r="CP19" s="9">
        <v>6.1111111109999996</v>
      </c>
      <c r="CQ19" s="9">
        <v>1.361111111</v>
      </c>
      <c r="CR19" s="9">
        <v>2.138888889</v>
      </c>
      <c r="CS19" s="9">
        <v>0.63888888899999996</v>
      </c>
      <c r="CT19" s="9">
        <v>18.027777780000001</v>
      </c>
      <c r="CU19" s="9">
        <v>3.0277777779999999</v>
      </c>
      <c r="CV19" s="9">
        <v>8.3611111109999996</v>
      </c>
      <c r="CW19" s="9">
        <v>7.4166666670000003</v>
      </c>
      <c r="CX19" s="9">
        <v>1.138888889</v>
      </c>
      <c r="CY19" s="9">
        <v>3.4166666669999999</v>
      </c>
      <c r="CZ19" s="9">
        <v>0.66666666699999999</v>
      </c>
      <c r="DA19" s="9">
        <v>2.361111111</v>
      </c>
      <c r="DB19" s="9">
        <v>0.47222222200000002</v>
      </c>
      <c r="DC19" s="9">
        <v>1.0555555560000001</v>
      </c>
      <c r="DD19" s="9">
        <v>2.611111111</v>
      </c>
      <c r="DE19" s="9">
        <v>5.3611111109999996</v>
      </c>
      <c r="DF19" s="9">
        <v>1.7222222220000001</v>
      </c>
      <c r="DG19" s="9">
        <v>4.25</v>
      </c>
      <c r="DH19" s="9">
        <v>0.88888888899999996</v>
      </c>
      <c r="DI19" s="9">
        <v>1.111111111</v>
      </c>
      <c r="DJ19" s="9">
        <v>4.5277777779999999</v>
      </c>
      <c r="DK19" s="9">
        <v>13.88888889</v>
      </c>
      <c r="DL19" s="9">
        <v>9.3611111109999996</v>
      </c>
      <c r="DM19" s="9">
        <v>0.75</v>
      </c>
      <c r="DN19" s="9">
        <v>0.66666666699999999</v>
      </c>
      <c r="DO19" s="9">
        <v>3.638888889</v>
      </c>
      <c r="DP19" s="9">
        <v>7.9166666670000003</v>
      </c>
      <c r="DQ19" s="9">
        <v>2.2777777779999999</v>
      </c>
      <c r="DR19" s="9">
        <v>5.8611111109999996</v>
      </c>
      <c r="DS19" s="9">
        <v>2.1944444440000002</v>
      </c>
      <c r="DT19" s="9">
        <v>5.8611111109999996</v>
      </c>
      <c r="DU19" s="9">
        <v>655.08333330000005</v>
      </c>
      <c r="DV19" s="9">
        <v>8.3333332999999996E-2</v>
      </c>
      <c r="DW19" s="9">
        <v>0</v>
      </c>
      <c r="DX19" s="9">
        <v>0</v>
      </c>
      <c r="DY19" s="9">
        <v>0</v>
      </c>
      <c r="DZ19" s="9">
        <v>8.3333332999999996E-2</v>
      </c>
      <c r="EA19" s="9">
        <v>0.91666666699999999</v>
      </c>
      <c r="EB19" s="9">
        <v>0.13888888899999999</v>
      </c>
      <c r="EC19" s="9">
        <v>8.3333332999999996E-2</v>
      </c>
      <c r="ED19" s="9">
        <v>0</v>
      </c>
      <c r="EE19" s="9">
        <v>1.138888889</v>
      </c>
      <c r="EF19" s="9">
        <v>48.333333330000002</v>
      </c>
      <c r="EG19" s="9">
        <v>48.472222219999999</v>
      </c>
      <c r="EH19" s="9">
        <v>13.05555556</v>
      </c>
      <c r="EI19" s="9">
        <v>13.36111111</v>
      </c>
      <c r="EJ19" s="9">
        <v>34.888888889999997</v>
      </c>
      <c r="EK19" s="9">
        <v>34.805555560000002</v>
      </c>
      <c r="EL19" s="9">
        <v>10.41666667</v>
      </c>
      <c r="EM19" s="9">
        <v>5.6388888890000004</v>
      </c>
      <c r="EN19" s="9">
        <v>5.5555555999999999E-2</v>
      </c>
      <c r="EO19" s="9">
        <v>18.222222219999999</v>
      </c>
      <c r="EP19" s="9">
        <v>8.0833333330000006</v>
      </c>
      <c r="EQ19" s="9">
        <v>10.13888889</v>
      </c>
      <c r="ER19" s="9">
        <v>0.19444444399999999</v>
      </c>
      <c r="ES19" s="9">
        <v>2.861111111</v>
      </c>
      <c r="ET19" s="9">
        <v>12.13888889</v>
      </c>
      <c r="EU19" s="9">
        <v>55.972222219999999</v>
      </c>
      <c r="EV19" s="9">
        <v>11.19444444</v>
      </c>
      <c r="EW19" s="9">
        <v>10.55555556</v>
      </c>
      <c r="EX19" s="9">
        <v>10.86111111</v>
      </c>
      <c r="EY19" s="9">
        <v>2.2222222220000001</v>
      </c>
      <c r="EZ19" s="9">
        <v>8.6388888890000004</v>
      </c>
      <c r="FA19" s="9">
        <v>0.19444444399999999</v>
      </c>
      <c r="FB19" s="9">
        <v>0.44444444399999999</v>
      </c>
      <c r="FC19" s="9">
        <v>0.19444444399999999</v>
      </c>
      <c r="FD19" s="9">
        <v>2.1666666669999999</v>
      </c>
      <c r="FE19" s="9">
        <v>1.7222222220000001</v>
      </c>
      <c r="FF19" s="9">
        <v>0</v>
      </c>
      <c r="FG19" s="9">
        <v>1.6944444439999999</v>
      </c>
      <c r="FH19" s="9">
        <v>1.4166666670000001</v>
      </c>
      <c r="FI19" s="9">
        <v>0.27777777799999998</v>
      </c>
      <c r="FJ19" s="9">
        <v>3.3055555559999998</v>
      </c>
      <c r="FK19" s="9">
        <v>2.5555555559999998</v>
      </c>
      <c r="FL19" s="9">
        <v>0.75</v>
      </c>
      <c r="FM19" s="9">
        <v>5.5555555999999999E-2</v>
      </c>
      <c r="FN19" s="9">
        <v>0.33333333300000001</v>
      </c>
      <c r="FO19" s="9">
        <v>0.44444444399999999</v>
      </c>
      <c r="FP19" s="9">
        <v>2.7777777999999999E-2</v>
      </c>
      <c r="FQ19" s="9">
        <v>8.3333332999999996E-2</v>
      </c>
      <c r="FR19" s="9">
        <v>12.86111111</v>
      </c>
      <c r="FS19" s="9">
        <v>9.6388888890000004</v>
      </c>
      <c r="FT19" s="9">
        <v>3.2222222220000001</v>
      </c>
      <c r="FU19" s="9">
        <v>0.91666666699999999</v>
      </c>
      <c r="FV19" s="9">
        <v>0.19444444399999999</v>
      </c>
      <c r="FW19" s="9">
        <v>2.7777777999999999E-2</v>
      </c>
      <c r="FX19" s="9">
        <v>0.111111111</v>
      </c>
      <c r="FY19" s="9">
        <v>8.3055555559999998</v>
      </c>
      <c r="FZ19" s="9">
        <v>5.1944444440000002</v>
      </c>
      <c r="GA19" s="9">
        <v>4.1666666670000003</v>
      </c>
      <c r="GB19" s="9">
        <v>1.0277777779999999</v>
      </c>
      <c r="GC19" s="9">
        <v>0</v>
      </c>
      <c r="GD19" s="9">
        <v>10.66666667</v>
      </c>
      <c r="GE19" s="9">
        <v>2.3333333330000001</v>
      </c>
      <c r="GF19" s="9">
        <v>2.6944444440000002</v>
      </c>
      <c r="GG19" s="9">
        <v>146.44444440000001</v>
      </c>
      <c r="GH19" s="9">
        <v>72.944444439999998</v>
      </c>
      <c r="GI19" s="9">
        <v>125.7777778</v>
      </c>
      <c r="GJ19" s="9">
        <v>125.3888889</v>
      </c>
      <c r="GK19" s="9">
        <v>14.86111111</v>
      </c>
      <c r="GL19" s="9">
        <v>10.36111111</v>
      </c>
      <c r="GM19" s="9">
        <v>2</v>
      </c>
      <c r="GN19" s="9">
        <v>124.55555560000001</v>
      </c>
      <c r="GO19" s="9">
        <v>16.944444440000002</v>
      </c>
      <c r="GP19" s="9">
        <v>0.77777777800000003</v>
      </c>
      <c r="GQ19" s="9">
        <v>0.13888888899999999</v>
      </c>
      <c r="GR19" s="9">
        <v>0.25</v>
      </c>
      <c r="GS19" s="9">
        <v>0</v>
      </c>
      <c r="GT19" s="9">
        <v>0</v>
      </c>
      <c r="GU19" s="9">
        <v>0.19444444399999999</v>
      </c>
      <c r="GV19" s="9">
        <v>0.111111111</v>
      </c>
      <c r="GW19" s="9">
        <v>0.30555555600000001</v>
      </c>
      <c r="GX19" s="9">
        <v>1.861111111</v>
      </c>
      <c r="GY19" s="9">
        <v>0.88888888899999996</v>
      </c>
      <c r="GZ19" s="9">
        <v>1.7222222220000001</v>
      </c>
      <c r="HA19" s="9">
        <v>0.47222222200000002</v>
      </c>
      <c r="HB19" s="9">
        <v>8.3333332999999996E-2</v>
      </c>
      <c r="HC19" s="9">
        <v>5.5555555999999999E-2</v>
      </c>
      <c r="HD19" s="9">
        <v>0.94444444400000005</v>
      </c>
      <c r="HE19" s="9">
        <v>5.5277777779999999</v>
      </c>
      <c r="HF19" s="9">
        <v>0.38888888900000002</v>
      </c>
      <c r="HG19" s="9">
        <v>16.722222219999999</v>
      </c>
      <c r="HH19" s="9">
        <v>17.305555559999998</v>
      </c>
      <c r="HI19" s="9">
        <v>18.166666670000001</v>
      </c>
      <c r="HJ19" s="9">
        <v>17.5</v>
      </c>
      <c r="HK19" s="9">
        <v>3.861111111</v>
      </c>
      <c r="HL19" s="9">
        <v>6.8055555559999998</v>
      </c>
      <c r="HM19" s="9">
        <v>9.1944444440000002</v>
      </c>
      <c r="HN19" s="9">
        <v>6.5555555559999998</v>
      </c>
      <c r="HO19" s="9">
        <v>0.77777777800000003</v>
      </c>
      <c r="HP19" s="9">
        <v>0</v>
      </c>
      <c r="HQ19" s="9">
        <v>0</v>
      </c>
      <c r="HR19" s="9">
        <v>16.083333329999999</v>
      </c>
      <c r="HS19" s="9">
        <v>0</v>
      </c>
      <c r="HT19" s="9">
        <v>1.8055555560000001</v>
      </c>
      <c r="HU19" s="9">
        <v>8.3333332999999996E-2</v>
      </c>
      <c r="HV19" s="9">
        <v>1.2222222220000001</v>
      </c>
      <c r="HW19" s="9">
        <v>0.91666666699999999</v>
      </c>
      <c r="HX19" s="9">
        <v>0.55555555599999995</v>
      </c>
      <c r="HY19" s="9">
        <v>0.25</v>
      </c>
      <c r="HZ19" s="9">
        <v>0.69444444400000005</v>
      </c>
      <c r="IA19" s="9">
        <v>2.611111111</v>
      </c>
      <c r="IB19" s="9">
        <v>0.44444444399999999</v>
      </c>
      <c r="IC19" s="9">
        <v>0.25</v>
      </c>
      <c r="ID19" s="9">
        <v>6.7222222220000001</v>
      </c>
      <c r="IE19" s="9">
        <v>0.33333333300000001</v>
      </c>
      <c r="IF19" s="9">
        <v>0.75</v>
      </c>
      <c r="IG19" s="9">
        <v>0.19444444399999999</v>
      </c>
      <c r="IH19" s="9">
        <v>5.5555555999999999E-2</v>
      </c>
      <c r="II19" s="9">
        <v>10.222222220000001</v>
      </c>
      <c r="IJ19" s="9">
        <v>3.0555555559999998</v>
      </c>
      <c r="IK19" s="11">
        <v>0.64419999999999999</v>
      </c>
      <c r="IL19" s="11">
        <v>0.95350000000000001</v>
      </c>
      <c r="IM19" s="11">
        <v>0.9</v>
      </c>
      <c r="IN19" s="11">
        <v>0.89539999999999997</v>
      </c>
      <c r="IO19" s="9">
        <v>402.02777780000002</v>
      </c>
      <c r="IP19" s="9">
        <v>2.4166666669999999</v>
      </c>
      <c r="IQ19" s="11">
        <v>0.52869999999999995</v>
      </c>
      <c r="IR19" s="9">
        <v>6.5833333329999997</v>
      </c>
      <c r="IS19" s="11">
        <v>0.55269999999999997</v>
      </c>
      <c r="IT19" s="9">
        <v>7.1111111109999996</v>
      </c>
      <c r="IU19" s="11">
        <v>0.55469999999999997</v>
      </c>
      <c r="IV19" s="9">
        <v>5.75</v>
      </c>
      <c r="IW19" s="11">
        <v>0.99029999999999996</v>
      </c>
      <c r="IX19" s="9">
        <v>0</v>
      </c>
    </row>
    <row r="20" spans="1:258" x14ac:dyDescent="0.3">
      <c r="A20" s="10" t="s">
        <v>338</v>
      </c>
      <c r="B20" s="9">
        <v>1131</v>
      </c>
      <c r="C20" s="9">
        <v>34</v>
      </c>
      <c r="D20" s="9">
        <v>3060</v>
      </c>
      <c r="E20" s="9">
        <v>374</v>
      </c>
      <c r="F20" s="9">
        <v>97</v>
      </c>
      <c r="G20" s="9">
        <v>97</v>
      </c>
      <c r="H20" s="9">
        <v>1.4411764709999999</v>
      </c>
      <c r="I20" s="9">
        <v>0.32352941200000002</v>
      </c>
      <c r="J20" s="9">
        <v>0.117647059</v>
      </c>
      <c r="K20" s="9">
        <v>4.3823529409999997</v>
      </c>
      <c r="L20" s="9">
        <v>4.9705882350000001</v>
      </c>
      <c r="M20" s="9">
        <v>3.5588235290000001</v>
      </c>
      <c r="N20" s="9">
        <v>0.20588235299999999</v>
      </c>
      <c r="O20" s="9">
        <v>0.17647058800000001</v>
      </c>
      <c r="P20" s="9">
        <v>2.9411764999999999E-2</v>
      </c>
      <c r="Q20" s="9">
        <v>0</v>
      </c>
      <c r="R20" s="9">
        <v>2.9411764999999999E-2</v>
      </c>
      <c r="S20" s="9">
        <v>0</v>
      </c>
      <c r="T20" s="9">
        <v>2.9411764999999999E-2</v>
      </c>
      <c r="U20" s="9">
        <v>8.8235294000000006E-2</v>
      </c>
      <c r="V20" s="9">
        <v>0.147058824</v>
      </c>
      <c r="W20" s="9">
        <v>1.2352941180000001</v>
      </c>
      <c r="X20" s="9">
        <v>2.9411764709999999</v>
      </c>
      <c r="Y20" s="9">
        <v>2.9411764709999999</v>
      </c>
      <c r="Z20" s="9">
        <v>1.588235294</v>
      </c>
      <c r="AA20" s="9">
        <v>0.20588235299999999</v>
      </c>
      <c r="AB20" s="9">
        <v>1.4411764709999999</v>
      </c>
      <c r="AC20" s="9">
        <v>2.0294117649999999</v>
      </c>
      <c r="AD20" s="9">
        <v>1.9705882349999999</v>
      </c>
      <c r="AE20" s="9">
        <v>0.17647058800000001</v>
      </c>
      <c r="AF20" s="9">
        <v>0.58823529399999996</v>
      </c>
      <c r="AG20" s="9">
        <v>1.0294117650000001</v>
      </c>
      <c r="AH20" s="9">
        <v>0.17647058800000001</v>
      </c>
      <c r="AI20" s="9">
        <v>0.41176470599999998</v>
      </c>
      <c r="AJ20" s="9">
        <v>1.294117647</v>
      </c>
      <c r="AK20" s="9">
        <v>1.3529411760000001</v>
      </c>
      <c r="AL20" s="9">
        <v>1.3235294120000001</v>
      </c>
      <c r="AM20" s="9">
        <v>0.79411764699999998</v>
      </c>
      <c r="AN20" s="9">
        <v>2.5</v>
      </c>
      <c r="AO20" s="9">
        <v>2.5294117649999999</v>
      </c>
      <c r="AP20" s="9">
        <v>2.0588235290000001</v>
      </c>
      <c r="AQ20" s="9">
        <v>0</v>
      </c>
      <c r="AR20" s="9">
        <v>0</v>
      </c>
      <c r="AS20" s="9">
        <v>5.8823528999999999E-2</v>
      </c>
      <c r="AT20" s="9">
        <v>0</v>
      </c>
      <c r="AU20" s="9">
        <v>8.8235294000000006E-2</v>
      </c>
      <c r="AV20" s="9">
        <v>8.8235294000000006E-2</v>
      </c>
      <c r="AW20" s="9">
        <v>0</v>
      </c>
      <c r="AX20" s="9">
        <v>1</v>
      </c>
      <c r="AY20" s="9">
        <v>0.117647059</v>
      </c>
      <c r="AZ20" s="9">
        <v>0</v>
      </c>
      <c r="BA20" s="9">
        <v>0</v>
      </c>
      <c r="BB20" s="9">
        <v>8.8235294000000006E-2</v>
      </c>
      <c r="BC20" s="9">
        <v>0.17647058800000001</v>
      </c>
      <c r="BD20" s="9">
        <v>3.4705882350000001</v>
      </c>
      <c r="BE20" s="9">
        <v>0.32352941200000002</v>
      </c>
      <c r="BF20" s="9">
        <v>2.9411764999999999E-2</v>
      </c>
      <c r="BG20" s="9">
        <v>2.9411764999999999E-2</v>
      </c>
      <c r="BH20" s="9">
        <v>0.20588235299999999</v>
      </c>
      <c r="BI20" s="9">
        <v>0.20588235299999999</v>
      </c>
      <c r="BJ20" s="9">
        <v>3.588235294</v>
      </c>
      <c r="BK20" s="9">
        <v>0.85294117599999997</v>
      </c>
      <c r="BL20" s="9">
        <v>2.9411764999999999E-2</v>
      </c>
      <c r="BM20" s="9">
        <v>8.8235294000000006E-2</v>
      </c>
      <c r="BN20" s="9">
        <v>0.32352941200000002</v>
      </c>
      <c r="BO20" s="9">
        <v>0</v>
      </c>
      <c r="BP20" s="9">
        <v>0.147058824</v>
      </c>
      <c r="BQ20" s="9">
        <v>350.85294119999998</v>
      </c>
      <c r="BR20" s="9">
        <v>98.235294120000006</v>
      </c>
      <c r="BS20" s="9">
        <v>0.85294117599999997</v>
      </c>
      <c r="BT20" s="9">
        <v>9.0294117650000008</v>
      </c>
      <c r="BU20" s="9">
        <v>342.64705880000002</v>
      </c>
      <c r="BV20" s="9">
        <v>84.117647059999996</v>
      </c>
      <c r="BW20" s="9">
        <v>168.58823530000001</v>
      </c>
      <c r="BX20" s="9">
        <v>23.264705880000001</v>
      </c>
      <c r="BY20" s="9">
        <v>168.79411759999999</v>
      </c>
      <c r="BZ20" s="9">
        <v>57.147058819999998</v>
      </c>
      <c r="CA20" s="9">
        <v>75.735294120000006</v>
      </c>
      <c r="CB20" s="9">
        <v>6.3235294120000001</v>
      </c>
      <c r="CC20" s="9">
        <v>182.05882349999999</v>
      </c>
      <c r="CD20" s="9">
        <v>37.735294119999999</v>
      </c>
      <c r="CE20" s="9">
        <v>79.58823529</v>
      </c>
      <c r="CF20" s="9">
        <v>35.323529409999999</v>
      </c>
      <c r="CG20" s="9">
        <v>308.79411759999999</v>
      </c>
      <c r="CH20" s="9">
        <v>51.735294119999999</v>
      </c>
      <c r="CI20" s="9">
        <v>33.852941180000002</v>
      </c>
      <c r="CJ20" s="9">
        <v>32.382352939999997</v>
      </c>
      <c r="CK20" s="9">
        <v>1.6764705879999999</v>
      </c>
      <c r="CL20" s="9">
        <v>3.8235294120000001</v>
      </c>
      <c r="CM20" s="9">
        <v>3.8529411759999999</v>
      </c>
      <c r="CN20" s="9">
        <v>13.97058824</v>
      </c>
      <c r="CO20" s="9">
        <v>5.1176470590000003</v>
      </c>
      <c r="CP20" s="9">
        <v>6.3529411759999999</v>
      </c>
      <c r="CQ20" s="9">
        <v>1.1764705879999999</v>
      </c>
      <c r="CR20" s="9">
        <v>3.2058823529999998</v>
      </c>
      <c r="CS20" s="9">
        <v>0.64705882400000003</v>
      </c>
      <c r="CT20" s="9">
        <v>15.41176471</v>
      </c>
      <c r="CU20" s="9">
        <v>3.7941176470000002</v>
      </c>
      <c r="CV20" s="9">
        <v>8.9411764710000003</v>
      </c>
      <c r="CW20" s="9">
        <v>7.4705882350000001</v>
      </c>
      <c r="CX20" s="9">
        <v>1.5294117650000001</v>
      </c>
      <c r="CY20" s="9">
        <v>6.1176470590000003</v>
      </c>
      <c r="CZ20" s="9">
        <v>1.0588235290000001</v>
      </c>
      <c r="DA20" s="9">
        <v>4.7058823529999998</v>
      </c>
      <c r="DB20" s="9">
        <v>0.47058823500000002</v>
      </c>
      <c r="DC20" s="9">
        <v>1.411764706</v>
      </c>
      <c r="DD20" s="9">
        <v>2.2647058819999999</v>
      </c>
      <c r="DE20" s="9">
        <v>7.8235294120000001</v>
      </c>
      <c r="DF20" s="9">
        <v>1.5588235290000001</v>
      </c>
      <c r="DG20" s="9">
        <v>6.0294117649999999</v>
      </c>
      <c r="DH20" s="9">
        <v>0.70588235300000002</v>
      </c>
      <c r="DI20" s="9">
        <v>1.794117647</v>
      </c>
      <c r="DJ20" s="9">
        <v>5.6470588240000001</v>
      </c>
      <c r="DK20" s="9">
        <v>13.79411765</v>
      </c>
      <c r="DL20" s="9">
        <v>7.1176470590000003</v>
      </c>
      <c r="DM20" s="9">
        <v>0.67647058800000004</v>
      </c>
      <c r="DN20" s="9">
        <v>0.264705882</v>
      </c>
      <c r="DO20" s="9">
        <v>3.3235294120000001</v>
      </c>
      <c r="DP20" s="9">
        <v>12.52941176</v>
      </c>
      <c r="DQ20" s="9">
        <v>2.1470588240000001</v>
      </c>
      <c r="DR20" s="9">
        <v>9.3235294119999992</v>
      </c>
      <c r="DS20" s="9">
        <v>2.5</v>
      </c>
      <c r="DT20" s="9">
        <v>10.05882353</v>
      </c>
      <c r="DU20" s="9">
        <v>615.14705879999997</v>
      </c>
      <c r="DV20" s="9">
        <v>8.8235294000000006E-2</v>
      </c>
      <c r="DW20" s="9">
        <v>5.8823528999999999E-2</v>
      </c>
      <c r="DX20" s="9">
        <v>2.9411764999999999E-2</v>
      </c>
      <c r="DY20" s="9">
        <v>0</v>
      </c>
      <c r="DZ20" s="9">
        <v>0.17647058800000001</v>
      </c>
      <c r="EA20" s="9">
        <v>0.67647058800000004</v>
      </c>
      <c r="EB20" s="9">
        <v>0.382352941</v>
      </c>
      <c r="EC20" s="9">
        <v>0.117647059</v>
      </c>
      <c r="ED20" s="9">
        <v>0</v>
      </c>
      <c r="EE20" s="9">
        <v>1.1764705879999999</v>
      </c>
      <c r="EF20" s="9">
        <v>53.117647060000003</v>
      </c>
      <c r="EG20" s="9">
        <v>50.382352939999997</v>
      </c>
      <c r="EH20" s="9">
        <v>14.735294120000001</v>
      </c>
      <c r="EI20" s="9">
        <v>14.764705879999999</v>
      </c>
      <c r="EJ20" s="9">
        <v>37.764705880000001</v>
      </c>
      <c r="EK20" s="9">
        <v>35.147058819999998</v>
      </c>
      <c r="EL20" s="9">
        <v>11.35294118</v>
      </c>
      <c r="EM20" s="9">
        <v>5.5</v>
      </c>
      <c r="EN20" s="9">
        <v>0</v>
      </c>
      <c r="EO20" s="9">
        <v>19.823529409999999</v>
      </c>
      <c r="EP20" s="9">
        <v>9.2941176470000002</v>
      </c>
      <c r="EQ20" s="9">
        <v>10.52941176</v>
      </c>
      <c r="ER20" s="9">
        <v>0.17647058800000001</v>
      </c>
      <c r="ES20" s="9">
        <v>3</v>
      </c>
      <c r="ET20" s="9">
        <v>15.08823529</v>
      </c>
      <c r="EU20" s="9">
        <v>56.58823529</v>
      </c>
      <c r="EV20" s="9">
        <v>11.117647059999999</v>
      </c>
      <c r="EW20" s="9">
        <v>10.44117647</v>
      </c>
      <c r="EX20" s="9">
        <v>12.58823529</v>
      </c>
      <c r="EY20" s="9">
        <v>2.088235294</v>
      </c>
      <c r="EZ20" s="9">
        <v>10.5</v>
      </c>
      <c r="FA20" s="9">
        <v>0.17647058800000001</v>
      </c>
      <c r="FB20" s="9">
        <v>0.61764705900000005</v>
      </c>
      <c r="FC20" s="9">
        <v>8.8235294000000006E-2</v>
      </c>
      <c r="FD20" s="9">
        <v>1.8235294120000001</v>
      </c>
      <c r="FE20" s="9">
        <v>1.3235294120000001</v>
      </c>
      <c r="FF20" s="9">
        <v>8.8235294000000006E-2</v>
      </c>
      <c r="FG20" s="9">
        <v>2.088235294</v>
      </c>
      <c r="FH20" s="9">
        <v>1.705882353</v>
      </c>
      <c r="FI20" s="9">
        <v>0.382352941</v>
      </c>
      <c r="FJ20" s="9">
        <v>3.1764705879999999</v>
      </c>
      <c r="FK20" s="9">
        <v>2.1176470589999998</v>
      </c>
      <c r="FL20" s="9">
        <v>1.0588235290000001</v>
      </c>
      <c r="FM20" s="9">
        <v>2.9411764999999999E-2</v>
      </c>
      <c r="FN20" s="9">
        <v>0.47058823500000002</v>
      </c>
      <c r="FO20" s="9">
        <v>0.67647058800000004</v>
      </c>
      <c r="FP20" s="9">
        <v>2.9411764999999999E-2</v>
      </c>
      <c r="FQ20" s="9">
        <v>5.8823528999999999E-2</v>
      </c>
      <c r="FR20" s="9">
        <v>14.5</v>
      </c>
      <c r="FS20" s="9">
        <v>9.6176470589999994</v>
      </c>
      <c r="FT20" s="9">
        <v>4.8823529409999997</v>
      </c>
      <c r="FU20" s="9">
        <v>0.29411764699999998</v>
      </c>
      <c r="FV20" s="9">
        <v>5.8823528999999999E-2</v>
      </c>
      <c r="FW20" s="9">
        <v>0.17647058800000001</v>
      </c>
      <c r="FX20" s="9">
        <v>0.117647059</v>
      </c>
      <c r="FY20" s="9">
        <v>8.1176470589999994</v>
      </c>
      <c r="FZ20" s="9">
        <v>5.4411764710000003</v>
      </c>
      <c r="GA20" s="9">
        <v>4</v>
      </c>
      <c r="GB20" s="9">
        <v>1.4411764709999999</v>
      </c>
      <c r="GC20" s="9">
        <v>0</v>
      </c>
      <c r="GD20" s="9">
        <v>11.382352940000001</v>
      </c>
      <c r="GE20" s="9">
        <v>1.5</v>
      </c>
      <c r="GF20" s="9">
        <v>2.2941176470000002</v>
      </c>
      <c r="GG20" s="9">
        <v>140.32352940000001</v>
      </c>
      <c r="GH20" s="9">
        <v>63.558823529999998</v>
      </c>
      <c r="GI20" s="9">
        <v>105.9411765</v>
      </c>
      <c r="GJ20" s="9">
        <v>106.9411765</v>
      </c>
      <c r="GK20" s="9">
        <v>13.382352940000001</v>
      </c>
      <c r="GL20" s="9">
        <v>10.94117647</v>
      </c>
      <c r="GM20" s="9">
        <v>1.8529411760000001</v>
      </c>
      <c r="GN20" s="9">
        <v>125.91176470000001</v>
      </c>
      <c r="GO20" s="9">
        <v>18.941176469999998</v>
      </c>
      <c r="GP20" s="9">
        <v>0.94117647100000001</v>
      </c>
      <c r="GQ20" s="9">
        <v>8.8235294000000006E-2</v>
      </c>
      <c r="GR20" s="9">
        <v>0.235294118</v>
      </c>
      <c r="GS20" s="9">
        <v>0</v>
      </c>
      <c r="GT20" s="9">
        <v>0</v>
      </c>
      <c r="GU20" s="9">
        <v>0.17647058800000001</v>
      </c>
      <c r="GV20" s="9">
        <v>2.9411764999999999E-2</v>
      </c>
      <c r="GW20" s="9">
        <v>0.235294118</v>
      </c>
      <c r="GX20" s="9">
        <v>0.97058823500000002</v>
      </c>
      <c r="GY20" s="9">
        <v>0.70588235300000002</v>
      </c>
      <c r="GZ20" s="9">
        <v>0.91176470600000004</v>
      </c>
      <c r="HA20" s="9">
        <v>0.35294117600000002</v>
      </c>
      <c r="HB20" s="9">
        <v>0.20588235299999999</v>
      </c>
      <c r="HC20" s="9">
        <v>2.9411764999999999E-2</v>
      </c>
      <c r="HD20" s="9">
        <v>0.61764705900000005</v>
      </c>
      <c r="HE20" s="9">
        <v>5.2352941179999997</v>
      </c>
      <c r="HF20" s="9">
        <v>0.147058824</v>
      </c>
      <c r="HG20" s="9">
        <v>18.117647059999999</v>
      </c>
      <c r="HH20" s="9">
        <v>17.735294119999999</v>
      </c>
      <c r="HI20" s="9">
        <v>19.647058820000002</v>
      </c>
      <c r="HJ20" s="9">
        <v>17.41176471</v>
      </c>
      <c r="HK20" s="9">
        <v>5.6470588240000001</v>
      </c>
      <c r="HL20" s="9">
        <v>8.3529411759999999</v>
      </c>
      <c r="HM20" s="9">
        <v>9.0882352940000004</v>
      </c>
      <c r="HN20" s="9">
        <v>6.4117647059999996</v>
      </c>
      <c r="HO20" s="9">
        <v>1.5</v>
      </c>
      <c r="HP20" s="9">
        <v>5.8823528999999999E-2</v>
      </c>
      <c r="HQ20" s="9">
        <v>2.9411764999999999E-2</v>
      </c>
      <c r="HR20" s="9">
        <v>17</v>
      </c>
      <c r="HS20" s="9">
        <v>0</v>
      </c>
      <c r="HT20" s="9">
        <v>1.588235294</v>
      </c>
      <c r="HU20" s="9">
        <v>0</v>
      </c>
      <c r="HV20" s="9">
        <v>1.5</v>
      </c>
      <c r="HW20" s="9">
        <v>0.735294118</v>
      </c>
      <c r="HX20" s="9">
        <v>0.55882352899999999</v>
      </c>
      <c r="HY20" s="9">
        <v>0.20588235299999999</v>
      </c>
      <c r="HZ20" s="9">
        <v>0.82352941199999996</v>
      </c>
      <c r="IA20" s="9">
        <v>2.8823529410000002</v>
      </c>
      <c r="IB20" s="9">
        <v>0.20588235299999999</v>
      </c>
      <c r="IC20" s="9">
        <v>8.8235294000000006E-2</v>
      </c>
      <c r="ID20" s="9">
        <v>6.2647058820000003</v>
      </c>
      <c r="IE20" s="9">
        <v>0.117647059</v>
      </c>
      <c r="IF20" s="9">
        <v>0.82352941199999996</v>
      </c>
      <c r="IG20" s="9">
        <v>0.235294118</v>
      </c>
      <c r="IH20" s="9">
        <v>0</v>
      </c>
      <c r="II20" s="9">
        <v>12.05882353</v>
      </c>
      <c r="IJ20" s="9">
        <v>3.1176470589999998</v>
      </c>
      <c r="IK20" s="11">
        <v>0.62270000000000003</v>
      </c>
      <c r="IL20" s="11">
        <v>0.9496</v>
      </c>
      <c r="IM20" s="11">
        <v>0.89370000000000005</v>
      </c>
      <c r="IN20" s="11">
        <v>0.8881</v>
      </c>
      <c r="IO20" s="9">
        <v>350.05882350000002</v>
      </c>
      <c r="IP20" s="9">
        <v>2.6470588240000001</v>
      </c>
      <c r="IQ20" s="11">
        <v>0.4889</v>
      </c>
      <c r="IR20" s="9">
        <v>5.0294117649999999</v>
      </c>
      <c r="IS20" s="11">
        <v>0.49709999999999999</v>
      </c>
      <c r="IT20" s="9">
        <v>8.9117647059999996</v>
      </c>
      <c r="IU20" s="11">
        <v>0.47520000000000001</v>
      </c>
      <c r="IV20" s="9">
        <v>5.5882352940000004</v>
      </c>
      <c r="IW20" s="11">
        <v>0.96319999999999995</v>
      </c>
      <c r="IX20" s="9">
        <v>0</v>
      </c>
    </row>
    <row r="21" spans="1:258" x14ac:dyDescent="0.3">
      <c r="A21" s="10" t="s">
        <v>388</v>
      </c>
      <c r="B21" s="9">
        <v>3500</v>
      </c>
      <c r="C21" s="9">
        <v>35</v>
      </c>
      <c r="D21" s="9">
        <v>3150</v>
      </c>
      <c r="E21" s="9">
        <v>385</v>
      </c>
      <c r="F21" s="9">
        <v>103</v>
      </c>
      <c r="G21" s="9">
        <v>103</v>
      </c>
      <c r="H21" s="9">
        <v>1.5142857139999999</v>
      </c>
      <c r="I21" s="9">
        <v>0.428571429</v>
      </c>
      <c r="J21" s="9">
        <v>0.45714285700000001</v>
      </c>
      <c r="K21" s="9">
        <v>3.9714285710000001</v>
      </c>
      <c r="L21" s="9">
        <v>5.4</v>
      </c>
      <c r="M21" s="9">
        <v>3.2</v>
      </c>
      <c r="N21" s="9">
        <v>0.14285714299999999</v>
      </c>
      <c r="O21" s="9">
        <v>0.14285714299999999</v>
      </c>
      <c r="P21" s="9">
        <v>0</v>
      </c>
      <c r="Q21" s="9">
        <v>0</v>
      </c>
      <c r="R21" s="9">
        <v>0</v>
      </c>
      <c r="S21" s="9">
        <v>2.8571428999999999E-2</v>
      </c>
      <c r="T21" s="9">
        <v>0.14285714299999999</v>
      </c>
      <c r="U21" s="9">
        <v>0.257142857</v>
      </c>
      <c r="V21" s="9">
        <v>0.14285714299999999</v>
      </c>
      <c r="W21" s="9">
        <v>1.342857143</v>
      </c>
      <c r="X21" s="9">
        <v>2.7142857139999998</v>
      </c>
      <c r="Y21" s="9">
        <v>2.8285714290000001</v>
      </c>
      <c r="Z21" s="9">
        <v>1.914285714</v>
      </c>
      <c r="AA21" s="9">
        <v>0.171428571</v>
      </c>
      <c r="AB21" s="9">
        <v>1.2571428570000001</v>
      </c>
      <c r="AC21" s="9">
        <v>2.5714285710000002</v>
      </c>
      <c r="AD21" s="9">
        <v>1.2857142859999999</v>
      </c>
      <c r="AE21" s="9">
        <v>0.2</v>
      </c>
      <c r="AF21" s="9">
        <v>0.68571428599999995</v>
      </c>
      <c r="AG21" s="9">
        <v>0.97142857100000002</v>
      </c>
      <c r="AH21" s="9">
        <v>0.2</v>
      </c>
      <c r="AI21" s="9">
        <v>0.514285714</v>
      </c>
      <c r="AJ21" s="9">
        <v>1.0571428570000001</v>
      </c>
      <c r="AK21" s="9">
        <v>1.7142857140000001</v>
      </c>
      <c r="AL21" s="9">
        <v>1.1428571430000001</v>
      </c>
      <c r="AM21" s="9">
        <v>0.68571428599999995</v>
      </c>
      <c r="AN21" s="9">
        <v>2.2000000000000002</v>
      </c>
      <c r="AO21" s="9">
        <v>2.7142857139999998</v>
      </c>
      <c r="AP21" s="9">
        <v>1.8571428569999999</v>
      </c>
      <c r="AQ21" s="9">
        <v>2.8571428999999999E-2</v>
      </c>
      <c r="AR21" s="9">
        <v>2.8571428999999999E-2</v>
      </c>
      <c r="AS21" s="9">
        <v>0</v>
      </c>
      <c r="AT21" s="9">
        <v>0</v>
      </c>
      <c r="AU21" s="9">
        <v>5.7142856999999998E-2</v>
      </c>
      <c r="AV21" s="9">
        <v>5.7142856999999998E-2</v>
      </c>
      <c r="AW21" s="9">
        <v>0</v>
      </c>
      <c r="AX21" s="9">
        <v>1.0571428570000001</v>
      </c>
      <c r="AY21" s="9">
        <v>0.14285714299999999</v>
      </c>
      <c r="AZ21" s="9">
        <v>5.7142856999999998E-2</v>
      </c>
      <c r="BA21" s="9">
        <v>2.8571428999999999E-2</v>
      </c>
      <c r="BB21" s="9">
        <v>0</v>
      </c>
      <c r="BC21" s="9">
        <v>0.14285714299999999</v>
      </c>
      <c r="BD21" s="9">
        <v>2.771428571</v>
      </c>
      <c r="BE21" s="9">
        <v>0.485714286</v>
      </c>
      <c r="BF21" s="9">
        <v>0.14285714299999999</v>
      </c>
      <c r="BG21" s="9">
        <v>0.14285714299999999</v>
      </c>
      <c r="BH21" s="9">
        <v>0.22857142899999999</v>
      </c>
      <c r="BI21" s="9">
        <v>0.14285714299999999</v>
      </c>
      <c r="BJ21" s="9">
        <v>3.5714285710000002</v>
      </c>
      <c r="BK21" s="9">
        <v>0.82857142900000003</v>
      </c>
      <c r="BL21" s="9">
        <v>0.14285714299999999</v>
      </c>
      <c r="BM21" s="9">
        <v>0.257142857</v>
      </c>
      <c r="BN21" s="9">
        <v>0.45714285700000001</v>
      </c>
      <c r="BO21" s="9">
        <v>0</v>
      </c>
      <c r="BP21" s="9">
        <v>0.114285714</v>
      </c>
      <c r="BQ21" s="9">
        <v>391.22857140000002</v>
      </c>
      <c r="BR21" s="9">
        <v>101.6285714</v>
      </c>
      <c r="BS21" s="9">
        <v>1.114285714</v>
      </c>
      <c r="BT21" s="9">
        <v>8.5714285710000002</v>
      </c>
      <c r="BU21" s="9">
        <v>381.17142860000001</v>
      </c>
      <c r="BV21" s="9">
        <v>87.8</v>
      </c>
      <c r="BW21" s="9">
        <v>169.22857139999999</v>
      </c>
      <c r="BX21" s="9">
        <v>25.057142859999999</v>
      </c>
      <c r="BY21" s="9">
        <v>205.91428569999999</v>
      </c>
      <c r="BZ21" s="9">
        <v>60.142857139999997</v>
      </c>
      <c r="CA21" s="9">
        <v>75.428571430000005</v>
      </c>
      <c r="CB21" s="9">
        <v>6.2285714289999996</v>
      </c>
      <c r="CC21" s="9">
        <v>198.2857143</v>
      </c>
      <c r="CD21" s="9">
        <v>39.514285710000003</v>
      </c>
      <c r="CE21" s="9">
        <v>101.4285714</v>
      </c>
      <c r="CF21" s="9">
        <v>38.571428570000002</v>
      </c>
      <c r="CG21" s="9">
        <v>346.05714289999997</v>
      </c>
      <c r="CH21" s="9">
        <v>59.542857140000002</v>
      </c>
      <c r="CI21" s="9">
        <v>35.114285709999997</v>
      </c>
      <c r="CJ21" s="9">
        <v>28.257142859999998</v>
      </c>
      <c r="CK21" s="9">
        <v>2.2571428569999998</v>
      </c>
      <c r="CL21" s="9">
        <v>4.0571428569999997</v>
      </c>
      <c r="CM21" s="9">
        <v>4.628571429</v>
      </c>
      <c r="CN21" s="9">
        <v>13.8</v>
      </c>
      <c r="CO21" s="9">
        <v>5.4</v>
      </c>
      <c r="CP21" s="9">
        <v>4.914285714</v>
      </c>
      <c r="CQ21" s="9">
        <v>1.4857142860000001</v>
      </c>
      <c r="CR21" s="9">
        <v>2.8571428569999999</v>
      </c>
      <c r="CS21" s="9">
        <v>0.85714285700000004</v>
      </c>
      <c r="CT21" s="9">
        <v>15.114285710000001</v>
      </c>
      <c r="CU21" s="9">
        <v>4.6857142859999996</v>
      </c>
      <c r="CV21" s="9">
        <v>6.4</v>
      </c>
      <c r="CW21" s="9">
        <v>7.7714285710000004</v>
      </c>
      <c r="CX21" s="9">
        <v>2.3428571429999998</v>
      </c>
      <c r="CY21" s="9">
        <v>7.1428571429999996</v>
      </c>
      <c r="CZ21" s="9">
        <v>1.4857142860000001</v>
      </c>
      <c r="DA21" s="9">
        <v>5.8285714290000001</v>
      </c>
      <c r="DB21" s="9">
        <v>0.85714285700000004</v>
      </c>
      <c r="DC21" s="9">
        <v>1.3142857139999999</v>
      </c>
      <c r="DD21" s="9">
        <v>2.2000000000000002</v>
      </c>
      <c r="DE21" s="9">
        <v>6.5714285710000002</v>
      </c>
      <c r="DF21" s="9">
        <v>1.571428571</v>
      </c>
      <c r="DG21" s="9">
        <v>5.0285714290000003</v>
      </c>
      <c r="DH21" s="9">
        <v>0.62857142899999996</v>
      </c>
      <c r="DI21" s="9">
        <v>1.542857143</v>
      </c>
      <c r="DJ21" s="9">
        <v>4.3428571429999998</v>
      </c>
      <c r="DK21" s="9">
        <v>13.17142857</v>
      </c>
      <c r="DL21" s="9">
        <v>7.5714285710000002</v>
      </c>
      <c r="DM21" s="9">
        <v>0.85714285700000004</v>
      </c>
      <c r="DN21" s="9">
        <v>0.6</v>
      </c>
      <c r="DO21" s="9">
        <v>4.2285714289999996</v>
      </c>
      <c r="DP21" s="9">
        <v>11.08571429</v>
      </c>
      <c r="DQ21" s="9">
        <v>2.7428571430000002</v>
      </c>
      <c r="DR21" s="9">
        <v>8.3142857140000004</v>
      </c>
      <c r="DS21" s="9">
        <v>2.4857142859999999</v>
      </c>
      <c r="DT21" s="9">
        <v>10.14285714</v>
      </c>
      <c r="DU21" s="9">
        <v>656.62857140000006</v>
      </c>
      <c r="DV21" s="9">
        <v>0.14285714299999999</v>
      </c>
      <c r="DW21" s="9">
        <v>0</v>
      </c>
      <c r="DX21" s="9">
        <v>2.8571428999999999E-2</v>
      </c>
      <c r="DY21" s="9">
        <v>0</v>
      </c>
      <c r="DZ21" s="9">
        <v>0.171428571</v>
      </c>
      <c r="EA21" s="9">
        <v>0.85714285700000004</v>
      </c>
      <c r="EB21" s="9">
        <v>0.45714285700000001</v>
      </c>
      <c r="EC21" s="9">
        <v>5.7142856999999998E-2</v>
      </c>
      <c r="ED21" s="9">
        <v>0</v>
      </c>
      <c r="EE21" s="9">
        <v>1.371428571</v>
      </c>
      <c r="EF21" s="9">
        <v>52.257142860000002</v>
      </c>
      <c r="EG21" s="9">
        <v>49.142857139999997</v>
      </c>
      <c r="EH21" s="9">
        <v>15.31428571</v>
      </c>
      <c r="EI21" s="9">
        <v>14.942857139999999</v>
      </c>
      <c r="EJ21" s="9">
        <v>36.31428571</v>
      </c>
      <c r="EK21" s="9">
        <v>33.742857139999998</v>
      </c>
      <c r="EL21" s="9">
        <v>11.68571429</v>
      </c>
      <c r="EM21" s="9">
        <v>6.8857142859999998</v>
      </c>
      <c r="EN21" s="9">
        <v>0</v>
      </c>
      <c r="EO21" s="9">
        <v>18.2</v>
      </c>
      <c r="EP21" s="9">
        <v>8.4285714289999998</v>
      </c>
      <c r="EQ21" s="9">
        <v>9.7714285709999995</v>
      </c>
      <c r="ER21" s="9">
        <v>8.5714286000000001E-2</v>
      </c>
      <c r="ES21" s="9">
        <v>3.0285714289999999</v>
      </c>
      <c r="ET21" s="9">
        <v>14.02857143</v>
      </c>
      <c r="EU21" s="9">
        <v>61.02857143</v>
      </c>
      <c r="EV21" s="9">
        <v>10.57142857</v>
      </c>
      <c r="EW21" s="9">
        <v>9.9714285710000006</v>
      </c>
      <c r="EX21" s="9">
        <v>11.97142857</v>
      </c>
      <c r="EY21" s="9">
        <v>2.5714285710000002</v>
      </c>
      <c r="EZ21" s="9">
        <v>9.4</v>
      </c>
      <c r="FA21" s="9">
        <v>2.8571428999999999E-2</v>
      </c>
      <c r="FB21" s="9">
        <v>0.54285714299999999</v>
      </c>
      <c r="FC21" s="9">
        <v>5.7142856999999998E-2</v>
      </c>
      <c r="FD21" s="9">
        <v>2.1142857140000002</v>
      </c>
      <c r="FE21" s="9">
        <v>1.542857143</v>
      </c>
      <c r="FF21" s="9">
        <v>0.114285714</v>
      </c>
      <c r="FG21" s="9">
        <v>1.114285714</v>
      </c>
      <c r="FH21" s="9">
        <v>0.94285714300000001</v>
      </c>
      <c r="FI21" s="9">
        <v>0.171428571</v>
      </c>
      <c r="FJ21" s="9">
        <v>3.4</v>
      </c>
      <c r="FK21" s="9">
        <v>1.7142857140000001</v>
      </c>
      <c r="FL21" s="9">
        <v>1.6857142860000001</v>
      </c>
      <c r="FM21" s="9">
        <v>0</v>
      </c>
      <c r="FN21" s="9">
        <v>1.1714285710000001</v>
      </c>
      <c r="FO21" s="9">
        <v>0.54285714299999999</v>
      </c>
      <c r="FP21" s="9">
        <v>5.7142856999999998E-2</v>
      </c>
      <c r="FQ21" s="9">
        <v>0</v>
      </c>
      <c r="FR21" s="9">
        <v>14.97142857</v>
      </c>
      <c r="FS21" s="9">
        <v>11.457142859999999</v>
      </c>
      <c r="FT21" s="9">
        <v>3.5142857140000001</v>
      </c>
      <c r="FU21" s="9">
        <v>0.85714285700000004</v>
      </c>
      <c r="FV21" s="9">
        <v>0.2</v>
      </c>
      <c r="FW21" s="9">
        <v>0.114285714</v>
      </c>
      <c r="FX21" s="9">
        <v>8.5714286000000001E-2</v>
      </c>
      <c r="FY21" s="9">
        <v>8.2285714290000005</v>
      </c>
      <c r="FZ21" s="9">
        <v>4.5999999999999996</v>
      </c>
      <c r="GA21" s="9">
        <v>2.7428571430000002</v>
      </c>
      <c r="GB21" s="9">
        <v>1.8571428569999999</v>
      </c>
      <c r="GC21" s="9">
        <v>0</v>
      </c>
      <c r="GD21" s="9">
        <v>9.8285714290000001</v>
      </c>
      <c r="GE21" s="9">
        <v>1.8285714289999999</v>
      </c>
      <c r="GF21" s="9">
        <v>2.1714285709999999</v>
      </c>
      <c r="GG21" s="9">
        <v>157</v>
      </c>
      <c r="GH21" s="9">
        <v>71.114285710000004</v>
      </c>
      <c r="GI21" s="9">
        <v>115.45714289999999</v>
      </c>
      <c r="GJ21" s="9">
        <v>115.8857143</v>
      </c>
      <c r="GK21" s="9">
        <v>12.42857143</v>
      </c>
      <c r="GL21" s="9">
        <v>12.114285710000001</v>
      </c>
      <c r="GM21" s="9">
        <v>1.657142857</v>
      </c>
      <c r="GN21" s="9">
        <v>149.6</v>
      </c>
      <c r="GO21" s="9">
        <v>20.82857143</v>
      </c>
      <c r="GP21" s="9">
        <v>1.657142857</v>
      </c>
      <c r="GQ21" s="9">
        <v>5.7142856999999998E-2</v>
      </c>
      <c r="GR21" s="9">
        <v>8.5714286000000001E-2</v>
      </c>
      <c r="GS21" s="9">
        <v>0</v>
      </c>
      <c r="GT21" s="9">
        <v>0</v>
      </c>
      <c r="GU21" s="9">
        <v>8.5714286000000001E-2</v>
      </c>
      <c r="GV21" s="9">
        <v>5.7142856999999998E-2</v>
      </c>
      <c r="GW21" s="9">
        <v>0.22857142899999999</v>
      </c>
      <c r="GX21" s="9">
        <v>1.428571429</v>
      </c>
      <c r="GY21" s="9">
        <v>0.88571428600000002</v>
      </c>
      <c r="GZ21" s="9">
        <v>1.114285714</v>
      </c>
      <c r="HA21" s="9">
        <v>0.54285714299999999</v>
      </c>
      <c r="HB21" s="9">
        <v>0.114285714</v>
      </c>
      <c r="HC21" s="9">
        <v>5.7142856999999998E-2</v>
      </c>
      <c r="HD21" s="9">
        <v>1.0285714290000001</v>
      </c>
      <c r="HE21" s="9">
        <v>5.6</v>
      </c>
      <c r="HF21" s="9">
        <v>0.571428571</v>
      </c>
      <c r="HG21" s="9">
        <v>16.31428571</v>
      </c>
      <c r="HH21" s="9">
        <v>17.65714286</v>
      </c>
      <c r="HI21" s="9">
        <v>20</v>
      </c>
      <c r="HJ21" s="9">
        <v>16.085714289999999</v>
      </c>
      <c r="HK21" s="9">
        <v>6.3428571429999998</v>
      </c>
      <c r="HL21" s="9">
        <v>8.5428571430000009</v>
      </c>
      <c r="HM21" s="9">
        <v>8.9714285710000006</v>
      </c>
      <c r="HN21" s="9">
        <v>6.4</v>
      </c>
      <c r="HO21" s="9">
        <v>1.7428571429999999</v>
      </c>
      <c r="HP21" s="9">
        <v>5.7142856999999998E-2</v>
      </c>
      <c r="HQ21" s="9">
        <v>5.7142856999999998E-2</v>
      </c>
      <c r="HR21" s="9">
        <v>15.942857139999999</v>
      </c>
      <c r="HS21" s="9">
        <v>0</v>
      </c>
      <c r="HT21" s="9">
        <v>1.371428571</v>
      </c>
      <c r="HU21" s="9">
        <v>0</v>
      </c>
      <c r="HV21" s="9">
        <v>1.1714285710000001</v>
      </c>
      <c r="HW21" s="9">
        <v>0.514285714</v>
      </c>
      <c r="HX21" s="9">
        <v>0.571428571</v>
      </c>
      <c r="HY21" s="9">
        <v>0.514285714</v>
      </c>
      <c r="HZ21" s="9">
        <v>0.94285714300000001</v>
      </c>
      <c r="IA21" s="9">
        <v>3.1428571430000001</v>
      </c>
      <c r="IB21" s="9">
        <v>0.2</v>
      </c>
      <c r="IC21" s="9">
        <v>5.7142856999999998E-2</v>
      </c>
      <c r="ID21" s="9">
        <v>7.6571428570000002</v>
      </c>
      <c r="IE21" s="9">
        <v>0.485714286</v>
      </c>
      <c r="IF21" s="9">
        <v>1.228571429</v>
      </c>
      <c r="IG21" s="9">
        <v>0.14285714299999999</v>
      </c>
      <c r="IH21" s="9">
        <v>0</v>
      </c>
      <c r="II21" s="9">
        <v>10.199999999999999</v>
      </c>
      <c r="IJ21" s="9">
        <v>3.1142857140000002</v>
      </c>
      <c r="IK21" s="11">
        <v>0.64590000000000003</v>
      </c>
      <c r="IL21" s="11">
        <v>0.95579999999999998</v>
      </c>
      <c r="IM21" s="11">
        <v>0.88439999999999996</v>
      </c>
      <c r="IN21" s="11">
        <v>0.89449999999999996</v>
      </c>
      <c r="IO21" s="9">
        <v>390.6285714</v>
      </c>
      <c r="IP21" s="9">
        <v>2.771428571</v>
      </c>
      <c r="IQ21" s="11">
        <v>0.38140000000000002</v>
      </c>
      <c r="IR21" s="9">
        <v>4.914285714</v>
      </c>
      <c r="IS21" s="11">
        <v>0.44769999999999999</v>
      </c>
      <c r="IT21" s="9">
        <v>7.3428571429999998</v>
      </c>
      <c r="IU21" s="11">
        <v>0.5292</v>
      </c>
      <c r="IV21" s="9">
        <v>7.628571429</v>
      </c>
      <c r="IW21" s="11">
        <v>0.99250000000000005</v>
      </c>
      <c r="IX21" s="9">
        <v>0</v>
      </c>
    </row>
    <row r="22" spans="1:258" x14ac:dyDescent="0.3">
      <c r="A22" s="10" t="s">
        <v>378</v>
      </c>
      <c r="B22" s="9">
        <v>421</v>
      </c>
      <c r="C22" s="9">
        <v>35</v>
      </c>
      <c r="D22" s="9">
        <v>3150</v>
      </c>
      <c r="E22" s="9">
        <v>385</v>
      </c>
      <c r="F22" s="9">
        <v>90</v>
      </c>
      <c r="G22" s="9">
        <v>90</v>
      </c>
      <c r="H22" s="9">
        <v>1.885714286</v>
      </c>
      <c r="I22" s="9">
        <v>0.571428571</v>
      </c>
      <c r="J22" s="9">
        <v>0.514285714</v>
      </c>
      <c r="K22" s="9">
        <v>6.085714286</v>
      </c>
      <c r="L22" s="9">
        <v>6.914285714</v>
      </c>
      <c r="M22" s="9">
        <v>4</v>
      </c>
      <c r="N22" s="9">
        <v>0.2</v>
      </c>
      <c r="O22" s="9">
        <v>0.14285714299999999</v>
      </c>
      <c r="P22" s="9">
        <v>5.7142856999999998E-2</v>
      </c>
      <c r="Q22" s="9">
        <v>0</v>
      </c>
      <c r="R22" s="9">
        <v>5.7142856999999998E-2</v>
      </c>
      <c r="S22" s="9">
        <v>0</v>
      </c>
      <c r="T22" s="9">
        <v>0.171428571</v>
      </c>
      <c r="U22" s="9">
        <v>0.2</v>
      </c>
      <c r="V22" s="9">
        <v>0.14285714299999999</v>
      </c>
      <c r="W22" s="9">
        <v>1.571428571</v>
      </c>
      <c r="X22" s="9">
        <v>4.2</v>
      </c>
      <c r="Y22" s="9">
        <v>3.6</v>
      </c>
      <c r="Z22" s="9">
        <v>2.085714286</v>
      </c>
      <c r="AA22" s="9">
        <v>0.31428571399999999</v>
      </c>
      <c r="AB22" s="9">
        <v>1.885714286</v>
      </c>
      <c r="AC22" s="9">
        <v>3.3142857139999999</v>
      </c>
      <c r="AD22" s="9">
        <v>1.914285714</v>
      </c>
      <c r="AE22" s="9">
        <v>8.5714286000000001E-2</v>
      </c>
      <c r="AF22" s="9">
        <v>0.485714286</v>
      </c>
      <c r="AG22" s="9">
        <v>1.342857143</v>
      </c>
      <c r="AH22" s="9">
        <v>0.257142857</v>
      </c>
      <c r="AI22" s="9">
        <v>0.88571428600000002</v>
      </c>
      <c r="AJ22" s="9">
        <v>2.457142857</v>
      </c>
      <c r="AK22" s="9">
        <v>2.9714285710000001</v>
      </c>
      <c r="AL22" s="9">
        <v>1.9428571429999999</v>
      </c>
      <c r="AM22" s="9">
        <v>0.88571428600000002</v>
      </c>
      <c r="AN22" s="9">
        <v>3.1142857140000002</v>
      </c>
      <c r="AO22" s="9">
        <v>2.5714285710000002</v>
      </c>
      <c r="AP22" s="9">
        <v>1.8</v>
      </c>
      <c r="AQ22" s="9">
        <v>2.8571428999999999E-2</v>
      </c>
      <c r="AR22" s="9">
        <v>2.8571428999999999E-2</v>
      </c>
      <c r="AS22" s="9">
        <v>2.8571428999999999E-2</v>
      </c>
      <c r="AT22" s="9">
        <v>0</v>
      </c>
      <c r="AU22" s="9">
        <v>0.14285714299999999</v>
      </c>
      <c r="AV22" s="9">
        <v>0.114285714</v>
      </c>
      <c r="AW22" s="9">
        <v>2.8571428999999999E-2</v>
      </c>
      <c r="AX22" s="9">
        <v>1.4857142860000001</v>
      </c>
      <c r="AY22" s="9">
        <v>0.171428571</v>
      </c>
      <c r="AZ22" s="9">
        <v>0</v>
      </c>
      <c r="BA22" s="9">
        <v>0</v>
      </c>
      <c r="BB22" s="9">
        <v>8.5714286000000001E-2</v>
      </c>
      <c r="BC22" s="9">
        <v>0.14285714299999999</v>
      </c>
      <c r="BD22" s="9">
        <v>4.8571428570000004</v>
      </c>
      <c r="BE22" s="9">
        <v>0.6</v>
      </c>
      <c r="BF22" s="9">
        <v>0</v>
      </c>
      <c r="BG22" s="9">
        <v>0.171428571</v>
      </c>
      <c r="BH22" s="9">
        <v>0.22857142899999999</v>
      </c>
      <c r="BI22" s="9">
        <v>0.2</v>
      </c>
      <c r="BJ22" s="9">
        <v>5.1714285709999999</v>
      </c>
      <c r="BK22" s="9">
        <v>0.97142857100000002</v>
      </c>
      <c r="BL22" s="9">
        <v>8.5714286000000001E-2</v>
      </c>
      <c r="BM22" s="9">
        <v>0.2</v>
      </c>
      <c r="BN22" s="9">
        <v>0.428571429</v>
      </c>
      <c r="BO22" s="9">
        <v>0</v>
      </c>
      <c r="BP22" s="9">
        <v>0.37142857099999999</v>
      </c>
      <c r="BQ22" s="9">
        <v>428.7142857</v>
      </c>
      <c r="BR22" s="9">
        <v>96.142857140000004</v>
      </c>
      <c r="BS22" s="9">
        <v>1.5142857139999999</v>
      </c>
      <c r="BT22" s="9">
        <v>11.85714286</v>
      </c>
      <c r="BU22" s="9">
        <v>419.91428569999999</v>
      </c>
      <c r="BV22" s="9">
        <v>82.885714289999996</v>
      </c>
      <c r="BW22" s="9">
        <v>179.74285710000001</v>
      </c>
      <c r="BX22" s="9">
        <v>17.428571430000002</v>
      </c>
      <c r="BY22" s="9">
        <v>234.9428571</v>
      </c>
      <c r="BZ22" s="9">
        <v>64.114285710000004</v>
      </c>
      <c r="CA22" s="9">
        <v>82.742857139999998</v>
      </c>
      <c r="CB22" s="9">
        <v>5.8285714290000001</v>
      </c>
      <c r="CC22" s="9">
        <v>209.3142857</v>
      </c>
      <c r="CD22" s="9">
        <v>29.97142857</v>
      </c>
      <c r="CE22" s="9">
        <v>122.6285714</v>
      </c>
      <c r="CF22" s="9">
        <v>45.371428569999999</v>
      </c>
      <c r="CG22" s="9">
        <v>382.4</v>
      </c>
      <c r="CH22" s="9">
        <v>54.914285710000001</v>
      </c>
      <c r="CI22" s="9">
        <v>37.514285710000003</v>
      </c>
      <c r="CJ22" s="9">
        <v>27.97142857</v>
      </c>
      <c r="CK22" s="9">
        <v>1.114285714</v>
      </c>
      <c r="CL22" s="9">
        <v>2.0571428570000001</v>
      </c>
      <c r="CM22" s="9">
        <v>4.0571428569999997</v>
      </c>
      <c r="CN22" s="9">
        <v>13.08571429</v>
      </c>
      <c r="CO22" s="9">
        <v>6</v>
      </c>
      <c r="CP22" s="9">
        <v>3.914285714</v>
      </c>
      <c r="CQ22" s="9">
        <v>1.1428571430000001</v>
      </c>
      <c r="CR22" s="9">
        <v>2.8571428569999999</v>
      </c>
      <c r="CS22" s="9">
        <v>1.6857142860000001</v>
      </c>
      <c r="CT22" s="9">
        <v>19.085714289999999</v>
      </c>
      <c r="CU22" s="9">
        <v>2.6857142860000001</v>
      </c>
      <c r="CV22" s="9">
        <v>8.2857142859999993</v>
      </c>
      <c r="CW22" s="9">
        <v>9.6</v>
      </c>
      <c r="CX22" s="9">
        <v>1.914285714</v>
      </c>
      <c r="CY22" s="9">
        <v>6.2</v>
      </c>
      <c r="CZ22" s="9">
        <v>1.228571429</v>
      </c>
      <c r="DA22" s="9">
        <v>4.914285714</v>
      </c>
      <c r="DB22" s="9">
        <v>0.68571428599999995</v>
      </c>
      <c r="DC22" s="9">
        <v>1.2857142859999999</v>
      </c>
      <c r="DD22" s="9">
        <v>2.0571428570000001</v>
      </c>
      <c r="DE22" s="9">
        <v>6.7428571430000002</v>
      </c>
      <c r="DF22" s="9">
        <v>1.6</v>
      </c>
      <c r="DG22" s="9">
        <v>5.1714285709999999</v>
      </c>
      <c r="DH22" s="9">
        <v>0.45714285700000001</v>
      </c>
      <c r="DI22" s="9">
        <v>1.571428571</v>
      </c>
      <c r="DJ22" s="9">
        <v>4.4000000000000004</v>
      </c>
      <c r="DK22" s="9">
        <v>11.02857143</v>
      </c>
      <c r="DL22" s="9">
        <v>9.8000000000000007</v>
      </c>
      <c r="DM22" s="9">
        <v>0.77142857099999995</v>
      </c>
      <c r="DN22" s="9">
        <v>0.71428571399999996</v>
      </c>
      <c r="DO22" s="9">
        <v>3.771428571</v>
      </c>
      <c r="DP22" s="9">
        <v>11.457142859999999</v>
      </c>
      <c r="DQ22" s="9">
        <v>2.628571429</v>
      </c>
      <c r="DR22" s="9">
        <v>8.6</v>
      </c>
      <c r="DS22" s="9">
        <v>2.5714285710000002</v>
      </c>
      <c r="DT22" s="9">
        <v>9.085714286</v>
      </c>
      <c r="DU22" s="9">
        <v>691.31428570000003</v>
      </c>
      <c r="DV22" s="9">
        <v>0.114285714</v>
      </c>
      <c r="DW22" s="9">
        <v>2.8571428999999999E-2</v>
      </c>
      <c r="DX22" s="9">
        <v>0</v>
      </c>
      <c r="DY22" s="9">
        <v>0</v>
      </c>
      <c r="DZ22" s="9">
        <v>0.14285714299999999</v>
      </c>
      <c r="EA22" s="9">
        <v>0.88571428600000002</v>
      </c>
      <c r="EB22" s="9">
        <v>0.34285714299999998</v>
      </c>
      <c r="EC22" s="9">
        <v>8.5714286000000001E-2</v>
      </c>
      <c r="ED22" s="9">
        <v>0</v>
      </c>
      <c r="EE22" s="9">
        <v>1.3142857139999999</v>
      </c>
      <c r="EF22" s="9">
        <v>51.057142859999999</v>
      </c>
      <c r="EG22" s="9">
        <v>48.542857140000002</v>
      </c>
      <c r="EH22" s="9">
        <v>15.8</v>
      </c>
      <c r="EI22" s="9">
        <v>13</v>
      </c>
      <c r="EJ22" s="9">
        <v>34.857142860000003</v>
      </c>
      <c r="EK22" s="9">
        <v>34.857142860000003</v>
      </c>
      <c r="EL22" s="9">
        <v>10.771428569999999</v>
      </c>
      <c r="EM22" s="9">
        <v>5.8</v>
      </c>
      <c r="EN22" s="9">
        <v>2.8571428999999999E-2</v>
      </c>
      <c r="EO22" s="9">
        <v>16.600000000000001</v>
      </c>
      <c r="EP22" s="9">
        <v>7.7142857139999998</v>
      </c>
      <c r="EQ22" s="9">
        <v>8.8857142860000007</v>
      </c>
      <c r="ER22" s="9">
        <v>8.5714286000000001E-2</v>
      </c>
      <c r="ES22" s="9">
        <v>2.7142857139999998</v>
      </c>
      <c r="ET22" s="9">
        <v>12.942857139999999</v>
      </c>
      <c r="EU22" s="9">
        <v>58.4</v>
      </c>
      <c r="EV22" s="9">
        <v>11.057142860000001</v>
      </c>
      <c r="EW22" s="9">
        <v>10.542857140000001</v>
      </c>
      <c r="EX22" s="9">
        <v>10.371428570000001</v>
      </c>
      <c r="EY22" s="9">
        <v>3</v>
      </c>
      <c r="EZ22" s="9">
        <v>7.371428571</v>
      </c>
      <c r="FA22" s="9">
        <v>0.2</v>
      </c>
      <c r="FB22" s="9">
        <v>0.34285714299999998</v>
      </c>
      <c r="FC22" s="9">
        <v>0.22857142899999999</v>
      </c>
      <c r="FD22" s="9">
        <v>1.114285714</v>
      </c>
      <c r="FE22" s="9">
        <v>1.428571429</v>
      </c>
      <c r="FF22" s="9">
        <v>8.5714286000000001E-2</v>
      </c>
      <c r="FG22" s="9">
        <v>1.1714285710000001</v>
      </c>
      <c r="FH22" s="9">
        <v>0.85714285700000004</v>
      </c>
      <c r="FI22" s="9">
        <v>0.31428571399999999</v>
      </c>
      <c r="FJ22" s="9">
        <v>3.085714286</v>
      </c>
      <c r="FK22" s="9">
        <v>1.6857142860000001</v>
      </c>
      <c r="FL22" s="9">
        <v>1.4</v>
      </c>
      <c r="FM22" s="9">
        <v>8.5714286000000001E-2</v>
      </c>
      <c r="FN22" s="9">
        <v>0.31428571399999999</v>
      </c>
      <c r="FO22" s="9">
        <v>0.14285714299999999</v>
      </c>
      <c r="FP22" s="9">
        <v>5.7142856999999998E-2</v>
      </c>
      <c r="FQ22" s="9">
        <v>0</v>
      </c>
      <c r="FR22" s="9">
        <v>11.85714286</v>
      </c>
      <c r="FS22" s="9">
        <v>9.9714285710000006</v>
      </c>
      <c r="FT22" s="9">
        <v>1.885714286</v>
      </c>
      <c r="FU22" s="9">
        <v>1.771428571</v>
      </c>
      <c r="FV22" s="9">
        <v>0.37142857099999999</v>
      </c>
      <c r="FW22" s="9">
        <v>8.5714286000000001E-2</v>
      </c>
      <c r="FX22" s="9">
        <v>0.14285714299999999</v>
      </c>
      <c r="FY22" s="9">
        <v>6.9428571430000003</v>
      </c>
      <c r="FZ22" s="9">
        <v>4.3428571429999998</v>
      </c>
      <c r="GA22" s="9">
        <v>2.628571429</v>
      </c>
      <c r="GB22" s="9">
        <v>1.7142857140000001</v>
      </c>
      <c r="GC22" s="9">
        <v>0</v>
      </c>
      <c r="GD22" s="9">
        <v>11.02857143</v>
      </c>
      <c r="GE22" s="9">
        <v>2.7142857139999998</v>
      </c>
      <c r="GF22" s="9">
        <v>2.0285714289999999</v>
      </c>
      <c r="GG22" s="9">
        <v>153.7142857</v>
      </c>
      <c r="GH22" s="9">
        <v>80.371428570000006</v>
      </c>
      <c r="GI22" s="9">
        <v>126.25714290000001</v>
      </c>
      <c r="GJ22" s="9">
        <v>135.51428569999999</v>
      </c>
      <c r="GK22" s="9">
        <v>15.942857139999999</v>
      </c>
      <c r="GL22" s="9">
        <v>11.4</v>
      </c>
      <c r="GM22" s="9">
        <v>2.7428571430000002</v>
      </c>
      <c r="GN22" s="9">
        <v>180.48571430000001</v>
      </c>
      <c r="GO22" s="9">
        <v>27.085714289999999</v>
      </c>
      <c r="GP22" s="9">
        <v>1.428571429</v>
      </c>
      <c r="GQ22" s="9">
        <v>0.14285714299999999</v>
      </c>
      <c r="GR22" s="9">
        <v>0.171428571</v>
      </c>
      <c r="GS22" s="9">
        <v>0</v>
      </c>
      <c r="GT22" s="9">
        <v>0</v>
      </c>
      <c r="GU22" s="9">
        <v>0.114285714</v>
      </c>
      <c r="GV22" s="9">
        <v>2.8571428999999999E-2</v>
      </c>
      <c r="GW22" s="9">
        <v>8.5714286000000001E-2</v>
      </c>
      <c r="GX22" s="9">
        <v>2.3142857139999999</v>
      </c>
      <c r="GY22" s="9">
        <v>1</v>
      </c>
      <c r="GZ22" s="9">
        <v>1.628571429</v>
      </c>
      <c r="HA22" s="9">
        <v>0.85714285700000004</v>
      </c>
      <c r="HB22" s="9">
        <v>0.2</v>
      </c>
      <c r="HC22" s="9">
        <v>2.8571428999999999E-2</v>
      </c>
      <c r="HD22" s="9">
        <v>1</v>
      </c>
      <c r="HE22" s="9">
        <v>6.9714285709999997</v>
      </c>
      <c r="HF22" s="9">
        <v>0.485714286</v>
      </c>
      <c r="HG22" s="9">
        <v>17.97142857</v>
      </c>
      <c r="HH22" s="9">
        <v>20.228571429999999</v>
      </c>
      <c r="HI22" s="9">
        <v>16.885714289999999</v>
      </c>
      <c r="HJ22" s="9">
        <v>14.628571429999999</v>
      </c>
      <c r="HK22" s="9">
        <v>6.085714286</v>
      </c>
      <c r="HL22" s="9">
        <v>7.1142857140000002</v>
      </c>
      <c r="HM22" s="9">
        <v>9.7142857140000007</v>
      </c>
      <c r="HN22" s="9">
        <v>5.8857142859999998</v>
      </c>
      <c r="HO22" s="9">
        <v>1.0285714290000001</v>
      </c>
      <c r="HP22" s="9">
        <v>5.7142856999999998E-2</v>
      </c>
      <c r="HQ22" s="9">
        <v>2.8571428999999999E-2</v>
      </c>
      <c r="HR22" s="9">
        <v>17.885714289999999</v>
      </c>
      <c r="HS22" s="9">
        <v>2.8571428999999999E-2</v>
      </c>
      <c r="HT22" s="9">
        <v>1.542857143</v>
      </c>
      <c r="HU22" s="9">
        <v>0</v>
      </c>
      <c r="HV22" s="9">
        <v>1.2857142859999999</v>
      </c>
      <c r="HW22" s="9">
        <v>0.485714286</v>
      </c>
      <c r="HX22" s="9">
        <v>0.6</v>
      </c>
      <c r="HY22" s="9">
        <v>0.485714286</v>
      </c>
      <c r="HZ22" s="9">
        <v>0.45714285700000001</v>
      </c>
      <c r="IA22" s="9">
        <v>2.8</v>
      </c>
      <c r="IB22" s="9">
        <v>0.171428571</v>
      </c>
      <c r="IC22" s="9">
        <v>0.114285714</v>
      </c>
      <c r="ID22" s="9">
        <v>5.628571429</v>
      </c>
      <c r="IE22" s="9">
        <v>0.22857142899999999</v>
      </c>
      <c r="IF22" s="9">
        <v>1.0571428570000001</v>
      </c>
      <c r="IG22" s="9">
        <v>0.2</v>
      </c>
      <c r="IH22" s="9">
        <v>2.8571428999999999E-2</v>
      </c>
      <c r="II22" s="9">
        <v>8.9714285710000006</v>
      </c>
      <c r="IJ22" s="9">
        <v>2.8857142859999998</v>
      </c>
      <c r="IK22" s="11">
        <v>0.66149999999999998</v>
      </c>
      <c r="IL22" s="11">
        <v>0.95660000000000001</v>
      </c>
      <c r="IM22" s="11">
        <v>0.89270000000000005</v>
      </c>
      <c r="IN22" s="11">
        <v>0.91059999999999997</v>
      </c>
      <c r="IO22" s="9">
        <v>427.6571429</v>
      </c>
      <c r="IP22" s="9">
        <v>5.4285714289999998</v>
      </c>
      <c r="IQ22" s="11">
        <v>0.4526</v>
      </c>
      <c r="IR22" s="9">
        <v>5.6857142859999996</v>
      </c>
      <c r="IS22" s="11">
        <v>0.54769999999999996</v>
      </c>
      <c r="IT22" s="9">
        <v>4.1428571429999996</v>
      </c>
      <c r="IU22" s="11">
        <v>0.54479999999999995</v>
      </c>
      <c r="IV22" s="9">
        <v>7.7142857139999998</v>
      </c>
      <c r="IW22" s="11">
        <v>1</v>
      </c>
      <c r="IX22" s="9">
        <v>0</v>
      </c>
    </row>
    <row r="23" spans="1:258" x14ac:dyDescent="0.3">
      <c r="A23" s="10" t="s">
        <v>341</v>
      </c>
      <c r="B23" s="9">
        <v>2077</v>
      </c>
      <c r="C23" s="9">
        <v>34</v>
      </c>
      <c r="D23" s="9">
        <v>3060</v>
      </c>
      <c r="E23" s="9">
        <v>374</v>
      </c>
      <c r="F23" s="9">
        <v>96</v>
      </c>
      <c r="G23" s="9">
        <v>96</v>
      </c>
      <c r="H23" s="9">
        <v>1.7352941180000001</v>
      </c>
      <c r="I23" s="9">
        <v>0.44117647100000001</v>
      </c>
      <c r="J23" s="9">
        <v>0.29411764699999998</v>
      </c>
      <c r="K23" s="9">
        <v>5.3823529409999997</v>
      </c>
      <c r="L23" s="9">
        <v>5.4411764710000003</v>
      </c>
      <c r="M23" s="9">
        <v>3.4411764709999999</v>
      </c>
      <c r="N23" s="9">
        <v>0.264705882</v>
      </c>
      <c r="O23" s="9">
        <v>0.147058824</v>
      </c>
      <c r="P23" s="9">
        <v>0.117647059</v>
      </c>
      <c r="Q23" s="9">
        <v>0</v>
      </c>
      <c r="R23" s="9">
        <v>0.117647059</v>
      </c>
      <c r="S23" s="9">
        <v>2.9411764999999999E-2</v>
      </c>
      <c r="T23" s="9">
        <v>0.20588235299999999</v>
      </c>
      <c r="U23" s="9">
        <v>0.70588235300000002</v>
      </c>
      <c r="V23" s="9">
        <v>0.47058823500000002</v>
      </c>
      <c r="W23" s="9">
        <v>1.5</v>
      </c>
      <c r="X23" s="9">
        <v>3.911764706</v>
      </c>
      <c r="Y23" s="9">
        <v>2.5</v>
      </c>
      <c r="Z23" s="9">
        <v>1.6470588239999999</v>
      </c>
      <c r="AA23" s="9">
        <v>0.235294118</v>
      </c>
      <c r="AB23" s="9">
        <v>1.4705882349999999</v>
      </c>
      <c r="AC23" s="9">
        <v>2.9411764709999999</v>
      </c>
      <c r="AD23" s="9">
        <v>1.794117647</v>
      </c>
      <c r="AE23" s="9">
        <v>0.264705882</v>
      </c>
      <c r="AF23" s="9">
        <v>0.79411764699999998</v>
      </c>
      <c r="AG23" s="9">
        <v>0.735294118</v>
      </c>
      <c r="AH23" s="9">
        <v>0.17647058800000001</v>
      </c>
      <c r="AI23" s="9">
        <v>0.35294117600000002</v>
      </c>
      <c r="AJ23" s="9">
        <v>1.205882353</v>
      </c>
      <c r="AK23" s="9">
        <v>1.411764706</v>
      </c>
      <c r="AL23" s="9">
        <v>1.088235294</v>
      </c>
      <c r="AM23" s="9">
        <v>1.088235294</v>
      </c>
      <c r="AN23" s="9">
        <v>3.3823529410000002</v>
      </c>
      <c r="AO23" s="9">
        <v>3.2352941180000001</v>
      </c>
      <c r="AP23" s="9">
        <v>2.1764705879999999</v>
      </c>
      <c r="AQ23" s="9">
        <v>0</v>
      </c>
      <c r="AR23" s="9">
        <v>0</v>
      </c>
      <c r="AS23" s="9">
        <v>5.8823528999999999E-2</v>
      </c>
      <c r="AT23" s="9">
        <v>0</v>
      </c>
      <c r="AU23" s="9">
        <v>5.8823528999999999E-2</v>
      </c>
      <c r="AV23" s="9">
        <v>5.8823528999999999E-2</v>
      </c>
      <c r="AW23" s="9">
        <v>0</v>
      </c>
      <c r="AX23" s="9">
        <v>1.3823529409999999</v>
      </c>
      <c r="AY23" s="9">
        <v>0.117647059</v>
      </c>
      <c r="AZ23" s="9">
        <v>0</v>
      </c>
      <c r="BA23" s="9">
        <v>2.9411764999999999E-2</v>
      </c>
      <c r="BB23" s="9">
        <v>2.9411764999999999E-2</v>
      </c>
      <c r="BC23" s="9">
        <v>0.147058824</v>
      </c>
      <c r="BD23" s="9">
        <v>4.2058823529999998</v>
      </c>
      <c r="BE23" s="9">
        <v>0.41176470599999998</v>
      </c>
      <c r="BF23" s="9">
        <v>0</v>
      </c>
      <c r="BG23" s="9">
        <v>0.20588235299999999</v>
      </c>
      <c r="BH23" s="9">
        <v>0.147058824</v>
      </c>
      <c r="BI23" s="9">
        <v>0.264705882</v>
      </c>
      <c r="BJ23" s="9">
        <v>3.5</v>
      </c>
      <c r="BK23" s="9">
        <v>0.82352941199999996</v>
      </c>
      <c r="BL23" s="9">
        <v>5.8823528999999999E-2</v>
      </c>
      <c r="BM23" s="9">
        <v>0.70588235300000002</v>
      </c>
      <c r="BN23" s="9">
        <v>0.29411764699999998</v>
      </c>
      <c r="BO23" s="9">
        <v>0</v>
      </c>
      <c r="BP23" s="9">
        <v>0.235294118</v>
      </c>
      <c r="BQ23" s="9">
        <v>446.35294119999998</v>
      </c>
      <c r="BR23" s="9">
        <v>100.52941180000001</v>
      </c>
      <c r="BS23" s="9">
        <v>1.2352941180000001</v>
      </c>
      <c r="BT23" s="9">
        <v>8.9117647059999996</v>
      </c>
      <c r="BU23" s="9">
        <v>437</v>
      </c>
      <c r="BV23" s="9">
        <v>88.676470589999994</v>
      </c>
      <c r="BW23" s="9">
        <v>198.91176469999999</v>
      </c>
      <c r="BX23" s="9">
        <v>22.264705880000001</v>
      </c>
      <c r="BY23" s="9">
        <v>233.44117650000001</v>
      </c>
      <c r="BZ23" s="9">
        <v>63.294117649999997</v>
      </c>
      <c r="CA23" s="9">
        <v>89.264705879999994</v>
      </c>
      <c r="CB23" s="9">
        <v>6.6764705879999999</v>
      </c>
      <c r="CC23" s="9">
        <v>231.7647059</v>
      </c>
      <c r="CD23" s="9">
        <v>37.294117649999997</v>
      </c>
      <c r="CE23" s="9">
        <v>111.3235294</v>
      </c>
      <c r="CF23" s="9">
        <v>41.323529409999999</v>
      </c>
      <c r="CG23" s="9">
        <v>403.58823530000001</v>
      </c>
      <c r="CH23" s="9">
        <v>60.705882350000003</v>
      </c>
      <c r="CI23" s="9">
        <v>33.41176471</v>
      </c>
      <c r="CJ23" s="9">
        <v>27.970588240000001</v>
      </c>
      <c r="CK23" s="9">
        <v>1.911764706</v>
      </c>
      <c r="CL23" s="9">
        <v>3.588235294</v>
      </c>
      <c r="CM23" s="9">
        <v>3.6176470589999998</v>
      </c>
      <c r="CN23" s="9">
        <v>11.79411765</v>
      </c>
      <c r="CO23" s="9">
        <v>4.6176470590000003</v>
      </c>
      <c r="CP23" s="9">
        <v>5.1470588240000001</v>
      </c>
      <c r="CQ23" s="9">
        <v>0.85294117599999997</v>
      </c>
      <c r="CR23" s="9">
        <v>2.4411764709999999</v>
      </c>
      <c r="CS23" s="9">
        <v>1.0294117650000001</v>
      </c>
      <c r="CT23" s="9">
        <v>17.176470590000001</v>
      </c>
      <c r="CU23" s="9">
        <v>2.8823529410000002</v>
      </c>
      <c r="CV23" s="9">
        <v>8.3235294119999992</v>
      </c>
      <c r="CW23" s="9">
        <v>10.52941176</v>
      </c>
      <c r="CX23" s="9">
        <v>1.5294117650000001</v>
      </c>
      <c r="CY23" s="9">
        <v>5.1470588240000001</v>
      </c>
      <c r="CZ23" s="9">
        <v>1.2647058819999999</v>
      </c>
      <c r="DA23" s="9">
        <v>4.0588235289999997</v>
      </c>
      <c r="DB23" s="9">
        <v>0.264705882</v>
      </c>
      <c r="DC23" s="9">
        <v>1.088235294</v>
      </c>
      <c r="DD23" s="9">
        <v>1.9705882349999999</v>
      </c>
      <c r="DE23" s="9">
        <v>6.5588235289999997</v>
      </c>
      <c r="DF23" s="9">
        <v>1.3823529409999999</v>
      </c>
      <c r="DG23" s="9">
        <v>5.2058823529999998</v>
      </c>
      <c r="DH23" s="9">
        <v>0.58823529399999996</v>
      </c>
      <c r="DI23" s="9">
        <v>1.3529411760000001</v>
      </c>
      <c r="DJ23" s="9">
        <v>3.4411764709999999</v>
      </c>
      <c r="DK23" s="9">
        <v>11.70588235</v>
      </c>
      <c r="DL23" s="9">
        <v>10.117647059999999</v>
      </c>
      <c r="DM23" s="9">
        <v>1.205882353</v>
      </c>
      <c r="DN23" s="9">
        <v>0.82352941199999996</v>
      </c>
      <c r="DO23" s="9">
        <v>3.2352941180000001</v>
      </c>
      <c r="DP23" s="9">
        <v>9.6764705880000008</v>
      </c>
      <c r="DQ23" s="9">
        <v>2.4411764709999999</v>
      </c>
      <c r="DR23" s="9">
        <v>7.3235294120000001</v>
      </c>
      <c r="DS23" s="9">
        <v>2.3823529410000002</v>
      </c>
      <c r="DT23" s="9">
        <v>8.5882352940000004</v>
      </c>
      <c r="DU23" s="9">
        <v>710.5</v>
      </c>
      <c r="DV23" s="9">
        <v>0.117647059</v>
      </c>
      <c r="DW23" s="9">
        <v>2.9411764999999999E-2</v>
      </c>
      <c r="DX23" s="9">
        <v>0</v>
      </c>
      <c r="DY23" s="9">
        <v>0</v>
      </c>
      <c r="DZ23" s="9">
        <v>0.147058824</v>
      </c>
      <c r="EA23" s="9">
        <v>0.735294118</v>
      </c>
      <c r="EB23" s="9">
        <v>0.235294118</v>
      </c>
      <c r="EC23" s="9">
        <v>0</v>
      </c>
      <c r="ED23" s="9">
        <v>0</v>
      </c>
      <c r="EE23" s="9">
        <v>0.97058823500000002</v>
      </c>
      <c r="EF23" s="9">
        <v>47.617647060000003</v>
      </c>
      <c r="EG23" s="9">
        <v>46.294117649999997</v>
      </c>
      <c r="EH23" s="9">
        <v>12.08823529</v>
      </c>
      <c r="EI23" s="9">
        <v>12.264705879999999</v>
      </c>
      <c r="EJ23" s="9">
        <v>35.176470590000001</v>
      </c>
      <c r="EK23" s="9">
        <v>33.852941180000002</v>
      </c>
      <c r="EL23" s="9">
        <v>11.29411765</v>
      </c>
      <c r="EM23" s="9">
        <v>5.2647058820000003</v>
      </c>
      <c r="EN23" s="9">
        <v>2.9411764999999999E-2</v>
      </c>
      <c r="EO23" s="9">
        <v>16.29411765</v>
      </c>
      <c r="EP23" s="9">
        <v>7.5294117649999999</v>
      </c>
      <c r="EQ23" s="9">
        <v>8.7647058819999994</v>
      </c>
      <c r="ER23" s="9">
        <v>8.8235294000000006E-2</v>
      </c>
      <c r="ES23" s="9">
        <v>2.5</v>
      </c>
      <c r="ET23" s="9">
        <v>11.58823529</v>
      </c>
      <c r="EU23" s="9">
        <v>63.764705880000001</v>
      </c>
      <c r="EV23" s="9">
        <v>8.7941176470000002</v>
      </c>
      <c r="EW23" s="9">
        <v>8.0882352940000004</v>
      </c>
      <c r="EX23" s="9">
        <v>10.64705882</v>
      </c>
      <c r="EY23" s="9">
        <v>3.2352941180000001</v>
      </c>
      <c r="EZ23" s="9">
        <v>7.4117647059999996</v>
      </c>
      <c r="FA23" s="9">
        <v>0.17647058800000001</v>
      </c>
      <c r="FB23" s="9">
        <v>0.5</v>
      </c>
      <c r="FC23" s="9">
        <v>0.20588235299999999</v>
      </c>
      <c r="FD23" s="9">
        <v>2</v>
      </c>
      <c r="FE23" s="9">
        <v>1.5588235290000001</v>
      </c>
      <c r="FF23" s="9">
        <v>0.117647059</v>
      </c>
      <c r="FG23" s="9">
        <v>1.8823529409999999</v>
      </c>
      <c r="FH23" s="9">
        <v>1.5294117650000001</v>
      </c>
      <c r="FI23" s="9">
        <v>0.35294117600000002</v>
      </c>
      <c r="FJ23" s="9">
        <v>3.4411764709999999</v>
      </c>
      <c r="FK23" s="9">
        <v>2.3823529410000002</v>
      </c>
      <c r="FL23" s="9">
        <v>1.0588235290000001</v>
      </c>
      <c r="FM23" s="9">
        <v>2.9411764999999999E-2</v>
      </c>
      <c r="FN23" s="9">
        <v>0.55882352899999999</v>
      </c>
      <c r="FO23" s="9">
        <v>0.20588235299999999</v>
      </c>
      <c r="FP23" s="9">
        <v>8.8235294000000006E-2</v>
      </c>
      <c r="FQ23" s="9">
        <v>2.9411764999999999E-2</v>
      </c>
      <c r="FR23" s="9">
        <v>13.823529410000001</v>
      </c>
      <c r="FS23" s="9">
        <v>10.382352940000001</v>
      </c>
      <c r="FT23" s="9">
        <v>3.4411764709999999</v>
      </c>
      <c r="FU23" s="9">
        <v>0.35294117600000002</v>
      </c>
      <c r="FV23" s="9">
        <v>8.8235294000000006E-2</v>
      </c>
      <c r="FW23" s="9">
        <v>0.29411764699999998</v>
      </c>
      <c r="FX23" s="9">
        <v>0.117647059</v>
      </c>
      <c r="FY23" s="9">
        <v>6.7058823529999998</v>
      </c>
      <c r="FZ23" s="9">
        <v>5.4117647059999996</v>
      </c>
      <c r="GA23" s="9">
        <v>4</v>
      </c>
      <c r="GB23" s="9">
        <v>1.411764706</v>
      </c>
      <c r="GC23" s="9">
        <v>0</v>
      </c>
      <c r="GD23" s="9">
        <v>10.882352940000001</v>
      </c>
      <c r="GE23" s="9">
        <v>2.8235294120000001</v>
      </c>
      <c r="GF23" s="9">
        <v>2.7058823529999998</v>
      </c>
      <c r="GG23" s="9">
        <v>169.17647059999999</v>
      </c>
      <c r="GH23" s="9">
        <v>82</v>
      </c>
      <c r="GI23" s="9">
        <v>131.32352940000001</v>
      </c>
      <c r="GJ23" s="9">
        <v>135.1470588</v>
      </c>
      <c r="GK23" s="9">
        <v>15.85294118</v>
      </c>
      <c r="GL23" s="9">
        <v>11.70588235</v>
      </c>
      <c r="GM23" s="9">
        <v>2.3823529410000002</v>
      </c>
      <c r="GN23" s="9">
        <v>163.02941179999999</v>
      </c>
      <c r="GO23" s="9">
        <v>21.764705880000001</v>
      </c>
      <c r="GP23" s="9">
        <v>1.3529411760000001</v>
      </c>
      <c r="GQ23" s="9">
        <v>8.8235294000000006E-2</v>
      </c>
      <c r="GR23" s="9">
        <v>0.17647058800000001</v>
      </c>
      <c r="GS23" s="9">
        <v>0</v>
      </c>
      <c r="GT23" s="9">
        <v>0</v>
      </c>
      <c r="GU23" s="9">
        <v>0.147058824</v>
      </c>
      <c r="GV23" s="9">
        <v>8.8235294000000006E-2</v>
      </c>
      <c r="GW23" s="9">
        <v>0.20588235299999999</v>
      </c>
      <c r="GX23" s="9">
        <v>2.0294117649999999</v>
      </c>
      <c r="GY23" s="9">
        <v>1.1176470590000001</v>
      </c>
      <c r="GZ23" s="9">
        <v>2.0588235290000001</v>
      </c>
      <c r="HA23" s="9">
        <v>0.61764705900000005</v>
      </c>
      <c r="HB23" s="9">
        <v>8.8235294000000006E-2</v>
      </c>
      <c r="HC23" s="9">
        <v>5.8823528999999999E-2</v>
      </c>
      <c r="HD23" s="9">
        <v>0.97058823500000002</v>
      </c>
      <c r="HE23" s="9">
        <v>6.2058823529999998</v>
      </c>
      <c r="HF23" s="9">
        <v>0.52941176499999998</v>
      </c>
      <c r="HG23" s="9">
        <v>17.29411765</v>
      </c>
      <c r="HH23" s="9">
        <v>19.852941179999998</v>
      </c>
      <c r="HI23" s="9">
        <v>17.882352940000001</v>
      </c>
      <c r="HJ23" s="9">
        <v>14</v>
      </c>
      <c r="HK23" s="9">
        <v>5</v>
      </c>
      <c r="HL23" s="9">
        <v>6.4705882350000001</v>
      </c>
      <c r="HM23" s="9">
        <v>7.0882352940000004</v>
      </c>
      <c r="HN23" s="9">
        <v>5.7941176470000002</v>
      </c>
      <c r="HO23" s="9">
        <v>1.1470588239999999</v>
      </c>
      <c r="HP23" s="9">
        <v>8.8235294000000006E-2</v>
      </c>
      <c r="HQ23" s="9">
        <v>2.9411764999999999E-2</v>
      </c>
      <c r="HR23" s="9">
        <v>19.029411759999999</v>
      </c>
      <c r="HS23" s="9">
        <v>0</v>
      </c>
      <c r="HT23" s="9">
        <v>1.7352941180000001</v>
      </c>
      <c r="HU23" s="9">
        <v>2.9411764999999999E-2</v>
      </c>
      <c r="HV23" s="9">
        <v>1.588235294</v>
      </c>
      <c r="HW23" s="9">
        <v>0.52941176499999998</v>
      </c>
      <c r="HX23" s="9">
        <v>0.32352941200000002</v>
      </c>
      <c r="HY23" s="9">
        <v>0.44117647100000001</v>
      </c>
      <c r="HZ23" s="9">
        <v>0.94117647100000001</v>
      </c>
      <c r="IA23" s="9">
        <v>3</v>
      </c>
      <c r="IB23" s="9">
        <v>0.44117647100000001</v>
      </c>
      <c r="IC23" s="9">
        <v>0</v>
      </c>
      <c r="ID23" s="9">
        <v>8.2352941180000006</v>
      </c>
      <c r="IE23" s="9">
        <v>0.35294117600000002</v>
      </c>
      <c r="IF23" s="9">
        <v>0.94117647100000001</v>
      </c>
      <c r="IG23" s="9">
        <v>0.67647058800000004</v>
      </c>
      <c r="IH23" s="9">
        <v>2.9411764999999999E-2</v>
      </c>
      <c r="II23" s="9">
        <v>10.882352940000001</v>
      </c>
      <c r="IJ23" s="9">
        <v>2.7352941180000001</v>
      </c>
      <c r="IK23" s="11">
        <v>0.67959999999999998</v>
      </c>
      <c r="IL23" s="11">
        <v>0.95550000000000002</v>
      </c>
      <c r="IM23" s="11">
        <v>0.88890000000000002</v>
      </c>
      <c r="IN23" s="11">
        <v>0.90490000000000004</v>
      </c>
      <c r="IO23" s="9">
        <v>445.79411759999999</v>
      </c>
      <c r="IP23" s="9">
        <v>2.6176470589999998</v>
      </c>
      <c r="IQ23" s="11">
        <v>0.4607</v>
      </c>
      <c r="IR23" s="9">
        <v>6.6176470590000003</v>
      </c>
      <c r="IS23" s="11">
        <v>0.5111</v>
      </c>
      <c r="IT23" s="9">
        <v>6.8823529409999997</v>
      </c>
      <c r="IU23" s="11">
        <v>0.50429999999999997</v>
      </c>
      <c r="IV23" s="9">
        <v>6.9411764710000003</v>
      </c>
      <c r="IW23" s="11">
        <v>0.99580000000000002</v>
      </c>
      <c r="IX23" s="9">
        <v>0</v>
      </c>
    </row>
    <row r="24" spans="1:258" x14ac:dyDescent="0.3">
      <c r="A24" s="10" t="s">
        <v>274</v>
      </c>
      <c r="B24" s="9">
        <v>1708</v>
      </c>
      <c r="C24" s="9">
        <v>34</v>
      </c>
      <c r="D24" s="9">
        <v>3060</v>
      </c>
      <c r="E24" s="9">
        <v>374</v>
      </c>
      <c r="F24" s="9">
        <v>99</v>
      </c>
      <c r="G24" s="9">
        <v>99</v>
      </c>
      <c r="H24" s="9">
        <v>1.588235294</v>
      </c>
      <c r="I24" s="9">
        <v>0.41176470599999998</v>
      </c>
      <c r="J24" s="9">
        <v>0.382352941</v>
      </c>
      <c r="K24" s="9">
        <v>4.4411764710000003</v>
      </c>
      <c r="L24" s="9">
        <v>5.7647058820000003</v>
      </c>
      <c r="M24" s="9">
        <v>2.1176470589999998</v>
      </c>
      <c r="N24" s="9">
        <v>0.147058824</v>
      </c>
      <c r="O24" s="9">
        <v>0.147058824</v>
      </c>
      <c r="P24" s="9">
        <v>0</v>
      </c>
      <c r="Q24" s="9">
        <v>0</v>
      </c>
      <c r="R24" s="9">
        <v>0</v>
      </c>
      <c r="S24" s="9">
        <v>2.9411764999999999E-2</v>
      </c>
      <c r="T24" s="9">
        <v>0.147058824</v>
      </c>
      <c r="U24" s="9">
        <v>0.147058824</v>
      </c>
      <c r="V24" s="9">
        <v>0.117647059</v>
      </c>
      <c r="W24" s="9">
        <v>1.3529411760000001</v>
      </c>
      <c r="X24" s="9">
        <v>3</v>
      </c>
      <c r="Y24" s="9">
        <v>3.5294117649999999</v>
      </c>
      <c r="Z24" s="9">
        <v>1.0588235290000001</v>
      </c>
      <c r="AA24" s="9">
        <v>0.235294118</v>
      </c>
      <c r="AB24" s="9">
        <v>1.4411764709999999</v>
      </c>
      <c r="AC24" s="9">
        <v>2.2352941180000001</v>
      </c>
      <c r="AD24" s="9">
        <v>1.0588235290000001</v>
      </c>
      <c r="AE24" s="9">
        <v>0.32352941200000002</v>
      </c>
      <c r="AF24" s="9">
        <v>0.94117647100000001</v>
      </c>
      <c r="AG24" s="9">
        <v>1.6176470590000001</v>
      </c>
      <c r="AH24" s="9">
        <v>0.29411764699999998</v>
      </c>
      <c r="AI24" s="9">
        <v>0.58823529399999996</v>
      </c>
      <c r="AJ24" s="9">
        <v>1.4705882349999999</v>
      </c>
      <c r="AK24" s="9">
        <v>1.8823529409999999</v>
      </c>
      <c r="AL24" s="9">
        <v>0.88235294099999995</v>
      </c>
      <c r="AM24" s="9">
        <v>0.64705882400000003</v>
      </c>
      <c r="AN24" s="9">
        <v>1.9705882349999999</v>
      </c>
      <c r="AO24" s="9">
        <v>2.2647058819999999</v>
      </c>
      <c r="AP24" s="9">
        <v>0.91176470600000004</v>
      </c>
      <c r="AQ24" s="9">
        <v>0</v>
      </c>
      <c r="AR24" s="9">
        <v>5.8823528999999999E-2</v>
      </c>
      <c r="AS24" s="9">
        <v>0</v>
      </c>
      <c r="AT24" s="9">
        <v>2.9411764999999999E-2</v>
      </c>
      <c r="AU24" s="9">
        <v>0.117647059</v>
      </c>
      <c r="AV24" s="9">
        <v>8.8235294000000006E-2</v>
      </c>
      <c r="AW24" s="9">
        <v>2.9411764999999999E-2</v>
      </c>
      <c r="AX24" s="9">
        <v>1.205882353</v>
      </c>
      <c r="AY24" s="9">
        <v>8.8235294000000006E-2</v>
      </c>
      <c r="AZ24" s="9">
        <v>0</v>
      </c>
      <c r="BA24" s="9">
        <v>2.9411764999999999E-2</v>
      </c>
      <c r="BB24" s="9">
        <v>8.8235294000000006E-2</v>
      </c>
      <c r="BC24" s="9">
        <v>0.147058824</v>
      </c>
      <c r="BD24" s="9">
        <v>3.2352941180000001</v>
      </c>
      <c r="BE24" s="9">
        <v>0.382352941</v>
      </c>
      <c r="BF24" s="9">
        <v>0</v>
      </c>
      <c r="BG24" s="9">
        <v>0.147058824</v>
      </c>
      <c r="BH24" s="9">
        <v>0.17647058800000001</v>
      </c>
      <c r="BI24" s="9">
        <v>0.147058824</v>
      </c>
      <c r="BJ24" s="9">
        <v>4.0294117649999999</v>
      </c>
      <c r="BK24" s="9">
        <v>0.97058823500000002</v>
      </c>
      <c r="BL24" s="9">
        <v>0</v>
      </c>
      <c r="BM24" s="9">
        <v>0.147058824</v>
      </c>
      <c r="BN24" s="9">
        <v>0.41176470599999998</v>
      </c>
      <c r="BO24" s="9">
        <v>0</v>
      </c>
      <c r="BP24" s="9">
        <v>0.235294118</v>
      </c>
      <c r="BQ24" s="9">
        <v>302.1176471</v>
      </c>
      <c r="BR24" s="9">
        <v>94.382352940000004</v>
      </c>
      <c r="BS24" s="9">
        <v>1.1764705879999999</v>
      </c>
      <c r="BT24" s="9">
        <v>8.2941176470000002</v>
      </c>
      <c r="BU24" s="9">
        <v>293.52941179999999</v>
      </c>
      <c r="BV24" s="9">
        <v>79.91176471</v>
      </c>
      <c r="BW24" s="9">
        <v>151.1470588</v>
      </c>
      <c r="BX24" s="9">
        <v>19.764705880000001</v>
      </c>
      <c r="BY24" s="9">
        <v>137.44117650000001</v>
      </c>
      <c r="BZ24" s="9">
        <v>55.558823529999998</v>
      </c>
      <c r="CA24" s="9">
        <v>66.264705879999994</v>
      </c>
      <c r="CB24" s="9">
        <v>6.0294117649999999</v>
      </c>
      <c r="CC24" s="9">
        <v>157.2352941</v>
      </c>
      <c r="CD24" s="9">
        <v>33.352941180000002</v>
      </c>
      <c r="CE24" s="9">
        <v>65.08823529</v>
      </c>
      <c r="CF24" s="9">
        <v>35.558823529999998</v>
      </c>
      <c r="CG24" s="9">
        <v>266.14705880000002</v>
      </c>
      <c r="CH24" s="9">
        <v>48.5</v>
      </c>
      <c r="CI24" s="9">
        <v>27.382352940000001</v>
      </c>
      <c r="CJ24" s="9">
        <v>31.41176471</v>
      </c>
      <c r="CK24" s="9">
        <v>1.911764706</v>
      </c>
      <c r="CL24" s="9">
        <v>4</v>
      </c>
      <c r="CM24" s="9">
        <v>4.9705882350000001</v>
      </c>
      <c r="CN24" s="9">
        <v>14.35294118</v>
      </c>
      <c r="CO24" s="9">
        <v>4.5</v>
      </c>
      <c r="CP24" s="9">
        <v>6.1176470590000003</v>
      </c>
      <c r="CQ24" s="9">
        <v>1.205882353</v>
      </c>
      <c r="CR24" s="9">
        <v>3</v>
      </c>
      <c r="CS24" s="9">
        <v>0.20588235299999999</v>
      </c>
      <c r="CT24" s="9">
        <v>15.85294118</v>
      </c>
      <c r="CU24" s="9">
        <v>4.2941176470000002</v>
      </c>
      <c r="CV24" s="9">
        <v>9.3235294119999992</v>
      </c>
      <c r="CW24" s="9">
        <v>9.7647058819999994</v>
      </c>
      <c r="CX24" s="9">
        <v>2.5</v>
      </c>
      <c r="CY24" s="9">
        <v>7.5882352940000004</v>
      </c>
      <c r="CZ24" s="9">
        <v>1.8235294120000001</v>
      </c>
      <c r="DA24" s="9">
        <v>6.0294117649999999</v>
      </c>
      <c r="DB24" s="9">
        <v>0.67647058800000004</v>
      </c>
      <c r="DC24" s="9">
        <v>1.5588235290000001</v>
      </c>
      <c r="DD24" s="9">
        <v>2.4411764709999999</v>
      </c>
      <c r="DE24" s="9">
        <v>6.7058823529999998</v>
      </c>
      <c r="DF24" s="9">
        <v>1.911764706</v>
      </c>
      <c r="DG24" s="9">
        <v>5.2647058820000003</v>
      </c>
      <c r="DH24" s="9">
        <v>0.52941176499999998</v>
      </c>
      <c r="DI24" s="9">
        <v>1.4411764709999999</v>
      </c>
      <c r="DJ24" s="9">
        <v>3.6470588240000001</v>
      </c>
      <c r="DK24" s="9">
        <v>12.323529410000001</v>
      </c>
      <c r="DL24" s="9">
        <v>5.8823529409999997</v>
      </c>
      <c r="DM24" s="9">
        <v>0.97058823500000002</v>
      </c>
      <c r="DN24" s="9">
        <v>0.47058823500000002</v>
      </c>
      <c r="DO24" s="9">
        <v>4.7058823529999998</v>
      </c>
      <c r="DP24" s="9">
        <v>12.382352940000001</v>
      </c>
      <c r="DQ24" s="9">
        <v>3.5294117649999999</v>
      </c>
      <c r="DR24" s="9">
        <v>9.4117647059999996</v>
      </c>
      <c r="DS24" s="9">
        <v>3.2058823529999998</v>
      </c>
      <c r="DT24" s="9">
        <v>10.323529410000001</v>
      </c>
      <c r="DU24" s="9">
        <v>568.64705879999997</v>
      </c>
      <c r="DV24" s="9">
        <v>8.8235294000000006E-2</v>
      </c>
      <c r="DW24" s="9">
        <v>8.8235294000000006E-2</v>
      </c>
      <c r="DX24" s="9">
        <v>0</v>
      </c>
      <c r="DY24" s="9">
        <v>0</v>
      </c>
      <c r="DZ24" s="9">
        <v>0.17647058800000001</v>
      </c>
      <c r="EA24" s="9">
        <v>0.70588235300000002</v>
      </c>
      <c r="EB24" s="9">
        <v>0.55882352899999999</v>
      </c>
      <c r="EC24" s="9">
        <v>2.9411764999999999E-2</v>
      </c>
      <c r="ED24" s="9">
        <v>5.8823528999999999E-2</v>
      </c>
      <c r="EE24" s="9">
        <v>1.3529411760000001</v>
      </c>
      <c r="EF24" s="9">
        <v>55.117647060000003</v>
      </c>
      <c r="EG24" s="9">
        <v>52.058823529999998</v>
      </c>
      <c r="EH24" s="9">
        <v>16.5</v>
      </c>
      <c r="EI24" s="9">
        <v>14.882352940000001</v>
      </c>
      <c r="EJ24" s="9">
        <v>38.235294119999999</v>
      </c>
      <c r="EK24" s="9">
        <v>36.470588239999998</v>
      </c>
      <c r="EL24" s="9">
        <v>12.382352940000001</v>
      </c>
      <c r="EM24" s="9">
        <v>5.7058823529999998</v>
      </c>
      <c r="EN24" s="9">
        <v>0.117647059</v>
      </c>
      <c r="EO24" s="9">
        <v>23.617647059999999</v>
      </c>
      <c r="EP24" s="9">
        <v>11.323529410000001</v>
      </c>
      <c r="EQ24" s="9">
        <v>12.29411765</v>
      </c>
      <c r="ER24" s="9">
        <v>0.117647059</v>
      </c>
      <c r="ES24" s="9">
        <v>3.8823529410000002</v>
      </c>
      <c r="ET24" s="9">
        <v>13.235294120000001</v>
      </c>
      <c r="EU24" s="9">
        <v>55.735294119999999</v>
      </c>
      <c r="EV24" s="9">
        <v>12.117647059999999</v>
      </c>
      <c r="EW24" s="9">
        <v>11.235294120000001</v>
      </c>
      <c r="EX24" s="9">
        <v>11.20588235</v>
      </c>
      <c r="EY24" s="9">
        <v>2.8823529410000002</v>
      </c>
      <c r="EZ24" s="9">
        <v>8.3235294119999992</v>
      </c>
      <c r="FA24" s="9">
        <v>0.147058824</v>
      </c>
      <c r="FB24" s="9">
        <v>0.61764705900000005</v>
      </c>
      <c r="FC24" s="9">
        <v>0.32352941200000002</v>
      </c>
      <c r="FD24" s="9">
        <v>2.1470588240000001</v>
      </c>
      <c r="FE24" s="9">
        <v>1.6764705879999999</v>
      </c>
      <c r="FF24" s="9">
        <v>0.20588235299999999</v>
      </c>
      <c r="FG24" s="9">
        <v>1.9705882349999999</v>
      </c>
      <c r="FH24" s="9">
        <v>1.7647058819999999</v>
      </c>
      <c r="FI24" s="9">
        <v>0.20588235299999999</v>
      </c>
      <c r="FJ24" s="9">
        <v>2.7647058819999999</v>
      </c>
      <c r="FK24" s="9">
        <v>1.794117647</v>
      </c>
      <c r="FL24" s="9">
        <v>0.97058823500000002</v>
      </c>
      <c r="FM24" s="9">
        <v>2.9411764999999999E-2</v>
      </c>
      <c r="FN24" s="9">
        <v>0.5</v>
      </c>
      <c r="FO24" s="9">
        <v>0.41176470599999998</v>
      </c>
      <c r="FP24" s="9">
        <v>5.8823528999999999E-2</v>
      </c>
      <c r="FQ24" s="9">
        <v>5.8823528999999999E-2</v>
      </c>
      <c r="FR24" s="9">
        <v>13.64705882</v>
      </c>
      <c r="FS24" s="9">
        <v>8.5588235289999997</v>
      </c>
      <c r="FT24" s="9">
        <v>5.0882352940000004</v>
      </c>
      <c r="FU24" s="9">
        <v>0.235294118</v>
      </c>
      <c r="FV24" s="9">
        <v>5.8823528999999999E-2</v>
      </c>
      <c r="FW24" s="9">
        <v>0.147058824</v>
      </c>
      <c r="FX24" s="9">
        <v>2.9411764999999999E-2</v>
      </c>
      <c r="FY24" s="9">
        <v>8.8529411759999999</v>
      </c>
      <c r="FZ24" s="9">
        <v>4.8529411759999999</v>
      </c>
      <c r="GA24" s="9">
        <v>3.6764705879999999</v>
      </c>
      <c r="GB24" s="9">
        <v>1.1764705879999999</v>
      </c>
      <c r="GC24" s="9">
        <v>0</v>
      </c>
      <c r="GD24" s="9">
        <v>9.0882352940000004</v>
      </c>
      <c r="GE24" s="9">
        <v>2.1764705879999999</v>
      </c>
      <c r="GF24" s="9">
        <v>2.1764705879999999</v>
      </c>
      <c r="GG24" s="9">
        <v>132.67647059999999</v>
      </c>
      <c r="GH24" s="9">
        <v>58.176470590000001</v>
      </c>
      <c r="GI24" s="9">
        <v>85.470588239999998</v>
      </c>
      <c r="GJ24" s="9">
        <v>87.205882349999996</v>
      </c>
      <c r="GK24" s="9">
        <v>14.764705879999999</v>
      </c>
      <c r="GL24" s="9">
        <v>12.176470589999999</v>
      </c>
      <c r="GM24" s="9">
        <v>2.0294117649999999</v>
      </c>
      <c r="GN24" s="9">
        <v>112.20588239999999</v>
      </c>
      <c r="GO24" s="9">
        <v>17.41176471</v>
      </c>
      <c r="GP24" s="9">
        <v>1.3823529409999999</v>
      </c>
      <c r="GQ24" s="9">
        <v>5.8823528999999999E-2</v>
      </c>
      <c r="GR24" s="9">
        <v>5.8823528999999999E-2</v>
      </c>
      <c r="GS24" s="9">
        <v>0</v>
      </c>
      <c r="GT24" s="9">
        <v>0</v>
      </c>
      <c r="GU24" s="9">
        <v>0.147058824</v>
      </c>
      <c r="GV24" s="9">
        <v>0.264705882</v>
      </c>
      <c r="GW24" s="9">
        <v>0.58823529399999996</v>
      </c>
      <c r="GX24" s="9">
        <v>1.7352941180000001</v>
      </c>
      <c r="GY24" s="9">
        <v>0.91176470600000004</v>
      </c>
      <c r="GZ24" s="9">
        <v>1.3823529409999999</v>
      </c>
      <c r="HA24" s="9">
        <v>0.70588235300000002</v>
      </c>
      <c r="HB24" s="9">
        <v>5.8823528999999999E-2</v>
      </c>
      <c r="HC24" s="9">
        <v>2.9411764999999999E-2</v>
      </c>
      <c r="HD24" s="9">
        <v>0.91176470600000004</v>
      </c>
      <c r="HE24" s="9">
        <v>5.5588235289999997</v>
      </c>
      <c r="HF24" s="9">
        <v>0.44117647100000001</v>
      </c>
      <c r="HG24" s="9">
        <v>18.20588235</v>
      </c>
      <c r="HH24" s="9">
        <v>18.41176471</v>
      </c>
      <c r="HI24" s="9">
        <v>20.029411759999999</v>
      </c>
      <c r="HJ24" s="9">
        <v>18.058823530000002</v>
      </c>
      <c r="HK24" s="9">
        <v>8.6470588240000001</v>
      </c>
      <c r="HL24" s="9">
        <v>9.6176470589999994</v>
      </c>
      <c r="HM24" s="9">
        <v>7.8529411759999999</v>
      </c>
      <c r="HN24" s="9">
        <v>5.2647058820000003</v>
      </c>
      <c r="HO24" s="9">
        <v>1.5294117650000001</v>
      </c>
      <c r="HP24" s="9">
        <v>0.147058824</v>
      </c>
      <c r="HQ24" s="9">
        <v>5.8823528999999999E-2</v>
      </c>
      <c r="HR24" s="9">
        <v>16.823529409999999</v>
      </c>
      <c r="HS24" s="9">
        <v>0</v>
      </c>
      <c r="HT24" s="9">
        <v>1.2647058819999999</v>
      </c>
      <c r="HU24" s="9">
        <v>5.8823528999999999E-2</v>
      </c>
      <c r="HV24" s="9">
        <v>1.0294117650000001</v>
      </c>
      <c r="HW24" s="9">
        <v>0.52941176499999998</v>
      </c>
      <c r="HX24" s="9">
        <v>0.52941176499999998</v>
      </c>
      <c r="HY24" s="9">
        <v>0.44117647100000001</v>
      </c>
      <c r="HZ24" s="9">
        <v>0.52941176499999998</v>
      </c>
      <c r="IA24" s="9">
        <v>2.588235294</v>
      </c>
      <c r="IB24" s="9">
        <v>0.147058824</v>
      </c>
      <c r="IC24" s="9">
        <v>2.9411764999999999E-2</v>
      </c>
      <c r="ID24" s="9">
        <v>5.6470588240000001</v>
      </c>
      <c r="IE24" s="9">
        <v>0.44117647100000001</v>
      </c>
      <c r="IF24" s="9">
        <v>0.70588235300000002</v>
      </c>
      <c r="IG24" s="9">
        <v>0.32352941200000002</v>
      </c>
      <c r="IH24" s="9">
        <v>0</v>
      </c>
      <c r="II24" s="9">
        <v>11.08823529</v>
      </c>
      <c r="IJ24" s="9">
        <v>4.0882352940000004</v>
      </c>
      <c r="IK24" s="11">
        <v>0.60209999999999997</v>
      </c>
      <c r="IL24" s="11">
        <v>0.95050000000000001</v>
      </c>
      <c r="IM24" s="11">
        <v>0.89680000000000004</v>
      </c>
      <c r="IN24" s="11">
        <v>0.88029999999999997</v>
      </c>
      <c r="IO24" s="9">
        <v>301.55882350000002</v>
      </c>
      <c r="IP24" s="9">
        <v>3.3529411759999999</v>
      </c>
      <c r="IQ24" s="11">
        <v>0.43859999999999999</v>
      </c>
      <c r="IR24" s="9">
        <v>4.2352941179999997</v>
      </c>
      <c r="IS24" s="11">
        <v>0.46529999999999999</v>
      </c>
      <c r="IT24" s="9">
        <v>9.2058823529999998</v>
      </c>
      <c r="IU24" s="11">
        <v>0.45050000000000001</v>
      </c>
      <c r="IV24" s="9">
        <v>4.4411764710000003</v>
      </c>
      <c r="IW24" s="11">
        <v>0.99339999999999995</v>
      </c>
      <c r="IX24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TIER 1</vt:lpstr>
      <vt:lpstr>Final Picks</vt:lpstr>
      <vt:lpstr>TIER 2</vt:lpstr>
      <vt:lpstr>DC UNITED</vt:lpstr>
      <vt:lpstr>OTHER MLS CLUBS</vt:lpstr>
      <vt:lpstr>2017</vt:lpstr>
      <vt:lpstr>2018</vt:lpstr>
      <vt:lpstr>2017 TEAM stats Per 90</vt:lpstr>
      <vt:lpstr>2018 Team Stats - Per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Venkata Rithish Sai Reddy Yarasu</cp:lastModifiedBy>
  <dcterms:created xsi:type="dcterms:W3CDTF">2024-12-06T21:56:05Z</dcterms:created>
  <dcterms:modified xsi:type="dcterms:W3CDTF">2024-12-10T01:18:00Z</dcterms:modified>
</cp:coreProperties>
</file>