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hicasayeeram/Dropbox/My Mac (Rithica’s MacBook Air)/Desktop/"/>
    </mc:Choice>
  </mc:AlternateContent>
  <xr:revisionPtr revIDLastSave="0" documentId="8_{A1F0025C-951F-0D47-A993-B2E1A5B33CE0}" xr6:coauthVersionLast="46" xr6:coauthVersionMax="46" xr10:uidLastSave="{00000000-0000-0000-0000-000000000000}"/>
  <bookViews>
    <workbookView xWindow="0" yWindow="460" windowWidth="28800" windowHeight="16420" xr2:uid="{14E77221-4D43-A445-87E5-2D9D9F6C9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43" i="1"/>
  <c r="I33" i="1"/>
  <c r="I73" i="1"/>
  <c r="I34" i="1"/>
  <c r="I94" i="1"/>
  <c r="I95" i="1"/>
  <c r="I96" i="1"/>
  <c r="I97" i="1"/>
  <c r="H59" i="1"/>
  <c r="H84" i="1"/>
  <c r="H4" i="1"/>
  <c r="C43" i="1"/>
  <c r="C97" i="1"/>
  <c r="C95" i="1"/>
  <c r="C33" i="1"/>
  <c r="C31" i="1"/>
  <c r="C94" i="1"/>
  <c r="C73" i="1"/>
  <c r="C34" i="1"/>
  <c r="C96" i="1"/>
  <c r="H37" i="1"/>
  <c r="H60" i="1"/>
  <c r="H35" i="1"/>
  <c r="H11" i="1"/>
  <c r="H44" i="1"/>
  <c r="H38" i="1"/>
  <c r="H12" i="1"/>
  <c r="H13" i="1"/>
  <c r="H14" i="1"/>
  <c r="H90" i="1"/>
  <c r="H6" i="1"/>
  <c r="H5" i="1"/>
  <c r="H10" i="1"/>
  <c r="H9" i="1"/>
  <c r="H8" i="1"/>
  <c r="H25" i="1"/>
  <c r="H24" i="1"/>
  <c r="H23" i="1"/>
  <c r="H22" i="1"/>
  <c r="H21" i="1"/>
  <c r="H20" i="1"/>
  <c r="H19" i="1"/>
  <c r="H18" i="1"/>
  <c r="H17" i="1"/>
  <c r="H16" i="1"/>
  <c r="H15" i="1"/>
  <c r="H34" i="1"/>
  <c r="H32" i="1"/>
  <c r="H30" i="1"/>
  <c r="H29" i="1"/>
  <c r="H28" i="1"/>
  <c r="H27" i="1"/>
  <c r="H31" i="1"/>
  <c r="H26" i="1"/>
  <c r="H33" i="1"/>
  <c r="H36" i="1"/>
  <c r="H43" i="1"/>
  <c r="H41" i="1"/>
  <c r="H42" i="1"/>
  <c r="H40" i="1"/>
  <c r="H39" i="1"/>
  <c r="H47" i="1"/>
  <c r="H46" i="1"/>
  <c r="H45" i="1"/>
  <c r="H50" i="1"/>
  <c r="H49" i="1"/>
  <c r="H48" i="1"/>
  <c r="H56" i="1"/>
  <c r="H55" i="1"/>
  <c r="H54" i="1"/>
  <c r="H53" i="1"/>
  <c r="H51" i="1"/>
  <c r="H52" i="1"/>
  <c r="H58" i="1"/>
  <c r="H57" i="1"/>
  <c r="H76" i="1"/>
  <c r="H75" i="1"/>
  <c r="H74" i="1"/>
  <c r="H72" i="1"/>
  <c r="H71" i="1"/>
  <c r="H70" i="1"/>
  <c r="H69" i="1"/>
  <c r="H73" i="1"/>
  <c r="H68" i="1"/>
  <c r="H67" i="1"/>
  <c r="H66" i="1"/>
  <c r="H65" i="1"/>
  <c r="H64" i="1"/>
  <c r="H63" i="1"/>
  <c r="H62" i="1"/>
  <c r="H77" i="1"/>
  <c r="H61" i="1"/>
  <c r="H78" i="1"/>
  <c r="H81" i="1"/>
  <c r="H80" i="1"/>
  <c r="H79" i="1"/>
  <c r="H96" i="1"/>
  <c r="H97" i="1"/>
  <c r="H93" i="1"/>
  <c r="H94" i="1"/>
  <c r="H95" i="1"/>
  <c r="H92" i="1"/>
  <c r="H91" i="1"/>
  <c r="H89" i="1"/>
  <c r="H88" i="1"/>
  <c r="H87" i="1"/>
  <c r="H86" i="1"/>
  <c r="H85" i="1"/>
  <c r="H83" i="1"/>
  <c r="H82" i="1"/>
  <c r="H98" i="1"/>
  <c r="H7" i="1"/>
</calcChain>
</file>

<file path=xl/sharedStrings.xml><?xml version="1.0" encoding="utf-8"?>
<sst xmlns="http://schemas.openxmlformats.org/spreadsheetml/2006/main" count="483" uniqueCount="197">
  <si>
    <t>Individual</t>
  </si>
  <si>
    <t>Source</t>
  </si>
  <si>
    <t>Industry</t>
  </si>
  <si>
    <t>Competetive</t>
  </si>
  <si>
    <t>Buffet</t>
  </si>
  <si>
    <t>Ellison</t>
  </si>
  <si>
    <t>Bloomberg</t>
  </si>
  <si>
    <t>Knight</t>
  </si>
  <si>
    <t>Adelson</t>
  </si>
  <si>
    <t>Mars</t>
  </si>
  <si>
    <t>Musk</t>
  </si>
  <si>
    <t>Dell</t>
  </si>
  <si>
    <t>Simons</t>
  </si>
  <si>
    <t>Dalio</t>
  </si>
  <si>
    <t>Amazon</t>
  </si>
  <si>
    <t>Microsoft</t>
  </si>
  <si>
    <t>Berkshire Hathaway</t>
  </si>
  <si>
    <t>software</t>
  </si>
  <si>
    <t>Facebook</t>
  </si>
  <si>
    <t>Walmart</t>
  </si>
  <si>
    <t>Google</t>
  </si>
  <si>
    <t>Nike</t>
  </si>
  <si>
    <t>casinos</t>
  </si>
  <si>
    <t>candy, pet food</t>
  </si>
  <si>
    <t>Tesla</t>
  </si>
  <si>
    <t>hedge funds</t>
  </si>
  <si>
    <t>Powell Jobs</t>
  </si>
  <si>
    <t>Bren</t>
  </si>
  <si>
    <t>Murdoch</t>
  </si>
  <si>
    <t>Lauder</t>
  </si>
  <si>
    <t>Peterffy</t>
  </si>
  <si>
    <t>Cohen</t>
  </si>
  <si>
    <t>Griffin</t>
  </si>
  <si>
    <t>Tepper</t>
  </si>
  <si>
    <t>Menard, Jr.</t>
  </si>
  <si>
    <t>Apple</t>
  </si>
  <si>
    <t>Estee Lauder</t>
  </si>
  <si>
    <t>home improvement stores</t>
  </si>
  <si>
    <t>Technology</t>
  </si>
  <si>
    <t>Finance</t>
  </si>
  <si>
    <t>Retail</t>
  </si>
  <si>
    <t>Media</t>
  </si>
  <si>
    <t>Gambling</t>
  </si>
  <si>
    <t>Food</t>
  </si>
  <si>
    <t>Automotive</t>
  </si>
  <si>
    <t>Real Estate</t>
  </si>
  <si>
    <t>Arnault</t>
  </si>
  <si>
    <t>LVMH</t>
  </si>
  <si>
    <t>Ortega</t>
  </si>
  <si>
    <t>Zara</t>
  </si>
  <si>
    <t>Meyers</t>
  </si>
  <si>
    <t>L'Oreal</t>
  </si>
  <si>
    <t>Albrecht</t>
  </si>
  <si>
    <t>supermarkets</t>
  </si>
  <si>
    <t>Pinault</t>
  </si>
  <si>
    <t>luxury goods</t>
  </si>
  <si>
    <t>Ferrero</t>
  </si>
  <si>
    <t>Schwarz</t>
  </si>
  <si>
    <t>Wertheimer</t>
  </si>
  <si>
    <t>Chanel</t>
  </si>
  <si>
    <t>Aldi</t>
  </si>
  <si>
    <t>Klatten</t>
  </si>
  <si>
    <t>BMW</t>
  </si>
  <si>
    <t>Austria</t>
  </si>
  <si>
    <t>Red Bull</t>
  </si>
  <si>
    <t>Mateschitz</t>
  </si>
  <si>
    <t>Del Vecchio</t>
  </si>
  <si>
    <t>eyeglasses</t>
  </si>
  <si>
    <t>Germany</t>
  </si>
  <si>
    <t>Kuehne</t>
  </si>
  <si>
    <t>shipping</t>
  </si>
  <si>
    <t>Logistics</t>
  </si>
  <si>
    <t>Sweden</t>
  </si>
  <si>
    <t>Persson</t>
  </si>
  <si>
    <t>H&amp;M</t>
  </si>
  <si>
    <t>Droege</t>
  </si>
  <si>
    <t>consulting</t>
  </si>
  <si>
    <t>Service</t>
  </si>
  <si>
    <t>Hopp</t>
  </si>
  <si>
    <t>UK</t>
  </si>
  <si>
    <t>Thiele</t>
  </si>
  <si>
    <t>brakes</t>
  </si>
  <si>
    <t>Engineering</t>
  </si>
  <si>
    <t>Netherlands</t>
  </si>
  <si>
    <t>Heineken</t>
  </si>
  <si>
    <t>France</t>
  </si>
  <si>
    <t>Besnier</t>
  </si>
  <si>
    <t>cheese</t>
  </si>
  <si>
    <t>Plattner</t>
  </si>
  <si>
    <t>Wuerth</t>
  </si>
  <si>
    <t>fasteners</t>
  </si>
  <si>
    <t>Manufacturing</t>
  </si>
  <si>
    <t>Tschira</t>
  </si>
  <si>
    <t>Mistry</t>
  </si>
  <si>
    <t>Ireland</t>
  </si>
  <si>
    <t>construction</t>
  </si>
  <si>
    <t>Omidyar</t>
  </si>
  <si>
    <t>Ebay, Paypal</t>
  </si>
  <si>
    <t>Ratcliffe</t>
  </si>
  <si>
    <t>chemicals</t>
  </si>
  <si>
    <t>Johnson</t>
  </si>
  <si>
    <t>money management</t>
  </si>
  <si>
    <t>Newhouse</t>
  </si>
  <si>
    <t>media</t>
  </si>
  <si>
    <t>Rausing</t>
  </si>
  <si>
    <t>packaging</t>
  </si>
  <si>
    <t>Meijer</t>
  </si>
  <si>
    <t>Pessina</t>
  </si>
  <si>
    <t>Italy</t>
  </si>
  <si>
    <t>drugstores</t>
  </si>
  <si>
    <t>Kroenke</t>
  </si>
  <si>
    <t>sports,real estate</t>
  </si>
  <si>
    <t>Sports</t>
  </si>
  <si>
    <t>Moore</t>
  </si>
  <si>
    <t>Koum</t>
  </si>
  <si>
    <t>Intel</t>
  </si>
  <si>
    <t>Whatsapp</t>
  </si>
  <si>
    <t>Fredriksen</t>
  </si>
  <si>
    <t>Struengmann</t>
  </si>
  <si>
    <t>pharma</t>
  </si>
  <si>
    <t>Healthcare</t>
  </si>
  <si>
    <t>Spain</t>
  </si>
  <si>
    <t>US</t>
  </si>
  <si>
    <t>Country</t>
  </si>
  <si>
    <t>N</t>
  </si>
  <si>
    <t>Y</t>
  </si>
  <si>
    <t>NetWorth</t>
  </si>
  <si>
    <t>Hongbin</t>
  </si>
  <si>
    <t>Resnick</t>
  </si>
  <si>
    <t>Soros</t>
  </si>
  <si>
    <t>Loh</t>
  </si>
  <si>
    <t>Bertarelli</t>
  </si>
  <si>
    <t>Switzerland</t>
  </si>
  <si>
    <t>Cook</t>
  </si>
  <si>
    <t>Jones</t>
  </si>
  <si>
    <t>Povlsen</t>
  </si>
  <si>
    <t>Denmark</t>
  </si>
  <si>
    <t>Beal</t>
  </si>
  <si>
    <t>Khan</t>
  </si>
  <si>
    <t>Geffen</t>
  </si>
  <si>
    <t>Kennedy</t>
  </si>
  <si>
    <t>Okeden</t>
  </si>
  <si>
    <t>Duffield</t>
  </si>
  <si>
    <t>Frist, Jr.</t>
  </si>
  <si>
    <t>Grayken</t>
  </si>
  <si>
    <t>Louis Hansen</t>
  </si>
  <si>
    <t>biotech</t>
  </si>
  <si>
    <t>medical devices</t>
  </si>
  <si>
    <t>Dallas Cowboys</t>
  </si>
  <si>
    <t>fashion retail</t>
  </si>
  <si>
    <t>auto</t>
  </si>
  <si>
    <t>movies</t>
  </si>
  <si>
    <t>business software</t>
  </si>
  <si>
    <t>hospitals</t>
  </si>
  <si>
    <t>private equity</t>
  </si>
  <si>
    <t>Competition</t>
  </si>
  <si>
    <t>Drahi</t>
  </si>
  <si>
    <t>telecom</t>
  </si>
  <si>
    <t>Telecom</t>
  </si>
  <si>
    <t>Pera</t>
  </si>
  <si>
    <t>wireless networking gear</t>
  </si>
  <si>
    <t>Saade</t>
  </si>
  <si>
    <t>Hendricks</t>
  </si>
  <si>
    <t>roofing</t>
  </si>
  <si>
    <t>Kraft</t>
  </si>
  <si>
    <t>New England Patriots</t>
  </si>
  <si>
    <t>Reyes</t>
  </si>
  <si>
    <t>food distribution</t>
  </si>
  <si>
    <t>Reuben</t>
  </si>
  <si>
    <t>Schwab</t>
  </si>
  <si>
    <t>Discount Brokerage</t>
  </si>
  <si>
    <t>Black</t>
  </si>
  <si>
    <t>Englander</t>
  </si>
  <si>
    <t>Aleotti</t>
  </si>
  <si>
    <t>Aponte</t>
  </si>
  <si>
    <t>Gilbert</t>
  </si>
  <si>
    <t>Quicken Loans</t>
  </si>
  <si>
    <t>Graf</t>
  </si>
  <si>
    <t>Love</t>
  </si>
  <si>
    <t>Soon-shiong</t>
  </si>
  <si>
    <t>Bezos + Scott</t>
  </si>
  <si>
    <t>Beal Banks</t>
  </si>
  <si>
    <t>Discount brokerage</t>
  </si>
  <si>
    <t>Zuckerberg + Moscovitz</t>
  </si>
  <si>
    <t>Love Gas Stations</t>
  </si>
  <si>
    <t>Page, Brin + Schmidt</t>
  </si>
  <si>
    <t>Gates + Ballmer</t>
  </si>
  <si>
    <t>News Corp.</t>
  </si>
  <si>
    <t>Nutella</t>
  </si>
  <si>
    <t>Real estate</t>
  </si>
  <si>
    <t>Real estate &amp; technology</t>
  </si>
  <si>
    <t>Walton(s), Kroenke &amp; Laurie</t>
  </si>
  <si>
    <t>Abraxis</t>
  </si>
  <si>
    <t>Green</t>
  </si>
  <si>
    <t>Hobbycrafts</t>
  </si>
  <si>
    <t>Schaeffler</t>
  </si>
  <si>
    <t>Schaeffler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</si>
</sst>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DE18-93C2-F341-AB00-CCA8AF938FB9}">
  <dimension ref="B3:L238"/>
  <sheetViews>
    <sheetView tabSelected="1" zoomScaleNormal="100" workbookViewId="0">
      <selection activeCell="I10" sqref="I10"/>
    </sheetView>
  </sheetViews>
  <sheetFormatPr baseColWidth="10" defaultRowHeight="16" x14ac:dyDescent="0.2"/>
  <cols>
    <col min="2" max="2" width="24.5" bestFit="1" customWidth="1"/>
    <col min="3" max="3" width="12.83203125" style="3" bestFit="1" customWidth="1"/>
    <col min="4" max="4" width="23.1640625" bestFit="1" customWidth="1"/>
    <col min="5" max="5" width="13.1640625" bestFit="1" customWidth="1"/>
    <col min="7" max="7" width="11.5" bestFit="1" customWidth="1"/>
    <col min="8" max="8" width="15" bestFit="1" customWidth="1"/>
    <col min="9" max="9" width="12.83203125" style="3" bestFit="1" customWidth="1"/>
  </cols>
  <sheetData>
    <row r="3" spans="2:12" x14ac:dyDescent="0.2">
      <c r="B3" s="1" t="s">
        <v>0</v>
      </c>
      <c r="C3" s="2" t="s">
        <v>126</v>
      </c>
      <c r="D3" s="1" t="s">
        <v>1</v>
      </c>
      <c r="E3" s="1" t="s">
        <v>2</v>
      </c>
      <c r="F3" s="1" t="s">
        <v>123</v>
      </c>
      <c r="G3" s="1" t="s">
        <v>3</v>
      </c>
      <c r="H3" s="1" t="s">
        <v>155</v>
      </c>
      <c r="I3" s="2" t="s">
        <v>126</v>
      </c>
      <c r="L3" s="1"/>
    </row>
    <row r="4" spans="2:12" x14ac:dyDescent="0.2">
      <c r="B4" t="s">
        <v>195</v>
      </c>
      <c r="C4" s="4">
        <v>6.3</v>
      </c>
      <c r="D4" t="s">
        <v>196</v>
      </c>
      <c r="E4" t="s">
        <v>44</v>
      </c>
      <c r="F4" t="s">
        <v>122</v>
      </c>
      <c r="G4" t="s">
        <v>125</v>
      </c>
      <c r="H4" t="str">
        <f t="shared" ref="H4:H35" si="0">IF(G4="Y","Competitive", "Non-Competitive")</f>
        <v>Competitive</v>
      </c>
      <c r="I4" s="4">
        <v>6.3</v>
      </c>
    </row>
    <row r="5" spans="2:12" x14ac:dyDescent="0.2">
      <c r="B5" t="s">
        <v>138</v>
      </c>
      <c r="C5" s="4">
        <v>7.8</v>
      </c>
      <c r="D5" t="s">
        <v>150</v>
      </c>
      <c r="E5" t="s">
        <v>44</v>
      </c>
      <c r="F5" t="s">
        <v>122</v>
      </c>
      <c r="G5" t="s">
        <v>125</v>
      </c>
      <c r="H5" t="str">
        <f t="shared" si="0"/>
        <v>Competitive</v>
      </c>
      <c r="I5" s="4">
        <v>7.8</v>
      </c>
    </row>
    <row r="6" spans="2:12" x14ac:dyDescent="0.2">
      <c r="B6" t="s">
        <v>61</v>
      </c>
      <c r="C6" s="4">
        <v>16.8</v>
      </c>
      <c r="D6" t="s">
        <v>62</v>
      </c>
      <c r="E6" t="s">
        <v>44</v>
      </c>
      <c r="F6" t="s">
        <v>68</v>
      </c>
      <c r="G6" t="s">
        <v>125</v>
      </c>
      <c r="H6" t="str">
        <f t="shared" si="0"/>
        <v>Competitive</v>
      </c>
      <c r="I6" s="4">
        <v>16.8</v>
      </c>
    </row>
    <row r="7" spans="2:12" x14ac:dyDescent="0.2">
      <c r="B7" t="s">
        <v>10</v>
      </c>
      <c r="C7" s="4">
        <v>24.6</v>
      </c>
      <c r="D7" t="s">
        <v>24</v>
      </c>
      <c r="E7" t="s">
        <v>44</v>
      </c>
      <c r="F7" t="s">
        <v>122</v>
      </c>
      <c r="G7" t="s">
        <v>125</v>
      </c>
      <c r="H7" t="str">
        <f t="shared" si="0"/>
        <v>Competitive</v>
      </c>
      <c r="I7" s="4">
        <v>24.6</v>
      </c>
    </row>
    <row r="8" spans="2:12" x14ac:dyDescent="0.2">
      <c r="B8" t="s">
        <v>162</v>
      </c>
      <c r="C8" s="4">
        <v>6.9</v>
      </c>
      <c r="D8" t="s">
        <v>163</v>
      </c>
      <c r="E8" t="s">
        <v>82</v>
      </c>
      <c r="F8" t="s">
        <v>122</v>
      </c>
      <c r="G8" t="s">
        <v>125</v>
      </c>
      <c r="H8" t="str">
        <f t="shared" si="0"/>
        <v>Competitive</v>
      </c>
      <c r="I8" s="4">
        <v>6.9</v>
      </c>
    </row>
    <row r="9" spans="2:12" x14ac:dyDescent="0.2">
      <c r="B9" t="s">
        <v>93</v>
      </c>
      <c r="C9" s="4">
        <v>11.1</v>
      </c>
      <c r="D9" t="s">
        <v>95</v>
      </c>
      <c r="E9" t="s">
        <v>82</v>
      </c>
      <c r="F9" t="s">
        <v>94</v>
      </c>
      <c r="G9" t="s">
        <v>125</v>
      </c>
      <c r="H9" t="str">
        <f t="shared" si="0"/>
        <v>Competitive</v>
      </c>
      <c r="I9" s="4">
        <v>11.1</v>
      </c>
    </row>
    <row r="10" spans="2:12" x14ac:dyDescent="0.2">
      <c r="B10" t="s">
        <v>80</v>
      </c>
      <c r="C10" s="4">
        <v>12.9</v>
      </c>
      <c r="D10" t="s">
        <v>81</v>
      </c>
      <c r="E10" t="s">
        <v>82</v>
      </c>
      <c r="F10" t="s">
        <v>68</v>
      </c>
      <c r="G10" t="s">
        <v>125</v>
      </c>
      <c r="H10" t="str">
        <f t="shared" si="0"/>
        <v>Competitive</v>
      </c>
      <c r="I10" s="4">
        <v>12.9</v>
      </c>
    </row>
    <row r="11" spans="2:12" x14ac:dyDescent="0.2">
      <c r="B11" t="s">
        <v>175</v>
      </c>
      <c r="C11" s="4">
        <v>6.5</v>
      </c>
      <c r="D11" t="s">
        <v>176</v>
      </c>
      <c r="E11" t="s">
        <v>39</v>
      </c>
      <c r="F11" t="s">
        <v>122</v>
      </c>
      <c r="G11" t="s">
        <v>125</v>
      </c>
      <c r="H11" t="str">
        <f t="shared" si="0"/>
        <v>Competitive</v>
      </c>
      <c r="I11" s="4">
        <v>6.5</v>
      </c>
    </row>
    <row r="12" spans="2:12" x14ac:dyDescent="0.2">
      <c r="B12" t="s">
        <v>172</v>
      </c>
      <c r="C12" s="4">
        <v>6.6</v>
      </c>
      <c r="D12" t="s">
        <v>25</v>
      </c>
      <c r="E12" t="s">
        <v>39</v>
      </c>
      <c r="F12" t="s">
        <v>122</v>
      </c>
      <c r="G12" t="s">
        <v>125</v>
      </c>
      <c r="H12" t="str">
        <f t="shared" si="0"/>
        <v>Competitive</v>
      </c>
      <c r="I12" s="4">
        <v>6.6</v>
      </c>
    </row>
    <row r="13" spans="2:12" x14ac:dyDescent="0.2">
      <c r="B13" t="s">
        <v>171</v>
      </c>
      <c r="C13" s="4">
        <v>6.6</v>
      </c>
      <c r="D13" t="s">
        <v>154</v>
      </c>
      <c r="E13" t="s">
        <v>39</v>
      </c>
      <c r="F13" t="s">
        <v>122</v>
      </c>
      <c r="G13" t="s">
        <v>125</v>
      </c>
      <c r="H13" t="str">
        <f t="shared" si="0"/>
        <v>Competitive</v>
      </c>
      <c r="I13" s="4">
        <v>6.6</v>
      </c>
    </row>
    <row r="14" spans="2:12" x14ac:dyDescent="0.2">
      <c r="B14" t="s">
        <v>169</v>
      </c>
      <c r="C14" s="4">
        <v>6.7</v>
      </c>
      <c r="D14" t="s">
        <v>170</v>
      </c>
      <c r="E14" t="s">
        <v>39</v>
      </c>
      <c r="F14" t="s">
        <v>122</v>
      </c>
      <c r="G14" t="s">
        <v>125</v>
      </c>
      <c r="H14" t="str">
        <f t="shared" si="0"/>
        <v>Competitive</v>
      </c>
      <c r="I14" s="4">
        <v>6.7</v>
      </c>
    </row>
    <row r="15" spans="2:12" x14ac:dyDescent="0.2">
      <c r="B15" t="s">
        <v>144</v>
      </c>
      <c r="C15" s="4">
        <v>7.4</v>
      </c>
      <c r="D15" t="s">
        <v>154</v>
      </c>
      <c r="E15" t="s">
        <v>39</v>
      </c>
      <c r="F15" t="s">
        <v>94</v>
      </c>
      <c r="G15" t="s">
        <v>125</v>
      </c>
      <c r="H15" t="str">
        <f t="shared" si="0"/>
        <v>Competitive</v>
      </c>
      <c r="I15" s="4">
        <v>7.4</v>
      </c>
    </row>
    <row r="16" spans="2:12" x14ac:dyDescent="0.2">
      <c r="B16" t="s">
        <v>137</v>
      </c>
      <c r="C16" s="4">
        <v>7.9</v>
      </c>
      <c r="D16" t="s">
        <v>181</v>
      </c>
      <c r="E16" t="s">
        <v>39</v>
      </c>
      <c r="F16" t="s">
        <v>122</v>
      </c>
      <c r="G16" t="s">
        <v>125</v>
      </c>
      <c r="H16" t="str">
        <f t="shared" si="0"/>
        <v>Competitive</v>
      </c>
      <c r="I16" s="4">
        <v>7.9</v>
      </c>
    </row>
    <row r="17" spans="2:9" x14ac:dyDescent="0.2">
      <c r="B17" t="s">
        <v>129</v>
      </c>
      <c r="C17" s="4">
        <v>8.3000000000000007</v>
      </c>
      <c r="D17" t="s">
        <v>25</v>
      </c>
      <c r="E17" t="s">
        <v>39</v>
      </c>
      <c r="F17" t="s">
        <v>122</v>
      </c>
      <c r="G17" t="s">
        <v>125</v>
      </c>
      <c r="H17" t="str">
        <f t="shared" si="0"/>
        <v>Competitive</v>
      </c>
      <c r="I17" s="4">
        <v>8.3000000000000007</v>
      </c>
    </row>
    <row r="18" spans="2:9" x14ac:dyDescent="0.2">
      <c r="B18" t="s">
        <v>100</v>
      </c>
      <c r="C18" s="4">
        <v>10.8</v>
      </c>
      <c r="D18" t="s">
        <v>101</v>
      </c>
      <c r="E18" t="s">
        <v>39</v>
      </c>
      <c r="F18" t="s">
        <v>122</v>
      </c>
      <c r="G18" t="s">
        <v>125</v>
      </c>
      <c r="H18" t="str">
        <f t="shared" si="0"/>
        <v>Competitive</v>
      </c>
      <c r="I18" s="4">
        <v>10.8</v>
      </c>
    </row>
    <row r="19" spans="2:9" x14ac:dyDescent="0.2">
      <c r="B19" t="s">
        <v>33</v>
      </c>
      <c r="C19" s="4">
        <v>12</v>
      </c>
      <c r="D19" t="s">
        <v>25</v>
      </c>
      <c r="E19" t="s">
        <v>39</v>
      </c>
      <c r="F19" t="s">
        <v>122</v>
      </c>
      <c r="G19" t="s">
        <v>125</v>
      </c>
      <c r="H19" t="str">
        <f t="shared" si="0"/>
        <v>Competitive</v>
      </c>
      <c r="I19" s="4">
        <v>12</v>
      </c>
    </row>
    <row r="20" spans="2:9" x14ac:dyDescent="0.2">
      <c r="B20" t="s">
        <v>32</v>
      </c>
      <c r="C20" s="4">
        <v>12.1</v>
      </c>
      <c r="D20" t="s">
        <v>25</v>
      </c>
      <c r="E20" t="s">
        <v>39</v>
      </c>
      <c r="F20" t="s">
        <v>122</v>
      </c>
      <c r="G20" t="s">
        <v>125</v>
      </c>
      <c r="H20" t="str">
        <f t="shared" si="0"/>
        <v>Competitive</v>
      </c>
      <c r="I20" s="4">
        <v>12.1</v>
      </c>
    </row>
    <row r="21" spans="2:9" x14ac:dyDescent="0.2">
      <c r="B21" t="s">
        <v>31</v>
      </c>
      <c r="C21" s="4">
        <v>13.9</v>
      </c>
      <c r="D21" t="s">
        <v>25</v>
      </c>
      <c r="E21" t="s">
        <v>39</v>
      </c>
      <c r="F21" t="s">
        <v>122</v>
      </c>
      <c r="G21" t="s">
        <v>125</v>
      </c>
      <c r="H21" t="str">
        <f t="shared" si="0"/>
        <v>Competitive</v>
      </c>
      <c r="I21" s="4">
        <v>13.9</v>
      </c>
    </row>
    <row r="22" spans="2:9" x14ac:dyDescent="0.2">
      <c r="B22" t="s">
        <v>30</v>
      </c>
      <c r="C22" s="4">
        <v>14.3</v>
      </c>
      <c r="D22" t="s">
        <v>182</v>
      </c>
      <c r="E22" t="s">
        <v>39</v>
      </c>
      <c r="F22" t="s">
        <v>122</v>
      </c>
      <c r="G22" t="s">
        <v>125</v>
      </c>
      <c r="H22" t="str">
        <f t="shared" si="0"/>
        <v>Competitive</v>
      </c>
      <c r="I22" s="4">
        <v>14.3</v>
      </c>
    </row>
    <row r="23" spans="2:9" x14ac:dyDescent="0.2">
      <c r="B23" t="s">
        <v>13</v>
      </c>
      <c r="C23" s="4">
        <v>18</v>
      </c>
      <c r="D23" t="s">
        <v>25</v>
      </c>
      <c r="E23" t="s">
        <v>39</v>
      </c>
      <c r="F23" t="s">
        <v>122</v>
      </c>
      <c r="G23" t="s">
        <v>125</v>
      </c>
      <c r="H23" t="str">
        <f t="shared" si="0"/>
        <v>Competitive</v>
      </c>
      <c r="I23" s="4">
        <v>18</v>
      </c>
    </row>
    <row r="24" spans="2:9" x14ac:dyDescent="0.2">
      <c r="B24" t="s">
        <v>12</v>
      </c>
      <c r="C24" s="4">
        <v>21.6</v>
      </c>
      <c r="D24" t="s">
        <v>25</v>
      </c>
      <c r="E24" t="s">
        <v>39</v>
      </c>
      <c r="F24" t="s">
        <v>122</v>
      </c>
      <c r="G24" t="s">
        <v>125</v>
      </c>
      <c r="H24" t="str">
        <f t="shared" si="0"/>
        <v>Competitive</v>
      </c>
      <c r="I24" s="4">
        <v>21.6</v>
      </c>
    </row>
    <row r="25" spans="2:9" x14ac:dyDescent="0.2">
      <c r="B25" t="s">
        <v>4</v>
      </c>
      <c r="C25" s="4">
        <v>67.5</v>
      </c>
      <c r="D25" t="s">
        <v>16</v>
      </c>
      <c r="E25" t="s">
        <v>39</v>
      </c>
      <c r="F25" t="s">
        <v>122</v>
      </c>
      <c r="G25" t="s">
        <v>125</v>
      </c>
      <c r="H25" t="str">
        <f t="shared" si="0"/>
        <v>Competitive</v>
      </c>
      <c r="I25" s="4">
        <v>67.5</v>
      </c>
    </row>
    <row r="26" spans="2:9" x14ac:dyDescent="0.2">
      <c r="B26" t="s">
        <v>128</v>
      </c>
      <c r="C26" s="4">
        <v>9</v>
      </c>
      <c r="D26" t="s">
        <v>43</v>
      </c>
      <c r="E26" t="s">
        <v>43</v>
      </c>
      <c r="F26" t="s">
        <v>122</v>
      </c>
      <c r="G26" t="s">
        <v>125</v>
      </c>
      <c r="H26" t="str">
        <f t="shared" si="0"/>
        <v>Competitive</v>
      </c>
      <c r="I26" s="4">
        <v>9</v>
      </c>
    </row>
    <row r="27" spans="2:9" x14ac:dyDescent="0.2">
      <c r="B27" t="s">
        <v>104</v>
      </c>
      <c r="C27" s="4">
        <v>10.3</v>
      </c>
      <c r="D27" t="s">
        <v>105</v>
      </c>
      <c r="E27" t="s">
        <v>43</v>
      </c>
      <c r="F27" t="s">
        <v>72</v>
      </c>
      <c r="G27" t="s">
        <v>125</v>
      </c>
      <c r="H27" t="str">
        <f t="shared" si="0"/>
        <v>Competitive</v>
      </c>
      <c r="I27" s="4">
        <v>10.3</v>
      </c>
    </row>
    <row r="28" spans="2:9" x14ac:dyDescent="0.2">
      <c r="B28" t="s">
        <v>86</v>
      </c>
      <c r="C28" s="4">
        <v>12.7</v>
      </c>
      <c r="D28" t="s">
        <v>87</v>
      </c>
      <c r="E28" t="s">
        <v>43</v>
      </c>
      <c r="F28" t="s">
        <v>85</v>
      </c>
      <c r="G28" t="s">
        <v>125</v>
      </c>
      <c r="H28" t="str">
        <f t="shared" si="0"/>
        <v>Competitive</v>
      </c>
      <c r="I28" s="4">
        <v>12.7</v>
      </c>
    </row>
    <row r="29" spans="2:9" x14ac:dyDescent="0.2">
      <c r="B29" t="s">
        <v>84</v>
      </c>
      <c r="C29" s="4">
        <v>12.8</v>
      </c>
      <c r="D29" t="s">
        <v>84</v>
      </c>
      <c r="E29" t="s">
        <v>43</v>
      </c>
      <c r="F29" t="s">
        <v>83</v>
      </c>
      <c r="G29" t="s">
        <v>125</v>
      </c>
      <c r="H29" t="str">
        <f t="shared" si="0"/>
        <v>Competitive</v>
      </c>
      <c r="I29" s="4">
        <v>12.8</v>
      </c>
    </row>
    <row r="30" spans="2:9" x14ac:dyDescent="0.2">
      <c r="B30" t="s">
        <v>65</v>
      </c>
      <c r="C30" s="4">
        <v>16.5</v>
      </c>
      <c r="D30" t="s">
        <v>64</v>
      </c>
      <c r="E30" t="s">
        <v>43</v>
      </c>
      <c r="F30" t="s">
        <v>63</v>
      </c>
      <c r="G30" t="s">
        <v>125</v>
      </c>
      <c r="H30" t="str">
        <f t="shared" si="0"/>
        <v>Competitive</v>
      </c>
      <c r="I30" s="4">
        <v>16.5</v>
      </c>
    </row>
    <row r="31" spans="2:9" x14ac:dyDescent="0.2">
      <c r="B31" t="s">
        <v>104</v>
      </c>
      <c r="C31" s="4">
        <f>9.1*2</f>
        <v>18.2</v>
      </c>
      <c r="D31" t="s">
        <v>43</v>
      </c>
      <c r="E31" t="s">
        <v>43</v>
      </c>
      <c r="F31" t="s">
        <v>72</v>
      </c>
      <c r="G31" t="s">
        <v>125</v>
      </c>
      <c r="H31" t="str">
        <f t="shared" si="0"/>
        <v>Competitive</v>
      </c>
      <c r="I31" s="4">
        <f>9.1*2</f>
        <v>18.2</v>
      </c>
    </row>
    <row r="32" spans="2:9" x14ac:dyDescent="0.2">
      <c r="B32" t="s">
        <v>56</v>
      </c>
      <c r="C32" s="4">
        <v>24.5</v>
      </c>
      <c r="D32" t="s">
        <v>188</v>
      </c>
      <c r="E32" t="s">
        <v>43</v>
      </c>
      <c r="F32" t="s">
        <v>108</v>
      </c>
      <c r="G32" t="s">
        <v>125</v>
      </c>
      <c r="H32" t="str">
        <f t="shared" si="0"/>
        <v>Competitive</v>
      </c>
      <c r="I32" s="4">
        <v>24.5</v>
      </c>
    </row>
    <row r="33" spans="2:9" x14ac:dyDescent="0.2">
      <c r="B33" t="s">
        <v>166</v>
      </c>
      <c r="C33" s="4">
        <f>13.6*2</f>
        <v>27.2</v>
      </c>
      <c r="D33" t="s">
        <v>167</v>
      </c>
      <c r="E33" t="s">
        <v>43</v>
      </c>
      <c r="F33" t="s">
        <v>122</v>
      </c>
      <c r="G33" t="s">
        <v>125</v>
      </c>
      <c r="H33" t="str">
        <f t="shared" si="0"/>
        <v>Competitive</v>
      </c>
      <c r="I33" s="4">
        <f>13.6*2</f>
        <v>27.2</v>
      </c>
    </row>
    <row r="34" spans="2:9" x14ac:dyDescent="0.2">
      <c r="B34" t="s">
        <v>9</v>
      </c>
      <c r="C34" s="4">
        <f>24.7*2</f>
        <v>49.4</v>
      </c>
      <c r="D34" t="s">
        <v>23</v>
      </c>
      <c r="E34" t="s">
        <v>43</v>
      </c>
      <c r="F34" t="s">
        <v>122</v>
      </c>
      <c r="G34" t="s">
        <v>125</v>
      </c>
      <c r="H34" t="str">
        <f t="shared" si="0"/>
        <v>Competitive</v>
      </c>
      <c r="I34" s="4">
        <f>24.7*2</f>
        <v>49.4</v>
      </c>
    </row>
    <row r="35" spans="2:9" x14ac:dyDescent="0.2">
      <c r="B35" t="s">
        <v>177</v>
      </c>
      <c r="C35" s="4">
        <v>6.5</v>
      </c>
      <c r="D35" t="s">
        <v>22</v>
      </c>
      <c r="E35" t="s">
        <v>42</v>
      </c>
      <c r="F35" t="s">
        <v>63</v>
      </c>
      <c r="G35" t="s">
        <v>125</v>
      </c>
      <c r="H35" t="str">
        <f t="shared" si="0"/>
        <v>Competitive</v>
      </c>
      <c r="I35" s="4">
        <v>6.5</v>
      </c>
    </row>
    <row r="36" spans="2:9" x14ac:dyDescent="0.2">
      <c r="B36" t="s">
        <v>8</v>
      </c>
      <c r="C36" s="4">
        <v>26.8</v>
      </c>
      <c r="D36" t="s">
        <v>22</v>
      </c>
      <c r="E36" t="s">
        <v>42</v>
      </c>
      <c r="F36" t="s">
        <v>122</v>
      </c>
      <c r="G36" t="s">
        <v>125</v>
      </c>
      <c r="H36" t="str">
        <f t="shared" ref="H36:H67" si="1">IF(G36="Y","Competitive", "Non-Competitive")</f>
        <v>Competitive</v>
      </c>
      <c r="I36" s="4">
        <v>26.8</v>
      </c>
    </row>
    <row r="37" spans="2:9" x14ac:dyDescent="0.2">
      <c r="B37" t="s">
        <v>179</v>
      </c>
      <c r="C37" s="4">
        <v>6.4</v>
      </c>
      <c r="D37" t="s">
        <v>192</v>
      </c>
      <c r="E37" t="s">
        <v>120</v>
      </c>
      <c r="F37" t="s">
        <v>122</v>
      </c>
      <c r="G37" t="s">
        <v>125</v>
      </c>
      <c r="H37" t="str">
        <f t="shared" si="1"/>
        <v>Competitive</v>
      </c>
      <c r="I37" s="4">
        <v>6.4</v>
      </c>
    </row>
    <row r="38" spans="2:9" x14ac:dyDescent="0.2">
      <c r="B38" t="s">
        <v>173</v>
      </c>
      <c r="C38" s="4">
        <v>6.6</v>
      </c>
      <c r="D38" t="s">
        <v>119</v>
      </c>
      <c r="E38" t="s">
        <v>120</v>
      </c>
      <c r="F38" t="s">
        <v>108</v>
      </c>
      <c r="G38" t="s">
        <v>125</v>
      </c>
      <c r="H38" t="str">
        <f t="shared" si="1"/>
        <v>Competitive</v>
      </c>
      <c r="I38" s="4">
        <v>6.6</v>
      </c>
    </row>
    <row r="39" spans="2:9" x14ac:dyDescent="0.2">
      <c r="B39" t="s">
        <v>145</v>
      </c>
      <c r="C39" s="4">
        <v>7.4</v>
      </c>
      <c r="D39" t="s">
        <v>147</v>
      </c>
      <c r="E39" t="s">
        <v>120</v>
      </c>
      <c r="F39" t="s">
        <v>136</v>
      </c>
      <c r="G39" t="s">
        <v>125</v>
      </c>
      <c r="H39" t="str">
        <f t="shared" si="1"/>
        <v>Competitive</v>
      </c>
      <c r="I39" s="4">
        <v>7.4</v>
      </c>
    </row>
    <row r="40" spans="2:9" x14ac:dyDescent="0.2">
      <c r="B40" t="s">
        <v>143</v>
      </c>
      <c r="C40" s="4">
        <v>7.5</v>
      </c>
      <c r="D40" t="s">
        <v>153</v>
      </c>
      <c r="E40" t="s">
        <v>120</v>
      </c>
      <c r="F40" t="s">
        <v>122</v>
      </c>
      <c r="G40" t="s">
        <v>125</v>
      </c>
      <c r="H40" t="str">
        <f t="shared" si="1"/>
        <v>Competitive</v>
      </c>
      <c r="I40" s="4">
        <v>7.5</v>
      </c>
    </row>
    <row r="41" spans="2:9" x14ac:dyDescent="0.2">
      <c r="B41" t="s">
        <v>131</v>
      </c>
      <c r="C41" s="4">
        <v>8</v>
      </c>
      <c r="D41" t="s">
        <v>146</v>
      </c>
      <c r="E41" t="s">
        <v>120</v>
      </c>
      <c r="F41" t="s">
        <v>132</v>
      </c>
      <c r="G41" t="s">
        <v>125</v>
      </c>
      <c r="H41" t="str">
        <f t="shared" si="1"/>
        <v>Competitive</v>
      </c>
      <c r="I41" s="4">
        <v>8</v>
      </c>
    </row>
    <row r="42" spans="2:9" x14ac:dyDescent="0.2">
      <c r="B42" t="s">
        <v>133</v>
      </c>
      <c r="C42" s="4">
        <v>8</v>
      </c>
      <c r="D42" t="s">
        <v>147</v>
      </c>
      <c r="E42" t="s">
        <v>120</v>
      </c>
      <c r="F42" t="s">
        <v>122</v>
      </c>
      <c r="G42" t="s">
        <v>125</v>
      </c>
      <c r="H42" t="str">
        <f t="shared" si="1"/>
        <v>Competitive</v>
      </c>
      <c r="I42" s="4">
        <v>8</v>
      </c>
    </row>
    <row r="43" spans="2:9" x14ac:dyDescent="0.2">
      <c r="B43" t="s">
        <v>118</v>
      </c>
      <c r="C43" s="4">
        <f>9.6*2</f>
        <v>19.2</v>
      </c>
      <c r="D43" t="s">
        <v>119</v>
      </c>
      <c r="E43" t="s">
        <v>120</v>
      </c>
      <c r="F43" t="s">
        <v>68</v>
      </c>
      <c r="G43" t="s">
        <v>125</v>
      </c>
      <c r="H43" t="str">
        <f t="shared" si="1"/>
        <v>Competitive</v>
      </c>
      <c r="I43" s="4">
        <f>9.6*2</f>
        <v>19.2</v>
      </c>
    </row>
    <row r="44" spans="2:9" x14ac:dyDescent="0.2">
      <c r="B44" t="s">
        <v>174</v>
      </c>
      <c r="C44" s="4">
        <v>6.5</v>
      </c>
      <c r="D44" t="s">
        <v>70</v>
      </c>
      <c r="E44" t="s">
        <v>71</v>
      </c>
      <c r="F44" t="s">
        <v>132</v>
      </c>
      <c r="G44" t="s">
        <v>125</v>
      </c>
      <c r="H44" t="str">
        <f t="shared" si="1"/>
        <v>Competitive</v>
      </c>
      <c r="I44" s="4">
        <v>6.5</v>
      </c>
    </row>
    <row r="45" spans="2:9" x14ac:dyDescent="0.2">
      <c r="B45" t="s">
        <v>161</v>
      </c>
      <c r="C45" s="4">
        <v>7</v>
      </c>
      <c r="D45" t="s">
        <v>70</v>
      </c>
      <c r="E45" t="s">
        <v>71</v>
      </c>
      <c r="F45" t="s">
        <v>85</v>
      </c>
      <c r="G45" t="s">
        <v>125</v>
      </c>
      <c r="H45" t="str">
        <f t="shared" si="1"/>
        <v>Competitive</v>
      </c>
      <c r="I45" s="4">
        <v>7</v>
      </c>
    </row>
    <row r="46" spans="2:9" x14ac:dyDescent="0.2">
      <c r="B46" t="s">
        <v>117</v>
      </c>
      <c r="C46" s="4">
        <v>9.6</v>
      </c>
      <c r="D46" t="s">
        <v>70</v>
      </c>
      <c r="E46" t="s">
        <v>71</v>
      </c>
      <c r="F46" t="s">
        <v>122</v>
      </c>
      <c r="G46" t="s">
        <v>125</v>
      </c>
      <c r="H46" t="str">
        <f t="shared" si="1"/>
        <v>Competitive</v>
      </c>
      <c r="I46" s="4">
        <v>9.6</v>
      </c>
    </row>
    <row r="47" spans="2:9" x14ac:dyDescent="0.2">
      <c r="B47" t="s">
        <v>69</v>
      </c>
      <c r="C47" s="4">
        <v>14.2</v>
      </c>
      <c r="D47" t="s">
        <v>70</v>
      </c>
      <c r="E47" t="s">
        <v>71</v>
      </c>
      <c r="F47" t="s">
        <v>68</v>
      </c>
      <c r="G47" t="s">
        <v>125</v>
      </c>
      <c r="H47" t="str">
        <f t="shared" si="1"/>
        <v>Competitive</v>
      </c>
      <c r="I47" s="4">
        <v>14.2</v>
      </c>
    </row>
    <row r="48" spans="2:9" x14ac:dyDescent="0.2">
      <c r="B48" t="s">
        <v>130</v>
      </c>
      <c r="C48" s="4">
        <v>8.1999999999999993</v>
      </c>
      <c r="D48" t="s">
        <v>91</v>
      </c>
      <c r="E48" t="s">
        <v>91</v>
      </c>
      <c r="F48" t="s">
        <v>68</v>
      </c>
      <c r="G48" t="s">
        <v>125</v>
      </c>
      <c r="H48" t="str">
        <f t="shared" si="1"/>
        <v>Competitive</v>
      </c>
      <c r="I48" s="4">
        <v>8.1999999999999993</v>
      </c>
    </row>
    <row r="49" spans="2:9" x14ac:dyDescent="0.2">
      <c r="B49" t="s">
        <v>98</v>
      </c>
      <c r="C49" s="4">
        <v>11</v>
      </c>
      <c r="D49" t="s">
        <v>99</v>
      </c>
      <c r="E49" t="s">
        <v>91</v>
      </c>
      <c r="F49" t="s">
        <v>79</v>
      </c>
      <c r="G49" t="s">
        <v>125</v>
      </c>
      <c r="H49" t="str">
        <f t="shared" si="1"/>
        <v>Competitive</v>
      </c>
      <c r="I49" s="4">
        <v>11</v>
      </c>
    </row>
    <row r="50" spans="2:9" x14ac:dyDescent="0.2">
      <c r="B50" t="s">
        <v>89</v>
      </c>
      <c r="C50" s="4">
        <v>11.6</v>
      </c>
      <c r="D50" t="s">
        <v>90</v>
      </c>
      <c r="E50" t="s">
        <v>91</v>
      </c>
      <c r="F50" t="s">
        <v>68</v>
      </c>
      <c r="G50" t="s">
        <v>125</v>
      </c>
      <c r="H50" t="str">
        <f t="shared" si="1"/>
        <v>Competitive</v>
      </c>
      <c r="I50" s="4">
        <v>11.6</v>
      </c>
    </row>
    <row r="51" spans="2:9" x14ac:dyDescent="0.2">
      <c r="B51" t="s">
        <v>140</v>
      </c>
      <c r="C51" s="4">
        <v>7.6</v>
      </c>
      <c r="D51" t="s">
        <v>103</v>
      </c>
      <c r="E51" t="s">
        <v>41</v>
      </c>
      <c r="F51" t="s">
        <v>122</v>
      </c>
      <c r="G51" t="s">
        <v>125</v>
      </c>
      <c r="H51" t="str">
        <f t="shared" si="1"/>
        <v>Competitive</v>
      </c>
      <c r="I51" s="4">
        <v>7.6</v>
      </c>
    </row>
    <row r="52" spans="2:9" x14ac:dyDescent="0.2">
      <c r="B52" t="s">
        <v>141</v>
      </c>
      <c r="C52" s="4">
        <v>7.6</v>
      </c>
      <c r="D52" t="s">
        <v>103</v>
      </c>
      <c r="E52" t="s">
        <v>41</v>
      </c>
      <c r="F52" t="s">
        <v>122</v>
      </c>
      <c r="G52" t="s">
        <v>125</v>
      </c>
      <c r="H52" t="str">
        <f t="shared" si="1"/>
        <v>Competitive</v>
      </c>
      <c r="I52" s="4">
        <v>7.6</v>
      </c>
    </row>
    <row r="53" spans="2:9" x14ac:dyDescent="0.2">
      <c r="B53" t="s">
        <v>139</v>
      </c>
      <c r="C53" s="4">
        <v>7.6</v>
      </c>
      <c r="D53" t="s">
        <v>151</v>
      </c>
      <c r="E53" t="s">
        <v>41</v>
      </c>
      <c r="F53" t="s">
        <v>122</v>
      </c>
      <c r="G53" t="s">
        <v>125</v>
      </c>
      <c r="H53" t="str">
        <f t="shared" si="1"/>
        <v>Competitive</v>
      </c>
      <c r="I53" s="4">
        <v>7.6</v>
      </c>
    </row>
    <row r="54" spans="2:9" x14ac:dyDescent="0.2">
      <c r="B54" t="s">
        <v>102</v>
      </c>
      <c r="C54" s="4">
        <v>10.8</v>
      </c>
      <c r="D54" t="s">
        <v>103</v>
      </c>
      <c r="E54" t="s">
        <v>41</v>
      </c>
      <c r="F54" t="s">
        <v>122</v>
      </c>
      <c r="G54" t="s">
        <v>125</v>
      </c>
      <c r="H54" t="str">
        <f t="shared" si="1"/>
        <v>Competitive</v>
      </c>
      <c r="I54" s="4">
        <v>10.8</v>
      </c>
    </row>
    <row r="55" spans="2:9" x14ac:dyDescent="0.2">
      <c r="B55" t="s">
        <v>28</v>
      </c>
      <c r="C55" s="4">
        <v>14.9</v>
      </c>
      <c r="D55" t="s">
        <v>187</v>
      </c>
      <c r="E55" t="s">
        <v>41</v>
      </c>
      <c r="F55" t="s">
        <v>122</v>
      </c>
      <c r="G55" t="s">
        <v>125</v>
      </c>
      <c r="H55" t="str">
        <f t="shared" si="1"/>
        <v>Competitive</v>
      </c>
      <c r="I55" s="4">
        <v>14.9</v>
      </c>
    </row>
    <row r="56" spans="2:9" x14ac:dyDescent="0.2">
      <c r="B56" t="s">
        <v>6</v>
      </c>
      <c r="C56" s="4">
        <v>48</v>
      </c>
      <c r="D56" t="s">
        <v>6</v>
      </c>
      <c r="E56" t="s">
        <v>41</v>
      </c>
      <c r="F56" t="s">
        <v>122</v>
      </c>
      <c r="G56" t="s">
        <v>124</v>
      </c>
      <c r="H56" t="str">
        <f t="shared" si="1"/>
        <v>Non-Competitive</v>
      </c>
      <c r="I56" s="4">
        <v>48</v>
      </c>
    </row>
    <row r="57" spans="2:9" x14ac:dyDescent="0.2">
      <c r="B57" t="s">
        <v>127</v>
      </c>
      <c r="C57" s="4">
        <v>9.1999999999999993</v>
      </c>
      <c r="D57" t="s">
        <v>45</v>
      </c>
      <c r="E57" t="s">
        <v>45</v>
      </c>
      <c r="F57" t="s">
        <v>122</v>
      </c>
      <c r="G57" t="s">
        <v>125</v>
      </c>
      <c r="H57" t="str">
        <f t="shared" si="1"/>
        <v>Competitive</v>
      </c>
      <c r="I57" s="4">
        <v>9.1999999999999993</v>
      </c>
    </row>
    <row r="58" spans="2:9" x14ac:dyDescent="0.2">
      <c r="B58" t="s">
        <v>27</v>
      </c>
      <c r="C58" s="4">
        <v>15.5</v>
      </c>
      <c r="D58" t="s">
        <v>189</v>
      </c>
      <c r="E58" t="s">
        <v>45</v>
      </c>
      <c r="F58" t="s">
        <v>122</v>
      </c>
      <c r="G58" t="s">
        <v>125</v>
      </c>
      <c r="H58" t="str">
        <f t="shared" si="1"/>
        <v>Competitive</v>
      </c>
      <c r="I58" s="4">
        <v>15.5</v>
      </c>
    </row>
    <row r="59" spans="2:9" x14ac:dyDescent="0.2">
      <c r="B59" t="s">
        <v>193</v>
      </c>
      <c r="C59" s="4">
        <v>6.3</v>
      </c>
      <c r="D59" t="s">
        <v>194</v>
      </c>
      <c r="E59" t="s">
        <v>40</v>
      </c>
      <c r="F59" t="s">
        <v>122</v>
      </c>
      <c r="G59" t="s">
        <v>125</v>
      </c>
      <c r="H59" t="str">
        <f t="shared" si="1"/>
        <v>Competitive</v>
      </c>
      <c r="I59" s="4">
        <v>6.3</v>
      </c>
    </row>
    <row r="60" spans="2:9" x14ac:dyDescent="0.2">
      <c r="B60" t="s">
        <v>178</v>
      </c>
      <c r="C60" s="4">
        <v>6.5</v>
      </c>
      <c r="D60" t="s">
        <v>184</v>
      </c>
      <c r="E60" t="s">
        <v>40</v>
      </c>
      <c r="F60" t="s">
        <v>122</v>
      </c>
      <c r="G60" t="s">
        <v>125</v>
      </c>
      <c r="H60" t="str">
        <f t="shared" si="1"/>
        <v>Competitive</v>
      </c>
      <c r="I60" s="4">
        <v>6.5</v>
      </c>
    </row>
    <row r="61" spans="2:9" x14ac:dyDescent="0.2">
      <c r="B61" t="s">
        <v>135</v>
      </c>
      <c r="C61" s="4">
        <v>8</v>
      </c>
      <c r="D61" t="s">
        <v>149</v>
      </c>
      <c r="E61" t="s">
        <v>40</v>
      </c>
      <c r="F61" t="s">
        <v>136</v>
      </c>
      <c r="G61" t="s">
        <v>125</v>
      </c>
      <c r="H61" t="str">
        <f t="shared" si="1"/>
        <v>Competitive</v>
      </c>
      <c r="I61" s="4">
        <v>8</v>
      </c>
    </row>
    <row r="62" spans="2:9" x14ac:dyDescent="0.2">
      <c r="B62" t="s">
        <v>107</v>
      </c>
      <c r="C62" s="4">
        <v>10.199999999999999</v>
      </c>
      <c r="D62" t="s">
        <v>109</v>
      </c>
      <c r="E62" t="s">
        <v>40</v>
      </c>
      <c r="F62" t="s">
        <v>108</v>
      </c>
      <c r="G62" t="s">
        <v>125</v>
      </c>
      <c r="H62" t="str">
        <f t="shared" si="1"/>
        <v>Competitive</v>
      </c>
      <c r="I62" s="4">
        <v>10.199999999999999</v>
      </c>
    </row>
    <row r="63" spans="2:9" x14ac:dyDescent="0.2">
      <c r="B63" t="s">
        <v>106</v>
      </c>
      <c r="C63" s="4">
        <v>10.199999999999999</v>
      </c>
      <c r="D63" t="s">
        <v>53</v>
      </c>
      <c r="E63" t="s">
        <v>40</v>
      </c>
      <c r="F63" t="s">
        <v>122</v>
      </c>
      <c r="G63" t="s">
        <v>125</v>
      </c>
      <c r="H63" t="str">
        <f t="shared" si="1"/>
        <v>Competitive</v>
      </c>
      <c r="I63" s="4">
        <v>10.199999999999999</v>
      </c>
    </row>
    <row r="64" spans="2:9" x14ac:dyDescent="0.2">
      <c r="B64" t="s">
        <v>34</v>
      </c>
      <c r="C64" s="4">
        <v>11.5</v>
      </c>
      <c r="D64" t="s">
        <v>37</v>
      </c>
      <c r="E64" t="s">
        <v>40</v>
      </c>
      <c r="F64" t="s">
        <v>122</v>
      </c>
      <c r="G64" t="s">
        <v>125</v>
      </c>
      <c r="H64" t="str">
        <f t="shared" si="1"/>
        <v>Competitive</v>
      </c>
      <c r="I64" s="4">
        <v>11.5</v>
      </c>
    </row>
    <row r="65" spans="2:9" x14ac:dyDescent="0.2">
      <c r="B65" t="s">
        <v>73</v>
      </c>
      <c r="C65" s="4">
        <v>13.5</v>
      </c>
      <c r="D65" t="s">
        <v>74</v>
      </c>
      <c r="E65" t="s">
        <v>40</v>
      </c>
      <c r="F65" t="s">
        <v>72</v>
      </c>
      <c r="G65" t="s">
        <v>125</v>
      </c>
      <c r="H65" t="str">
        <f t="shared" si="1"/>
        <v>Competitive</v>
      </c>
      <c r="I65" s="4">
        <v>13.5</v>
      </c>
    </row>
    <row r="66" spans="2:9" x14ac:dyDescent="0.2">
      <c r="B66" t="s">
        <v>29</v>
      </c>
      <c r="C66" s="4">
        <v>14.6</v>
      </c>
      <c r="D66" t="s">
        <v>36</v>
      </c>
      <c r="E66" t="s">
        <v>40</v>
      </c>
      <c r="F66" t="s">
        <v>122</v>
      </c>
      <c r="G66" t="s">
        <v>125</v>
      </c>
      <c r="H66" t="str">
        <f t="shared" si="1"/>
        <v>Competitive</v>
      </c>
      <c r="I66" s="4">
        <v>14.6</v>
      </c>
    </row>
    <row r="67" spans="2:9" x14ac:dyDescent="0.2">
      <c r="B67" t="s">
        <v>66</v>
      </c>
      <c r="C67" s="4">
        <v>16.100000000000001</v>
      </c>
      <c r="D67" t="s">
        <v>67</v>
      </c>
      <c r="E67" t="s">
        <v>40</v>
      </c>
      <c r="F67" t="s">
        <v>108</v>
      </c>
      <c r="G67" t="s">
        <v>125</v>
      </c>
      <c r="H67" t="str">
        <f t="shared" si="1"/>
        <v>Competitive</v>
      </c>
      <c r="I67" s="4">
        <v>16.100000000000001</v>
      </c>
    </row>
    <row r="68" spans="2:9" x14ac:dyDescent="0.2">
      <c r="B68" t="s">
        <v>52</v>
      </c>
      <c r="C68" s="4">
        <v>17</v>
      </c>
      <c r="D68" t="s">
        <v>60</v>
      </c>
      <c r="E68" t="s">
        <v>40</v>
      </c>
      <c r="F68" t="s">
        <v>68</v>
      </c>
      <c r="G68" t="s">
        <v>125</v>
      </c>
      <c r="H68" t="str">
        <f t="shared" ref="H68:H99" si="2">IF(G68="Y","Competitive", "Non-Competitive")</f>
        <v>Competitive</v>
      </c>
      <c r="I68" s="4">
        <v>17</v>
      </c>
    </row>
    <row r="69" spans="2:9" x14ac:dyDescent="0.2">
      <c r="B69" t="s">
        <v>57</v>
      </c>
      <c r="C69" s="4">
        <v>19.8</v>
      </c>
      <c r="D69" t="s">
        <v>40</v>
      </c>
      <c r="E69" t="s">
        <v>40</v>
      </c>
      <c r="F69" t="s">
        <v>68</v>
      </c>
      <c r="G69" t="s">
        <v>125</v>
      </c>
      <c r="H69" t="str">
        <f t="shared" si="2"/>
        <v>Competitive</v>
      </c>
      <c r="I69" s="4">
        <v>19.8</v>
      </c>
    </row>
    <row r="70" spans="2:9" x14ac:dyDescent="0.2">
      <c r="B70" t="s">
        <v>54</v>
      </c>
      <c r="C70" s="4">
        <v>27</v>
      </c>
      <c r="D70" t="s">
        <v>55</v>
      </c>
      <c r="E70" t="s">
        <v>40</v>
      </c>
      <c r="F70" t="s">
        <v>85</v>
      </c>
      <c r="G70" t="s">
        <v>125</v>
      </c>
      <c r="H70" t="str">
        <f t="shared" si="2"/>
        <v>Competitive</v>
      </c>
      <c r="I70" s="4">
        <v>27</v>
      </c>
    </row>
    <row r="71" spans="2:9" x14ac:dyDescent="0.2">
      <c r="B71" t="s">
        <v>7</v>
      </c>
      <c r="C71" s="4">
        <v>29.5</v>
      </c>
      <c r="D71" t="s">
        <v>21</v>
      </c>
      <c r="E71" t="s">
        <v>40</v>
      </c>
      <c r="F71" t="s">
        <v>122</v>
      </c>
      <c r="G71" t="s">
        <v>125</v>
      </c>
      <c r="H71" t="str">
        <f t="shared" si="2"/>
        <v>Competitive</v>
      </c>
      <c r="I71" s="4">
        <v>29.5</v>
      </c>
    </row>
    <row r="72" spans="2:9" x14ac:dyDescent="0.2">
      <c r="B72" t="s">
        <v>52</v>
      </c>
      <c r="C72" s="4">
        <v>33.299999999999997</v>
      </c>
      <c r="D72" t="s">
        <v>53</v>
      </c>
      <c r="E72" t="s">
        <v>40</v>
      </c>
      <c r="F72" t="s">
        <v>68</v>
      </c>
      <c r="G72" t="s">
        <v>125</v>
      </c>
      <c r="H72" t="str">
        <f t="shared" si="2"/>
        <v>Competitive</v>
      </c>
      <c r="I72" s="4">
        <v>33.299999999999997</v>
      </c>
    </row>
    <row r="73" spans="2:9" x14ac:dyDescent="0.2">
      <c r="B73" t="s">
        <v>58</v>
      </c>
      <c r="C73" s="4">
        <f>17.1*2</f>
        <v>34.200000000000003</v>
      </c>
      <c r="D73" t="s">
        <v>59</v>
      </c>
      <c r="E73" t="s">
        <v>40</v>
      </c>
      <c r="F73" t="s">
        <v>85</v>
      </c>
      <c r="G73" t="s">
        <v>125</v>
      </c>
      <c r="H73" t="str">
        <f t="shared" si="2"/>
        <v>Competitive</v>
      </c>
      <c r="I73" s="4">
        <f>17.1*2</f>
        <v>34.200000000000003</v>
      </c>
    </row>
    <row r="74" spans="2:9" x14ac:dyDescent="0.2">
      <c r="B74" t="s">
        <v>50</v>
      </c>
      <c r="C74" s="4">
        <v>48.9</v>
      </c>
      <c r="D74" t="s">
        <v>51</v>
      </c>
      <c r="E74" t="s">
        <v>40</v>
      </c>
      <c r="F74" t="s">
        <v>85</v>
      </c>
      <c r="G74" t="s">
        <v>125</v>
      </c>
      <c r="H74" t="str">
        <f t="shared" si="2"/>
        <v>Competitive</v>
      </c>
      <c r="I74" s="4">
        <v>48.9</v>
      </c>
    </row>
    <row r="75" spans="2:9" x14ac:dyDescent="0.2">
      <c r="B75" t="s">
        <v>48</v>
      </c>
      <c r="C75" s="4">
        <v>55.1</v>
      </c>
      <c r="D75" t="s">
        <v>49</v>
      </c>
      <c r="E75" t="s">
        <v>40</v>
      </c>
      <c r="F75" t="s">
        <v>121</v>
      </c>
      <c r="G75" t="s">
        <v>125</v>
      </c>
      <c r="H75" t="str">
        <f t="shared" si="2"/>
        <v>Competitive</v>
      </c>
      <c r="I75" s="4">
        <v>55.1</v>
      </c>
    </row>
    <row r="76" spans="2:9" x14ac:dyDescent="0.2">
      <c r="B76" t="s">
        <v>46</v>
      </c>
      <c r="C76" s="4">
        <v>76</v>
      </c>
      <c r="D76" t="s">
        <v>47</v>
      </c>
      <c r="E76" t="s">
        <v>40</v>
      </c>
      <c r="F76" t="s">
        <v>85</v>
      </c>
      <c r="G76" t="s">
        <v>125</v>
      </c>
      <c r="H76" t="str">
        <f t="shared" si="2"/>
        <v>Competitive</v>
      </c>
      <c r="I76" s="4">
        <v>76</v>
      </c>
    </row>
    <row r="77" spans="2:9" x14ac:dyDescent="0.2">
      <c r="B77" t="s">
        <v>191</v>
      </c>
      <c r="C77" s="4">
        <v>205.4</v>
      </c>
      <c r="D77" t="s">
        <v>19</v>
      </c>
      <c r="E77" t="s">
        <v>40</v>
      </c>
      <c r="F77" t="s">
        <v>122</v>
      </c>
      <c r="G77" t="s">
        <v>125</v>
      </c>
      <c r="H77" t="str">
        <f t="shared" si="2"/>
        <v>Competitive</v>
      </c>
      <c r="I77" s="4">
        <v>205.4</v>
      </c>
    </row>
    <row r="78" spans="2:9" x14ac:dyDescent="0.2">
      <c r="B78" t="s">
        <v>75</v>
      </c>
      <c r="C78" s="4">
        <v>13</v>
      </c>
      <c r="D78" t="s">
        <v>76</v>
      </c>
      <c r="E78" t="s">
        <v>77</v>
      </c>
      <c r="F78" t="s">
        <v>68</v>
      </c>
      <c r="G78" t="s">
        <v>125</v>
      </c>
      <c r="H78" t="str">
        <f t="shared" si="2"/>
        <v>Competitive</v>
      </c>
      <c r="I78" s="4">
        <v>13</v>
      </c>
    </row>
    <row r="79" spans="2:9" x14ac:dyDescent="0.2">
      <c r="B79" t="s">
        <v>164</v>
      </c>
      <c r="C79" s="4">
        <v>6.9</v>
      </c>
      <c r="D79" t="s">
        <v>165</v>
      </c>
      <c r="E79" t="s">
        <v>112</v>
      </c>
      <c r="F79" t="s">
        <v>122</v>
      </c>
      <c r="G79" t="s">
        <v>125</v>
      </c>
      <c r="H79" t="str">
        <f t="shared" si="2"/>
        <v>Competitive</v>
      </c>
      <c r="I79" s="4">
        <v>6.9</v>
      </c>
    </row>
    <row r="80" spans="2:9" x14ac:dyDescent="0.2">
      <c r="B80" t="s">
        <v>134</v>
      </c>
      <c r="C80" s="4">
        <v>8</v>
      </c>
      <c r="D80" t="s">
        <v>148</v>
      </c>
      <c r="E80" t="s">
        <v>112</v>
      </c>
      <c r="F80" t="s">
        <v>122</v>
      </c>
      <c r="G80" t="s">
        <v>125</v>
      </c>
      <c r="H80" t="str">
        <f t="shared" si="2"/>
        <v>Competitive</v>
      </c>
      <c r="I80" s="4">
        <v>8</v>
      </c>
    </row>
    <row r="81" spans="2:9" x14ac:dyDescent="0.2">
      <c r="B81" t="s">
        <v>110</v>
      </c>
      <c r="C81" s="4">
        <v>10</v>
      </c>
      <c r="D81" t="s">
        <v>111</v>
      </c>
      <c r="E81" t="s">
        <v>112</v>
      </c>
      <c r="F81" t="s">
        <v>122</v>
      </c>
      <c r="G81" t="s">
        <v>125</v>
      </c>
      <c r="H81" t="str">
        <f t="shared" si="2"/>
        <v>Competitive</v>
      </c>
      <c r="I81" s="4">
        <v>10</v>
      </c>
    </row>
    <row r="82" spans="2:9" x14ac:dyDescent="0.2">
      <c r="B82" t="s">
        <v>159</v>
      </c>
      <c r="C82" s="4">
        <v>7</v>
      </c>
      <c r="D82" t="s">
        <v>160</v>
      </c>
      <c r="E82" t="s">
        <v>38</v>
      </c>
      <c r="F82" t="s">
        <v>122</v>
      </c>
      <c r="G82" t="s">
        <v>125</v>
      </c>
      <c r="H82" t="str">
        <f t="shared" si="2"/>
        <v>Competitive</v>
      </c>
      <c r="I82" s="4">
        <v>7</v>
      </c>
    </row>
    <row r="83" spans="2:9" x14ac:dyDescent="0.2">
      <c r="B83" t="s">
        <v>142</v>
      </c>
      <c r="C83" s="4">
        <v>7.5</v>
      </c>
      <c r="D83" t="s">
        <v>152</v>
      </c>
      <c r="E83" t="s">
        <v>38</v>
      </c>
      <c r="F83" t="s">
        <v>122</v>
      </c>
      <c r="G83" t="s">
        <v>125</v>
      </c>
      <c r="H83" t="str">
        <f t="shared" si="2"/>
        <v>Competitive</v>
      </c>
      <c r="I83" s="4">
        <v>7.5</v>
      </c>
    </row>
    <row r="84" spans="2:9" x14ac:dyDescent="0.2">
      <c r="B84" t="s">
        <v>114</v>
      </c>
      <c r="C84" s="4">
        <v>9.6999999999999993</v>
      </c>
      <c r="D84" t="s">
        <v>116</v>
      </c>
      <c r="E84" t="s">
        <v>38</v>
      </c>
      <c r="F84" t="s">
        <v>122</v>
      </c>
      <c r="G84" t="s">
        <v>124</v>
      </c>
      <c r="H84" t="str">
        <f t="shared" si="2"/>
        <v>Non-Competitive</v>
      </c>
      <c r="I84" s="4">
        <v>9.6999999999999993</v>
      </c>
    </row>
    <row r="85" spans="2:9" x14ac:dyDescent="0.2">
      <c r="B85" t="s">
        <v>113</v>
      </c>
      <c r="C85" s="4">
        <v>9.8000000000000007</v>
      </c>
      <c r="D85" t="s">
        <v>115</v>
      </c>
      <c r="E85" t="s">
        <v>38</v>
      </c>
      <c r="F85" t="s">
        <v>122</v>
      </c>
      <c r="G85" t="s">
        <v>124</v>
      </c>
      <c r="H85" t="str">
        <f t="shared" si="2"/>
        <v>Non-Competitive</v>
      </c>
      <c r="I85" s="4">
        <v>9.8000000000000007</v>
      </c>
    </row>
    <row r="86" spans="2:9" x14ac:dyDescent="0.2">
      <c r="B86" t="s">
        <v>96</v>
      </c>
      <c r="C86" s="4">
        <v>11</v>
      </c>
      <c r="D86" t="s">
        <v>97</v>
      </c>
      <c r="E86" t="s">
        <v>38</v>
      </c>
      <c r="F86" t="s">
        <v>122</v>
      </c>
      <c r="G86" t="s">
        <v>124</v>
      </c>
      <c r="H86" t="str">
        <f t="shared" si="2"/>
        <v>Non-Competitive</v>
      </c>
      <c r="I86" s="4">
        <v>11</v>
      </c>
    </row>
    <row r="87" spans="2:9" x14ac:dyDescent="0.2">
      <c r="B87" t="s">
        <v>92</v>
      </c>
      <c r="C87" s="4">
        <v>11.3</v>
      </c>
      <c r="D87" t="s">
        <v>17</v>
      </c>
      <c r="E87" t="s">
        <v>38</v>
      </c>
      <c r="F87" t="s">
        <v>68</v>
      </c>
      <c r="G87" t="s">
        <v>125</v>
      </c>
      <c r="H87" t="str">
        <f t="shared" si="2"/>
        <v>Competitive</v>
      </c>
      <c r="I87" s="4">
        <v>11.3</v>
      </c>
    </row>
    <row r="88" spans="2:9" x14ac:dyDescent="0.2">
      <c r="B88" t="s">
        <v>88</v>
      </c>
      <c r="C88" s="4">
        <v>12.4</v>
      </c>
      <c r="D88" t="s">
        <v>17</v>
      </c>
      <c r="E88" t="s">
        <v>38</v>
      </c>
      <c r="F88" t="s">
        <v>68</v>
      </c>
      <c r="G88" t="s">
        <v>125</v>
      </c>
      <c r="H88" t="str">
        <f t="shared" si="2"/>
        <v>Competitive</v>
      </c>
      <c r="I88" s="4">
        <v>12.4</v>
      </c>
    </row>
    <row r="89" spans="2:9" x14ac:dyDescent="0.2">
      <c r="B89" t="s">
        <v>78</v>
      </c>
      <c r="C89" s="4">
        <v>13</v>
      </c>
      <c r="D89" t="s">
        <v>17</v>
      </c>
      <c r="E89" t="s">
        <v>38</v>
      </c>
      <c r="F89" t="s">
        <v>68</v>
      </c>
      <c r="G89" t="s">
        <v>125</v>
      </c>
      <c r="H89" t="str">
        <f t="shared" si="2"/>
        <v>Competitive</v>
      </c>
      <c r="I89" s="4">
        <v>13</v>
      </c>
    </row>
    <row r="90" spans="2:9" x14ac:dyDescent="0.2">
      <c r="B90" t="s">
        <v>168</v>
      </c>
      <c r="C90" s="4">
        <v>13.6</v>
      </c>
      <c r="D90" t="s">
        <v>190</v>
      </c>
      <c r="E90" t="s">
        <v>38</v>
      </c>
      <c r="F90" t="s">
        <v>79</v>
      </c>
      <c r="G90" t="s">
        <v>125</v>
      </c>
      <c r="H90" t="str">
        <f t="shared" si="2"/>
        <v>Competitive</v>
      </c>
      <c r="I90" s="4">
        <v>13.6</v>
      </c>
    </row>
    <row r="91" spans="2:9" x14ac:dyDescent="0.2">
      <c r="B91" t="s">
        <v>26</v>
      </c>
      <c r="C91" s="4">
        <v>16.399999999999999</v>
      </c>
      <c r="D91" t="s">
        <v>35</v>
      </c>
      <c r="E91" t="s">
        <v>38</v>
      </c>
      <c r="F91" t="s">
        <v>122</v>
      </c>
      <c r="G91" t="s">
        <v>124</v>
      </c>
      <c r="H91" t="str">
        <f t="shared" si="2"/>
        <v>Non-Competitive</v>
      </c>
      <c r="I91" s="4">
        <v>16.399999999999999</v>
      </c>
    </row>
    <row r="92" spans="2:9" x14ac:dyDescent="0.2">
      <c r="B92" t="s">
        <v>11</v>
      </c>
      <c r="C92" s="4">
        <v>22.9</v>
      </c>
      <c r="D92" t="s">
        <v>11</v>
      </c>
      <c r="E92" t="s">
        <v>38</v>
      </c>
      <c r="F92" t="s">
        <v>122</v>
      </c>
      <c r="G92" t="s">
        <v>125</v>
      </c>
      <c r="H92" t="str">
        <f t="shared" si="2"/>
        <v>Competitive</v>
      </c>
      <c r="I92" s="4">
        <v>22.9</v>
      </c>
    </row>
    <row r="93" spans="2:9" x14ac:dyDescent="0.2">
      <c r="B93" t="s">
        <v>5</v>
      </c>
      <c r="C93" s="4">
        <v>59</v>
      </c>
      <c r="D93" t="s">
        <v>17</v>
      </c>
      <c r="E93" t="s">
        <v>38</v>
      </c>
      <c r="F93" t="s">
        <v>122</v>
      </c>
      <c r="G93" t="s">
        <v>125</v>
      </c>
      <c r="H93" t="str">
        <f t="shared" si="2"/>
        <v>Competitive</v>
      </c>
      <c r="I93" s="4">
        <v>59</v>
      </c>
    </row>
    <row r="94" spans="2:9" x14ac:dyDescent="0.2">
      <c r="B94" t="s">
        <v>183</v>
      </c>
      <c r="C94" s="4">
        <f>54.7+9.3</f>
        <v>64</v>
      </c>
      <c r="D94" t="s">
        <v>18</v>
      </c>
      <c r="E94" t="s">
        <v>38</v>
      </c>
      <c r="F94" t="s">
        <v>122</v>
      </c>
      <c r="G94" t="s">
        <v>124</v>
      </c>
      <c r="H94" t="str">
        <f t="shared" si="2"/>
        <v>Non-Competitive</v>
      </c>
      <c r="I94" s="4">
        <f>54.7+9.3</f>
        <v>64</v>
      </c>
    </row>
    <row r="95" spans="2:9" x14ac:dyDescent="0.2">
      <c r="B95" t="s">
        <v>185</v>
      </c>
      <c r="C95" s="4">
        <f>50.9+49.1+13.2</f>
        <v>113.2</v>
      </c>
      <c r="D95" t="s">
        <v>20</v>
      </c>
      <c r="E95" t="s">
        <v>38</v>
      </c>
      <c r="F95" t="s">
        <v>122</v>
      </c>
      <c r="G95" t="s">
        <v>124</v>
      </c>
      <c r="H95" t="str">
        <f t="shared" si="2"/>
        <v>Non-Competitive</v>
      </c>
      <c r="I95" s="4">
        <f>50.9+49.1+13.2</f>
        <v>113.2</v>
      </c>
    </row>
    <row r="96" spans="2:9" x14ac:dyDescent="0.2">
      <c r="B96" t="s">
        <v>180</v>
      </c>
      <c r="C96" s="4">
        <f>113+36</f>
        <v>149</v>
      </c>
      <c r="D96" t="s">
        <v>14</v>
      </c>
      <c r="E96" t="s">
        <v>38</v>
      </c>
      <c r="F96" t="s">
        <v>122</v>
      </c>
      <c r="G96" t="s">
        <v>124</v>
      </c>
      <c r="H96" t="str">
        <f t="shared" si="2"/>
        <v>Non-Competitive</v>
      </c>
      <c r="I96" s="4">
        <f>113+36</f>
        <v>149</v>
      </c>
    </row>
    <row r="97" spans="2:9" x14ac:dyDescent="0.2">
      <c r="B97" t="s">
        <v>186</v>
      </c>
      <c r="C97" s="4">
        <f>98+52.7</f>
        <v>150.69999999999999</v>
      </c>
      <c r="D97" t="s">
        <v>15</v>
      </c>
      <c r="E97" t="s">
        <v>38</v>
      </c>
      <c r="F97" t="s">
        <v>122</v>
      </c>
      <c r="G97" t="s">
        <v>124</v>
      </c>
      <c r="H97" t="str">
        <f t="shared" si="2"/>
        <v>Non-Competitive</v>
      </c>
      <c r="I97" s="4">
        <f>98+52.7</f>
        <v>150.69999999999999</v>
      </c>
    </row>
    <row r="98" spans="2:9" x14ac:dyDescent="0.2">
      <c r="B98" t="s">
        <v>156</v>
      </c>
      <c r="C98" s="4">
        <v>7.1</v>
      </c>
      <c r="D98" t="s">
        <v>157</v>
      </c>
      <c r="E98" t="s">
        <v>158</v>
      </c>
      <c r="F98" t="s">
        <v>85</v>
      </c>
      <c r="G98" t="s">
        <v>125</v>
      </c>
      <c r="H98" t="str">
        <f t="shared" si="2"/>
        <v>Competitive</v>
      </c>
      <c r="I98" s="4">
        <v>7.1</v>
      </c>
    </row>
    <row r="99" spans="2:9" x14ac:dyDescent="0.2">
      <c r="C99" s="4"/>
      <c r="I99" s="4"/>
    </row>
    <row r="100" spans="2:9" x14ac:dyDescent="0.2">
      <c r="C100" s="4"/>
      <c r="I100" s="4"/>
    </row>
    <row r="101" spans="2:9" x14ac:dyDescent="0.2">
      <c r="C101" s="4"/>
      <c r="I101" s="4"/>
    </row>
    <row r="102" spans="2:9" x14ac:dyDescent="0.2">
      <c r="C102" s="4"/>
      <c r="I102" s="4"/>
    </row>
    <row r="103" spans="2:9" x14ac:dyDescent="0.2">
      <c r="C103" s="4"/>
      <c r="I103" s="4"/>
    </row>
    <row r="104" spans="2:9" x14ac:dyDescent="0.2">
      <c r="C104" s="4"/>
      <c r="I104" s="4"/>
    </row>
    <row r="105" spans="2:9" x14ac:dyDescent="0.2">
      <c r="C105" s="4"/>
      <c r="I105" s="4"/>
    </row>
    <row r="106" spans="2:9" x14ac:dyDescent="0.2">
      <c r="C106" s="4"/>
      <c r="I106" s="4"/>
    </row>
    <row r="107" spans="2:9" x14ac:dyDescent="0.2">
      <c r="C107" s="4"/>
      <c r="I107" s="4"/>
    </row>
    <row r="108" spans="2:9" x14ac:dyDescent="0.2">
      <c r="C108" s="4"/>
      <c r="I108" s="4"/>
    </row>
    <row r="109" spans="2:9" x14ac:dyDescent="0.2">
      <c r="C109" s="4"/>
      <c r="I109" s="4"/>
    </row>
    <row r="110" spans="2:9" x14ac:dyDescent="0.2">
      <c r="C110" s="4"/>
      <c r="I110" s="4"/>
    </row>
    <row r="111" spans="2:9" x14ac:dyDescent="0.2">
      <c r="C111" s="4"/>
      <c r="I111" s="4"/>
    </row>
    <row r="112" spans="2:9" x14ac:dyDescent="0.2">
      <c r="C112" s="4"/>
      <c r="I112" s="4"/>
    </row>
    <row r="113" spans="3:9" x14ac:dyDescent="0.2">
      <c r="C113" s="4"/>
      <c r="I113" s="4"/>
    </row>
    <row r="114" spans="3:9" x14ac:dyDescent="0.2">
      <c r="C114" s="4"/>
      <c r="I114" s="4"/>
    </row>
    <row r="115" spans="3:9" x14ac:dyDescent="0.2">
      <c r="C115" s="4"/>
      <c r="I115" s="4"/>
    </row>
    <row r="116" spans="3:9" x14ac:dyDescent="0.2">
      <c r="C116" s="4"/>
      <c r="I116" s="4"/>
    </row>
    <row r="117" spans="3:9" x14ac:dyDescent="0.2">
      <c r="C117" s="4"/>
      <c r="I117" s="4"/>
    </row>
    <row r="118" spans="3:9" x14ac:dyDescent="0.2">
      <c r="C118" s="4"/>
      <c r="I118" s="4"/>
    </row>
    <row r="119" spans="3:9" x14ac:dyDescent="0.2">
      <c r="C119" s="4"/>
      <c r="I119" s="4"/>
    </row>
    <row r="120" spans="3:9" x14ac:dyDescent="0.2">
      <c r="C120" s="4"/>
      <c r="I120" s="4"/>
    </row>
    <row r="121" spans="3:9" x14ac:dyDescent="0.2">
      <c r="C121" s="4"/>
      <c r="I121" s="4"/>
    </row>
    <row r="122" spans="3:9" x14ac:dyDescent="0.2">
      <c r="C122" s="4"/>
      <c r="I122" s="4"/>
    </row>
    <row r="123" spans="3:9" x14ac:dyDescent="0.2">
      <c r="C123" s="4"/>
      <c r="I123" s="4"/>
    </row>
    <row r="124" spans="3:9" x14ac:dyDescent="0.2">
      <c r="C124" s="4"/>
      <c r="I124" s="4"/>
    </row>
    <row r="125" spans="3:9" x14ac:dyDescent="0.2">
      <c r="C125" s="4"/>
      <c r="I125" s="4"/>
    </row>
    <row r="126" spans="3:9" x14ac:dyDescent="0.2">
      <c r="C126" s="4"/>
      <c r="I126" s="4"/>
    </row>
    <row r="127" spans="3:9" x14ac:dyDescent="0.2">
      <c r="C127" s="4"/>
      <c r="I127" s="4"/>
    </row>
    <row r="128" spans="3:9" x14ac:dyDescent="0.2">
      <c r="C128" s="4"/>
      <c r="I128" s="4"/>
    </row>
    <row r="129" spans="3:9" x14ac:dyDescent="0.2">
      <c r="C129" s="4"/>
      <c r="I129" s="4"/>
    </row>
    <row r="130" spans="3:9" x14ac:dyDescent="0.2">
      <c r="C130" s="4"/>
      <c r="I130" s="4"/>
    </row>
    <row r="131" spans="3:9" x14ac:dyDescent="0.2">
      <c r="C131" s="4"/>
      <c r="I131" s="4"/>
    </row>
    <row r="132" spans="3:9" x14ac:dyDescent="0.2">
      <c r="C132" s="4"/>
      <c r="I132" s="4"/>
    </row>
    <row r="133" spans="3:9" x14ac:dyDescent="0.2">
      <c r="C133" s="4"/>
      <c r="I133" s="4"/>
    </row>
    <row r="134" spans="3:9" x14ac:dyDescent="0.2">
      <c r="C134" s="4"/>
      <c r="I134" s="4"/>
    </row>
    <row r="135" spans="3:9" x14ac:dyDescent="0.2">
      <c r="C135" s="4"/>
      <c r="I135" s="4"/>
    </row>
    <row r="136" spans="3:9" x14ac:dyDescent="0.2">
      <c r="C136" s="4"/>
      <c r="I136" s="4"/>
    </row>
    <row r="137" spans="3:9" x14ac:dyDescent="0.2">
      <c r="C137" s="4"/>
      <c r="I137" s="4"/>
    </row>
    <row r="138" spans="3:9" x14ac:dyDescent="0.2">
      <c r="C138" s="4"/>
      <c r="I138" s="4"/>
    </row>
    <row r="139" spans="3:9" x14ac:dyDescent="0.2">
      <c r="C139" s="4"/>
      <c r="I139" s="4"/>
    </row>
    <row r="140" spans="3:9" x14ac:dyDescent="0.2">
      <c r="C140" s="4"/>
      <c r="I140" s="4"/>
    </row>
    <row r="141" spans="3:9" x14ac:dyDescent="0.2">
      <c r="C141" s="4"/>
      <c r="I141" s="4"/>
    </row>
    <row r="142" spans="3:9" x14ac:dyDescent="0.2">
      <c r="C142" s="4"/>
      <c r="I142" s="4"/>
    </row>
    <row r="143" spans="3:9" x14ac:dyDescent="0.2">
      <c r="C143" s="4"/>
      <c r="I143" s="4"/>
    </row>
    <row r="144" spans="3:9" x14ac:dyDescent="0.2">
      <c r="C144" s="4"/>
      <c r="I144" s="4"/>
    </row>
    <row r="145" spans="3:9" x14ac:dyDescent="0.2">
      <c r="C145" s="4"/>
      <c r="I145" s="4"/>
    </row>
    <row r="146" spans="3:9" x14ac:dyDescent="0.2">
      <c r="C146" s="4"/>
      <c r="I146" s="4"/>
    </row>
    <row r="147" spans="3:9" x14ac:dyDescent="0.2">
      <c r="C147" s="4"/>
      <c r="I147" s="4"/>
    </row>
    <row r="148" spans="3:9" x14ac:dyDescent="0.2">
      <c r="C148" s="4"/>
      <c r="I148" s="4"/>
    </row>
    <row r="149" spans="3:9" x14ac:dyDescent="0.2">
      <c r="C149" s="4"/>
      <c r="I149" s="4"/>
    </row>
    <row r="150" spans="3:9" x14ac:dyDescent="0.2">
      <c r="C150" s="4"/>
      <c r="I150" s="4"/>
    </row>
    <row r="151" spans="3:9" x14ac:dyDescent="0.2">
      <c r="C151" s="4"/>
      <c r="I151" s="4"/>
    </row>
    <row r="152" spans="3:9" x14ac:dyDescent="0.2">
      <c r="C152" s="4"/>
      <c r="I152" s="4"/>
    </row>
    <row r="153" spans="3:9" x14ac:dyDescent="0.2">
      <c r="C153" s="4"/>
      <c r="I153" s="4"/>
    </row>
    <row r="154" spans="3:9" x14ac:dyDescent="0.2">
      <c r="C154" s="4"/>
      <c r="I154" s="4"/>
    </row>
    <row r="155" spans="3:9" x14ac:dyDescent="0.2">
      <c r="C155" s="4"/>
      <c r="I155" s="4"/>
    </row>
    <row r="156" spans="3:9" x14ac:dyDescent="0.2">
      <c r="C156" s="4"/>
      <c r="I156" s="4"/>
    </row>
    <row r="157" spans="3:9" x14ac:dyDescent="0.2">
      <c r="C157" s="4"/>
      <c r="I157" s="4"/>
    </row>
    <row r="158" spans="3:9" x14ac:dyDescent="0.2">
      <c r="C158" s="4"/>
      <c r="I158" s="4"/>
    </row>
    <row r="159" spans="3:9" x14ac:dyDescent="0.2">
      <c r="C159" s="4"/>
      <c r="I159" s="4"/>
    </row>
    <row r="160" spans="3:9" x14ac:dyDescent="0.2">
      <c r="C160" s="4"/>
      <c r="I160" s="4"/>
    </row>
    <row r="161" spans="3:9" x14ac:dyDescent="0.2">
      <c r="C161" s="4"/>
      <c r="I161" s="4"/>
    </row>
    <row r="162" spans="3:9" x14ac:dyDescent="0.2">
      <c r="C162" s="4"/>
      <c r="I162" s="4"/>
    </row>
    <row r="163" spans="3:9" x14ac:dyDescent="0.2">
      <c r="C163" s="4"/>
      <c r="I163" s="4"/>
    </row>
    <row r="164" spans="3:9" x14ac:dyDescent="0.2">
      <c r="C164" s="4"/>
      <c r="I164" s="4"/>
    </row>
    <row r="165" spans="3:9" x14ac:dyDescent="0.2">
      <c r="C165" s="4"/>
      <c r="I165" s="4"/>
    </row>
    <row r="166" spans="3:9" x14ac:dyDescent="0.2">
      <c r="C166" s="4"/>
      <c r="I166" s="4"/>
    </row>
    <row r="167" spans="3:9" x14ac:dyDescent="0.2">
      <c r="C167" s="4"/>
      <c r="I167" s="4"/>
    </row>
    <row r="168" spans="3:9" x14ac:dyDescent="0.2">
      <c r="C168" s="4"/>
      <c r="I168" s="4"/>
    </row>
    <row r="169" spans="3:9" x14ac:dyDescent="0.2">
      <c r="C169" s="4"/>
      <c r="I169" s="4"/>
    </row>
    <row r="170" spans="3:9" x14ac:dyDescent="0.2">
      <c r="C170" s="4"/>
      <c r="I170" s="4"/>
    </row>
    <row r="171" spans="3:9" x14ac:dyDescent="0.2">
      <c r="C171" s="4"/>
      <c r="I171" s="4"/>
    </row>
    <row r="172" spans="3:9" x14ac:dyDescent="0.2">
      <c r="C172" s="4"/>
      <c r="I172" s="4"/>
    </row>
    <row r="173" spans="3:9" x14ac:dyDescent="0.2">
      <c r="C173" s="4"/>
      <c r="I173" s="4"/>
    </row>
    <row r="174" spans="3:9" x14ac:dyDescent="0.2">
      <c r="C174" s="4"/>
      <c r="I174" s="4"/>
    </row>
    <row r="175" spans="3:9" x14ac:dyDescent="0.2">
      <c r="C175" s="4"/>
      <c r="I175" s="4"/>
    </row>
    <row r="176" spans="3:9" x14ac:dyDescent="0.2">
      <c r="C176" s="4"/>
      <c r="I176" s="4"/>
    </row>
    <row r="177" spans="3:9" x14ac:dyDescent="0.2">
      <c r="C177" s="4"/>
      <c r="I177" s="4"/>
    </row>
    <row r="178" spans="3:9" x14ac:dyDescent="0.2">
      <c r="C178" s="4"/>
      <c r="I178" s="4"/>
    </row>
    <row r="179" spans="3:9" x14ac:dyDescent="0.2">
      <c r="C179" s="4"/>
      <c r="I179" s="4"/>
    </row>
    <row r="180" spans="3:9" x14ac:dyDescent="0.2">
      <c r="C180" s="4"/>
      <c r="I180" s="4"/>
    </row>
    <row r="181" spans="3:9" x14ac:dyDescent="0.2">
      <c r="C181" s="4"/>
      <c r="I181" s="4"/>
    </row>
    <row r="182" spans="3:9" x14ac:dyDescent="0.2">
      <c r="C182" s="4"/>
      <c r="I182" s="4"/>
    </row>
    <row r="183" spans="3:9" x14ac:dyDescent="0.2">
      <c r="C183" s="4"/>
      <c r="I183" s="4"/>
    </row>
    <row r="184" spans="3:9" x14ac:dyDescent="0.2">
      <c r="C184" s="4"/>
      <c r="I184" s="4"/>
    </row>
    <row r="185" spans="3:9" x14ac:dyDescent="0.2">
      <c r="C185" s="4"/>
      <c r="I185" s="4"/>
    </row>
    <row r="186" spans="3:9" x14ac:dyDescent="0.2">
      <c r="C186" s="4"/>
      <c r="I186" s="4"/>
    </row>
    <row r="187" spans="3:9" x14ac:dyDescent="0.2">
      <c r="C187" s="4"/>
      <c r="I187" s="4"/>
    </row>
    <row r="188" spans="3:9" x14ac:dyDescent="0.2">
      <c r="C188" s="4"/>
      <c r="I188" s="4"/>
    </row>
    <row r="189" spans="3:9" x14ac:dyDescent="0.2">
      <c r="C189" s="4"/>
      <c r="I189" s="4"/>
    </row>
    <row r="190" spans="3:9" x14ac:dyDescent="0.2">
      <c r="C190" s="4"/>
      <c r="I190" s="4"/>
    </row>
    <row r="191" spans="3:9" x14ac:dyDescent="0.2">
      <c r="C191" s="4"/>
      <c r="I191" s="4"/>
    </row>
    <row r="192" spans="3:9" x14ac:dyDescent="0.2">
      <c r="C192" s="4"/>
      <c r="I192" s="4"/>
    </row>
    <row r="193" spans="3:9" x14ac:dyDescent="0.2">
      <c r="C193" s="4"/>
      <c r="I193" s="4"/>
    </row>
    <row r="194" spans="3:9" x14ac:dyDescent="0.2">
      <c r="C194" s="4"/>
      <c r="I194" s="4"/>
    </row>
    <row r="195" spans="3:9" x14ac:dyDescent="0.2">
      <c r="C195" s="4"/>
      <c r="I195" s="4"/>
    </row>
    <row r="196" spans="3:9" x14ac:dyDescent="0.2">
      <c r="C196" s="4"/>
      <c r="I196" s="4"/>
    </row>
    <row r="197" spans="3:9" x14ac:dyDescent="0.2">
      <c r="C197" s="4"/>
      <c r="I197" s="4"/>
    </row>
    <row r="198" spans="3:9" x14ac:dyDescent="0.2">
      <c r="C198" s="4"/>
      <c r="I198" s="4"/>
    </row>
    <row r="199" spans="3:9" x14ac:dyDescent="0.2">
      <c r="C199" s="4"/>
      <c r="I199" s="4"/>
    </row>
    <row r="200" spans="3:9" x14ac:dyDescent="0.2">
      <c r="C200" s="4"/>
      <c r="I200" s="4"/>
    </row>
    <row r="201" spans="3:9" x14ac:dyDescent="0.2">
      <c r="C201" s="4"/>
      <c r="I201" s="4"/>
    </row>
    <row r="202" spans="3:9" x14ac:dyDescent="0.2">
      <c r="C202" s="4"/>
      <c r="I202" s="4"/>
    </row>
    <row r="203" spans="3:9" x14ac:dyDescent="0.2">
      <c r="C203" s="4"/>
      <c r="I203" s="4"/>
    </row>
    <row r="204" spans="3:9" x14ac:dyDescent="0.2">
      <c r="C204" s="4"/>
      <c r="I204" s="4"/>
    </row>
    <row r="205" spans="3:9" x14ac:dyDescent="0.2">
      <c r="C205" s="4"/>
      <c r="I205" s="4"/>
    </row>
    <row r="206" spans="3:9" x14ac:dyDescent="0.2">
      <c r="C206" s="4"/>
      <c r="I206" s="4"/>
    </row>
    <row r="207" spans="3:9" x14ac:dyDescent="0.2">
      <c r="C207" s="4"/>
      <c r="I207" s="4"/>
    </row>
    <row r="208" spans="3:9" x14ac:dyDescent="0.2">
      <c r="C208" s="4"/>
      <c r="I208" s="4"/>
    </row>
    <row r="209" spans="3:9" x14ac:dyDescent="0.2">
      <c r="C209" s="4"/>
      <c r="I209" s="4"/>
    </row>
    <row r="210" spans="3:9" x14ac:dyDescent="0.2">
      <c r="C210" s="4"/>
      <c r="I210" s="4"/>
    </row>
    <row r="211" spans="3:9" x14ac:dyDescent="0.2">
      <c r="C211" s="4"/>
      <c r="I211" s="4"/>
    </row>
    <row r="212" spans="3:9" x14ac:dyDescent="0.2">
      <c r="C212" s="4"/>
      <c r="I212" s="4"/>
    </row>
    <row r="213" spans="3:9" x14ac:dyDescent="0.2">
      <c r="C213" s="4"/>
      <c r="I213" s="4"/>
    </row>
    <row r="214" spans="3:9" x14ac:dyDescent="0.2">
      <c r="C214" s="4"/>
      <c r="I214" s="4"/>
    </row>
    <row r="215" spans="3:9" x14ac:dyDescent="0.2">
      <c r="C215" s="4"/>
      <c r="I215" s="4"/>
    </row>
    <row r="216" spans="3:9" x14ac:dyDescent="0.2">
      <c r="C216" s="4"/>
      <c r="I216" s="4"/>
    </row>
    <row r="217" spans="3:9" x14ac:dyDescent="0.2">
      <c r="C217" s="4"/>
      <c r="I217" s="4"/>
    </row>
    <row r="218" spans="3:9" x14ac:dyDescent="0.2">
      <c r="C218" s="4"/>
      <c r="I218" s="4"/>
    </row>
    <row r="219" spans="3:9" x14ac:dyDescent="0.2">
      <c r="C219" s="4"/>
      <c r="I219" s="4"/>
    </row>
    <row r="220" spans="3:9" x14ac:dyDescent="0.2">
      <c r="C220" s="4"/>
      <c r="I220" s="4"/>
    </row>
    <row r="221" spans="3:9" x14ac:dyDescent="0.2">
      <c r="C221" s="4"/>
      <c r="I221" s="4"/>
    </row>
    <row r="222" spans="3:9" x14ac:dyDescent="0.2">
      <c r="C222" s="4"/>
      <c r="I222" s="4"/>
    </row>
    <row r="223" spans="3:9" x14ac:dyDescent="0.2">
      <c r="C223" s="4"/>
      <c r="I223" s="4"/>
    </row>
    <row r="224" spans="3:9" x14ac:dyDescent="0.2">
      <c r="C224" s="4"/>
      <c r="I224" s="4"/>
    </row>
    <row r="225" spans="3:9" x14ac:dyDescent="0.2">
      <c r="C225" s="4"/>
      <c r="I225" s="4"/>
    </row>
    <row r="226" spans="3:9" x14ac:dyDescent="0.2">
      <c r="C226" s="4"/>
      <c r="I226" s="4"/>
    </row>
    <row r="227" spans="3:9" x14ac:dyDescent="0.2">
      <c r="C227" s="4"/>
      <c r="I227" s="4"/>
    </row>
    <row r="228" spans="3:9" x14ac:dyDescent="0.2">
      <c r="C228" s="4"/>
      <c r="I228" s="4"/>
    </row>
    <row r="229" spans="3:9" x14ac:dyDescent="0.2">
      <c r="C229" s="4"/>
      <c r="I229" s="4"/>
    </row>
    <row r="230" spans="3:9" x14ac:dyDescent="0.2">
      <c r="C230" s="4"/>
      <c r="I230" s="4"/>
    </row>
    <row r="231" spans="3:9" x14ac:dyDescent="0.2">
      <c r="C231" s="4"/>
      <c r="I231" s="4"/>
    </row>
    <row r="232" spans="3:9" x14ac:dyDescent="0.2">
      <c r="C232" s="4"/>
      <c r="I232" s="4"/>
    </row>
    <row r="233" spans="3:9" x14ac:dyDescent="0.2">
      <c r="C233" s="4"/>
      <c r="I233" s="4"/>
    </row>
    <row r="234" spans="3:9" x14ac:dyDescent="0.2">
      <c r="C234" s="4"/>
      <c r="I234" s="4"/>
    </row>
    <row r="235" spans="3:9" x14ac:dyDescent="0.2">
      <c r="C235" s="4"/>
      <c r="I235" s="4"/>
    </row>
    <row r="236" spans="3:9" x14ac:dyDescent="0.2">
      <c r="C236" s="4"/>
      <c r="I236" s="4"/>
    </row>
    <row r="237" spans="3:9" x14ac:dyDescent="0.2">
      <c r="C237" s="4"/>
      <c r="I237" s="4"/>
    </row>
    <row r="238" spans="3:9" x14ac:dyDescent="0.2">
      <c r="C238" s="4"/>
      <c r="I238" s="4"/>
    </row>
  </sheetData>
  <sortState xmlns:xlrd2="http://schemas.microsoft.com/office/spreadsheetml/2017/richdata2" ref="B4:I98">
    <sortCondition ref="E4:E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2021-02-16T20:20:04Z</dcterms:created>
  <dcterms:modified xsi:type="dcterms:W3CDTF">2021-02-23T13:59:28Z</dcterms:modified>
</cp:coreProperties>
</file>