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6\"/>
    </mc:Choice>
  </mc:AlternateContent>
  <xr:revisionPtr revIDLastSave="0" documentId="13_ncr:1_{8131B248-B658-4176-81B0-88C8968E9E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ff" sheetId="1" r:id="rId1"/>
    <sheet name="Cost" sheetId="2" r:id="rId2"/>
  </sheets>
  <calcPr calcId="181029"/>
</workbook>
</file>

<file path=xl/calcChain.xml><?xml version="1.0" encoding="utf-8"?>
<calcChain xmlns="http://schemas.openxmlformats.org/spreadsheetml/2006/main">
  <c r="D20" i="2" l="1"/>
  <c r="D14" i="2"/>
  <c r="D15" i="2"/>
  <c r="D16" i="2"/>
  <c r="D17" i="2"/>
  <c r="D18" i="2"/>
  <c r="D19" i="2"/>
  <c r="D13" i="2"/>
  <c r="B14" i="2"/>
  <c r="B15" i="2"/>
  <c r="B16" i="2"/>
  <c r="B17" i="2"/>
  <c r="B18" i="2"/>
  <c r="B19" i="2"/>
  <c r="B13" i="2"/>
  <c r="N9" i="2"/>
  <c r="N3" i="2"/>
  <c r="N4" i="2"/>
  <c r="N5" i="2"/>
  <c r="N6" i="2"/>
  <c r="N7" i="2"/>
  <c r="N8" i="2"/>
  <c r="N2" i="2"/>
  <c r="L3" i="2"/>
  <c r="L4" i="2"/>
  <c r="L5" i="2"/>
  <c r="L6" i="2"/>
  <c r="L7" i="2"/>
  <c r="L8" i="2"/>
  <c r="L2" i="2"/>
  <c r="G2" i="2"/>
  <c r="I2" i="2" s="1"/>
  <c r="I9" i="2" s="1"/>
  <c r="I3" i="2"/>
  <c r="I4" i="2"/>
  <c r="I5" i="2"/>
  <c r="I6" i="2"/>
  <c r="I7" i="2"/>
  <c r="I8" i="2"/>
  <c r="B3" i="2"/>
  <c r="B4" i="2"/>
  <c r="B5" i="2"/>
  <c r="B6" i="2"/>
  <c r="B7" i="2"/>
  <c r="B8" i="2"/>
  <c r="B2" i="2"/>
  <c r="D2" i="2" s="1"/>
  <c r="G4" i="2"/>
  <c r="G3" i="2"/>
  <c r="G5" i="2"/>
  <c r="G6" i="2"/>
  <c r="G7" i="2"/>
  <c r="G8" i="2"/>
  <c r="D3" i="2" l="1"/>
  <c r="D4" i="2"/>
  <c r="D5" i="2"/>
  <c r="D6" i="2"/>
  <c r="D7" i="2"/>
  <c r="D8" i="2"/>
  <c r="D9" i="2" l="1"/>
</calcChain>
</file>

<file path=xl/sharedStrings.xml><?xml version="1.0" encoding="utf-8"?>
<sst xmlns="http://schemas.openxmlformats.org/spreadsheetml/2006/main" count="58" uniqueCount="18">
  <si>
    <t>Mon</t>
  </si>
  <si>
    <t>Tue</t>
  </si>
  <si>
    <t>Wed</t>
  </si>
  <si>
    <t>Thu</t>
  </si>
  <si>
    <t>Fri</t>
  </si>
  <si>
    <t>Sat</t>
  </si>
  <si>
    <t>Sun</t>
  </si>
  <si>
    <t>Chefs</t>
  </si>
  <si>
    <t>Waiters</t>
  </si>
  <si>
    <t>Managers</t>
  </si>
  <si>
    <t>Bar Staff</t>
  </si>
  <si>
    <t>Day</t>
  </si>
  <si>
    <t>Per Head</t>
  </si>
  <si>
    <t>Weekly Waiter Cost</t>
  </si>
  <si>
    <t>Weekly Chef Cost</t>
  </si>
  <si>
    <t>Weekly Bar Staff Cost</t>
  </si>
  <si>
    <t>Weekly Manager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</si>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</sst>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11"/>
  <sheetViews>
    <sheetView workbookViewId="0">
      <selection activeCell="G11" sqref="G11"/>
    </sheetView>
  </sheetViews>
  <sheetFormatPr defaultRowHeight="14.4" x14ac:dyDescent="0.3"/>
  <sheetData>
    <row r="7" spans="5:12" x14ac:dyDescent="0.3">
      <c r="E7" s="3"/>
      <c r="F7" s="4" t="s">
        <v>0</v>
      </c>
      <c r="G7" s="4" t="s">
        <v>1</v>
      </c>
      <c r="H7" s="4" t="s">
        <v>2</v>
      </c>
      <c r="I7" s="4" t="s">
        <v>3</v>
      </c>
      <c r="J7" s="4" t="s">
        <v>4</v>
      </c>
      <c r="K7" s="4" t="s">
        <v>5</v>
      </c>
      <c r="L7" s="4" t="s">
        <v>6</v>
      </c>
    </row>
    <row r="8" spans="5:12" x14ac:dyDescent="0.3">
      <c r="E8" s="3" t="s">
        <v>7</v>
      </c>
      <c r="F8" s="4">
        <v>1</v>
      </c>
      <c r="G8" s="4">
        <v>2</v>
      </c>
      <c r="H8" s="4">
        <v>3</v>
      </c>
      <c r="I8" s="4">
        <v>4</v>
      </c>
      <c r="J8" s="4">
        <v>6</v>
      </c>
      <c r="K8" s="4">
        <v>7</v>
      </c>
      <c r="L8" s="4">
        <v>5</v>
      </c>
    </row>
    <row r="9" spans="5:12" x14ac:dyDescent="0.3">
      <c r="E9" s="3" t="s">
        <v>8</v>
      </c>
      <c r="F9" s="4">
        <v>3</v>
      </c>
      <c r="G9" s="4">
        <v>7</v>
      </c>
      <c r="H9" s="4">
        <v>9</v>
      </c>
      <c r="I9" s="4">
        <v>10</v>
      </c>
      <c r="J9" s="4">
        <v>12</v>
      </c>
      <c r="K9" s="4">
        <v>12</v>
      </c>
      <c r="L9" s="4">
        <v>7</v>
      </c>
    </row>
    <row r="10" spans="5:12" x14ac:dyDescent="0.3">
      <c r="E10" s="3" t="s">
        <v>9</v>
      </c>
      <c r="F10" s="4">
        <v>1</v>
      </c>
      <c r="G10" s="4">
        <v>1</v>
      </c>
      <c r="H10" s="4">
        <v>0</v>
      </c>
      <c r="I10" s="4">
        <v>2</v>
      </c>
      <c r="J10" s="4">
        <v>2</v>
      </c>
      <c r="K10" s="4">
        <v>2</v>
      </c>
      <c r="L10" s="4">
        <v>1</v>
      </c>
    </row>
    <row r="11" spans="5:12" x14ac:dyDescent="0.3">
      <c r="E11" s="3" t="s">
        <v>10</v>
      </c>
      <c r="F11" s="4">
        <v>1</v>
      </c>
      <c r="G11" s="4">
        <v>0</v>
      </c>
      <c r="H11" s="4">
        <v>2</v>
      </c>
      <c r="I11" s="4">
        <v>3</v>
      </c>
      <c r="J11" s="4">
        <v>4</v>
      </c>
      <c r="K11" s="4">
        <v>8</v>
      </c>
      <c r="L11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workbookViewId="0">
      <selection activeCell="E20" sqref="E20"/>
    </sheetView>
  </sheetViews>
  <sheetFormatPr defaultRowHeight="14.4" x14ac:dyDescent="0.3"/>
  <cols>
    <col min="3" max="3" width="10.5546875" bestFit="1" customWidth="1"/>
    <col min="4" max="4" width="11.5546875" bestFit="1" customWidth="1"/>
    <col min="8" max="8" width="10.5546875" bestFit="1" customWidth="1"/>
    <col min="9" max="9" width="11.44140625" bestFit="1" customWidth="1"/>
    <col min="13" max="13" width="10.5546875" bestFit="1" customWidth="1"/>
    <col min="14" max="14" width="11.33203125" bestFit="1" customWidth="1"/>
  </cols>
  <sheetData>
    <row r="1" spans="1:14" x14ac:dyDescent="0.3">
      <c r="A1" s="7" t="s">
        <v>11</v>
      </c>
      <c r="B1" s="7" t="s">
        <v>8</v>
      </c>
      <c r="C1" s="7" t="s">
        <v>12</v>
      </c>
      <c r="D1" s="7" t="s">
        <v>17</v>
      </c>
      <c r="E1" s="5"/>
      <c r="F1" s="7" t="s">
        <v>11</v>
      </c>
      <c r="G1" s="7" t="s">
        <v>7</v>
      </c>
      <c r="H1" s="7" t="s">
        <v>12</v>
      </c>
      <c r="I1" s="7" t="s">
        <v>17</v>
      </c>
      <c r="J1" s="5"/>
      <c r="K1" s="7" t="s">
        <v>11</v>
      </c>
      <c r="L1" s="7" t="s">
        <v>10</v>
      </c>
      <c r="M1" s="7" t="s">
        <v>12</v>
      </c>
    </row>
    <row r="2" spans="1:14" x14ac:dyDescent="0.3">
      <c r="A2" s="7" t="s">
        <v>0</v>
      </c>
      <c r="B2" s="7">
        <f>HLOOKUP(A2,Staff!$E$7:$L$11,3,FALSE)</f>
        <v>3</v>
      </c>
      <c r="C2" s="1">
        <v>1000.51</v>
      </c>
      <c r="D2" s="1">
        <f t="shared" ref="D2:D8" si="0">C2*B2</f>
        <v>3001.5299999999997</v>
      </c>
      <c r="E2" s="5"/>
      <c r="F2" s="7" t="s">
        <v>0</v>
      </c>
      <c r="G2" s="7">
        <f>HLOOKUP(F2,Staff!$E$7:$L$11,2,FALSE)</f>
        <v>1</v>
      </c>
      <c r="H2" s="1">
        <v>2000</v>
      </c>
      <c r="I2" s="1">
        <f>G2*H2</f>
        <v>2000</v>
      </c>
      <c r="J2" s="5"/>
      <c r="K2" s="7" t="s">
        <v>0</v>
      </c>
      <c r="L2" s="7">
        <f>HLOOKUP(K2,Staff!$E$7:$L$11,5,FALSE)</f>
        <v>1</v>
      </c>
      <c r="M2" s="1">
        <v>900</v>
      </c>
      <c r="N2" s="9">
        <f>L2*M2</f>
        <v>900</v>
      </c>
    </row>
    <row r="3" spans="1:14" x14ac:dyDescent="0.3">
      <c r="A3" s="7" t="s">
        <v>1</v>
      </c>
      <c r="B3" s="7">
        <f>HLOOKUP(A3,Staff!$E$7:$L$11,3,FALSE)</f>
        <v>7</v>
      </c>
      <c r="C3" s="1">
        <v>1000.51</v>
      </c>
      <c r="D3" s="1">
        <f t="shared" si="0"/>
        <v>7003.57</v>
      </c>
      <c r="E3" s="5"/>
      <c r="F3" s="7" t="s">
        <v>1</v>
      </c>
      <c r="G3" s="7">
        <f>HLOOKUP(F3,Staff!$E$7:$L$8,2,FALSE)</f>
        <v>2</v>
      </c>
      <c r="H3" s="1">
        <v>2000</v>
      </c>
      <c r="I3" s="1">
        <f t="shared" ref="I3:I8" si="1">G3*H3</f>
        <v>4000</v>
      </c>
      <c r="J3" s="5"/>
      <c r="K3" s="7" t="s">
        <v>1</v>
      </c>
      <c r="L3" s="7">
        <f>HLOOKUP(K3,Staff!$E$7:$L$11,5,FALSE)</f>
        <v>0</v>
      </c>
      <c r="M3" s="1">
        <v>900</v>
      </c>
      <c r="N3" s="9">
        <f t="shared" ref="N3:N8" si="2">L3*M3</f>
        <v>0</v>
      </c>
    </row>
    <row r="4" spans="1:14" x14ac:dyDescent="0.3">
      <c r="A4" s="7" t="s">
        <v>2</v>
      </c>
      <c r="B4" s="7">
        <f>HLOOKUP(A4,Staff!$E$7:$L$11,3,FALSE)</f>
        <v>9</v>
      </c>
      <c r="C4" s="1">
        <v>1000.51</v>
      </c>
      <c r="D4" s="1">
        <f t="shared" si="0"/>
        <v>9004.59</v>
      </c>
      <c r="E4" s="5"/>
      <c r="F4" s="7" t="s">
        <v>2</v>
      </c>
      <c r="G4" s="7">
        <f>HLOOKUP(F4,Staff!$E$7:$L$8,2,FALSE)</f>
        <v>3</v>
      </c>
      <c r="H4" s="1">
        <v>2000</v>
      </c>
      <c r="I4" s="1">
        <f t="shared" si="1"/>
        <v>6000</v>
      </c>
      <c r="J4" s="5"/>
      <c r="K4" s="7" t="s">
        <v>2</v>
      </c>
      <c r="L4" s="7">
        <f>HLOOKUP(K4,Staff!$E$7:$L$11,5,FALSE)</f>
        <v>2</v>
      </c>
      <c r="M4" s="1">
        <v>900</v>
      </c>
      <c r="N4" s="9">
        <f t="shared" si="2"/>
        <v>1800</v>
      </c>
    </row>
    <row r="5" spans="1:14" x14ac:dyDescent="0.3">
      <c r="A5" s="7" t="s">
        <v>3</v>
      </c>
      <c r="B5" s="7">
        <f>HLOOKUP(A5,Staff!$E$7:$L$11,3,FALSE)</f>
        <v>10</v>
      </c>
      <c r="C5" s="1">
        <v>1000.51</v>
      </c>
      <c r="D5" s="1">
        <f t="shared" si="0"/>
        <v>10005.1</v>
      </c>
      <c r="E5" s="5"/>
      <c r="F5" s="7" t="s">
        <v>3</v>
      </c>
      <c r="G5" s="7">
        <f>HLOOKUP(F5,Staff!$E$7:$L$8,2,FALSE)</f>
        <v>4</v>
      </c>
      <c r="H5" s="1">
        <v>2200</v>
      </c>
      <c r="I5" s="1">
        <f t="shared" si="1"/>
        <v>8800</v>
      </c>
      <c r="J5" s="5"/>
      <c r="K5" s="7" t="s">
        <v>3</v>
      </c>
      <c r="L5" s="7">
        <f>HLOOKUP(K5,Staff!$E$7:$L$11,5,FALSE)</f>
        <v>3</v>
      </c>
      <c r="M5" s="1">
        <v>1100</v>
      </c>
      <c r="N5" s="9">
        <f t="shared" si="2"/>
        <v>3300</v>
      </c>
    </row>
    <row r="6" spans="1:14" x14ac:dyDescent="0.3">
      <c r="A6" s="7" t="s">
        <v>4</v>
      </c>
      <c r="B6" s="7">
        <f>HLOOKUP(A6,Staff!$E$7:$L$11,3,FALSE)</f>
        <v>12</v>
      </c>
      <c r="C6" s="1">
        <v>1200</v>
      </c>
      <c r="D6" s="1">
        <f t="shared" si="0"/>
        <v>14400</v>
      </c>
      <c r="E6" s="5"/>
      <c r="F6" s="7" t="s">
        <v>4</v>
      </c>
      <c r="G6" s="7">
        <f>HLOOKUP(F6,Staff!$E$7:$L$8,2,FALSE)</f>
        <v>6</v>
      </c>
      <c r="H6" s="1">
        <v>2800</v>
      </c>
      <c r="I6" s="1">
        <f t="shared" si="1"/>
        <v>16800</v>
      </c>
      <c r="J6" s="5"/>
      <c r="K6" s="7" t="s">
        <v>4</v>
      </c>
      <c r="L6" s="7">
        <f>HLOOKUP(K6,Staff!$E$7:$L$11,5,FALSE)</f>
        <v>4</v>
      </c>
      <c r="M6" s="1">
        <v>1500</v>
      </c>
      <c r="N6" s="9">
        <f t="shared" si="2"/>
        <v>6000</v>
      </c>
    </row>
    <row r="7" spans="1:14" x14ac:dyDescent="0.3">
      <c r="A7" s="7" t="s">
        <v>5</v>
      </c>
      <c r="B7" s="7">
        <f>HLOOKUP(A7,Staff!$E$7:$L$11,3,FALSE)</f>
        <v>12</v>
      </c>
      <c r="C7" s="1">
        <v>1500</v>
      </c>
      <c r="D7" s="1">
        <f t="shared" si="0"/>
        <v>18000</v>
      </c>
      <c r="E7" s="5"/>
      <c r="F7" s="7" t="s">
        <v>5</v>
      </c>
      <c r="G7" s="7">
        <f>HLOOKUP(F7,Staff!$E$7:$L$8,2,FALSE)</f>
        <v>7</v>
      </c>
      <c r="H7" s="1">
        <v>3500</v>
      </c>
      <c r="I7" s="1">
        <f t="shared" si="1"/>
        <v>24500</v>
      </c>
      <c r="J7" s="5"/>
      <c r="K7" s="7" t="s">
        <v>5</v>
      </c>
      <c r="L7" s="7">
        <f>HLOOKUP(K7,Staff!$E$7:$L$11,5,FALSE)</f>
        <v>8</v>
      </c>
      <c r="M7" s="1">
        <v>1800</v>
      </c>
      <c r="N7" s="9">
        <f t="shared" si="2"/>
        <v>14400</v>
      </c>
    </row>
    <row r="8" spans="1:14" x14ac:dyDescent="0.3">
      <c r="A8" s="7" t="s">
        <v>6</v>
      </c>
      <c r="B8" s="7">
        <f>HLOOKUP(A8,Staff!$E$7:$L$11,3,FALSE)</f>
        <v>7</v>
      </c>
      <c r="C8" s="1">
        <v>1100</v>
      </c>
      <c r="D8" s="1">
        <f t="shared" si="0"/>
        <v>7700</v>
      </c>
      <c r="E8" s="5"/>
      <c r="F8" s="7" t="s">
        <v>6</v>
      </c>
      <c r="G8" s="7">
        <f>HLOOKUP(F8,Staff!$E$7:$L$8,2,FALSE)</f>
        <v>5</v>
      </c>
      <c r="H8" s="1">
        <v>2300</v>
      </c>
      <c r="I8" s="1">
        <f t="shared" si="1"/>
        <v>11500</v>
      </c>
      <c r="J8" s="5"/>
      <c r="K8" s="7" t="s">
        <v>6</v>
      </c>
      <c r="L8" s="7">
        <f>HLOOKUP(K8,Staff!$E$7:$L$11,5,FALSE)</f>
        <v>2</v>
      </c>
      <c r="M8" s="1">
        <v>1100</v>
      </c>
      <c r="N8" s="9">
        <f t="shared" si="2"/>
        <v>2200</v>
      </c>
    </row>
    <row r="9" spans="1:14" x14ac:dyDescent="0.3">
      <c r="A9" s="5"/>
      <c r="B9" s="5"/>
      <c r="C9" s="6" t="s">
        <v>13</v>
      </c>
      <c r="D9" s="2">
        <f>SUM(D2:D8)</f>
        <v>69114.790000000008</v>
      </c>
      <c r="E9" s="5"/>
      <c r="F9" s="5"/>
      <c r="G9" s="5"/>
      <c r="H9" s="6" t="s">
        <v>14</v>
      </c>
      <c r="I9" s="2">
        <f>SUM(I2:I8)</f>
        <v>73600</v>
      </c>
      <c r="J9" s="5"/>
      <c r="K9" s="5"/>
      <c r="L9" s="5"/>
      <c r="M9" s="6" t="s">
        <v>15</v>
      </c>
      <c r="N9" s="1">
        <f>SUM(N2:N8)</f>
        <v>28600</v>
      </c>
    </row>
    <row r="10" spans="1:1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8"/>
    </row>
    <row r="12" spans="1:14" x14ac:dyDescent="0.3">
      <c r="A12" s="7" t="s">
        <v>11</v>
      </c>
      <c r="B12" s="7" t="s">
        <v>9</v>
      </c>
      <c r="C12" s="7" t="s">
        <v>12</v>
      </c>
      <c r="D12" s="7" t="s">
        <v>17</v>
      </c>
      <c r="E12" s="5"/>
      <c r="F12" s="5"/>
      <c r="G12" s="5"/>
      <c r="H12" s="5"/>
      <c r="I12" s="5"/>
      <c r="J12" s="5"/>
      <c r="K12" s="5"/>
      <c r="L12" s="5"/>
      <c r="M12" s="5"/>
    </row>
    <row r="13" spans="1:14" x14ac:dyDescent="0.3">
      <c r="A13" s="7" t="s">
        <v>0</v>
      </c>
      <c r="B13" s="7">
        <f>HLOOKUP(A13,Staff!$E$7:$L$11,4,FALSE)</f>
        <v>1</v>
      </c>
      <c r="C13" s="1">
        <v>4500</v>
      </c>
      <c r="D13" s="1">
        <f>B13*C13</f>
        <v>4500</v>
      </c>
      <c r="E13" s="5"/>
      <c r="F13" s="5"/>
      <c r="G13" s="5"/>
      <c r="H13" s="5"/>
      <c r="I13" s="5"/>
      <c r="J13" s="5"/>
      <c r="K13" s="5"/>
      <c r="L13" s="5"/>
      <c r="M13" s="5"/>
    </row>
    <row r="14" spans="1:14" x14ac:dyDescent="0.3">
      <c r="A14" s="7" t="s">
        <v>1</v>
      </c>
      <c r="B14" s="7">
        <f>HLOOKUP(A14,Staff!$E$7:$L$11,4,FALSE)</f>
        <v>1</v>
      </c>
      <c r="C14" s="1">
        <v>4500</v>
      </c>
      <c r="D14" s="1">
        <f t="shared" ref="D14:D19" si="3">B14*C14</f>
        <v>4500</v>
      </c>
      <c r="E14" s="5"/>
      <c r="F14" s="5"/>
      <c r="G14" s="5"/>
      <c r="H14" s="5"/>
      <c r="I14" s="5"/>
      <c r="J14" s="5"/>
      <c r="K14" s="5"/>
      <c r="L14" s="5"/>
      <c r="M14" s="5"/>
    </row>
    <row r="15" spans="1:14" x14ac:dyDescent="0.3">
      <c r="A15" s="7" t="s">
        <v>2</v>
      </c>
      <c r="B15" s="7">
        <f>HLOOKUP(A15,Staff!$E$7:$L$11,4,FALSE)</f>
        <v>0</v>
      </c>
      <c r="C15" s="1">
        <v>4500</v>
      </c>
      <c r="D15" s="1">
        <f t="shared" si="3"/>
        <v>0</v>
      </c>
      <c r="E15" s="5"/>
      <c r="F15" s="5"/>
      <c r="G15" s="5"/>
      <c r="H15" s="5"/>
      <c r="I15" s="5"/>
      <c r="J15" s="5"/>
      <c r="K15" s="5"/>
      <c r="L15" s="5"/>
      <c r="M15" s="5"/>
    </row>
    <row r="16" spans="1:14" x14ac:dyDescent="0.3">
      <c r="A16" s="7" t="s">
        <v>3</v>
      </c>
      <c r="B16" s="7">
        <f>HLOOKUP(A16,Staff!$E$7:$L$11,4,FALSE)</f>
        <v>2</v>
      </c>
      <c r="C16" s="1">
        <v>5000</v>
      </c>
      <c r="D16" s="1">
        <f t="shared" si="3"/>
        <v>10000</v>
      </c>
      <c r="E16" s="5"/>
      <c r="F16" s="5"/>
      <c r="G16" s="5"/>
      <c r="H16" s="5"/>
      <c r="I16" s="5"/>
      <c r="J16" s="5"/>
      <c r="K16" s="5"/>
      <c r="L16" s="5"/>
      <c r="M16" s="5"/>
    </row>
    <row r="17" spans="1:4" x14ac:dyDescent="0.3">
      <c r="A17" s="7" t="s">
        <v>4</v>
      </c>
      <c r="B17" s="7">
        <f>HLOOKUP(A17,Staff!$E$7:$L$11,4,FALSE)</f>
        <v>2</v>
      </c>
      <c r="C17" s="1">
        <v>6000</v>
      </c>
      <c r="D17" s="1">
        <f t="shared" si="3"/>
        <v>12000</v>
      </c>
    </row>
    <row r="18" spans="1:4" x14ac:dyDescent="0.3">
      <c r="A18" s="7" t="s">
        <v>5</v>
      </c>
      <c r="B18" s="7">
        <f>HLOOKUP(A18,Staff!$E$7:$L$11,4,FALSE)</f>
        <v>2</v>
      </c>
      <c r="C18" s="1">
        <v>7000</v>
      </c>
      <c r="D18" s="1">
        <f t="shared" si="3"/>
        <v>14000</v>
      </c>
    </row>
    <row r="19" spans="1:4" x14ac:dyDescent="0.3">
      <c r="A19" s="7" t="s">
        <v>6</v>
      </c>
      <c r="B19" s="7">
        <f>HLOOKUP(A19,Staff!$E$7:$L$11,4,FALSE)</f>
        <v>1</v>
      </c>
      <c r="C19" s="1">
        <v>5500</v>
      </c>
      <c r="D19" s="1">
        <f t="shared" si="3"/>
        <v>5500</v>
      </c>
    </row>
    <row r="20" spans="1:4" x14ac:dyDescent="0.3">
      <c r="A20" s="5"/>
      <c r="B20" s="5"/>
      <c r="C20" s="6" t="s">
        <v>16</v>
      </c>
      <c r="D20" s="2">
        <f>SUM(D13:D19)</f>
        <v>50500</v>
      </c>
    </row>
    <row r="21" spans="1:4" x14ac:dyDescent="0.3">
      <c r="A21" s="5"/>
      <c r="B21" s="5"/>
      <c r="C21" s="5"/>
      <c r="D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dcterms:created xsi:type="dcterms:W3CDTF">2013-10-02T17:38:36Z</dcterms:created>
  <dcterms:modified xsi:type="dcterms:W3CDTF">2021-07-14T14:09:12Z</dcterms:modified>
</cp:coreProperties>
</file>