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"/>
    </mc:Choice>
  </mc:AlternateContent>
  <xr:revisionPtr revIDLastSave="0" documentId="8_{6E327170-4047-4DB6-B78F-07779C7DDEA5}" xr6:coauthVersionLast="45" xr6:coauthVersionMax="45" xr10:uidLastSave="{00000000-0000-0000-0000-000000000000}"/>
  <bookViews>
    <workbookView xWindow="-108" yWindow="-108" windowWidth="23256" windowHeight="12576" activeTab="2" xr2:uid="{DB5749C1-657C-48EB-AC73-60FCAB3007D0}"/>
  </bookViews>
  <sheets>
    <sheet name="Sheet1" sheetId="1" r:id="rId1"/>
    <sheet name="Sheet2" sheetId="2" r:id="rId2"/>
    <sheet name="Depriciatio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B3" i="4"/>
  <c r="B4" i="4"/>
  <c r="B5" i="4"/>
  <c r="B6" i="4"/>
  <c r="B7" i="4"/>
  <c r="B8" i="4"/>
  <c r="B9" i="4"/>
  <c r="B10" i="4"/>
  <c r="B11" i="4"/>
  <c r="B12" i="4"/>
  <c r="B13" i="4"/>
  <c r="B2" i="4"/>
  <c r="D17" i="3"/>
  <c r="D9" i="3"/>
  <c r="D10" i="3"/>
  <c r="D11" i="3"/>
  <c r="D12" i="3"/>
  <c r="D13" i="3"/>
  <c r="D14" i="3"/>
  <c r="D15" i="3"/>
  <c r="D16" i="3"/>
  <c r="D8" i="3"/>
  <c r="C17" i="3"/>
  <c r="C9" i="3"/>
  <c r="C10" i="3"/>
  <c r="C11" i="3"/>
  <c r="C12" i="3"/>
  <c r="C13" i="3"/>
  <c r="C14" i="3"/>
  <c r="C15" i="3"/>
  <c r="C16" i="3"/>
  <c r="C8" i="3"/>
  <c r="C1" i="3"/>
  <c r="B17" i="3"/>
  <c r="B9" i="3"/>
  <c r="B10" i="3"/>
  <c r="B11" i="3"/>
  <c r="B12" i="3"/>
  <c r="B13" i="3"/>
  <c r="B14" i="3"/>
  <c r="B15" i="3"/>
  <c r="B16" i="3"/>
  <c r="B8" i="3"/>
  <c r="A13" i="2"/>
  <c r="B13" i="2" s="1"/>
  <c r="C10" i="2"/>
  <c r="A14" i="2" l="1"/>
  <c r="C13" i="2"/>
  <c r="A15" i="2" l="1"/>
  <c r="C14" i="2"/>
  <c r="B14" i="2"/>
  <c r="A16" i="2" l="1"/>
  <c r="C15" i="2"/>
  <c r="B15" i="2"/>
  <c r="A17" i="2" l="1"/>
  <c r="B16" i="2"/>
  <c r="C16" i="2"/>
  <c r="A18" i="2" l="1"/>
  <c r="C17" i="2"/>
  <c r="B17" i="2"/>
  <c r="A19" i="2" l="1"/>
  <c r="C18" i="2"/>
  <c r="B18" i="2"/>
  <c r="A20" i="2" l="1"/>
  <c r="C19" i="2"/>
  <c r="B19" i="2"/>
  <c r="A21" i="2" l="1"/>
  <c r="C20" i="2"/>
  <c r="B20" i="2"/>
  <c r="A22" i="2" l="1"/>
  <c r="C21" i="2"/>
  <c r="B21" i="2"/>
  <c r="A23" i="2" l="1"/>
  <c r="C22" i="2"/>
  <c r="B22" i="2"/>
  <c r="A24" i="2" l="1"/>
  <c r="B23" i="2"/>
  <c r="C23" i="2"/>
  <c r="A25" i="2" l="1"/>
  <c r="B24" i="2"/>
  <c r="C24" i="2"/>
  <c r="A26" i="2" l="1"/>
  <c r="C25" i="2"/>
  <c r="B25" i="2"/>
  <c r="A27" i="2" l="1"/>
  <c r="C26" i="2"/>
  <c r="B26" i="2"/>
  <c r="A28" i="2" l="1"/>
  <c r="C27" i="2"/>
  <c r="B27" i="2"/>
  <c r="A29" i="2" l="1"/>
  <c r="C28" i="2"/>
  <c r="B28" i="2"/>
  <c r="A30" i="2" l="1"/>
  <c r="C29" i="2"/>
  <c r="B29" i="2"/>
  <c r="A31" i="2" l="1"/>
  <c r="C30" i="2"/>
  <c r="B30" i="2"/>
  <c r="A32" i="2" l="1"/>
  <c r="C31" i="2"/>
  <c r="B31" i="2"/>
  <c r="A33" i="2" l="1"/>
  <c r="B32" i="2"/>
  <c r="C32" i="2"/>
  <c r="A34" i="2" l="1"/>
  <c r="B33" i="2"/>
  <c r="C33" i="2"/>
  <c r="A35" i="2" l="1"/>
  <c r="B34" i="2"/>
  <c r="C34" i="2"/>
  <c r="A36" i="2" l="1"/>
  <c r="C35" i="2"/>
  <c r="B35" i="2"/>
  <c r="A37" i="2" l="1"/>
  <c r="C36" i="2"/>
  <c r="B36" i="2"/>
  <c r="A38" i="2" l="1"/>
  <c r="C37" i="2"/>
  <c r="B37" i="2"/>
  <c r="A39" i="2" l="1"/>
  <c r="C38" i="2"/>
  <c r="B38" i="2"/>
  <c r="A40" i="2" l="1"/>
  <c r="C39" i="2"/>
  <c r="B39" i="2"/>
  <c r="A41" i="2" l="1"/>
  <c r="B40" i="2"/>
  <c r="C40" i="2"/>
  <c r="A42" i="2" l="1"/>
  <c r="C41" i="2"/>
  <c r="B41" i="2"/>
  <c r="A43" i="2" l="1"/>
  <c r="C42" i="2"/>
  <c r="B42" i="2"/>
  <c r="A44" i="2" l="1"/>
  <c r="C43" i="2"/>
  <c r="B43" i="2"/>
  <c r="A45" i="2" l="1"/>
  <c r="C44" i="2"/>
  <c r="B44" i="2"/>
  <c r="A46" i="2" l="1"/>
  <c r="C45" i="2"/>
  <c r="B45" i="2"/>
  <c r="A47" i="2" l="1"/>
  <c r="C46" i="2"/>
  <c r="B46" i="2"/>
  <c r="A48" i="2" l="1"/>
  <c r="C47" i="2"/>
  <c r="B47" i="2"/>
  <c r="A49" i="2" l="1"/>
  <c r="B48" i="2"/>
  <c r="C48" i="2"/>
  <c r="A50" i="2" l="1"/>
  <c r="C49" i="2"/>
  <c r="B49" i="2"/>
  <c r="A51" i="2" l="1"/>
  <c r="C50" i="2"/>
  <c r="B50" i="2"/>
  <c r="A52" i="2" l="1"/>
  <c r="C51" i="2"/>
  <c r="B51" i="2"/>
  <c r="A53" i="2" l="1"/>
  <c r="C52" i="2"/>
  <c r="B52" i="2"/>
  <c r="A54" i="2" l="1"/>
  <c r="C53" i="2"/>
  <c r="B53" i="2"/>
  <c r="A55" i="2" l="1"/>
  <c r="C54" i="2"/>
  <c r="B54" i="2"/>
  <c r="A56" i="2" l="1"/>
  <c r="B55" i="2"/>
  <c r="C55" i="2"/>
  <c r="A57" i="2" l="1"/>
  <c r="B56" i="2"/>
  <c r="C56" i="2"/>
  <c r="A58" i="2" l="1"/>
  <c r="C57" i="2"/>
  <c r="B57" i="2"/>
  <c r="A59" i="2" l="1"/>
  <c r="C58" i="2"/>
  <c r="B58" i="2"/>
  <c r="A60" i="2" l="1"/>
  <c r="C59" i="2"/>
  <c r="B59" i="2"/>
  <c r="A61" i="2" l="1"/>
  <c r="C60" i="2"/>
  <c r="B60" i="2"/>
  <c r="A62" i="2" l="1"/>
  <c r="C61" i="2"/>
  <c r="B61" i="2"/>
  <c r="A63" i="2" l="1"/>
  <c r="C62" i="2"/>
  <c r="B62" i="2"/>
  <c r="A64" i="2" l="1"/>
  <c r="C63" i="2"/>
  <c r="B63" i="2"/>
  <c r="A65" i="2" l="1"/>
  <c r="B64" i="2"/>
  <c r="C64" i="2"/>
  <c r="A66" i="2" l="1"/>
  <c r="B65" i="2"/>
  <c r="C65" i="2"/>
  <c r="A67" i="2" l="1"/>
  <c r="B66" i="2"/>
  <c r="C66" i="2"/>
  <c r="A68" i="2" l="1"/>
  <c r="C67" i="2"/>
  <c r="B67" i="2"/>
  <c r="A69" i="2" l="1"/>
  <c r="C68" i="2"/>
  <c r="B68" i="2"/>
  <c r="A70" i="2" l="1"/>
  <c r="C69" i="2"/>
  <c r="B69" i="2"/>
  <c r="A71" i="2" l="1"/>
  <c r="C70" i="2"/>
  <c r="B70" i="2"/>
  <c r="A72" i="2" l="1"/>
  <c r="C71" i="2"/>
  <c r="B71" i="2"/>
  <c r="A73" i="2" l="1"/>
  <c r="B72" i="2"/>
  <c r="C72" i="2"/>
  <c r="A74" i="2" l="1"/>
  <c r="C73" i="2"/>
  <c r="B73" i="2"/>
  <c r="A75" i="2" l="1"/>
  <c r="C74" i="2"/>
  <c r="B74" i="2"/>
  <c r="A76" i="2" l="1"/>
  <c r="C75" i="2"/>
  <c r="B75" i="2"/>
  <c r="A77" i="2" l="1"/>
  <c r="C76" i="2"/>
  <c r="B76" i="2"/>
  <c r="A78" i="2" l="1"/>
  <c r="C77" i="2"/>
  <c r="B77" i="2"/>
  <c r="A79" i="2" l="1"/>
  <c r="C78" i="2"/>
  <c r="B78" i="2"/>
  <c r="A80" i="2" l="1"/>
  <c r="C79" i="2"/>
  <c r="B79" i="2"/>
  <c r="A81" i="2" l="1"/>
  <c r="B80" i="2"/>
  <c r="C80" i="2"/>
  <c r="A82" i="2" l="1"/>
  <c r="C81" i="2"/>
  <c r="B81" i="2"/>
  <c r="A83" i="2" l="1"/>
  <c r="C82" i="2"/>
  <c r="B82" i="2"/>
  <c r="A84" i="2" l="1"/>
  <c r="C83" i="2"/>
  <c r="B83" i="2"/>
  <c r="A85" i="2" l="1"/>
  <c r="C84" i="2"/>
  <c r="B84" i="2"/>
  <c r="A86" i="2" l="1"/>
  <c r="C85" i="2"/>
  <c r="B85" i="2"/>
  <c r="A87" i="2" l="1"/>
  <c r="C86" i="2"/>
  <c r="B86" i="2"/>
  <c r="A88" i="2" l="1"/>
  <c r="B87" i="2"/>
  <c r="C87" i="2"/>
  <c r="A89" i="2" l="1"/>
  <c r="B88" i="2"/>
  <c r="C88" i="2"/>
  <c r="A90" i="2" l="1"/>
  <c r="C89" i="2"/>
  <c r="B89" i="2"/>
  <c r="A91" i="2" l="1"/>
  <c r="C90" i="2"/>
  <c r="B90" i="2"/>
  <c r="A92" i="2" l="1"/>
  <c r="C91" i="2"/>
  <c r="B91" i="2"/>
  <c r="A93" i="2" l="1"/>
  <c r="C92" i="2"/>
  <c r="B92" i="2"/>
  <c r="A94" i="2" l="1"/>
  <c r="C93" i="2"/>
  <c r="B93" i="2"/>
  <c r="A95" i="2" l="1"/>
  <c r="C94" i="2"/>
  <c r="B94" i="2"/>
  <c r="A96" i="2" l="1"/>
  <c r="C95" i="2"/>
  <c r="B95" i="2"/>
  <c r="A97" i="2" l="1"/>
  <c r="B96" i="2"/>
  <c r="C96" i="2"/>
  <c r="A98" i="2" l="1"/>
  <c r="B97" i="2"/>
  <c r="C97" i="2"/>
  <c r="A99" i="2" l="1"/>
  <c r="B98" i="2"/>
  <c r="C98" i="2"/>
  <c r="A100" i="2" l="1"/>
  <c r="C99" i="2"/>
  <c r="B99" i="2"/>
  <c r="A101" i="2" l="1"/>
  <c r="C100" i="2"/>
  <c r="B100" i="2"/>
  <c r="A102" i="2" l="1"/>
  <c r="C101" i="2"/>
  <c r="B101" i="2"/>
  <c r="A103" i="2" l="1"/>
  <c r="C102" i="2"/>
  <c r="B102" i="2"/>
  <c r="A104" i="2" l="1"/>
  <c r="C103" i="2"/>
  <c r="B103" i="2"/>
  <c r="A105" i="2" l="1"/>
  <c r="B104" i="2"/>
  <c r="C104" i="2"/>
  <c r="A106" i="2" l="1"/>
  <c r="C105" i="2"/>
  <c r="B105" i="2"/>
  <c r="A107" i="2" l="1"/>
  <c r="C106" i="2"/>
  <c r="B106" i="2"/>
  <c r="A108" i="2" l="1"/>
  <c r="C107" i="2"/>
  <c r="B107" i="2"/>
  <c r="A109" i="2" l="1"/>
  <c r="C108" i="2"/>
  <c r="B108" i="2"/>
  <c r="A110" i="2" l="1"/>
  <c r="C109" i="2"/>
  <c r="B109" i="2"/>
  <c r="A111" i="2" l="1"/>
  <c r="C110" i="2"/>
  <c r="B110" i="2"/>
  <c r="A112" i="2" l="1"/>
  <c r="C111" i="2"/>
  <c r="B111" i="2"/>
  <c r="A113" i="2" l="1"/>
  <c r="C112" i="2"/>
  <c r="B112" i="2"/>
  <c r="A114" i="2" l="1"/>
  <c r="C113" i="2"/>
  <c r="B113" i="2"/>
  <c r="A115" i="2" l="1"/>
  <c r="C114" i="2"/>
  <c r="B114" i="2"/>
  <c r="A116" i="2" l="1"/>
  <c r="C115" i="2"/>
  <c r="B115" i="2"/>
  <c r="A117" i="2" l="1"/>
  <c r="C116" i="2"/>
  <c r="B116" i="2"/>
  <c r="A118" i="2" l="1"/>
  <c r="C117" i="2"/>
  <c r="B117" i="2"/>
  <c r="A119" i="2" l="1"/>
  <c r="C118" i="2"/>
  <c r="B118" i="2"/>
  <c r="A120" i="2" l="1"/>
  <c r="C119" i="2"/>
  <c r="B119" i="2"/>
  <c r="A121" i="2" l="1"/>
  <c r="B120" i="2"/>
  <c r="C120" i="2"/>
  <c r="A122" i="2" l="1"/>
  <c r="C121" i="2"/>
  <c r="B121" i="2"/>
  <c r="A123" i="2" l="1"/>
  <c r="C122" i="2"/>
  <c r="B122" i="2"/>
  <c r="A124" i="2" l="1"/>
  <c r="C123" i="2"/>
  <c r="B123" i="2"/>
  <c r="A125" i="2" l="1"/>
  <c r="C124" i="2"/>
  <c r="B124" i="2"/>
  <c r="A126" i="2" l="1"/>
  <c r="C125" i="2"/>
  <c r="B125" i="2"/>
  <c r="A127" i="2" l="1"/>
  <c r="C126" i="2"/>
  <c r="B126" i="2"/>
  <c r="A128" i="2" l="1"/>
  <c r="C127" i="2"/>
  <c r="B127" i="2"/>
  <c r="A129" i="2" l="1"/>
  <c r="C128" i="2"/>
  <c r="B128" i="2"/>
  <c r="A130" i="2" l="1"/>
  <c r="C129" i="2"/>
  <c r="B129" i="2"/>
  <c r="A131" i="2" l="1"/>
  <c r="C130" i="2"/>
  <c r="B130" i="2"/>
  <c r="A132" i="2" l="1"/>
  <c r="C131" i="2"/>
  <c r="B131" i="2"/>
  <c r="A133" i="2" l="1"/>
  <c r="C132" i="2"/>
  <c r="B132" i="2"/>
  <c r="A134" i="2" l="1"/>
  <c r="C133" i="2"/>
  <c r="B133" i="2"/>
  <c r="A135" i="2" l="1"/>
  <c r="C134" i="2"/>
  <c r="B134" i="2"/>
  <c r="A136" i="2" l="1"/>
  <c r="C135" i="2"/>
  <c r="B135" i="2"/>
  <c r="A137" i="2" l="1"/>
  <c r="B136" i="2"/>
  <c r="C136" i="2"/>
  <c r="A138" i="2" l="1"/>
  <c r="C137" i="2"/>
  <c r="B137" i="2"/>
  <c r="A139" i="2" l="1"/>
  <c r="C138" i="2"/>
  <c r="B138" i="2"/>
  <c r="A140" i="2" l="1"/>
  <c r="C139" i="2"/>
  <c r="B139" i="2"/>
  <c r="A141" i="2" l="1"/>
  <c r="C140" i="2"/>
  <c r="B140" i="2"/>
  <c r="A142" i="2" l="1"/>
  <c r="C141" i="2"/>
  <c r="B141" i="2"/>
  <c r="A143" i="2" l="1"/>
  <c r="C142" i="2"/>
  <c r="B142" i="2"/>
  <c r="A144" i="2" l="1"/>
  <c r="C143" i="2"/>
  <c r="B143" i="2"/>
  <c r="A145" i="2" l="1"/>
  <c r="C144" i="2"/>
  <c r="B144" i="2"/>
  <c r="A146" i="2" l="1"/>
  <c r="C145" i="2"/>
  <c r="B145" i="2"/>
  <c r="A147" i="2" l="1"/>
  <c r="C146" i="2"/>
  <c r="B146" i="2"/>
  <c r="A148" i="2" l="1"/>
  <c r="C147" i="2"/>
  <c r="B147" i="2"/>
  <c r="A149" i="2" l="1"/>
  <c r="C148" i="2"/>
  <c r="B148" i="2"/>
  <c r="A150" i="2" l="1"/>
  <c r="C149" i="2"/>
  <c r="B149" i="2"/>
  <c r="A151" i="2" l="1"/>
  <c r="C150" i="2"/>
  <c r="B150" i="2"/>
  <c r="A152" i="2" l="1"/>
  <c r="C151" i="2"/>
  <c r="B151" i="2"/>
  <c r="A153" i="2" l="1"/>
  <c r="C152" i="2"/>
  <c r="B152" i="2"/>
  <c r="A154" i="2" l="1"/>
  <c r="C153" i="2"/>
  <c r="B153" i="2"/>
  <c r="A155" i="2" l="1"/>
  <c r="C154" i="2"/>
  <c r="B154" i="2"/>
  <c r="A156" i="2" l="1"/>
  <c r="C155" i="2"/>
  <c r="B155" i="2"/>
  <c r="A157" i="2" l="1"/>
  <c r="C156" i="2"/>
  <c r="B156" i="2"/>
  <c r="A158" i="2" l="1"/>
  <c r="C157" i="2"/>
  <c r="B157" i="2"/>
  <c r="A159" i="2" l="1"/>
  <c r="C158" i="2"/>
  <c r="B158" i="2"/>
  <c r="A160" i="2" l="1"/>
  <c r="C159" i="2"/>
  <c r="B159" i="2"/>
  <c r="A161" i="2" l="1"/>
  <c r="C160" i="2"/>
  <c r="B160" i="2"/>
  <c r="A162" i="2" l="1"/>
  <c r="C161" i="2"/>
  <c r="B161" i="2"/>
  <c r="A163" i="2" l="1"/>
  <c r="C162" i="2"/>
  <c r="B162" i="2"/>
  <c r="A164" i="2" l="1"/>
  <c r="C163" i="2"/>
  <c r="B163" i="2"/>
  <c r="A165" i="2" l="1"/>
  <c r="C164" i="2"/>
  <c r="B164" i="2"/>
  <c r="A166" i="2" l="1"/>
  <c r="C165" i="2"/>
  <c r="B165" i="2"/>
  <c r="A167" i="2" l="1"/>
  <c r="C166" i="2"/>
  <c r="B166" i="2"/>
  <c r="A168" i="2" l="1"/>
  <c r="C167" i="2"/>
  <c r="B167" i="2"/>
  <c r="A169" i="2" l="1"/>
  <c r="B168" i="2"/>
  <c r="C168" i="2"/>
  <c r="A170" i="2" l="1"/>
  <c r="C169" i="2"/>
  <c r="B169" i="2"/>
  <c r="A171" i="2" l="1"/>
  <c r="C170" i="2"/>
  <c r="B170" i="2"/>
  <c r="A172" i="2" l="1"/>
  <c r="C171" i="2"/>
  <c r="B171" i="2"/>
  <c r="A173" i="2" l="1"/>
  <c r="C172" i="2"/>
  <c r="B172" i="2"/>
  <c r="A174" i="2" l="1"/>
  <c r="C173" i="2"/>
  <c r="B173" i="2"/>
  <c r="A175" i="2" l="1"/>
  <c r="C174" i="2"/>
  <c r="B174" i="2"/>
  <c r="A176" i="2" l="1"/>
  <c r="C175" i="2"/>
  <c r="B175" i="2"/>
  <c r="A177" i="2" l="1"/>
  <c r="C176" i="2"/>
  <c r="B176" i="2"/>
  <c r="A178" i="2" l="1"/>
  <c r="C177" i="2"/>
  <c r="B177" i="2"/>
  <c r="A179" i="2" l="1"/>
  <c r="C178" i="2"/>
  <c r="B178" i="2"/>
  <c r="A180" i="2" l="1"/>
  <c r="C179" i="2"/>
  <c r="B179" i="2"/>
  <c r="A181" i="2" l="1"/>
  <c r="C180" i="2"/>
  <c r="B180" i="2"/>
  <c r="A182" i="2" l="1"/>
  <c r="C181" i="2"/>
  <c r="B181" i="2"/>
  <c r="A183" i="2" l="1"/>
  <c r="C182" i="2"/>
  <c r="B182" i="2"/>
  <c r="A184" i="2" l="1"/>
  <c r="C183" i="2"/>
  <c r="B183" i="2"/>
  <c r="A185" i="2" l="1"/>
  <c r="C184" i="2"/>
  <c r="B184" i="2"/>
  <c r="A186" i="2" l="1"/>
  <c r="C185" i="2"/>
  <c r="B185" i="2"/>
  <c r="A187" i="2" l="1"/>
  <c r="C186" i="2"/>
  <c r="B186" i="2"/>
  <c r="A188" i="2" l="1"/>
  <c r="C187" i="2"/>
  <c r="B187" i="2"/>
  <c r="A189" i="2" l="1"/>
  <c r="C188" i="2"/>
  <c r="B188" i="2"/>
  <c r="A190" i="2" l="1"/>
  <c r="C189" i="2"/>
  <c r="B189" i="2"/>
  <c r="A191" i="2" l="1"/>
  <c r="C190" i="2"/>
  <c r="B190" i="2"/>
  <c r="A192" i="2" l="1"/>
  <c r="C191" i="2"/>
  <c r="B191" i="2"/>
  <c r="A193" i="2" l="1"/>
  <c r="C192" i="2"/>
  <c r="B192" i="2"/>
  <c r="A194" i="2" l="1"/>
  <c r="C193" i="2"/>
  <c r="B193" i="2"/>
  <c r="A195" i="2" l="1"/>
  <c r="C194" i="2"/>
  <c r="B194" i="2"/>
  <c r="A196" i="2" l="1"/>
  <c r="C195" i="2"/>
  <c r="B195" i="2"/>
  <c r="A197" i="2" l="1"/>
  <c r="C196" i="2"/>
  <c r="B196" i="2"/>
  <c r="A198" i="2" l="1"/>
  <c r="C197" i="2"/>
  <c r="B197" i="2"/>
  <c r="A199" i="2" l="1"/>
  <c r="C198" i="2"/>
  <c r="B198" i="2"/>
  <c r="A200" i="2" l="1"/>
  <c r="C199" i="2"/>
  <c r="B199" i="2"/>
  <c r="A201" i="2" l="1"/>
  <c r="B200" i="2"/>
  <c r="C200" i="2"/>
  <c r="A202" i="2" l="1"/>
  <c r="C201" i="2"/>
  <c r="B201" i="2"/>
  <c r="A203" i="2" l="1"/>
  <c r="C202" i="2"/>
  <c r="B202" i="2"/>
  <c r="A204" i="2" l="1"/>
  <c r="C203" i="2"/>
  <c r="B203" i="2"/>
  <c r="A205" i="2" l="1"/>
  <c r="C204" i="2"/>
  <c r="B204" i="2"/>
  <c r="A206" i="2" l="1"/>
  <c r="C205" i="2"/>
  <c r="B205" i="2"/>
  <c r="A207" i="2" l="1"/>
  <c r="C206" i="2"/>
  <c r="B206" i="2"/>
  <c r="A208" i="2" l="1"/>
  <c r="C207" i="2"/>
  <c r="B207" i="2"/>
  <c r="A209" i="2" l="1"/>
  <c r="C208" i="2"/>
  <c r="B208" i="2"/>
  <c r="A210" i="2" l="1"/>
  <c r="C209" i="2"/>
  <c r="B209" i="2"/>
  <c r="A211" i="2" l="1"/>
  <c r="C210" i="2"/>
  <c r="B210" i="2"/>
  <c r="A212" i="2" l="1"/>
  <c r="C211" i="2"/>
  <c r="B211" i="2"/>
  <c r="A213" i="2" l="1"/>
  <c r="C212" i="2"/>
  <c r="B212" i="2"/>
  <c r="A214" i="2" l="1"/>
  <c r="C213" i="2"/>
  <c r="B213" i="2"/>
  <c r="A215" i="2" l="1"/>
  <c r="C214" i="2"/>
  <c r="B214" i="2"/>
  <c r="A216" i="2" l="1"/>
  <c r="C215" i="2"/>
  <c r="B215" i="2"/>
  <c r="A217" i="2" l="1"/>
  <c r="C216" i="2"/>
  <c r="B216" i="2"/>
  <c r="A218" i="2" l="1"/>
  <c r="C217" i="2"/>
  <c r="B217" i="2"/>
  <c r="A219" i="2" l="1"/>
  <c r="C218" i="2"/>
  <c r="B218" i="2"/>
  <c r="A220" i="2" l="1"/>
  <c r="C219" i="2"/>
  <c r="B219" i="2"/>
  <c r="A221" i="2" l="1"/>
  <c r="C220" i="2"/>
  <c r="B220" i="2"/>
  <c r="A222" i="2" l="1"/>
  <c r="C221" i="2"/>
  <c r="B221" i="2"/>
  <c r="A223" i="2" l="1"/>
  <c r="C222" i="2"/>
  <c r="B222" i="2"/>
  <c r="A224" i="2" l="1"/>
  <c r="C223" i="2"/>
  <c r="B223" i="2"/>
  <c r="A225" i="2" l="1"/>
  <c r="C224" i="2"/>
  <c r="B224" i="2"/>
  <c r="A226" i="2" l="1"/>
  <c r="C225" i="2"/>
  <c r="B225" i="2"/>
  <c r="A227" i="2" l="1"/>
  <c r="C226" i="2"/>
  <c r="B226" i="2"/>
  <c r="A228" i="2" l="1"/>
  <c r="C227" i="2"/>
  <c r="B227" i="2"/>
  <c r="A229" i="2" l="1"/>
  <c r="C228" i="2"/>
  <c r="B228" i="2"/>
  <c r="A230" i="2" l="1"/>
  <c r="C229" i="2"/>
  <c r="B229" i="2"/>
  <c r="A231" i="2" l="1"/>
  <c r="C230" i="2"/>
  <c r="B230" i="2"/>
  <c r="A232" i="2" l="1"/>
  <c r="C231" i="2"/>
  <c r="B231" i="2"/>
  <c r="A233" i="2" l="1"/>
  <c r="B232" i="2"/>
  <c r="C232" i="2"/>
  <c r="A234" i="2" l="1"/>
  <c r="C233" i="2"/>
  <c r="B233" i="2"/>
  <c r="A235" i="2" l="1"/>
  <c r="C234" i="2"/>
  <c r="B234" i="2"/>
  <c r="A236" i="2" l="1"/>
  <c r="C235" i="2"/>
  <c r="B235" i="2"/>
  <c r="A237" i="2" l="1"/>
  <c r="C236" i="2"/>
  <c r="B236" i="2"/>
  <c r="A238" i="2" l="1"/>
  <c r="C237" i="2"/>
  <c r="B237" i="2"/>
  <c r="A239" i="2" l="1"/>
  <c r="C238" i="2"/>
  <c r="B238" i="2"/>
  <c r="A240" i="2" l="1"/>
  <c r="C239" i="2"/>
  <c r="B239" i="2"/>
  <c r="A241" i="2" l="1"/>
  <c r="C240" i="2"/>
  <c r="B240" i="2"/>
  <c r="A242" i="2" l="1"/>
  <c r="C241" i="2"/>
  <c r="B241" i="2"/>
  <c r="A243" i="2" l="1"/>
  <c r="C242" i="2"/>
  <c r="B242" i="2"/>
  <c r="A244" i="2" l="1"/>
  <c r="C243" i="2"/>
  <c r="B243" i="2"/>
  <c r="A245" i="2" l="1"/>
  <c r="C244" i="2"/>
  <c r="B244" i="2"/>
  <c r="A246" i="2" l="1"/>
  <c r="C245" i="2"/>
  <c r="B245" i="2"/>
  <c r="A247" i="2" l="1"/>
  <c r="C246" i="2"/>
  <c r="B246" i="2"/>
  <c r="A248" i="2" l="1"/>
  <c r="C247" i="2"/>
  <c r="B247" i="2"/>
  <c r="A249" i="2" l="1"/>
  <c r="B248" i="2"/>
  <c r="C248" i="2"/>
  <c r="A250" i="2" l="1"/>
  <c r="C249" i="2"/>
  <c r="B249" i="2"/>
  <c r="A251" i="2" l="1"/>
  <c r="C250" i="2"/>
  <c r="B250" i="2"/>
  <c r="A252" i="2" l="1"/>
  <c r="C251" i="2"/>
  <c r="B251" i="2"/>
  <c r="A253" i="2" l="1"/>
  <c r="C252" i="2"/>
  <c r="B252" i="2"/>
  <c r="A254" i="2" l="1"/>
  <c r="C253" i="2"/>
  <c r="B253" i="2"/>
  <c r="A255" i="2" l="1"/>
  <c r="C254" i="2"/>
  <c r="B254" i="2"/>
  <c r="A256" i="2" l="1"/>
  <c r="C255" i="2"/>
  <c r="B255" i="2"/>
  <c r="A257" i="2" l="1"/>
  <c r="C256" i="2"/>
  <c r="B256" i="2"/>
  <c r="A258" i="2" l="1"/>
  <c r="C257" i="2"/>
  <c r="B257" i="2"/>
  <c r="A259" i="2" l="1"/>
  <c r="C258" i="2"/>
  <c r="B258" i="2"/>
  <c r="A260" i="2" l="1"/>
  <c r="C259" i="2"/>
  <c r="B259" i="2"/>
  <c r="A261" i="2" l="1"/>
  <c r="C260" i="2"/>
  <c r="B260" i="2"/>
  <c r="A262" i="2" l="1"/>
  <c r="C261" i="2"/>
  <c r="B261" i="2"/>
  <c r="A263" i="2" l="1"/>
  <c r="C262" i="2"/>
  <c r="B262" i="2"/>
  <c r="A264" i="2" l="1"/>
  <c r="C263" i="2"/>
  <c r="B263" i="2"/>
  <c r="A265" i="2" l="1"/>
  <c r="B264" i="2"/>
  <c r="C264" i="2"/>
  <c r="A266" i="2" l="1"/>
  <c r="C265" i="2"/>
  <c r="B265" i="2"/>
  <c r="A267" i="2" l="1"/>
  <c r="C266" i="2"/>
  <c r="B266" i="2"/>
  <c r="A268" i="2" l="1"/>
  <c r="C267" i="2"/>
  <c r="B267" i="2"/>
  <c r="A269" i="2" l="1"/>
  <c r="C268" i="2"/>
  <c r="B268" i="2"/>
  <c r="A270" i="2" l="1"/>
  <c r="C269" i="2"/>
  <c r="B269" i="2"/>
  <c r="A271" i="2" l="1"/>
  <c r="C270" i="2"/>
  <c r="B270" i="2"/>
  <c r="A272" i="2" l="1"/>
  <c r="C271" i="2"/>
  <c r="B271" i="2"/>
  <c r="A273" i="2" l="1"/>
  <c r="C272" i="2"/>
  <c r="B272" i="2"/>
  <c r="A274" i="2" l="1"/>
  <c r="C273" i="2"/>
  <c r="B273" i="2"/>
  <c r="A275" i="2" l="1"/>
  <c r="C274" i="2"/>
  <c r="B274" i="2"/>
  <c r="A276" i="2" l="1"/>
  <c r="C275" i="2"/>
  <c r="B275" i="2"/>
  <c r="A277" i="2" l="1"/>
  <c r="C276" i="2"/>
  <c r="B276" i="2"/>
  <c r="A278" i="2" l="1"/>
  <c r="C277" i="2"/>
  <c r="B277" i="2"/>
  <c r="A279" i="2" l="1"/>
  <c r="C278" i="2"/>
  <c r="B278" i="2"/>
  <c r="A280" i="2" l="1"/>
  <c r="C279" i="2"/>
  <c r="B279" i="2"/>
  <c r="A281" i="2" l="1"/>
  <c r="C280" i="2"/>
  <c r="B280" i="2"/>
  <c r="A282" i="2" l="1"/>
  <c r="C281" i="2"/>
  <c r="B281" i="2"/>
  <c r="A283" i="2" l="1"/>
  <c r="C282" i="2"/>
  <c r="B282" i="2"/>
  <c r="A284" i="2" l="1"/>
  <c r="C283" i="2"/>
  <c r="B283" i="2"/>
  <c r="A285" i="2" l="1"/>
  <c r="C284" i="2"/>
  <c r="B284" i="2"/>
  <c r="A286" i="2" l="1"/>
  <c r="C285" i="2"/>
  <c r="B285" i="2"/>
  <c r="A287" i="2" l="1"/>
  <c r="C286" i="2"/>
  <c r="B286" i="2"/>
  <c r="A288" i="2" l="1"/>
  <c r="C287" i="2"/>
  <c r="B287" i="2"/>
  <c r="A289" i="2" l="1"/>
  <c r="C288" i="2"/>
  <c r="B288" i="2"/>
  <c r="A290" i="2" l="1"/>
  <c r="C289" i="2"/>
  <c r="B289" i="2"/>
  <c r="A291" i="2" l="1"/>
  <c r="C290" i="2"/>
  <c r="B290" i="2"/>
  <c r="A292" i="2" l="1"/>
  <c r="C291" i="2"/>
  <c r="B291" i="2"/>
  <c r="A293" i="2" l="1"/>
  <c r="C292" i="2"/>
  <c r="B292" i="2"/>
  <c r="A294" i="2" l="1"/>
  <c r="C293" i="2"/>
  <c r="B293" i="2"/>
  <c r="A295" i="2" l="1"/>
  <c r="C294" i="2"/>
  <c r="B294" i="2"/>
  <c r="A296" i="2" l="1"/>
  <c r="C295" i="2"/>
  <c r="B295" i="2"/>
  <c r="A297" i="2" l="1"/>
  <c r="B296" i="2"/>
  <c r="C296" i="2"/>
  <c r="A298" i="2" l="1"/>
  <c r="C297" i="2"/>
  <c r="B297" i="2"/>
  <c r="A299" i="2" l="1"/>
  <c r="C298" i="2"/>
  <c r="B298" i="2"/>
  <c r="A300" i="2" l="1"/>
  <c r="C299" i="2"/>
  <c r="B299" i="2"/>
  <c r="A301" i="2" l="1"/>
  <c r="C300" i="2"/>
  <c r="B300" i="2"/>
  <c r="A302" i="2" l="1"/>
  <c r="C301" i="2"/>
  <c r="B301" i="2"/>
  <c r="A303" i="2" l="1"/>
  <c r="C302" i="2"/>
  <c r="B302" i="2"/>
  <c r="A304" i="2" l="1"/>
  <c r="C303" i="2"/>
  <c r="B303" i="2"/>
  <c r="A305" i="2" l="1"/>
  <c r="C304" i="2"/>
  <c r="B304" i="2"/>
  <c r="A306" i="2" l="1"/>
  <c r="C305" i="2"/>
  <c r="B305" i="2"/>
  <c r="A307" i="2" l="1"/>
  <c r="C306" i="2"/>
  <c r="B306" i="2"/>
  <c r="A308" i="2" l="1"/>
  <c r="C307" i="2"/>
  <c r="B307" i="2"/>
  <c r="A309" i="2" l="1"/>
  <c r="C308" i="2"/>
  <c r="B308" i="2"/>
  <c r="A310" i="2" l="1"/>
  <c r="C309" i="2"/>
  <c r="B309" i="2"/>
  <c r="A311" i="2" l="1"/>
  <c r="C310" i="2"/>
  <c r="B310" i="2"/>
  <c r="A312" i="2" l="1"/>
  <c r="C311" i="2"/>
  <c r="B311" i="2"/>
  <c r="A313" i="2" l="1"/>
  <c r="C312" i="2"/>
  <c r="B312" i="2"/>
  <c r="A314" i="2" l="1"/>
  <c r="C313" i="2"/>
  <c r="B313" i="2"/>
  <c r="A315" i="2" l="1"/>
  <c r="C314" i="2"/>
  <c r="B314" i="2"/>
  <c r="A316" i="2" l="1"/>
  <c r="C315" i="2"/>
  <c r="B315" i="2"/>
  <c r="A317" i="2" l="1"/>
  <c r="C316" i="2"/>
  <c r="B316" i="2"/>
  <c r="A318" i="2" l="1"/>
  <c r="C317" i="2"/>
  <c r="B317" i="2"/>
  <c r="A319" i="2" l="1"/>
  <c r="C318" i="2"/>
  <c r="B318" i="2"/>
  <c r="A320" i="2" l="1"/>
  <c r="C319" i="2"/>
  <c r="B319" i="2"/>
  <c r="A321" i="2" l="1"/>
  <c r="C320" i="2"/>
  <c r="B320" i="2"/>
  <c r="A322" i="2" l="1"/>
  <c r="C321" i="2"/>
  <c r="B321" i="2"/>
  <c r="A323" i="2" l="1"/>
  <c r="C322" i="2"/>
  <c r="B322" i="2"/>
  <c r="A324" i="2" l="1"/>
  <c r="C323" i="2"/>
  <c r="B323" i="2"/>
  <c r="A325" i="2" l="1"/>
  <c r="C324" i="2"/>
  <c r="B324" i="2"/>
  <c r="A326" i="2" l="1"/>
  <c r="C325" i="2"/>
  <c r="B325" i="2"/>
  <c r="A327" i="2" l="1"/>
  <c r="C326" i="2"/>
  <c r="B326" i="2"/>
  <c r="A328" i="2" l="1"/>
  <c r="C327" i="2"/>
  <c r="B327" i="2"/>
  <c r="A329" i="2" l="1"/>
  <c r="B328" i="2"/>
  <c r="C328" i="2"/>
  <c r="A330" i="2" l="1"/>
  <c r="C329" i="2"/>
  <c r="B329" i="2"/>
  <c r="A331" i="2" l="1"/>
  <c r="C330" i="2"/>
  <c r="B330" i="2"/>
  <c r="A332" i="2" l="1"/>
  <c r="C331" i="2"/>
  <c r="B331" i="2"/>
  <c r="A333" i="2" l="1"/>
  <c r="C332" i="2"/>
  <c r="B332" i="2"/>
  <c r="A334" i="2" l="1"/>
  <c r="C333" i="2"/>
  <c r="B333" i="2"/>
  <c r="A335" i="2" l="1"/>
  <c r="C334" i="2"/>
  <c r="B334" i="2"/>
  <c r="A336" i="2" l="1"/>
  <c r="C335" i="2"/>
  <c r="B335" i="2"/>
  <c r="A337" i="2" l="1"/>
  <c r="C336" i="2"/>
  <c r="B336" i="2"/>
  <c r="A338" i="2" l="1"/>
  <c r="C337" i="2"/>
  <c r="B337" i="2"/>
  <c r="A339" i="2" l="1"/>
  <c r="C338" i="2"/>
  <c r="B338" i="2"/>
  <c r="A340" i="2" l="1"/>
  <c r="C339" i="2"/>
  <c r="B339" i="2"/>
  <c r="A341" i="2" l="1"/>
  <c r="C340" i="2"/>
  <c r="B340" i="2"/>
  <c r="A342" i="2" l="1"/>
  <c r="C341" i="2"/>
  <c r="B341" i="2"/>
  <c r="A343" i="2" l="1"/>
  <c r="C342" i="2"/>
  <c r="B342" i="2"/>
  <c r="A344" i="2" l="1"/>
  <c r="C343" i="2"/>
  <c r="B343" i="2"/>
  <c r="A345" i="2" l="1"/>
  <c r="C344" i="2"/>
  <c r="B344" i="2"/>
  <c r="A346" i="2" l="1"/>
  <c r="C345" i="2"/>
  <c r="B345" i="2"/>
  <c r="A347" i="2" l="1"/>
  <c r="C346" i="2"/>
  <c r="B346" i="2"/>
  <c r="A348" i="2" l="1"/>
  <c r="C347" i="2"/>
  <c r="B347" i="2"/>
  <c r="A349" i="2" l="1"/>
  <c r="C348" i="2"/>
  <c r="B348" i="2"/>
  <c r="A350" i="2" l="1"/>
  <c r="C349" i="2"/>
  <c r="B349" i="2"/>
  <c r="A351" i="2" l="1"/>
  <c r="C350" i="2"/>
  <c r="B350" i="2"/>
  <c r="A352" i="2" l="1"/>
  <c r="C351" i="2"/>
  <c r="B351" i="2"/>
  <c r="A353" i="2" l="1"/>
  <c r="C352" i="2"/>
  <c r="B352" i="2"/>
  <c r="A354" i="2" l="1"/>
  <c r="C353" i="2"/>
  <c r="B353" i="2"/>
  <c r="A355" i="2" l="1"/>
  <c r="C354" i="2"/>
  <c r="B354" i="2"/>
  <c r="A356" i="2" l="1"/>
  <c r="C355" i="2"/>
  <c r="B355" i="2"/>
  <c r="A357" i="2" l="1"/>
  <c r="C356" i="2"/>
  <c r="B356" i="2"/>
  <c r="A358" i="2" l="1"/>
  <c r="C357" i="2"/>
  <c r="B357" i="2"/>
  <c r="A359" i="2" l="1"/>
  <c r="C358" i="2"/>
  <c r="B358" i="2"/>
  <c r="A360" i="2" l="1"/>
  <c r="C359" i="2"/>
  <c r="B359" i="2"/>
  <c r="A361" i="2" l="1"/>
  <c r="B360" i="2"/>
  <c r="C360" i="2"/>
  <c r="A362" i="2" l="1"/>
  <c r="C361" i="2"/>
  <c r="B361" i="2"/>
  <c r="A363" i="2" l="1"/>
  <c r="C362" i="2"/>
  <c r="B362" i="2"/>
  <c r="A364" i="2" l="1"/>
  <c r="C363" i="2"/>
  <c r="B363" i="2"/>
  <c r="A365" i="2" l="1"/>
  <c r="C364" i="2"/>
  <c r="B364" i="2"/>
  <c r="A366" i="2" l="1"/>
  <c r="C365" i="2"/>
  <c r="B365" i="2"/>
  <c r="A367" i="2" l="1"/>
  <c r="C366" i="2"/>
  <c r="B366" i="2"/>
  <c r="A368" i="2" l="1"/>
  <c r="C367" i="2"/>
  <c r="B367" i="2"/>
  <c r="A369" i="2" l="1"/>
  <c r="C368" i="2"/>
  <c r="B368" i="2"/>
  <c r="A370" i="2" l="1"/>
  <c r="C369" i="2"/>
  <c r="B369" i="2"/>
  <c r="A371" i="2" l="1"/>
  <c r="B370" i="2"/>
  <c r="C370" i="2"/>
  <c r="A372" i="2" l="1"/>
  <c r="C371" i="2"/>
  <c r="B371" i="2"/>
  <c r="A373" i="2" l="1"/>
  <c r="C372" i="2"/>
  <c r="B372" i="2"/>
  <c r="A374" i="2" l="1"/>
  <c r="C373" i="2"/>
  <c r="B373" i="2"/>
  <c r="A375" i="2" l="1"/>
  <c r="B374" i="2"/>
  <c r="C374" i="2"/>
  <c r="A376" i="2" l="1"/>
  <c r="C375" i="2"/>
  <c r="B375" i="2"/>
  <c r="A377" i="2" l="1"/>
  <c r="C376" i="2"/>
  <c r="B376" i="2"/>
  <c r="A378" i="2" l="1"/>
  <c r="C377" i="2"/>
  <c r="B377" i="2"/>
  <c r="A379" i="2" l="1"/>
  <c r="C378" i="2"/>
  <c r="B378" i="2"/>
  <c r="A380" i="2" l="1"/>
  <c r="C379" i="2"/>
  <c r="B379" i="2"/>
  <c r="A381" i="2" l="1"/>
  <c r="C380" i="2"/>
  <c r="B380" i="2"/>
  <c r="A382" i="2" l="1"/>
  <c r="C381" i="2"/>
  <c r="B381" i="2"/>
  <c r="A383" i="2" l="1"/>
  <c r="C382" i="2"/>
  <c r="B382" i="2"/>
  <c r="A384" i="2" l="1"/>
  <c r="C383" i="2"/>
  <c r="B383" i="2"/>
  <c r="A385" i="2" l="1"/>
  <c r="C384" i="2"/>
  <c r="B384" i="2"/>
  <c r="A386" i="2" l="1"/>
  <c r="C385" i="2"/>
  <c r="B385" i="2"/>
  <c r="A387" i="2" l="1"/>
  <c r="C386" i="2"/>
  <c r="B386" i="2"/>
  <c r="A388" i="2" l="1"/>
  <c r="C387" i="2"/>
  <c r="B387" i="2"/>
  <c r="A389" i="2" l="1"/>
  <c r="C388" i="2"/>
  <c r="B388" i="2"/>
  <c r="A390" i="2" l="1"/>
  <c r="C389" i="2"/>
  <c r="B389" i="2"/>
  <c r="A391" i="2" l="1"/>
  <c r="C390" i="2"/>
  <c r="B390" i="2"/>
  <c r="A392" i="2" l="1"/>
  <c r="C391" i="2"/>
  <c r="B391" i="2"/>
  <c r="A393" i="2" l="1"/>
  <c r="C392" i="2"/>
  <c r="B392" i="2"/>
  <c r="A394" i="2" l="1"/>
  <c r="C393" i="2"/>
  <c r="B393" i="2"/>
  <c r="A395" i="2" l="1"/>
  <c r="C394" i="2"/>
  <c r="B394" i="2"/>
  <c r="A396" i="2" l="1"/>
  <c r="C395" i="2"/>
  <c r="B395" i="2"/>
  <c r="A397" i="2" l="1"/>
  <c r="C396" i="2"/>
  <c r="B396" i="2"/>
  <c r="A398" i="2" l="1"/>
  <c r="C397" i="2"/>
  <c r="B397" i="2"/>
  <c r="A399" i="2" l="1"/>
  <c r="C398" i="2"/>
  <c r="B398" i="2"/>
  <c r="A400" i="2" l="1"/>
  <c r="C399" i="2"/>
  <c r="B399" i="2"/>
  <c r="A401" i="2" l="1"/>
  <c r="C400" i="2"/>
  <c r="B400" i="2"/>
  <c r="A402" i="2" l="1"/>
  <c r="C401" i="2"/>
  <c r="B401" i="2"/>
  <c r="A403" i="2" l="1"/>
  <c r="C402" i="2"/>
  <c r="B402" i="2"/>
  <c r="A404" i="2" l="1"/>
  <c r="C403" i="2"/>
  <c r="B403" i="2"/>
  <c r="A405" i="2" l="1"/>
  <c r="C404" i="2"/>
  <c r="B404" i="2"/>
  <c r="A406" i="2" l="1"/>
  <c r="C405" i="2"/>
  <c r="B405" i="2"/>
  <c r="A407" i="2" l="1"/>
  <c r="B406" i="2"/>
  <c r="C406" i="2"/>
  <c r="A408" i="2" l="1"/>
  <c r="C407" i="2"/>
  <c r="B407" i="2"/>
  <c r="A409" i="2" l="1"/>
  <c r="C408" i="2"/>
  <c r="B408" i="2"/>
  <c r="A410" i="2" l="1"/>
  <c r="C409" i="2"/>
  <c r="B409" i="2"/>
  <c r="A411" i="2" l="1"/>
  <c r="C410" i="2"/>
  <c r="B410" i="2"/>
  <c r="A412" i="2" l="1"/>
  <c r="C411" i="2"/>
  <c r="B411" i="2"/>
  <c r="A413" i="2" l="1"/>
  <c r="C412" i="2"/>
  <c r="B412" i="2"/>
  <c r="A414" i="2" l="1"/>
  <c r="C413" i="2"/>
  <c r="B413" i="2"/>
  <c r="A415" i="2" l="1"/>
  <c r="B414" i="2"/>
  <c r="C414" i="2"/>
  <c r="A416" i="2" l="1"/>
  <c r="C415" i="2"/>
  <c r="B415" i="2"/>
  <c r="A417" i="2" l="1"/>
  <c r="B416" i="2"/>
  <c r="C416" i="2"/>
  <c r="A418" i="2" l="1"/>
  <c r="C417" i="2"/>
  <c r="B417" i="2"/>
  <c r="A419" i="2" l="1"/>
  <c r="C418" i="2"/>
  <c r="B418" i="2"/>
  <c r="A420" i="2" l="1"/>
  <c r="C419" i="2"/>
  <c r="B419" i="2"/>
  <c r="A421" i="2" l="1"/>
  <c r="C420" i="2"/>
  <c r="B420" i="2"/>
  <c r="A422" i="2" l="1"/>
  <c r="C421" i="2"/>
  <c r="B421" i="2"/>
  <c r="A423" i="2" l="1"/>
  <c r="C422" i="2"/>
  <c r="B422" i="2"/>
  <c r="A424" i="2" l="1"/>
  <c r="C423" i="2"/>
  <c r="B423" i="2"/>
  <c r="A425" i="2" l="1"/>
  <c r="C424" i="2"/>
  <c r="B424" i="2"/>
  <c r="A426" i="2" l="1"/>
  <c r="C425" i="2"/>
  <c r="B425" i="2"/>
  <c r="A427" i="2" l="1"/>
  <c r="C426" i="2"/>
  <c r="B426" i="2"/>
  <c r="A428" i="2" l="1"/>
  <c r="C427" i="2"/>
  <c r="B427" i="2"/>
  <c r="A429" i="2" l="1"/>
  <c r="C428" i="2"/>
  <c r="B428" i="2"/>
  <c r="A430" i="2" l="1"/>
  <c r="C429" i="2"/>
  <c r="B429" i="2"/>
  <c r="A431" i="2" l="1"/>
  <c r="C430" i="2"/>
  <c r="B430" i="2"/>
  <c r="A432" i="2" l="1"/>
  <c r="C431" i="2"/>
  <c r="B431" i="2"/>
  <c r="A433" i="2" l="1"/>
  <c r="C432" i="2"/>
  <c r="B432" i="2"/>
  <c r="A434" i="2" l="1"/>
  <c r="C433" i="2"/>
  <c r="B433" i="2"/>
  <c r="A435" i="2" l="1"/>
  <c r="C434" i="2"/>
  <c r="B434" i="2"/>
  <c r="A436" i="2" l="1"/>
  <c r="C435" i="2"/>
  <c r="B435" i="2"/>
  <c r="A437" i="2" l="1"/>
  <c r="C436" i="2"/>
  <c r="B436" i="2"/>
  <c r="A438" i="2" l="1"/>
  <c r="C437" i="2"/>
  <c r="B437" i="2"/>
  <c r="A439" i="2" l="1"/>
  <c r="B438" i="2"/>
  <c r="C438" i="2"/>
  <c r="A440" i="2" l="1"/>
  <c r="C439" i="2"/>
  <c r="B439" i="2"/>
  <c r="A441" i="2" l="1"/>
  <c r="C440" i="2"/>
  <c r="B440" i="2"/>
  <c r="A442" i="2" l="1"/>
  <c r="C441" i="2"/>
  <c r="B441" i="2"/>
  <c r="A443" i="2" l="1"/>
  <c r="C442" i="2"/>
  <c r="B442" i="2"/>
  <c r="A444" i="2" l="1"/>
  <c r="C443" i="2"/>
  <c r="B443" i="2"/>
  <c r="A445" i="2" l="1"/>
  <c r="C444" i="2"/>
  <c r="B444" i="2"/>
  <c r="A446" i="2" l="1"/>
  <c r="C445" i="2"/>
  <c r="B445" i="2"/>
  <c r="A447" i="2" l="1"/>
  <c r="B446" i="2"/>
  <c r="C446" i="2"/>
  <c r="A448" i="2" l="1"/>
  <c r="C447" i="2"/>
  <c r="B447" i="2"/>
  <c r="A449" i="2" l="1"/>
  <c r="B448" i="2"/>
  <c r="C448" i="2"/>
  <c r="A450" i="2" l="1"/>
  <c r="C449" i="2"/>
  <c r="B449" i="2"/>
  <c r="A451" i="2" l="1"/>
  <c r="C450" i="2"/>
  <c r="B450" i="2"/>
  <c r="A452" i="2" l="1"/>
  <c r="C451" i="2"/>
  <c r="B451" i="2"/>
  <c r="A453" i="2" l="1"/>
  <c r="C452" i="2"/>
  <c r="B452" i="2"/>
  <c r="A454" i="2" l="1"/>
  <c r="C453" i="2"/>
  <c r="B453" i="2"/>
  <c r="A455" i="2" l="1"/>
  <c r="C454" i="2"/>
  <c r="B454" i="2"/>
  <c r="A456" i="2" l="1"/>
  <c r="C455" i="2"/>
  <c r="B455" i="2"/>
  <c r="A457" i="2" l="1"/>
  <c r="B456" i="2"/>
  <c r="C456" i="2"/>
  <c r="A458" i="2" l="1"/>
  <c r="C457" i="2"/>
  <c r="B457" i="2"/>
  <c r="A459" i="2" l="1"/>
  <c r="C458" i="2"/>
  <c r="B458" i="2"/>
  <c r="A460" i="2" l="1"/>
  <c r="C459" i="2"/>
  <c r="B459" i="2"/>
  <c r="A461" i="2" l="1"/>
  <c r="C460" i="2"/>
  <c r="B460" i="2"/>
  <c r="A462" i="2" l="1"/>
  <c r="C461" i="2"/>
  <c r="B461" i="2"/>
  <c r="A463" i="2" l="1"/>
  <c r="C462" i="2"/>
  <c r="B462" i="2"/>
  <c r="A464" i="2" l="1"/>
  <c r="C463" i="2"/>
  <c r="B463" i="2"/>
  <c r="A465" i="2" l="1"/>
  <c r="C464" i="2"/>
  <c r="B464" i="2"/>
  <c r="A466" i="2" l="1"/>
  <c r="C465" i="2"/>
  <c r="B465" i="2"/>
  <c r="A467" i="2" l="1"/>
  <c r="C466" i="2"/>
  <c r="B466" i="2"/>
  <c r="A468" i="2" l="1"/>
  <c r="C467" i="2"/>
  <c r="B467" i="2"/>
  <c r="A469" i="2" l="1"/>
  <c r="C468" i="2"/>
  <c r="B468" i="2"/>
  <c r="A470" i="2" l="1"/>
  <c r="C469" i="2"/>
  <c r="B469" i="2"/>
  <c r="A471" i="2" l="1"/>
  <c r="B470" i="2"/>
  <c r="C470" i="2"/>
  <c r="A472" i="2" l="1"/>
  <c r="C471" i="2"/>
  <c r="B471" i="2"/>
  <c r="A473" i="2" l="1"/>
  <c r="C472" i="2"/>
  <c r="B472" i="2"/>
  <c r="A474" i="2" l="1"/>
  <c r="C473" i="2"/>
  <c r="B473" i="2"/>
  <c r="A475" i="2" l="1"/>
  <c r="C474" i="2"/>
  <c r="B474" i="2"/>
  <c r="A476" i="2" l="1"/>
  <c r="C475" i="2"/>
  <c r="B475" i="2"/>
  <c r="A477" i="2" l="1"/>
  <c r="C476" i="2"/>
  <c r="B476" i="2"/>
  <c r="A478" i="2" l="1"/>
  <c r="C477" i="2"/>
  <c r="B477" i="2"/>
  <c r="A479" i="2" l="1"/>
  <c r="B478" i="2"/>
  <c r="C478" i="2"/>
  <c r="A480" i="2" l="1"/>
  <c r="C479" i="2"/>
  <c r="B479" i="2"/>
  <c r="A481" i="2" l="1"/>
  <c r="C480" i="2"/>
  <c r="B480" i="2"/>
  <c r="A482" i="2" l="1"/>
  <c r="C481" i="2"/>
  <c r="B481" i="2"/>
  <c r="A483" i="2" l="1"/>
  <c r="C482" i="2"/>
  <c r="B482" i="2"/>
  <c r="A484" i="2" l="1"/>
  <c r="C483" i="2"/>
  <c r="B483" i="2"/>
  <c r="A485" i="2" l="1"/>
  <c r="C484" i="2"/>
  <c r="B484" i="2"/>
  <c r="A486" i="2" l="1"/>
  <c r="C485" i="2"/>
  <c r="B485" i="2"/>
  <c r="A487" i="2" l="1"/>
  <c r="C486" i="2"/>
  <c r="B486" i="2"/>
  <c r="A488" i="2" l="1"/>
  <c r="C487" i="2"/>
  <c r="B487" i="2"/>
  <c r="A489" i="2" l="1"/>
  <c r="C488" i="2"/>
  <c r="B488" i="2"/>
  <c r="A490" i="2" l="1"/>
  <c r="C489" i="2"/>
  <c r="B489" i="2"/>
  <c r="A491" i="2" l="1"/>
  <c r="C490" i="2"/>
  <c r="B490" i="2"/>
  <c r="A492" i="2" l="1"/>
  <c r="C491" i="2"/>
  <c r="B491" i="2"/>
  <c r="A493" i="2" l="1"/>
  <c r="C492" i="2"/>
  <c r="B492" i="2"/>
  <c r="A494" i="2" l="1"/>
  <c r="C493" i="2"/>
  <c r="B493" i="2"/>
  <c r="A495" i="2" l="1"/>
  <c r="C494" i="2"/>
  <c r="B494" i="2"/>
  <c r="A496" i="2" l="1"/>
  <c r="C495" i="2"/>
  <c r="B495" i="2"/>
  <c r="A497" i="2" l="1"/>
  <c r="C496" i="2"/>
  <c r="B496" i="2"/>
  <c r="A498" i="2" l="1"/>
  <c r="C497" i="2"/>
  <c r="B497" i="2"/>
  <c r="A499" i="2" l="1"/>
  <c r="C498" i="2"/>
  <c r="B498" i="2"/>
  <c r="A500" i="2" l="1"/>
  <c r="C499" i="2"/>
  <c r="B499" i="2"/>
  <c r="A501" i="2" l="1"/>
  <c r="C500" i="2"/>
  <c r="B500" i="2"/>
  <c r="A502" i="2" l="1"/>
  <c r="C501" i="2"/>
  <c r="B501" i="2"/>
  <c r="A503" i="2" l="1"/>
  <c r="B502" i="2"/>
  <c r="C502" i="2"/>
  <c r="A504" i="2" l="1"/>
  <c r="C503" i="2"/>
  <c r="B503" i="2"/>
  <c r="A505" i="2" l="1"/>
  <c r="C504" i="2"/>
  <c r="B504" i="2"/>
  <c r="A506" i="2" l="1"/>
  <c r="C505" i="2"/>
  <c r="B505" i="2"/>
  <c r="A507" i="2" l="1"/>
  <c r="C506" i="2"/>
  <c r="B506" i="2"/>
  <c r="A508" i="2" l="1"/>
  <c r="C507" i="2"/>
  <c r="B507" i="2"/>
  <c r="A509" i="2" l="1"/>
  <c r="C508" i="2"/>
  <c r="B508" i="2"/>
  <c r="A510" i="2" l="1"/>
  <c r="C509" i="2"/>
  <c r="B509" i="2"/>
  <c r="A511" i="2" l="1"/>
  <c r="C510" i="2"/>
  <c r="B510" i="2"/>
  <c r="A512" i="2" l="1"/>
  <c r="C511" i="2"/>
  <c r="B511" i="2"/>
  <c r="A513" i="2" l="1"/>
  <c r="C512" i="2"/>
  <c r="B512" i="2"/>
  <c r="A514" i="2" l="1"/>
  <c r="C513" i="2"/>
  <c r="B513" i="2"/>
  <c r="A515" i="2" l="1"/>
  <c r="C514" i="2"/>
  <c r="B514" i="2"/>
  <c r="A516" i="2" l="1"/>
  <c r="C515" i="2"/>
  <c r="B515" i="2"/>
  <c r="A517" i="2" l="1"/>
  <c r="C516" i="2"/>
  <c r="B516" i="2"/>
  <c r="A518" i="2" l="1"/>
  <c r="C517" i="2"/>
  <c r="B517" i="2"/>
  <c r="A519" i="2" l="1"/>
  <c r="C518" i="2"/>
  <c r="B518" i="2"/>
  <c r="A520" i="2" l="1"/>
  <c r="C519" i="2"/>
  <c r="B519" i="2"/>
  <c r="A521" i="2" l="1"/>
  <c r="C520" i="2"/>
  <c r="B520" i="2"/>
  <c r="A522" i="2" l="1"/>
  <c r="C521" i="2"/>
  <c r="B521" i="2"/>
  <c r="A523" i="2" l="1"/>
  <c r="C522" i="2"/>
  <c r="B522" i="2"/>
  <c r="A524" i="2" l="1"/>
  <c r="C523" i="2"/>
  <c r="B523" i="2"/>
  <c r="A525" i="2" l="1"/>
  <c r="C524" i="2"/>
  <c r="B524" i="2"/>
  <c r="A526" i="2" l="1"/>
  <c r="C525" i="2"/>
  <c r="B525" i="2"/>
  <c r="A527" i="2" l="1"/>
  <c r="C526" i="2"/>
  <c r="B526" i="2"/>
  <c r="A528" i="2" l="1"/>
  <c r="C527" i="2"/>
  <c r="B527" i="2"/>
  <c r="A529" i="2" l="1"/>
  <c r="C528" i="2"/>
  <c r="B528" i="2"/>
  <c r="A530" i="2" l="1"/>
  <c r="C529" i="2"/>
  <c r="B529" i="2"/>
  <c r="A531" i="2" l="1"/>
  <c r="C530" i="2"/>
  <c r="B530" i="2"/>
  <c r="A532" i="2" l="1"/>
  <c r="C531" i="2"/>
  <c r="B531" i="2"/>
  <c r="A533" i="2" l="1"/>
  <c r="C532" i="2"/>
  <c r="B532" i="2"/>
  <c r="A534" i="2" l="1"/>
  <c r="C533" i="2"/>
  <c r="B533" i="2"/>
  <c r="A535" i="2" l="1"/>
  <c r="B534" i="2"/>
  <c r="C534" i="2"/>
  <c r="A536" i="2" l="1"/>
  <c r="C535" i="2"/>
  <c r="B535" i="2"/>
  <c r="A537" i="2" l="1"/>
  <c r="C536" i="2"/>
  <c r="B536" i="2"/>
  <c r="A538" i="2" l="1"/>
  <c r="C537" i="2"/>
  <c r="B537" i="2"/>
  <c r="A539" i="2" l="1"/>
  <c r="C538" i="2"/>
  <c r="B538" i="2"/>
  <c r="A540" i="2" l="1"/>
  <c r="C539" i="2"/>
  <c r="B539" i="2"/>
  <c r="A541" i="2" l="1"/>
  <c r="C540" i="2"/>
  <c r="B540" i="2"/>
  <c r="A542" i="2" l="1"/>
  <c r="C541" i="2"/>
  <c r="B541" i="2"/>
  <c r="A543" i="2" l="1"/>
  <c r="B542" i="2"/>
  <c r="C542" i="2"/>
  <c r="A544" i="2" l="1"/>
  <c r="C543" i="2"/>
  <c r="B543" i="2"/>
  <c r="A545" i="2" l="1"/>
  <c r="C544" i="2"/>
  <c r="B544" i="2"/>
  <c r="A546" i="2" l="1"/>
  <c r="C545" i="2"/>
  <c r="B545" i="2"/>
  <c r="A547" i="2" l="1"/>
  <c r="C546" i="2"/>
  <c r="B546" i="2"/>
  <c r="A548" i="2" l="1"/>
  <c r="C547" i="2"/>
  <c r="B547" i="2"/>
  <c r="A549" i="2" l="1"/>
  <c r="C548" i="2"/>
  <c r="B548" i="2"/>
  <c r="A550" i="2" l="1"/>
  <c r="C549" i="2"/>
  <c r="B549" i="2"/>
  <c r="A551" i="2" l="1"/>
  <c r="C550" i="2"/>
  <c r="B550" i="2"/>
  <c r="A552" i="2" l="1"/>
  <c r="C551" i="2"/>
  <c r="B551" i="2"/>
  <c r="A553" i="2" l="1"/>
  <c r="C552" i="2"/>
  <c r="B552" i="2"/>
  <c r="A554" i="2" l="1"/>
  <c r="C553" i="2"/>
  <c r="B553" i="2"/>
  <c r="A555" i="2" l="1"/>
  <c r="C554" i="2"/>
  <c r="B554" i="2"/>
  <c r="A556" i="2" l="1"/>
  <c r="C555" i="2"/>
  <c r="B555" i="2"/>
  <c r="A557" i="2" l="1"/>
  <c r="B556" i="2"/>
  <c r="C556" i="2"/>
  <c r="A558" i="2" l="1"/>
  <c r="C557" i="2"/>
  <c r="B557" i="2"/>
  <c r="A559" i="2" l="1"/>
  <c r="C558" i="2"/>
  <c r="B558" i="2"/>
  <c r="A560" i="2" l="1"/>
  <c r="C559" i="2"/>
  <c r="B559" i="2"/>
  <c r="A561" i="2" l="1"/>
  <c r="B560" i="2"/>
  <c r="C560" i="2"/>
  <c r="A562" i="2" l="1"/>
  <c r="C561" i="2"/>
  <c r="B561" i="2"/>
  <c r="A563" i="2" l="1"/>
  <c r="C562" i="2"/>
  <c r="B562" i="2"/>
  <c r="A564" i="2" l="1"/>
  <c r="C563" i="2"/>
  <c r="B563" i="2"/>
  <c r="A565" i="2" l="1"/>
  <c r="C564" i="2"/>
  <c r="B564" i="2"/>
  <c r="A566" i="2" l="1"/>
  <c r="C565" i="2"/>
  <c r="B565" i="2"/>
  <c r="A567" i="2" l="1"/>
  <c r="B566" i="2"/>
  <c r="C566" i="2"/>
  <c r="A568" i="2" l="1"/>
  <c r="C567" i="2"/>
  <c r="B567" i="2"/>
  <c r="A569" i="2" l="1"/>
  <c r="C568" i="2"/>
  <c r="B568" i="2"/>
  <c r="A570" i="2" l="1"/>
  <c r="C569" i="2"/>
  <c r="B569" i="2"/>
  <c r="A571" i="2" l="1"/>
  <c r="C570" i="2"/>
  <c r="B570" i="2"/>
  <c r="A572" i="2" l="1"/>
  <c r="C571" i="2"/>
  <c r="B571" i="2"/>
  <c r="A573" i="2" l="1"/>
  <c r="C572" i="2"/>
  <c r="B572" i="2"/>
  <c r="A574" i="2" l="1"/>
  <c r="C573" i="2"/>
  <c r="B573" i="2"/>
  <c r="A575" i="2" l="1"/>
  <c r="B574" i="2"/>
  <c r="C574" i="2"/>
  <c r="A576" i="2" l="1"/>
  <c r="C575" i="2"/>
  <c r="B575" i="2"/>
  <c r="A577" i="2" l="1"/>
  <c r="C576" i="2"/>
  <c r="B576" i="2"/>
  <c r="A578" i="2" l="1"/>
  <c r="C577" i="2"/>
  <c r="B577" i="2"/>
  <c r="A579" i="2" l="1"/>
  <c r="C578" i="2"/>
  <c r="B578" i="2"/>
  <c r="A580" i="2" l="1"/>
  <c r="C579" i="2"/>
  <c r="B579" i="2"/>
  <c r="A581" i="2" l="1"/>
  <c r="C580" i="2"/>
  <c r="B580" i="2"/>
  <c r="A582" i="2" l="1"/>
  <c r="C581" i="2"/>
  <c r="B581" i="2"/>
  <c r="A583" i="2" l="1"/>
  <c r="B582" i="2"/>
  <c r="C582" i="2"/>
  <c r="A584" i="2" l="1"/>
  <c r="C583" i="2"/>
  <c r="B583" i="2"/>
  <c r="A585" i="2" l="1"/>
  <c r="C584" i="2"/>
  <c r="B584" i="2"/>
  <c r="A586" i="2" l="1"/>
  <c r="C585" i="2"/>
  <c r="B585" i="2"/>
  <c r="A587" i="2" l="1"/>
  <c r="C586" i="2"/>
  <c r="B586" i="2"/>
  <c r="A588" i="2" l="1"/>
  <c r="C587" i="2"/>
  <c r="B587" i="2"/>
  <c r="A589" i="2" l="1"/>
  <c r="C588" i="2"/>
  <c r="B588" i="2"/>
  <c r="A590" i="2" l="1"/>
  <c r="C589" i="2"/>
  <c r="B589" i="2"/>
  <c r="A591" i="2" l="1"/>
  <c r="C590" i="2"/>
  <c r="B590" i="2"/>
  <c r="A592" i="2" l="1"/>
  <c r="C591" i="2"/>
  <c r="B591" i="2"/>
  <c r="A593" i="2" l="1"/>
  <c r="C592" i="2"/>
  <c r="B592" i="2"/>
  <c r="A594" i="2" l="1"/>
  <c r="C593" i="2"/>
  <c r="B593" i="2"/>
  <c r="A595" i="2" l="1"/>
  <c r="C594" i="2"/>
  <c r="B594" i="2"/>
  <c r="A596" i="2" l="1"/>
  <c r="C595" i="2"/>
  <c r="B595" i="2"/>
  <c r="A597" i="2" l="1"/>
  <c r="C596" i="2"/>
  <c r="B596" i="2"/>
  <c r="A598" i="2" l="1"/>
  <c r="C597" i="2"/>
  <c r="B597" i="2"/>
  <c r="A599" i="2" l="1"/>
  <c r="B598" i="2"/>
  <c r="C598" i="2"/>
  <c r="A600" i="2" l="1"/>
  <c r="B599" i="2"/>
  <c r="C599" i="2"/>
  <c r="C600" i="2" l="1"/>
  <c r="B600" i="2"/>
  <c r="E32" i="1" l="1"/>
  <c r="E22" i="1"/>
  <c r="E17" i="1"/>
  <c r="D4" i="1"/>
  <c r="D3" i="1"/>
  <c r="D2" i="1"/>
  <c r="C129" i="1"/>
  <c r="B12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9" i="1"/>
  <c r="B6" i="1"/>
</calcChain>
</file>

<file path=xl/sharedStrings.xml><?xml version="1.0" encoding="utf-8"?>
<sst xmlns="http://schemas.openxmlformats.org/spreadsheetml/2006/main" count="48" uniqueCount="39">
  <si>
    <t>Financial Functions</t>
  </si>
  <si>
    <t>Amount</t>
  </si>
  <si>
    <t>Tenure</t>
  </si>
  <si>
    <t>Years</t>
  </si>
  <si>
    <t>Rate %</t>
  </si>
  <si>
    <t>EMI</t>
  </si>
  <si>
    <t>PV</t>
  </si>
  <si>
    <t>NPER</t>
  </si>
  <si>
    <t>Rate</t>
  </si>
  <si>
    <t>=PMT(rate,nper,pv,[fv],[type])</t>
  </si>
  <si>
    <t>Months (Per)</t>
  </si>
  <si>
    <t>Interest Payment</t>
  </si>
  <si>
    <t>=PV(rate,nper,pmt,[fv],[type])</t>
  </si>
  <si>
    <t>=NPER(rate,pmt,pv,[fv],[type])</t>
  </si>
  <si>
    <t>=RATE(nper,pmt,pv,[fv],[type])</t>
  </si>
  <si>
    <t>=PPMT(rate,per,nper,pv,[fv],[type])</t>
  </si>
  <si>
    <t>=IPMT(rate,per,nper,pv,[fv],[type])</t>
  </si>
  <si>
    <t>Cumulative Principal</t>
  </si>
  <si>
    <t>Principal Payment</t>
  </si>
  <si>
    <t>Cumulative Interest</t>
  </si>
  <si>
    <t>Start Month</t>
  </si>
  <si>
    <t>End Month</t>
  </si>
  <si>
    <t>=CUMPRINC(rate,nper,pv,start_period,end_period,type)</t>
  </si>
  <si>
    <t>=CUMIPMT(rate,nper,pv,start_period,end_period,type)</t>
  </si>
  <si>
    <t>Half Yearly</t>
  </si>
  <si>
    <t>Amount (Future Value)</t>
  </si>
  <si>
    <t>=FV(rate,nper,pmt,pv,[type])</t>
  </si>
  <si>
    <t>Loan Calculation</t>
  </si>
  <si>
    <r>
      <t>Amount</t>
    </r>
    <r>
      <rPr>
        <sz val="12"/>
        <color rgb="FFFF0000"/>
        <rFont val="Calibri"/>
        <family val="2"/>
        <scheme val="minor"/>
      </rPr>
      <t>*</t>
    </r>
  </si>
  <si>
    <r>
      <t>Rate % (Annual)</t>
    </r>
    <r>
      <rPr>
        <sz val="12"/>
        <color rgb="FFFF0000"/>
        <rFont val="Calibri"/>
        <family val="2"/>
        <scheme val="minor"/>
      </rPr>
      <t>*</t>
    </r>
  </si>
  <si>
    <r>
      <t>Tenure (Yearly)</t>
    </r>
    <r>
      <rPr>
        <sz val="12"/>
        <color rgb="FFFF0000"/>
        <rFont val="Calibri"/>
        <family val="2"/>
        <scheme val="minor"/>
      </rPr>
      <t>*</t>
    </r>
  </si>
  <si>
    <t>Months</t>
  </si>
  <si>
    <t>Bike Cost</t>
  </si>
  <si>
    <t>Salvage</t>
  </si>
  <si>
    <t>Life</t>
  </si>
  <si>
    <t>SLN (Straight Line)</t>
  </si>
  <si>
    <t>SYD (Sum of Year's Digit)</t>
  </si>
  <si>
    <t>DB (Declining Balance)</t>
  </si>
  <si>
    <t>Years
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</si>
</sst>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44" formatCode="_ &quot;₹&quot;\ * #,##0.00_ ;_ &quot;₹&quot;\ * \-#,##0.00_ ;_ &quot;₹&quot;\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0" fontId="0" fillId="0" borderId="0" xfId="0" applyNumberFormat="1"/>
    <xf numFmtId="8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4" xfId="1" applyFont="1" applyBorder="1"/>
    <xf numFmtId="10" fontId="0" fillId="0" borderId="6" xfId="0" applyNumberFormat="1" applyBorder="1"/>
    <xf numFmtId="4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/>
    <xf numFmtId="44" fontId="0" fillId="0" borderId="20" xfId="1" applyFont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1" applyFont="1" applyProtection="1">
      <protection hidden="1"/>
    </xf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D46C-DF99-4BF6-8C8B-BA2401580D7E}">
  <dimension ref="A1:H129"/>
  <sheetViews>
    <sheetView topLeftCell="A19" zoomScale="150" zoomScaleNormal="150" workbookViewId="0">
      <selection activeCell="E34" sqref="E34"/>
    </sheetView>
  </sheetViews>
  <sheetFormatPr defaultRowHeight="15.6" x14ac:dyDescent="0.3"/>
  <cols>
    <col min="1" max="1" width="11.796875" bestFit="1" customWidth="1"/>
    <col min="2" max="2" width="16" bestFit="1" customWidth="1"/>
    <col min="3" max="3" width="15.296875" bestFit="1" customWidth="1"/>
    <col min="4" max="4" width="13" bestFit="1" customWidth="1"/>
    <col min="5" max="5" width="11.8984375" bestFit="1" customWidth="1"/>
    <col min="6" max="6" width="13" bestFit="1" customWidth="1"/>
  </cols>
  <sheetData>
    <row r="1" spans="1:8" x14ac:dyDescent="0.3">
      <c r="A1" s="1" t="s">
        <v>0</v>
      </c>
      <c r="B1" s="1"/>
      <c r="C1" s="1"/>
      <c r="D1" s="1"/>
      <c r="E1" s="1"/>
    </row>
    <row r="2" spans="1:8" x14ac:dyDescent="0.3">
      <c r="A2" t="s">
        <v>1</v>
      </c>
      <c r="B2" s="2">
        <v>1000000</v>
      </c>
      <c r="C2" t="s">
        <v>6</v>
      </c>
      <c r="D2" s="4">
        <f>PV(B4/12,B3*12,-B6)</f>
        <v>1000000.000000002</v>
      </c>
      <c r="F2" s="5" t="s">
        <v>12</v>
      </c>
    </row>
    <row r="3" spans="1:8" x14ac:dyDescent="0.3">
      <c r="A3" t="s">
        <v>2</v>
      </c>
      <c r="B3">
        <v>10</v>
      </c>
      <c r="C3" t="s">
        <v>7</v>
      </c>
      <c r="D3">
        <f>NPER(B4/12,B6,-B2)</f>
        <v>120.00000000000006</v>
      </c>
      <c r="F3" s="5" t="s">
        <v>13</v>
      </c>
    </row>
    <row r="4" spans="1:8" x14ac:dyDescent="0.3">
      <c r="A4" t="s">
        <v>4</v>
      </c>
      <c r="B4" s="3">
        <v>8.5000000000000006E-2</v>
      </c>
      <c r="C4" t="s">
        <v>8</v>
      </c>
      <c r="D4" s="3">
        <f>RATE(B3*12,B6,-B2)*12</f>
        <v>8.499999999999712E-2</v>
      </c>
      <c r="F4" s="5" t="s">
        <v>14</v>
      </c>
    </row>
    <row r="6" spans="1:8" x14ac:dyDescent="0.3">
      <c r="A6" t="s">
        <v>5</v>
      </c>
      <c r="B6" s="4">
        <f>PMT(B4/12,B3*12,-B2)</f>
        <v>12398.568887451112</v>
      </c>
      <c r="D6" s="5" t="s">
        <v>9</v>
      </c>
    </row>
    <row r="8" spans="1:8" x14ac:dyDescent="0.3">
      <c r="A8" t="s">
        <v>10</v>
      </c>
      <c r="B8" t="s">
        <v>18</v>
      </c>
      <c r="C8" t="s">
        <v>11</v>
      </c>
    </row>
    <row r="9" spans="1:8" x14ac:dyDescent="0.3">
      <c r="A9">
        <v>1</v>
      </c>
      <c r="B9" s="4">
        <f>PPMT($B$4/12,A9,$B$3*12,-$B$2)</f>
        <v>5315.2355541177785</v>
      </c>
      <c r="C9" s="4">
        <f>IPMT($B$4/12,A9,$B$3*12,-$B$2)</f>
        <v>7083.3333333333339</v>
      </c>
      <c r="D9" s="4"/>
      <c r="E9" s="5" t="s">
        <v>15</v>
      </c>
    </row>
    <row r="10" spans="1:8" x14ac:dyDescent="0.3">
      <c r="A10">
        <v>2</v>
      </c>
      <c r="B10" s="4">
        <f t="shared" ref="B10:B73" si="0">PPMT($B$4/12,A10,$B$3*12,-$B$2)</f>
        <v>5352.8851392927791</v>
      </c>
      <c r="C10" s="4">
        <f t="shared" ref="C10:C73" si="1">IPMT($B$4/12,A10,$B$3*12,-$B$2)</f>
        <v>7045.6837481583325</v>
      </c>
      <c r="D10" s="4"/>
      <c r="E10" s="5" t="s">
        <v>16</v>
      </c>
    </row>
    <row r="11" spans="1:8" x14ac:dyDescent="0.3">
      <c r="A11">
        <v>3</v>
      </c>
      <c r="B11" s="4">
        <f t="shared" si="0"/>
        <v>5390.8014090294364</v>
      </c>
      <c r="C11" s="4">
        <f t="shared" si="1"/>
        <v>7007.7674784216761</v>
      </c>
      <c r="D11" s="4"/>
    </row>
    <row r="12" spans="1:8" x14ac:dyDescent="0.3">
      <c r="A12">
        <v>4</v>
      </c>
      <c r="B12" s="4">
        <f t="shared" si="0"/>
        <v>5428.9862523433949</v>
      </c>
      <c r="C12" s="4">
        <f t="shared" si="1"/>
        <v>6969.5826351077167</v>
      </c>
      <c r="D12" s="4"/>
    </row>
    <row r="13" spans="1:8" ht="16.2" thickBot="1" x14ac:dyDescent="0.35">
      <c r="A13">
        <v>5</v>
      </c>
      <c r="B13" s="4">
        <f t="shared" si="0"/>
        <v>5467.4415716308276</v>
      </c>
      <c r="C13" s="4">
        <f t="shared" si="1"/>
        <v>6931.1273158202857</v>
      </c>
      <c r="D13" s="4"/>
      <c r="E13" s="5" t="s">
        <v>22</v>
      </c>
    </row>
    <row r="14" spans="1:8" x14ac:dyDescent="0.3">
      <c r="A14">
        <v>6</v>
      </c>
      <c r="B14" s="4">
        <f t="shared" si="0"/>
        <v>5506.1692827632123</v>
      </c>
      <c r="C14" s="4">
        <f t="shared" si="1"/>
        <v>6892.3996046879001</v>
      </c>
      <c r="D14" s="4"/>
      <c r="E14" s="7" t="s">
        <v>17</v>
      </c>
      <c r="F14" s="8"/>
      <c r="G14" s="8"/>
      <c r="H14" s="9"/>
    </row>
    <row r="15" spans="1:8" x14ac:dyDescent="0.3">
      <c r="A15">
        <v>7</v>
      </c>
      <c r="B15" s="4">
        <f t="shared" si="0"/>
        <v>5545.1713151827853</v>
      </c>
      <c r="C15" s="4">
        <f t="shared" si="1"/>
        <v>6853.3975722683263</v>
      </c>
      <c r="D15" s="4"/>
      <c r="E15" s="10" t="s">
        <v>20</v>
      </c>
      <c r="F15" s="6"/>
      <c r="G15" s="6" t="s">
        <v>21</v>
      </c>
      <c r="H15" s="11"/>
    </row>
    <row r="16" spans="1:8" x14ac:dyDescent="0.3">
      <c r="A16">
        <v>8</v>
      </c>
      <c r="B16" s="4">
        <f t="shared" si="0"/>
        <v>5584.4496119986634</v>
      </c>
      <c r="C16" s="4">
        <f t="shared" si="1"/>
        <v>6814.1192754524491</v>
      </c>
      <c r="D16" s="4"/>
      <c r="E16" s="10">
        <v>49</v>
      </c>
      <c r="F16" s="6"/>
      <c r="G16" s="6">
        <v>71</v>
      </c>
      <c r="H16" s="11"/>
    </row>
    <row r="17" spans="1:8" ht="16.2" thickBot="1" x14ac:dyDescent="0.35">
      <c r="A17">
        <v>9</v>
      </c>
      <c r="B17" s="4">
        <f t="shared" si="0"/>
        <v>5624.0061300836533</v>
      </c>
      <c r="C17" s="4">
        <f t="shared" si="1"/>
        <v>6774.5627573674583</v>
      </c>
      <c r="D17" s="4"/>
      <c r="E17" s="13">
        <f>IFERROR(-CUMPRINC(B4/12,B3*12,B2,E16,G16,0),"Please check month value")</f>
        <v>185603.16133354651</v>
      </c>
      <c r="F17" s="14"/>
      <c r="G17" s="14"/>
      <c r="H17" s="15"/>
    </row>
    <row r="18" spans="1:8" ht="16.2" thickBot="1" x14ac:dyDescent="0.35">
      <c r="A18">
        <v>10</v>
      </c>
      <c r="B18" s="4">
        <f t="shared" si="0"/>
        <v>5663.8428401717456</v>
      </c>
      <c r="C18" s="4">
        <f t="shared" si="1"/>
        <v>6734.726047279365</v>
      </c>
      <c r="D18" s="4"/>
    </row>
    <row r="19" spans="1:8" x14ac:dyDescent="0.3">
      <c r="A19">
        <v>11</v>
      </c>
      <c r="B19" s="4">
        <f t="shared" si="0"/>
        <v>5703.9617269562968</v>
      </c>
      <c r="C19" s="4">
        <f t="shared" si="1"/>
        <v>6694.6071604948147</v>
      </c>
      <c r="D19" s="4"/>
      <c r="E19" s="7" t="s">
        <v>19</v>
      </c>
      <c r="F19" s="8"/>
      <c r="G19" s="8"/>
      <c r="H19" s="9"/>
    </row>
    <row r="20" spans="1:8" x14ac:dyDescent="0.3">
      <c r="A20">
        <v>12</v>
      </c>
      <c r="B20" s="4">
        <f t="shared" si="0"/>
        <v>5744.3647891889032</v>
      </c>
      <c r="C20" s="4">
        <f t="shared" si="1"/>
        <v>6654.2040982622102</v>
      </c>
      <c r="D20" s="4"/>
      <c r="E20" s="10" t="s">
        <v>20</v>
      </c>
      <c r="F20" s="6"/>
      <c r="G20" s="6" t="s">
        <v>21</v>
      </c>
      <c r="H20" s="11"/>
    </row>
    <row r="21" spans="1:8" x14ac:dyDescent="0.3">
      <c r="A21">
        <v>13</v>
      </c>
      <c r="B21" s="4">
        <f t="shared" si="0"/>
        <v>5785.054039778991</v>
      </c>
      <c r="C21" s="4">
        <f t="shared" si="1"/>
        <v>6613.5148476721215</v>
      </c>
      <c r="D21" s="4"/>
      <c r="E21" s="10">
        <v>49</v>
      </c>
      <c r="F21" s="6"/>
      <c r="G21" s="6">
        <v>71</v>
      </c>
      <c r="H21" s="11"/>
    </row>
    <row r="22" spans="1:8" ht="16.2" thickBot="1" x14ac:dyDescent="0.35">
      <c r="A22">
        <v>14</v>
      </c>
      <c r="B22" s="4">
        <f t="shared" si="0"/>
        <v>5826.0315058940923</v>
      </c>
      <c r="C22" s="4">
        <f t="shared" si="1"/>
        <v>6572.5373815570192</v>
      </c>
      <c r="D22" s="4"/>
      <c r="E22" s="13">
        <f>IFERROR(-CUMIPMT(B4/12,B3*12,B2,E16,G16,0),"Please check month value")</f>
        <v>99563.923077829066</v>
      </c>
      <c r="F22" s="14"/>
      <c r="G22" s="14"/>
      <c r="H22" s="15"/>
    </row>
    <row r="23" spans="1:8" x14ac:dyDescent="0.3">
      <c r="A23">
        <v>15</v>
      </c>
      <c r="B23" s="4">
        <f t="shared" si="0"/>
        <v>5867.2992290608418</v>
      </c>
      <c r="C23" s="4">
        <f t="shared" si="1"/>
        <v>6531.2696583902698</v>
      </c>
      <c r="D23" s="4"/>
      <c r="E23" s="5" t="s">
        <v>23</v>
      </c>
    </row>
    <row r="24" spans="1:8" x14ac:dyDescent="0.3">
      <c r="A24">
        <v>16</v>
      </c>
      <c r="B24" s="4">
        <f t="shared" si="0"/>
        <v>5908.8592652666903</v>
      </c>
      <c r="C24" s="4">
        <f t="shared" si="1"/>
        <v>6489.7096221844222</v>
      </c>
      <c r="D24" s="4"/>
    </row>
    <row r="25" spans="1:8" x14ac:dyDescent="0.3">
      <c r="A25">
        <v>17</v>
      </c>
      <c r="B25" s="4">
        <f t="shared" si="0"/>
        <v>5950.7136850623292</v>
      </c>
      <c r="C25" s="4">
        <f t="shared" si="1"/>
        <v>6447.8552023887833</v>
      </c>
      <c r="D25" s="4"/>
    </row>
    <row r="26" spans="1:8" x14ac:dyDescent="0.3">
      <c r="A26">
        <v>18</v>
      </c>
      <c r="B26" s="4">
        <f t="shared" si="0"/>
        <v>5992.8645736648541</v>
      </c>
      <c r="C26" s="4">
        <f t="shared" si="1"/>
        <v>6405.7043137862584</v>
      </c>
      <c r="D26" s="4"/>
    </row>
    <row r="27" spans="1:8" x14ac:dyDescent="0.3">
      <c r="A27">
        <v>19</v>
      </c>
      <c r="B27" s="4">
        <f t="shared" si="0"/>
        <v>6035.3140310616463</v>
      </c>
      <c r="C27" s="4">
        <f t="shared" si="1"/>
        <v>6363.254856389467</v>
      </c>
      <c r="D27" s="4"/>
      <c r="E27" t="s">
        <v>1</v>
      </c>
      <c r="F27" s="2">
        <v>200000</v>
      </c>
    </row>
    <row r="28" spans="1:8" x14ac:dyDescent="0.3">
      <c r="A28">
        <v>20</v>
      </c>
      <c r="B28" s="4">
        <f t="shared" si="0"/>
        <v>6078.0641721149996</v>
      </c>
      <c r="C28" s="4">
        <f t="shared" si="1"/>
        <v>6320.504715336112</v>
      </c>
      <c r="D28" s="4"/>
      <c r="E28" t="s">
        <v>2</v>
      </c>
      <c r="F28">
        <v>2</v>
      </c>
      <c r="G28" t="s">
        <v>3</v>
      </c>
    </row>
    <row r="29" spans="1:8" x14ac:dyDescent="0.3">
      <c r="A29">
        <v>21</v>
      </c>
      <c r="B29" s="4">
        <f t="shared" si="0"/>
        <v>6121.117126667481</v>
      </c>
      <c r="C29" s="4">
        <f t="shared" si="1"/>
        <v>6277.4517607836324</v>
      </c>
      <c r="D29" s="4"/>
      <c r="E29" t="s">
        <v>8</v>
      </c>
      <c r="F29" s="3">
        <v>7.0999999999999994E-2</v>
      </c>
      <c r="G29" t="s">
        <v>24</v>
      </c>
    </row>
    <row r="30" spans="1:8" x14ac:dyDescent="0.3">
      <c r="A30">
        <v>22</v>
      </c>
      <c r="B30" s="4">
        <f t="shared" si="0"/>
        <v>6164.4750396480422</v>
      </c>
      <c r="C30" s="4">
        <f t="shared" si="1"/>
        <v>6234.0938478030694</v>
      </c>
      <c r="D30" s="4"/>
    </row>
    <row r="31" spans="1:8" x14ac:dyDescent="0.3">
      <c r="A31">
        <v>23</v>
      </c>
      <c r="B31" s="4">
        <f t="shared" si="0"/>
        <v>6208.1400711788829</v>
      </c>
      <c r="C31" s="4">
        <f t="shared" si="1"/>
        <v>6190.4288162722287</v>
      </c>
      <c r="D31" s="4"/>
      <c r="E31" t="s">
        <v>25</v>
      </c>
    </row>
    <row r="32" spans="1:8" x14ac:dyDescent="0.3">
      <c r="A32">
        <v>24</v>
      </c>
      <c r="B32" s="4">
        <f t="shared" si="0"/>
        <v>6252.1143966830659</v>
      </c>
      <c r="C32" s="4">
        <f t="shared" si="1"/>
        <v>6146.4544907680456</v>
      </c>
      <c r="D32" s="4"/>
      <c r="E32" s="4">
        <f>FV(F29/2,F28*2,,-F27)</f>
        <v>229948.4087460126</v>
      </c>
    </row>
    <row r="33" spans="1:5" x14ac:dyDescent="0.3">
      <c r="A33">
        <v>25</v>
      </c>
      <c r="B33" s="4">
        <f t="shared" si="0"/>
        <v>6296.4002069929047</v>
      </c>
      <c r="C33" s="4">
        <f t="shared" si="1"/>
        <v>6102.1686804582077</v>
      </c>
      <c r="D33" s="4"/>
      <c r="E33" s="5" t="s">
        <v>26</v>
      </c>
    </row>
    <row r="34" spans="1:5" x14ac:dyDescent="0.3">
      <c r="A34">
        <v>26</v>
      </c>
      <c r="B34" s="4">
        <f t="shared" si="0"/>
        <v>6340.9997084591032</v>
      </c>
      <c r="C34" s="4">
        <f t="shared" si="1"/>
        <v>6057.5691789920083</v>
      </c>
      <c r="D34" s="4"/>
    </row>
    <row r="35" spans="1:5" x14ac:dyDescent="0.3">
      <c r="A35">
        <v>27</v>
      </c>
      <c r="B35" s="4">
        <f t="shared" si="0"/>
        <v>6385.9151230606903</v>
      </c>
      <c r="C35" s="4">
        <f t="shared" si="1"/>
        <v>6012.6537643904212</v>
      </c>
      <c r="D35" s="4"/>
    </row>
    <row r="36" spans="1:5" x14ac:dyDescent="0.3">
      <c r="A36">
        <v>28</v>
      </c>
      <c r="B36" s="4">
        <f t="shared" si="0"/>
        <v>6431.1486885157037</v>
      </c>
      <c r="C36" s="4">
        <f t="shared" si="1"/>
        <v>5967.4201989354078</v>
      </c>
      <c r="D36" s="4"/>
    </row>
    <row r="37" spans="1:5" x14ac:dyDescent="0.3">
      <c r="A37">
        <v>29</v>
      </c>
      <c r="B37" s="4">
        <f t="shared" si="0"/>
        <v>6476.7026583926881</v>
      </c>
      <c r="C37" s="4">
        <f t="shared" si="1"/>
        <v>5921.8662290584234</v>
      </c>
      <c r="D37" s="4"/>
    </row>
    <row r="38" spans="1:5" x14ac:dyDescent="0.3">
      <c r="A38">
        <v>30</v>
      </c>
      <c r="B38" s="4">
        <f t="shared" si="0"/>
        <v>6522.57930222297</v>
      </c>
      <c r="C38" s="4">
        <f t="shared" si="1"/>
        <v>5875.9895852281406</v>
      </c>
      <c r="D38" s="4"/>
    </row>
    <row r="39" spans="1:5" x14ac:dyDescent="0.3">
      <c r="A39">
        <v>31</v>
      </c>
      <c r="B39" s="4">
        <f t="shared" si="0"/>
        <v>6568.7809056137157</v>
      </c>
      <c r="C39" s="4">
        <f t="shared" si="1"/>
        <v>5829.7879818373967</v>
      </c>
      <c r="D39" s="4"/>
    </row>
    <row r="40" spans="1:5" x14ac:dyDescent="0.3">
      <c r="A40">
        <v>32</v>
      </c>
      <c r="B40" s="4">
        <f t="shared" si="0"/>
        <v>6615.3097703618141</v>
      </c>
      <c r="C40" s="4">
        <f t="shared" si="1"/>
        <v>5783.2591170892965</v>
      </c>
      <c r="D40" s="4"/>
    </row>
    <row r="41" spans="1:5" x14ac:dyDescent="0.3">
      <c r="A41">
        <v>33</v>
      </c>
      <c r="B41" s="4">
        <f t="shared" si="0"/>
        <v>6662.1682145685436</v>
      </c>
      <c r="C41" s="4">
        <f t="shared" si="1"/>
        <v>5736.4006728825689</v>
      </c>
      <c r="D41" s="4"/>
    </row>
    <row r="42" spans="1:5" x14ac:dyDescent="0.3">
      <c r="A42">
        <v>34</v>
      </c>
      <c r="B42" s="4">
        <f t="shared" si="0"/>
        <v>6709.3585727550708</v>
      </c>
      <c r="C42" s="4">
        <f t="shared" si="1"/>
        <v>5689.2103146960417</v>
      </c>
      <c r="D42" s="4"/>
    </row>
    <row r="43" spans="1:5" x14ac:dyDescent="0.3">
      <c r="A43">
        <v>35</v>
      </c>
      <c r="B43" s="4">
        <f t="shared" si="0"/>
        <v>6756.8831959787522</v>
      </c>
      <c r="C43" s="4">
        <f t="shared" si="1"/>
        <v>5641.6856914723594</v>
      </c>
      <c r="D43" s="4"/>
    </row>
    <row r="44" spans="1:5" x14ac:dyDescent="0.3">
      <c r="A44">
        <v>36</v>
      </c>
      <c r="B44" s="4">
        <f t="shared" si="0"/>
        <v>6804.7444519502687</v>
      </c>
      <c r="C44" s="4">
        <f t="shared" si="1"/>
        <v>5593.8244355008419</v>
      </c>
      <c r="D44" s="4"/>
    </row>
    <row r="45" spans="1:5" x14ac:dyDescent="0.3">
      <c r="A45">
        <v>37</v>
      </c>
      <c r="B45" s="4">
        <f t="shared" si="0"/>
        <v>6852.944725151583</v>
      </c>
      <c r="C45" s="4">
        <f t="shared" si="1"/>
        <v>5545.6241622995285</v>
      </c>
      <c r="D45" s="4"/>
    </row>
    <row r="46" spans="1:5" x14ac:dyDescent="0.3">
      <c r="A46">
        <v>38</v>
      </c>
      <c r="B46" s="4">
        <f t="shared" si="0"/>
        <v>6901.4864169547409</v>
      </c>
      <c r="C46" s="4">
        <f t="shared" si="1"/>
        <v>5497.0824704963716</v>
      </c>
      <c r="D46" s="4"/>
    </row>
    <row r="47" spans="1:5" x14ac:dyDescent="0.3">
      <c r="A47">
        <v>39</v>
      </c>
      <c r="B47" s="4">
        <f t="shared" si="0"/>
        <v>6950.3719457415027</v>
      </c>
      <c r="C47" s="4">
        <f t="shared" si="1"/>
        <v>5448.1969417096107</v>
      </c>
      <c r="D47" s="4"/>
    </row>
    <row r="48" spans="1:5" x14ac:dyDescent="0.3">
      <c r="A48">
        <v>40</v>
      </c>
      <c r="B48" s="4">
        <f t="shared" si="0"/>
        <v>6999.603747023838</v>
      </c>
      <c r="C48" s="4">
        <f t="shared" si="1"/>
        <v>5398.9651404272727</v>
      </c>
      <c r="D48" s="4"/>
    </row>
    <row r="49" spans="1:4" x14ac:dyDescent="0.3">
      <c r="A49">
        <v>41</v>
      </c>
      <c r="B49" s="4">
        <f t="shared" si="0"/>
        <v>7049.1842735652563</v>
      </c>
      <c r="C49" s="4">
        <f t="shared" si="1"/>
        <v>5349.3846138858544</v>
      </c>
      <c r="D49" s="4"/>
    </row>
    <row r="50" spans="1:4" x14ac:dyDescent="0.3">
      <c r="A50">
        <v>42</v>
      </c>
      <c r="B50" s="4">
        <f t="shared" si="0"/>
        <v>7099.1159955030107</v>
      </c>
      <c r="C50" s="4">
        <f t="shared" si="1"/>
        <v>5299.4528919481008</v>
      </c>
      <c r="D50" s="4"/>
    </row>
    <row r="51" spans="1:4" x14ac:dyDescent="0.3">
      <c r="A51">
        <v>43</v>
      </c>
      <c r="B51" s="4">
        <f t="shared" si="0"/>
        <v>7149.4014004711571</v>
      </c>
      <c r="C51" s="4">
        <f t="shared" si="1"/>
        <v>5249.1674869799535</v>
      </c>
      <c r="D51" s="4"/>
    </row>
    <row r="52" spans="1:4" x14ac:dyDescent="0.3">
      <c r="A52">
        <v>44</v>
      </c>
      <c r="B52" s="4">
        <f t="shared" si="0"/>
        <v>7200.0429937244944</v>
      </c>
      <c r="C52" s="4">
        <f t="shared" si="1"/>
        <v>5198.5258937266171</v>
      </c>
      <c r="D52" s="4"/>
    </row>
    <row r="53" spans="1:4" x14ac:dyDescent="0.3">
      <c r="A53">
        <v>45</v>
      </c>
      <c r="B53" s="4">
        <f t="shared" si="0"/>
        <v>7251.0432982633756</v>
      </c>
      <c r="C53" s="4">
        <f t="shared" si="1"/>
        <v>5147.525589187735</v>
      </c>
      <c r="D53" s="4"/>
    </row>
    <row r="54" spans="1:4" x14ac:dyDescent="0.3">
      <c r="A54">
        <v>46</v>
      </c>
      <c r="B54" s="4">
        <f t="shared" si="0"/>
        <v>7302.4048549594081</v>
      </c>
      <c r="C54" s="4">
        <f t="shared" si="1"/>
        <v>5096.1640324917025</v>
      </c>
      <c r="D54" s="4"/>
    </row>
    <row r="55" spans="1:4" x14ac:dyDescent="0.3">
      <c r="A55">
        <v>47</v>
      </c>
      <c r="B55" s="4">
        <f t="shared" si="0"/>
        <v>7354.130222682038</v>
      </c>
      <c r="C55" s="4">
        <f t="shared" si="1"/>
        <v>5044.4386647690735</v>
      </c>
      <c r="D55" s="4"/>
    </row>
    <row r="56" spans="1:4" x14ac:dyDescent="0.3">
      <c r="A56">
        <v>48</v>
      </c>
      <c r="B56" s="4">
        <f t="shared" si="0"/>
        <v>7406.221978426036</v>
      </c>
      <c r="C56" s="4">
        <f t="shared" si="1"/>
        <v>4992.3469090250755</v>
      </c>
      <c r="D56" s="4"/>
    </row>
    <row r="57" spans="1:4" x14ac:dyDescent="0.3">
      <c r="A57">
        <v>49</v>
      </c>
      <c r="B57" s="4">
        <f t="shared" si="0"/>
        <v>7458.6827174398868</v>
      </c>
      <c r="C57" s="4">
        <f t="shared" si="1"/>
        <v>4939.8861700112257</v>
      </c>
      <c r="D57" s="4"/>
    </row>
    <row r="58" spans="1:4" x14ac:dyDescent="0.3">
      <c r="A58">
        <v>50</v>
      </c>
      <c r="B58" s="4">
        <f t="shared" si="0"/>
        <v>7511.5150533550859</v>
      </c>
      <c r="C58" s="4">
        <f t="shared" si="1"/>
        <v>4887.0538340960265</v>
      </c>
      <c r="D58" s="4"/>
    </row>
    <row r="59" spans="1:4" x14ac:dyDescent="0.3">
      <c r="A59">
        <v>51</v>
      </c>
      <c r="B59" s="4">
        <f t="shared" si="0"/>
        <v>7564.7216183163519</v>
      </c>
      <c r="C59" s="4">
        <f t="shared" si="1"/>
        <v>4833.8472691347597</v>
      </c>
      <c r="D59" s="4"/>
    </row>
    <row r="60" spans="1:4" x14ac:dyDescent="0.3">
      <c r="A60">
        <v>52</v>
      </c>
      <c r="B60" s="4">
        <f t="shared" si="0"/>
        <v>7618.3050631127599</v>
      </c>
      <c r="C60" s="4">
        <f t="shared" si="1"/>
        <v>4780.2638243383535</v>
      </c>
      <c r="D60" s="4"/>
    </row>
    <row r="61" spans="1:4" x14ac:dyDescent="0.3">
      <c r="A61">
        <v>53</v>
      </c>
      <c r="B61" s="4">
        <f t="shared" si="0"/>
        <v>7672.2680573098069</v>
      </c>
      <c r="C61" s="4">
        <f t="shared" si="1"/>
        <v>4726.3008301413047</v>
      </c>
      <c r="D61" s="4"/>
    </row>
    <row r="62" spans="1:4" x14ac:dyDescent="0.3">
      <c r="A62">
        <v>54</v>
      </c>
      <c r="B62" s="4">
        <f t="shared" si="0"/>
        <v>7726.6132893824197</v>
      </c>
      <c r="C62" s="4">
        <f t="shared" si="1"/>
        <v>4671.9555980686946</v>
      </c>
      <c r="D62" s="4"/>
    </row>
    <row r="63" spans="1:4" x14ac:dyDescent="0.3">
      <c r="A63">
        <v>55</v>
      </c>
      <c r="B63" s="4">
        <f t="shared" si="0"/>
        <v>7781.3434668488762</v>
      </c>
      <c r="C63" s="4">
        <f t="shared" si="1"/>
        <v>4617.2254206022344</v>
      </c>
      <c r="D63" s="4"/>
    </row>
    <row r="64" spans="1:4" x14ac:dyDescent="0.3">
      <c r="A64">
        <v>56</v>
      </c>
      <c r="B64" s="4">
        <f t="shared" si="0"/>
        <v>7836.4613164057237</v>
      </c>
      <c r="C64" s="4">
        <f t="shared" si="1"/>
        <v>4562.1075710453888</v>
      </c>
      <c r="D64" s="4"/>
    </row>
    <row r="65" spans="1:4" x14ac:dyDescent="0.3">
      <c r="A65">
        <v>57</v>
      </c>
      <c r="B65" s="4">
        <f t="shared" si="0"/>
        <v>7891.9695840635968</v>
      </c>
      <c r="C65" s="4">
        <f t="shared" si="1"/>
        <v>4506.5993033875147</v>
      </c>
      <c r="D65" s="4"/>
    </row>
    <row r="66" spans="1:4" x14ac:dyDescent="0.3">
      <c r="A66">
        <v>58</v>
      </c>
      <c r="B66" s="4">
        <f t="shared" si="0"/>
        <v>7947.8710352840471</v>
      </c>
      <c r="C66" s="4">
        <f t="shared" si="1"/>
        <v>4450.6978521670635</v>
      </c>
      <c r="D66" s="4"/>
    </row>
    <row r="67" spans="1:4" x14ac:dyDescent="0.3">
      <c r="A67">
        <v>59</v>
      </c>
      <c r="B67" s="4">
        <f t="shared" si="0"/>
        <v>8004.1684551173103</v>
      </c>
      <c r="C67" s="4">
        <f t="shared" si="1"/>
        <v>4394.4004323338022</v>
      </c>
      <c r="D67" s="4"/>
    </row>
    <row r="68" spans="1:4" x14ac:dyDescent="0.3">
      <c r="A68">
        <v>60</v>
      </c>
      <c r="B68" s="4">
        <f t="shared" si="0"/>
        <v>8060.8646483410585</v>
      </c>
      <c r="C68" s="4">
        <f t="shared" si="1"/>
        <v>4337.7042391100549</v>
      </c>
      <c r="D68" s="4"/>
    </row>
    <row r="69" spans="1:4" x14ac:dyDescent="0.3">
      <c r="A69">
        <v>61</v>
      </c>
      <c r="B69" s="4">
        <f t="shared" si="0"/>
        <v>8117.96243960014</v>
      </c>
      <c r="C69" s="4">
        <f t="shared" si="1"/>
        <v>4280.6064478509725</v>
      </c>
      <c r="D69" s="4"/>
    </row>
    <row r="70" spans="1:4" x14ac:dyDescent="0.3">
      <c r="A70">
        <v>62</v>
      </c>
      <c r="B70" s="4">
        <f t="shared" si="0"/>
        <v>8175.4646735473079</v>
      </c>
      <c r="C70" s="4">
        <f t="shared" si="1"/>
        <v>4223.1042139038045</v>
      </c>
      <c r="D70" s="4"/>
    </row>
    <row r="71" spans="1:4" x14ac:dyDescent="0.3">
      <c r="A71">
        <v>63</v>
      </c>
      <c r="B71" s="4">
        <f t="shared" si="0"/>
        <v>8233.374214984935</v>
      </c>
      <c r="C71" s="4">
        <f t="shared" si="1"/>
        <v>4165.1946724661775</v>
      </c>
      <c r="D71" s="4"/>
    </row>
    <row r="72" spans="1:4" x14ac:dyDescent="0.3">
      <c r="A72">
        <v>64</v>
      </c>
      <c r="B72" s="4">
        <f t="shared" si="0"/>
        <v>8291.6939490077439</v>
      </c>
      <c r="C72" s="4">
        <f t="shared" si="1"/>
        <v>4106.8749384433668</v>
      </c>
      <c r="D72" s="4"/>
    </row>
    <row r="73" spans="1:4" x14ac:dyDescent="0.3">
      <c r="A73">
        <v>65</v>
      </c>
      <c r="B73" s="4">
        <f t="shared" si="0"/>
        <v>8350.4267811465488</v>
      </c>
      <c r="C73" s="4">
        <f t="shared" si="1"/>
        <v>4048.1421063045632</v>
      </c>
      <c r="D73" s="4"/>
    </row>
    <row r="74" spans="1:4" x14ac:dyDescent="0.3">
      <c r="A74">
        <v>66</v>
      </c>
      <c r="B74" s="4">
        <f t="shared" ref="B74:B128" si="2">PPMT($B$4/12,A74,$B$3*12,-$B$2)</f>
        <v>8409.575637513004</v>
      </c>
      <c r="C74" s="4">
        <f t="shared" ref="C74:C128" si="3">IPMT($B$4/12,A74,$B$3*12,-$B$2)</f>
        <v>3988.9932499381075</v>
      </c>
      <c r="D74" s="4"/>
    </row>
    <row r="75" spans="1:4" x14ac:dyDescent="0.3">
      <c r="A75">
        <v>67</v>
      </c>
      <c r="B75" s="4">
        <f t="shared" si="2"/>
        <v>8469.1434649453877</v>
      </c>
      <c r="C75" s="4">
        <f t="shared" si="3"/>
        <v>3929.4254225057243</v>
      </c>
      <c r="D75" s="4"/>
    </row>
    <row r="76" spans="1:4" x14ac:dyDescent="0.3">
      <c r="A76">
        <v>68</v>
      </c>
      <c r="B76" s="4">
        <f t="shared" si="2"/>
        <v>8529.1332311554161</v>
      </c>
      <c r="C76" s="4">
        <f t="shared" si="3"/>
        <v>3869.4356562956946</v>
      </c>
      <c r="D76" s="4"/>
    </row>
    <row r="77" spans="1:4" x14ac:dyDescent="0.3">
      <c r="A77">
        <v>69</v>
      </c>
      <c r="B77" s="4">
        <f t="shared" si="2"/>
        <v>8589.5479248761021</v>
      </c>
      <c r="C77" s="4">
        <f t="shared" si="3"/>
        <v>3809.0209625750099</v>
      </c>
      <c r="D77" s="4"/>
    </row>
    <row r="78" spans="1:4" x14ac:dyDescent="0.3">
      <c r="A78">
        <v>70</v>
      </c>
      <c r="B78" s="4">
        <f t="shared" si="2"/>
        <v>8650.3905560106396</v>
      </c>
      <c r="C78" s="4">
        <f t="shared" si="3"/>
        <v>3748.1783314404711</v>
      </c>
      <c r="D78" s="4"/>
    </row>
    <row r="79" spans="1:4" x14ac:dyDescent="0.3">
      <c r="A79">
        <v>71</v>
      </c>
      <c r="B79" s="4">
        <f t="shared" si="2"/>
        <v>8711.6641557823823</v>
      </c>
      <c r="C79" s="4">
        <f t="shared" si="3"/>
        <v>3686.9047316687297</v>
      </c>
      <c r="D79" s="4"/>
    </row>
    <row r="80" spans="1:4" x14ac:dyDescent="0.3">
      <c r="A80">
        <v>72</v>
      </c>
      <c r="B80" s="4">
        <f t="shared" si="2"/>
        <v>8773.3717768858405</v>
      </c>
      <c r="C80" s="4">
        <f t="shared" si="3"/>
        <v>3625.1971105652706</v>
      </c>
      <c r="D80" s="4"/>
    </row>
    <row r="81" spans="1:4" x14ac:dyDescent="0.3">
      <c r="A81">
        <v>73</v>
      </c>
      <c r="B81" s="4">
        <f t="shared" si="2"/>
        <v>8835.5164936387828</v>
      </c>
      <c r="C81" s="4">
        <f t="shared" si="3"/>
        <v>3563.0523938123292</v>
      </c>
      <c r="D81" s="4"/>
    </row>
    <row r="82" spans="1:4" x14ac:dyDescent="0.3">
      <c r="A82">
        <v>74</v>
      </c>
      <c r="B82" s="4">
        <f t="shared" si="2"/>
        <v>8898.1014021353894</v>
      </c>
      <c r="C82" s="4">
        <f t="shared" si="3"/>
        <v>3500.4674853157208</v>
      </c>
      <c r="D82" s="4"/>
    </row>
    <row r="83" spans="1:4" x14ac:dyDescent="0.3">
      <c r="A83">
        <v>75</v>
      </c>
      <c r="B83" s="4">
        <f t="shared" si="2"/>
        <v>8961.1296204005175</v>
      </c>
      <c r="C83" s="4">
        <f t="shared" si="3"/>
        <v>3437.4392670505963</v>
      </c>
      <c r="D83" s="4"/>
    </row>
    <row r="84" spans="1:4" x14ac:dyDescent="0.3">
      <c r="A84">
        <v>76</v>
      </c>
      <c r="B84" s="4">
        <f t="shared" si="2"/>
        <v>9024.6042885450206</v>
      </c>
      <c r="C84" s="4">
        <f t="shared" si="3"/>
        <v>3373.9645989060919</v>
      </c>
      <c r="D84" s="4"/>
    </row>
    <row r="85" spans="1:4" x14ac:dyDescent="0.3">
      <c r="A85">
        <v>77</v>
      </c>
      <c r="B85" s="4">
        <f t="shared" si="2"/>
        <v>9088.5285689222146</v>
      </c>
      <c r="C85" s="4">
        <f t="shared" si="3"/>
        <v>3310.0403185288978</v>
      </c>
      <c r="D85" s="4"/>
    </row>
    <row r="86" spans="1:4" x14ac:dyDescent="0.3">
      <c r="A86">
        <v>78</v>
      </c>
      <c r="B86" s="4">
        <f t="shared" si="2"/>
        <v>9152.9056462854114</v>
      </c>
      <c r="C86" s="4">
        <f t="shared" si="3"/>
        <v>3245.6632411656992</v>
      </c>
      <c r="D86" s="4"/>
    </row>
    <row r="87" spans="1:4" x14ac:dyDescent="0.3">
      <c r="A87">
        <v>79</v>
      </c>
      <c r="B87" s="4">
        <f t="shared" si="2"/>
        <v>9217.738727946602</v>
      </c>
      <c r="C87" s="4">
        <f t="shared" si="3"/>
        <v>3180.8301595045104</v>
      </c>
      <c r="D87" s="4"/>
    </row>
    <row r="88" spans="1:4" x14ac:dyDescent="0.3">
      <c r="A88">
        <v>80</v>
      </c>
      <c r="B88" s="4">
        <f t="shared" si="2"/>
        <v>9283.0310439362238</v>
      </c>
      <c r="C88" s="4">
        <f t="shared" si="3"/>
        <v>3115.5378435148887</v>
      </c>
      <c r="D88" s="4"/>
    </row>
    <row r="89" spans="1:4" x14ac:dyDescent="0.3">
      <c r="A89">
        <v>81</v>
      </c>
      <c r="B89" s="4">
        <f t="shared" si="2"/>
        <v>9348.7858471641048</v>
      </c>
      <c r="C89" s="4">
        <f t="shared" si="3"/>
        <v>3049.7830402870072</v>
      </c>
      <c r="D89" s="4"/>
    </row>
    <row r="90" spans="1:4" x14ac:dyDescent="0.3">
      <c r="A90">
        <v>82</v>
      </c>
      <c r="B90" s="4">
        <f t="shared" si="2"/>
        <v>9415.0064135815173</v>
      </c>
      <c r="C90" s="4">
        <f t="shared" si="3"/>
        <v>2983.5624738695942</v>
      </c>
      <c r="D90" s="4"/>
    </row>
    <row r="91" spans="1:4" x14ac:dyDescent="0.3">
      <c r="A91">
        <v>83</v>
      </c>
      <c r="B91" s="4">
        <f t="shared" si="2"/>
        <v>9481.6960423443852</v>
      </c>
      <c r="C91" s="4">
        <f t="shared" si="3"/>
        <v>2916.8728451067263</v>
      </c>
      <c r="D91" s="4"/>
    </row>
    <row r="92" spans="1:4" x14ac:dyDescent="0.3">
      <c r="A92">
        <v>84</v>
      </c>
      <c r="B92" s="4">
        <f t="shared" si="2"/>
        <v>9548.8580559776601</v>
      </c>
      <c r="C92" s="4">
        <f t="shared" si="3"/>
        <v>2849.7108314734528</v>
      </c>
      <c r="D92" s="4"/>
    </row>
    <row r="93" spans="1:4" x14ac:dyDescent="0.3">
      <c r="A93">
        <v>85</v>
      </c>
      <c r="B93" s="4">
        <f t="shared" si="2"/>
        <v>9616.4958005408353</v>
      </c>
      <c r="C93" s="4">
        <f t="shared" si="3"/>
        <v>2782.0730869102781</v>
      </c>
      <c r="D93" s="4"/>
    </row>
    <row r="94" spans="1:4" x14ac:dyDescent="0.3">
      <c r="A94">
        <v>86</v>
      </c>
      <c r="B94" s="4">
        <f t="shared" si="2"/>
        <v>9684.612645794663</v>
      </c>
      <c r="C94" s="4">
        <f t="shared" si="3"/>
        <v>2713.9562416564468</v>
      </c>
      <c r="D94" s="4"/>
    </row>
    <row r="95" spans="1:4" x14ac:dyDescent="0.3">
      <c r="A95">
        <v>87</v>
      </c>
      <c r="B95" s="4">
        <f t="shared" si="2"/>
        <v>9753.2119853690438</v>
      </c>
      <c r="C95" s="4">
        <f t="shared" si="3"/>
        <v>2645.3569020820682</v>
      </c>
      <c r="D95" s="4"/>
    </row>
    <row r="96" spans="1:4" x14ac:dyDescent="0.3">
      <c r="A96">
        <v>88</v>
      </c>
      <c r="B96" s="4">
        <f t="shared" si="2"/>
        <v>9822.2972369320742</v>
      </c>
      <c r="C96" s="4">
        <f t="shared" si="3"/>
        <v>2576.2716505190374</v>
      </c>
      <c r="D96" s="4"/>
    </row>
    <row r="97" spans="1:4" x14ac:dyDescent="0.3">
      <c r="A97">
        <v>89</v>
      </c>
      <c r="B97" s="4">
        <f t="shared" si="2"/>
        <v>9891.8718423603441</v>
      </c>
      <c r="C97" s="4">
        <f t="shared" si="3"/>
        <v>2506.6970450907688</v>
      </c>
      <c r="D97" s="4"/>
    </row>
    <row r="98" spans="1:4" x14ac:dyDescent="0.3">
      <c r="A98">
        <v>90</v>
      </c>
      <c r="B98" s="4">
        <f t="shared" si="2"/>
        <v>9961.9392679103967</v>
      </c>
      <c r="C98" s="4">
        <f t="shared" si="3"/>
        <v>2436.6296195407167</v>
      </c>
      <c r="D98" s="4"/>
    </row>
    <row r="99" spans="1:4" x14ac:dyDescent="0.3">
      <c r="A99">
        <v>91</v>
      </c>
      <c r="B99" s="4">
        <f t="shared" si="2"/>
        <v>10032.503004391428</v>
      </c>
      <c r="C99" s="4">
        <f t="shared" si="3"/>
        <v>2366.0658830596844</v>
      </c>
      <c r="D99" s="4"/>
    </row>
    <row r="100" spans="1:4" x14ac:dyDescent="0.3">
      <c r="A100">
        <v>92</v>
      </c>
      <c r="B100" s="4">
        <f t="shared" si="2"/>
        <v>10103.566567339201</v>
      </c>
      <c r="C100" s="4">
        <f t="shared" si="3"/>
        <v>2295.0023201119116</v>
      </c>
      <c r="D100" s="4"/>
    </row>
    <row r="101" spans="1:4" x14ac:dyDescent="0.3">
      <c r="A101">
        <v>93</v>
      </c>
      <c r="B101" s="4">
        <f t="shared" si="2"/>
        <v>10175.133497191187</v>
      </c>
      <c r="C101" s="4">
        <f t="shared" si="3"/>
        <v>2223.4353902599255</v>
      </c>
      <c r="D101" s="4"/>
    </row>
    <row r="102" spans="1:4" x14ac:dyDescent="0.3">
      <c r="A102">
        <v>94</v>
      </c>
      <c r="B102" s="4">
        <f t="shared" si="2"/>
        <v>10247.207359462958</v>
      </c>
      <c r="C102" s="4">
        <f t="shared" si="3"/>
        <v>2151.3615279881546</v>
      </c>
      <c r="D102" s="4"/>
    </row>
    <row r="103" spans="1:4" x14ac:dyDescent="0.3">
      <c r="A103">
        <v>95</v>
      </c>
      <c r="B103" s="4">
        <f t="shared" si="2"/>
        <v>10319.79174492582</v>
      </c>
      <c r="C103" s="4">
        <f t="shared" si="3"/>
        <v>2078.7771425252922</v>
      </c>
      <c r="D103" s="4"/>
    </row>
    <row r="104" spans="1:4" x14ac:dyDescent="0.3">
      <c r="A104">
        <v>96</v>
      </c>
      <c r="B104" s="4">
        <f t="shared" si="2"/>
        <v>10392.890269785712</v>
      </c>
      <c r="C104" s="4">
        <f t="shared" si="3"/>
        <v>2005.6786176654011</v>
      </c>
      <c r="D104" s="4"/>
    </row>
    <row r="105" spans="1:4" x14ac:dyDescent="0.3">
      <c r="A105">
        <v>97</v>
      </c>
      <c r="B105" s="4">
        <f t="shared" si="2"/>
        <v>10466.506575863359</v>
      </c>
      <c r="C105" s="4">
        <f t="shared" si="3"/>
        <v>1932.0623115877527</v>
      </c>
      <c r="D105" s="4"/>
    </row>
    <row r="106" spans="1:4" x14ac:dyDescent="0.3">
      <c r="A106">
        <v>98</v>
      </c>
      <c r="B106" s="4">
        <f t="shared" si="2"/>
        <v>10540.644330775725</v>
      </c>
      <c r="C106" s="4">
        <f t="shared" si="3"/>
        <v>1857.9245566753868</v>
      </c>
      <c r="D106" s="4"/>
    </row>
    <row r="107" spans="1:4" x14ac:dyDescent="0.3">
      <c r="A107">
        <v>99</v>
      </c>
      <c r="B107" s="4">
        <f t="shared" si="2"/>
        <v>10615.30722811872</v>
      </c>
      <c r="C107" s="4">
        <f t="shared" si="3"/>
        <v>1783.2616593323921</v>
      </c>
      <c r="D107" s="4"/>
    </row>
    <row r="108" spans="1:4" x14ac:dyDescent="0.3">
      <c r="A108">
        <v>100</v>
      </c>
      <c r="B108" s="4">
        <f t="shared" si="2"/>
        <v>10690.498987651228</v>
      </c>
      <c r="C108" s="4">
        <f t="shared" si="3"/>
        <v>1708.0698997998841</v>
      </c>
      <c r="D108" s="4"/>
    </row>
    <row r="109" spans="1:4" x14ac:dyDescent="0.3">
      <c r="A109">
        <v>101</v>
      </c>
      <c r="B109" s="4">
        <f t="shared" si="2"/>
        <v>10766.223355480424</v>
      </c>
      <c r="C109" s="4">
        <f t="shared" si="3"/>
        <v>1632.3455319706886</v>
      </c>
      <c r="D109" s="4"/>
    </row>
    <row r="110" spans="1:4" x14ac:dyDescent="0.3">
      <c r="A110">
        <v>102</v>
      </c>
      <c r="B110" s="4">
        <f t="shared" si="2"/>
        <v>10842.484104248409</v>
      </c>
      <c r="C110" s="4">
        <f t="shared" si="3"/>
        <v>1556.0847832027021</v>
      </c>
      <c r="D110" s="4"/>
    </row>
    <row r="111" spans="1:4" x14ac:dyDescent="0.3">
      <c r="A111">
        <v>103</v>
      </c>
      <c r="B111" s="4">
        <f t="shared" si="2"/>
        <v>10919.28503332017</v>
      </c>
      <c r="C111" s="4">
        <f t="shared" si="3"/>
        <v>1479.2838541309425</v>
      </c>
      <c r="D111" s="4"/>
    </row>
    <row r="112" spans="1:4" x14ac:dyDescent="0.3">
      <c r="A112">
        <v>104</v>
      </c>
      <c r="B112" s="4">
        <f t="shared" si="2"/>
        <v>10996.629968972855</v>
      </c>
      <c r="C112" s="4">
        <f t="shared" si="3"/>
        <v>1401.9389184782578</v>
      </c>
      <c r="D112" s="4"/>
    </row>
    <row r="113" spans="1:4" x14ac:dyDescent="0.3">
      <c r="A113">
        <v>105</v>
      </c>
      <c r="B113" s="4">
        <f t="shared" si="2"/>
        <v>11074.522764586412</v>
      </c>
      <c r="C113" s="4">
        <f t="shared" si="3"/>
        <v>1324.0461228647002</v>
      </c>
      <c r="D113" s="4"/>
    </row>
    <row r="114" spans="1:4" x14ac:dyDescent="0.3">
      <c r="A114">
        <v>106</v>
      </c>
      <c r="B114" s="4">
        <f t="shared" si="2"/>
        <v>11152.967300835566</v>
      </c>
      <c r="C114" s="4">
        <f t="shared" si="3"/>
        <v>1245.6015866155465</v>
      </c>
      <c r="D114" s="4"/>
    </row>
    <row r="115" spans="1:4" x14ac:dyDescent="0.3">
      <c r="A115">
        <v>107</v>
      </c>
      <c r="B115" s="4">
        <f t="shared" si="2"/>
        <v>11231.967485883151</v>
      </c>
      <c r="C115" s="4">
        <f t="shared" si="3"/>
        <v>1166.6014015679611</v>
      </c>
      <c r="D115" s="4"/>
    </row>
    <row r="116" spans="1:4" x14ac:dyDescent="0.3">
      <c r="A116">
        <v>108</v>
      </c>
      <c r="B116" s="4">
        <f t="shared" si="2"/>
        <v>11311.527255574823</v>
      </c>
      <c r="C116" s="4">
        <f t="shared" si="3"/>
        <v>1087.0416318762889</v>
      </c>
      <c r="D116" s="4"/>
    </row>
    <row r="117" spans="1:4" x14ac:dyDescent="0.3">
      <c r="A117">
        <v>109</v>
      </c>
      <c r="B117" s="4">
        <f t="shared" si="2"/>
        <v>11391.650573635145</v>
      </c>
      <c r="C117" s="4">
        <f t="shared" si="3"/>
        <v>1006.9183138159672</v>
      </c>
      <c r="D117" s="4"/>
    </row>
    <row r="118" spans="1:4" x14ac:dyDescent="0.3">
      <c r="A118">
        <v>110</v>
      </c>
      <c r="B118" s="4">
        <f t="shared" si="2"/>
        <v>11472.341431865061</v>
      </c>
      <c r="C118" s="4">
        <f t="shared" si="3"/>
        <v>926.22745558605152</v>
      </c>
      <c r="D118" s="4"/>
    </row>
    <row r="119" spans="1:4" x14ac:dyDescent="0.3">
      <c r="A119">
        <v>111</v>
      </c>
      <c r="B119" s="4">
        <f t="shared" si="2"/>
        <v>11553.603850340771</v>
      </c>
      <c r="C119" s="4">
        <f t="shared" si="3"/>
        <v>844.96503711034063</v>
      </c>
      <c r="D119" s="4"/>
    </row>
    <row r="120" spans="1:4" x14ac:dyDescent="0.3">
      <c r="A120">
        <v>112</v>
      </c>
      <c r="B120" s="4">
        <f t="shared" si="2"/>
        <v>11635.441877614019</v>
      </c>
      <c r="C120" s="4">
        <f t="shared" si="3"/>
        <v>763.12700983709362</v>
      </c>
      <c r="D120" s="4"/>
    </row>
    <row r="121" spans="1:4" x14ac:dyDescent="0.3">
      <c r="A121">
        <v>113</v>
      </c>
      <c r="B121" s="4">
        <f t="shared" si="2"/>
        <v>11717.859590913784</v>
      </c>
      <c r="C121" s="4">
        <f t="shared" si="3"/>
        <v>680.70929653732753</v>
      </c>
      <c r="D121" s="4"/>
    </row>
    <row r="122" spans="1:4" x14ac:dyDescent="0.3">
      <c r="A122">
        <v>114</v>
      </c>
      <c r="B122" s="4">
        <f t="shared" si="2"/>
        <v>11800.861096349423</v>
      </c>
      <c r="C122" s="4">
        <f t="shared" si="3"/>
        <v>597.70779110168826</v>
      </c>
      <c r="D122" s="4"/>
    </row>
    <row r="123" spans="1:4" x14ac:dyDescent="0.3">
      <c r="A123">
        <v>115</v>
      </c>
      <c r="B123" s="4">
        <f t="shared" si="2"/>
        <v>11884.450529115231</v>
      </c>
      <c r="C123" s="4">
        <f t="shared" si="3"/>
        <v>514.11835833587998</v>
      </c>
      <c r="D123" s="4"/>
    </row>
    <row r="124" spans="1:4" x14ac:dyDescent="0.3">
      <c r="A124">
        <v>116</v>
      </c>
      <c r="B124" s="4">
        <f t="shared" si="2"/>
        <v>11968.632053696465</v>
      </c>
      <c r="C124" s="4">
        <f t="shared" si="3"/>
        <v>429.93683375464713</v>
      </c>
      <c r="D124" s="4"/>
    </row>
    <row r="125" spans="1:4" x14ac:dyDescent="0.3">
      <c r="A125">
        <v>117</v>
      </c>
      <c r="B125" s="4">
        <f t="shared" si="2"/>
        <v>12053.409864076815</v>
      </c>
      <c r="C125" s="4">
        <f t="shared" si="3"/>
        <v>345.15902337429708</v>
      </c>
      <c r="D125" s="4"/>
    </row>
    <row r="126" spans="1:4" x14ac:dyDescent="0.3">
      <c r="A126">
        <v>118</v>
      </c>
      <c r="B126" s="4">
        <f t="shared" si="2"/>
        <v>12138.788183947358</v>
      </c>
      <c r="C126" s="4">
        <f t="shared" si="3"/>
        <v>259.78070350375293</v>
      </c>
      <c r="D126" s="4"/>
    </row>
    <row r="127" spans="1:4" x14ac:dyDescent="0.3">
      <c r="A127">
        <v>119</v>
      </c>
      <c r="B127" s="4">
        <f t="shared" si="2"/>
        <v>12224.771266916987</v>
      </c>
      <c r="C127" s="4">
        <f t="shared" si="3"/>
        <v>173.79762053412583</v>
      </c>
      <c r="D127" s="4"/>
    </row>
    <row r="128" spans="1:4" x14ac:dyDescent="0.3">
      <c r="A128">
        <v>120</v>
      </c>
      <c r="B128" s="4">
        <f t="shared" si="2"/>
        <v>12311.363396724313</v>
      </c>
      <c r="C128" s="4">
        <f t="shared" si="3"/>
        <v>87.205490726797208</v>
      </c>
      <c r="D128" s="4"/>
    </row>
    <row r="129" spans="2:3" x14ac:dyDescent="0.3">
      <c r="B129" s="4">
        <f>SUM(B9:B128)</f>
        <v>1000000.0000000002</v>
      </c>
      <c r="C129" s="4">
        <f>SUM(C9:C128)</f>
        <v>487828.26649413351</v>
      </c>
    </row>
  </sheetData>
  <mergeCells count="13">
    <mergeCell ref="E22:H22"/>
    <mergeCell ref="E17:H17"/>
    <mergeCell ref="E19:H19"/>
    <mergeCell ref="E20:F20"/>
    <mergeCell ref="G20:H20"/>
    <mergeCell ref="E21:F21"/>
    <mergeCell ref="G21:H21"/>
    <mergeCell ref="A1:E1"/>
    <mergeCell ref="E14:H14"/>
    <mergeCell ref="E15:F15"/>
    <mergeCell ref="G15:H15"/>
    <mergeCell ref="E16:F16"/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0B3C-95D7-4D43-8D75-097238CEDAEF}">
  <dimension ref="A1:C600"/>
  <sheetViews>
    <sheetView showGridLines="0" topLeftCell="A7" zoomScale="150" zoomScaleNormal="150" workbookViewId="0">
      <selection activeCell="C19" sqref="C19"/>
    </sheetView>
  </sheetViews>
  <sheetFormatPr defaultRowHeight="15.6" x14ac:dyDescent="0.3"/>
  <cols>
    <col min="1" max="1" width="10.59765625" customWidth="1"/>
    <col min="2" max="2" width="18.69921875" customWidth="1"/>
    <col min="3" max="3" width="21.69921875" bestFit="1" customWidth="1"/>
  </cols>
  <sheetData>
    <row r="1" spans="1:3" x14ac:dyDescent="0.3">
      <c r="A1" s="25" t="s">
        <v>27</v>
      </c>
      <c r="B1" s="26"/>
      <c r="C1" s="27"/>
    </row>
    <row r="2" spans="1:3" x14ac:dyDescent="0.3">
      <c r="A2" s="28"/>
      <c r="B2" s="29"/>
      <c r="C2" s="30"/>
    </row>
    <row r="3" spans="1:3" x14ac:dyDescent="0.3">
      <c r="A3" s="28"/>
      <c r="B3" s="29"/>
      <c r="C3" s="30"/>
    </row>
    <row r="4" spans="1:3" ht="16.2" thickBot="1" x14ac:dyDescent="0.35">
      <c r="A4" s="31"/>
      <c r="B4" s="32"/>
      <c r="C4" s="33"/>
    </row>
    <row r="5" spans="1:3" ht="16.2" thickBot="1" x14ac:dyDescent="0.35"/>
    <row r="6" spans="1:3" x14ac:dyDescent="0.3">
      <c r="A6" s="17" t="s">
        <v>28</v>
      </c>
      <c r="B6" s="18"/>
      <c r="C6" s="37">
        <v>1000000</v>
      </c>
    </row>
    <row r="7" spans="1:3" x14ac:dyDescent="0.3">
      <c r="A7" s="19" t="s">
        <v>29</v>
      </c>
      <c r="B7" s="16"/>
      <c r="C7" s="38">
        <v>7.5499999999999998E-2</v>
      </c>
    </row>
    <row r="8" spans="1:3" ht="16.2" thickBot="1" x14ac:dyDescent="0.35">
      <c r="A8" s="20" t="s">
        <v>30</v>
      </c>
      <c r="B8" s="21"/>
      <c r="C8" s="22">
        <v>10</v>
      </c>
    </row>
    <row r="9" spans="1:3" ht="16.2" thickBot="1" x14ac:dyDescent="0.35"/>
    <row r="10" spans="1:3" ht="16.2" thickBot="1" x14ac:dyDescent="0.35">
      <c r="A10" s="23" t="s">
        <v>5</v>
      </c>
      <c r="B10" s="24"/>
      <c r="C10" s="43">
        <f>IF(OR(C6="",C7="",C8=""),"Enter all required values",PMT(C7/12,C8*12,-C6))</f>
        <v>11896.289185477161</v>
      </c>
    </row>
    <row r="11" spans="1:3" ht="16.2" thickBot="1" x14ac:dyDescent="0.35"/>
    <row r="12" spans="1:3" ht="16.2" thickBot="1" x14ac:dyDescent="0.35">
      <c r="A12" s="34" t="s">
        <v>31</v>
      </c>
      <c r="B12" s="35" t="s">
        <v>18</v>
      </c>
      <c r="C12" s="36" t="s">
        <v>11</v>
      </c>
    </row>
    <row r="13" spans="1:3" x14ac:dyDescent="0.3">
      <c r="A13" s="44">
        <f>IF(C8="","",1)</f>
        <v>1</v>
      </c>
      <c r="B13" s="45">
        <f>IF(A13="","",PPMT($C$7/12,A13,$C$8*12,-$C$6))</f>
        <v>5604.6225188104945</v>
      </c>
      <c r="C13" s="45">
        <f>IF(A13="","",IPMT($C$7/12,A13,$C$8*12,-$C$6))</f>
        <v>6291.666666666667</v>
      </c>
    </row>
    <row r="14" spans="1:3" x14ac:dyDescent="0.3">
      <c r="A14" s="44">
        <f>IFERROR(IF(A13=($C$8*12),"",A13+1),"")</f>
        <v>2</v>
      </c>
      <c r="B14" s="45">
        <f t="shared" ref="B14:B77" si="0">IF(A14="","",PPMT($C$7/12,A14,$C$8*12,-$C$6))</f>
        <v>5639.8849354913436</v>
      </c>
      <c r="C14" s="45">
        <f t="shared" ref="C14:C77" si="1">IF(A14="","",IPMT($C$7/12,A14,$C$8*12,-$C$6))</f>
        <v>6256.404249985816</v>
      </c>
    </row>
    <row r="15" spans="1:3" x14ac:dyDescent="0.3">
      <c r="A15" s="44">
        <f t="shared" ref="A15:A78" si="2">IFERROR(IF(A14=($C$8*12),"",A14+1),"")</f>
        <v>3</v>
      </c>
      <c r="B15" s="45">
        <f t="shared" si="0"/>
        <v>5675.3692115438107</v>
      </c>
      <c r="C15" s="45">
        <f t="shared" si="1"/>
        <v>6220.9199739333508</v>
      </c>
    </row>
    <row r="16" spans="1:3" x14ac:dyDescent="0.3">
      <c r="A16" s="44">
        <f t="shared" si="2"/>
        <v>4</v>
      </c>
      <c r="B16" s="45">
        <f t="shared" si="0"/>
        <v>5711.0767428331073</v>
      </c>
      <c r="C16" s="45">
        <f t="shared" si="1"/>
        <v>6185.2124426440541</v>
      </c>
    </row>
    <row r="17" spans="1:3" x14ac:dyDescent="0.3">
      <c r="A17" s="44">
        <f t="shared" si="2"/>
        <v>5</v>
      </c>
      <c r="B17" s="45">
        <f t="shared" si="0"/>
        <v>5747.0089340067643</v>
      </c>
      <c r="C17" s="45">
        <f t="shared" si="1"/>
        <v>6149.2802514703972</v>
      </c>
    </row>
    <row r="18" spans="1:3" x14ac:dyDescent="0.3">
      <c r="A18" s="44">
        <f t="shared" si="2"/>
        <v>6</v>
      </c>
      <c r="B18" s="45">
        <f t="shared" si="0"/>
        <v>5783.1671985498906</v>
      </c>
      <c r="C18" s="45">
        <f t="shared" si="1"/>
        <v>6113.1219869272709</v>
      </c>
    </row>
    <row r="19" spans="1:3" x14ac:dyDescent="0.3">
      <c r="A19" s="44">
        <f t="shared" si="2"/>
        <v>7</v>
      </c>
      <c r="B19" s="45">
        <f t="shared" si="0"/>
        <v>5819.5529588407671</v>
      </c>
      <c r="C19" s="45">
        <f t="shared" si="1"/>
        <v>6076.7362266363934</v>
      </c>
    </row>
    <row r="20" spans="1:3" x14ac:dyDescent="0.3">
      <c r="A20" s="44">
        <f t="shared" si="2"/>
        <v>8</v>
      </c>
      <c r="B20" s="45">
        <f t="shared" si="0"/>
        <v>5856.1676462068071</v>
      </c>
      <c r="C20" s="45">
        <f t="shared" si="1"/>
        <v>6040.1215392703534</v>
      </c>
    </row>
    <row r="21" spans="1:3" x14ac:dyDescent="0.3">
      <c r="A21" s="44">
        <f t="shared" si="2"/>
        <v>9</v>
      </c>
      <c r="B21" s="45">
        <f t="shared" si="0"/>
        <v>5893.0127009808575</v>
      </c>
      <c r="C21" s="45">
        <f t="shared" si="1"/>
        <v>6003.2764844963031</v>
      </c>
    </row>
    <row r="22" spans="1:3" x14ac:dyDescent="0.3">
      <c r="A22" s="44">
        <f t="shared" si="2"/>
        <v>10</v>
      </c>
      <c r="B22" s="45">
        <f t="shared" si="0"/>
        <v>5930.089572557863</v>
      </c>
      <c r="C22" s="45">
        <f t="shared" si="1"/>
        <v>5966.1996129192976</v>
      </c>
    </row>
    <row r="23" spans="1:3" x14ac:dyDescent="0.3">
      <c r="A23" s="44">
        <f t="shared" si="2"/>
        <v>11</v>
      </c>
      <c r="B23" s="45">
        <f t="shared" si="0"/>
        <v>5967.3997194518715</v>
      </c>
      <c r="C23" s="45">
        <f t="shared" si="1"/>
        <v>5928.8894660252881</v>
      </c>
    </row>
    <row r="24" spans="1:3" x14ac:dyDescent="0.3">
      <c r="A24" s="44">
        <f t="shared" si="2"/>
        <v>12</v>
      </c>
      <c r="B24" s="45">
        <f t="shared" si="0"/>
        <v>6004.9446093534243</v>
      </c>
      <c r="C24" s="45">
        <f t="shared" si="1"/>
        <v>5891.3445761237363</v>
      </c>
    </row>
    <row r="25" spans="1:3" x14ac:dyDescent="0.3">
      <c r="A25" s="44">
        <f t="shared" si="2"/>
        <v>13</v>
      </c>
      <c r="B25" s="45">
        <f t="shared" si="0"/>
        <v>6042.7257191872732</v>
      </c>
      <c r="C25" s="45">
        <f t="shared" si="1"/>
        <v>5853.5634662898883</v>
      </c>
    </row>
    <row r="26" spans="1:3" x14ac:dyDescent="0.3">
      <c r="A26" s="44">
        <f t="shared" si="2"/>
        <v>14</v>
      </c>
      <c r="B26" s="45">
        <f t="shared" si="0"/>
        <v>6080.7445351704919</v>
      </c>
      <c r="C26" s="45">
        <f t="shared" si="1"/>
        <v>5815.5446503066678</v>
      </c>
    </row>
    <row r="27" spans="1:3" x14ac:dyDescent="0.3">
      <c r="A27" s="44">
        <f t="shared" si="2"/>
        <v>15</v>
      </c>
      <c r="B27" s="45">
        <f t="shared" si="0"/>
        <v>6119.0025528709402</v>
      </c>
      <c r="C27" s="45">
        <f t="shared" si="1"/>
        <v>5777.2866326062212</v>
      </c>
    </row>
    <row r="28" spans="1:3" x14ac:dyDescent="0.3">
      <c r="A28" s="44">
        <f t="shared" si="2"/>
        <v>16</v>
      </c>
      <c r="B28" s="45">
        <f t="shared" si="0"/>
        <v>6157.5012772660866</v>
      </c>
      <c r="C28" s="45">
        <f t="shared" si="1"/>
        <v>5738.787908211074</v>
      </c>
    </row>
    <row r="29" spans="1:3" x14ac:dyDescent="0.3">
      <c r="A29" s="44">
        <f t="shared" si="2"/>
        <v>17</v>
      </c>
      <c r="B29" s="45">
        <f t="shared" si="0"/>
        <v>6196.2422228022197</v>
      </c>
      <c r="C29" s="45">
        <f t="shared" si="1"/>
        <v>5700.0469626749427</v>
      </c>
    </row>
    <row r="30" spans="1:3" x14ac:dyDescent="0.3">
      <c r="A30" s="44">
        <f t="shared" si="2"/>
        <v>18</v>
      </c>
      <c r="B30" s="45">
        <f t="shared" si="0"/>
        <v>6235.2269134540156</v>
      </c>
      <c r="C30" s="45">
        <f t="shared" si="1"/>
        <v>5661.0622720231449</v>
      </c>
    </row>
    <row r="31" spans="1:3" x14ac:dyDescent="0.3">
      <c r="A31" s="44">
        <f t="shared" si="2"/>
        <v>19</v>
      </c>
      <c r="B31" s="45">
        <f t="shared" si="0"/>
        <v>6274.4568827844969</v>
      </c>
      <c r="C31" s="45">
        <f t="shared" si="1"/>
        <v>5621.8323026926637</v>
      </c>
    </row>
    <row r="32" spans="1:3" x14ac:dyDescent="0.3">
      <c r="A32" s="44">
        <f t="shared" si="2"/>
        <v>20</v>
      </c>
      <c r="B32" s="45">
        <f t="shared" si="0"/>
        <v>6313.9336740053495</v>
      </c>
      <c r="C32" s="45">
        <f t="shared" si="1"/>
        <v>5582.355511471811</v>
      </c>
    </row>
    <row r="33" spans="1:3" x14ac:dyDescent="0.3">
      <c r="A33" s="44">
        <f t="shared" si="2"/>
        <v>21</v>
      </c>
      <c r="B33" s="45">
        <f t="shared" si="0"/>
        <v>6353.658840037634</v>
      </c>
      <c r="C33" s="45">
        <f t="shared" si="1"/>
        <v>5542.6303454395265</v>
      </c>
    </row>
    <row r="34" spans="1:3" x14ac:dyDescent="0.3">
      <c r="A34" s="44">
        <f t="shared" si="2"/>
        <v>22</v>
      </c>
      <c r="B34" s="45">
        <f t="shared" si="0"/>
        <v>6393.6339435728705</v>
      </c>
      <c r="C34" s="45">
        <f t="shared" si="1"/>
        <v>5502.6552419042901</v>
      </c>
    </row>
    <row r="35" spans="1:3" x14ac:dyDescent="0.3">
      <c r="A35" s="44">
        <f t="shared" si="2"/>
        <v>23</v>
      </c>
      <c r="B35" s="45">
        <f t="shared" si="0"/>
        <v>6433.860557134517</v>
      </c>
      <c r="C35" s="45">
        <f t="shared" si="1"/>
        <v>5462.4286283426436</v>
      </c>
    </row>
    <row r="36" spans="1:3" x14ac:dyDescent="0.3">
      <c r="A36" s="44">
        <f t="shared" si="2"/>
        <v>24</v>
      </c>
      <c r="B36" s="45">
        <f t="shared" si="0"/>
        <v>6474.3402631398212</v>
      </c>
      <c r="C36" s="45">
        <f t="shared" si="1"/>
        <v>5421.9489223373403</v>
      </c>
    </row>
    <row r="37" spans="1:3" x14ac:dyDescent="0.3">
      <c r="A37" s="44">
        <f t="shared" si="2"/>
        <v>25</v>
      </c>
      <c r="B37" s="45">
        <f t="shared" si="0"/>
        <v>6515.0746539620768</v>
      </c>
      <c r="C37" s="45">
        <f t="shared" si="1"/>
        <v>5381.2145315150847</v>
      </c>
    </row>
    <row r="38" spans="1:3" x14ac:dyDescent="0.3">
      <c r="A38" s="44">
        <f t="shared" si="2"/>
        <v>26</v>
      </c>
      <c r="B38" s="45">
        <f t="shared" si="0"/>
        <v>6556.0653319932553</v>
      </c>
      <c r="C38" s="45">
        <f t="shared" si="1"/>
        <v>5340.2238534839062</v>
      </c>
    </row>
    <row r="39" spans="1:3" x14ac:dyDescent="0.3">
      <c r="A39" s="44">
        <f t="shared" si="2"/>
        <v>27</v>
      </c>
      <c r="B39" s="45">
        <f t="shared" si="0"/>
        <v>6597.3139097070452</v>
      </c>
      <c r="C39" s="45">
        <f t="shared" si="1"/>
        <v>5298.9752757701162</v>
      </c>
    </row>
    <row r="40" spans="1:3" x14ac:dyDescent="0.3">
      <c r="A40" s="44">
        <f t="shared" si="2"/>
        <v>28</v>
      </c>
      <c r="B40" s="45">
        <f t="shared" si="0"/>
        <v>6638.8220097222838</v>
      </c>
      <c r="C40" s="45">
        <f t="shared" si="1"/>
        <v>5257.4671757548749</v>
      </c>
    </row>
    <row r="41" spans="1:3" x14ac:dyDescent="0.3">
      <c r="A41" s="44">
        <f t="shared" si="2"/>
        <v>29</v>
      </c>
      <c r="B41" s="45">
        <f t="shared" si="0"/>
        <v>6680.5912648667882</v>
      </c>
      <c r="C41" s="45">
        <f t="shared" si="1"/>
        <v>5215.6979206103733</v>
      </c>
    </row>
    <row r="42" spans="1:3" x14ac:dyDescent="0.3">
      <c r="A42" s="44">
        <f t="shared" si="2"/>
        <v>30</v>
      </c>
      <c r="B42" s="45">
        <f t="shared" si="0"/>
        <v>6722.6233182415763</v>
      </c>
      <c r="C42" s="45">
        <f t="shared" si="1"/>
        <v>5173.6658672355861</v>
      </c>
    </row>
    <row r="43" spans="1:3" x14ac:dyDescent="0.3">
      <c r="A43" s="44">
        <f t="shared" si="2"/>
        <v>31</v>
      </c>
      <c r="B43" s="45">
        <f t="shared" si="0"/>
        <v>6764.9198232855115</v>
      </c>
      <c r="C43" s="45">
        <f t="shared" si="1"/>
        <v>5131.3693621916482</v>
      </c>
    </row>
    <row r="44" spans="1:3" x14ac:dyDescent="0.3">
      <c r="A44" s="44">
        <f t="shared" si="2"/>
        <v>32</v>
      </c>
      <c r="B44" s="45">
        <f t="shared" si="0"/>
        <v>6807.4824438403493</v>
      </c>
      <c r="C44" s="45">
        <f t="shared" si="1"/>
        <v>5088.8067416368112</v>
      </c>
    </row>
    <row r="45" spans="1:3" x14ac:dyDescent="0.3">
      <c r="A45" s="44">
        <f t="shared" si="2"/>
        <v>33</v>
      </c>
      <c r="B45" s="45">
        <f t="shared" si="0"/>
        <v>6850.3128542161776</v>
      </c>
      <c r="C45" s="45">
        <f t="shared" si="1"/>
        <v>5045.976331260983</v>
      </c>
    </row>
    <row r="46" spans="1:3" x14ac:dyDescent="0.3">
      <c r="A46" s="44">
        <f t="shared" si="2"/>
        <v>34</v>
      </c>
      <c r="B46" s="45">
        <f t="shared" si="0"/>
        <v>6893.4127392572882</v>
      </c>
      <c r="C46" s="45">
        <f t="shared" si="1"/>
        <v>5002.8764462198724</v>
      </c>
    </row>
    <row r="47" spans="1:3" x14ac:dyDescent="0.3">
      <c r="A47" s="44">
        <f t="shared" si="2"/>
        <v>35</v>
      </c>
      <c r="B47" s="45">
        <f t="shared" si="0"/>
        <v>6936.7837944084504</v>
      </c>
      <c r="C47" s="45">
        <f t="shared" si="1"/>
        <v>4959.505391068712</v>
      </c>
    </row>
    <row r="48" spans="1:3" x14ac:dyDescent="0.3">
      <c r="A48" s="44">
        <f t="shared" si="2"/>
        <v>36</v>
      </c>
      <c r="B48" s="45">
        <f t="shared" si="0"/>
        <v>6980.4277257816029</v>
      </c>
      <c r="C48" s="45">
        <f t="shared" si="1"/>
        <v>4915.8614596955586</v>
      </c>
    </row>
    <row r="49" spans="1:3" x14ac:dyDescent="0.3">
      <c r="A49" s="44">
        <f t="shared" si="2"/>
        <v>37</v>
      </c>
      <c r="B49" s="45">
        <f t="shared" si="0"/>
        <v>7024.3462502229777</v>
      </c>
      <c r="C49" s="45">
        <f t="shared" si="1"/>
        <v>4871.9429352541838</v>
      </c>
    </row>
    <row r="50" spans="1:3" x14ac:dyDescent="0.3">
      <c r="A50" s="44">
        <f t="shared" si="2"/>
        <v>38</v>
      </c>
      <c r="B50" s="45">
        <f t="shared" si="0"/>
        <v>7068.5410953806313</v>
      </c>
      <c r="C50" s="45">
        <f t="shared" si="1"/>
        <v>4827.7480900965302</v>
      </c>
    </row>
    <row r="51" spans="1:3" x14ac:dyDescent="0.3">
      <c r="A51" s="44">
        <f t="shared" si="2"/>
        <v>39</v>
      </c>
      <c r="B51" s="45">
        <f t="shared" si="0"/>
        <v>7113.0139997724009</v>
      </c>
      <c r="C51" s="45">
        <f t="shared" si="1"/>
        <v>4783.2751857047606</v>
      </c>
    </row>
    <row r="52" spans="1:3" x14ac:dyDescent="0.3">
      <c r="A52" s="44">
        <f t="shared" si="2"/>
        <v>40</v>
      </c>
      <c r="B52" s="45">
        <f t="shared" si="0"/>
        <v>7157.7667128543017</v>
      </c>
      <c r="C52" s="45">
        <f t="shared" si="1"/>
        <v>4738.5224726228589</v>
      </c>
    </row>
    <row r="53" spans="1:3" x14ac:dyDescent="0.3">
      <c r="A53" s="44">
        <f t="shared" si="2"/>
        <v>41</v>
      </c>
      <c r="B53" s="45">
        <f t="shared" si="0"/>
        <v>7202.8009950893438</v>
      </c>
      <c r="C53" s="45">
        <f t="shared" si="1"/>
        <v>4693.4881903878168</v>
      </c>
    </row>
    <row r="54" spans="1:3" x14ac:dyDescent="0.3">
      <c r="A54" s="44">
        <f t="shared" si="2"/>
        <v>42</v>
      </c>
      <c r="B54" s="45">
        <f t="shared" si="0"/>
        <v>7248.1186180167806</v>
      </c>
      <c r="C54" s="45">
        <f t="shared" si="1"/>
        <v>4648.17056746038</v>
      </c>
    </row>
    <row r="55" spans="1:3" x14ac:dyDescent="0.3">
      <c r="A55" s="44">
        <f t="shared" si="2"/>
        <v>43</v>
      </c>
      <c r="B55" s="45">
        <f t="shared" si="0"/>
        <v>7293.7213643218038</v>
      </c>
      <c r="C55" s="45">
        <f t="shared" si="1"/>
        <v>4602.5678211553586</v>
      </c>
    </row>
    <row r="56" spans="1:3" x14ac:dyDescent="0.3">
      <c r="A56" s="44">
        <f t="shared" si="2"/>
        <v>44</v>
      </c>
      <c r="B56" s="45">
        <f t="shared" si="0"/>
        <v>7339.611027905662</v>
      </c>
      <c r="C56" s="45">
        <f t="shared" si="1"/>
        <v>4556.6781575714995</v>
      </c>
    </row>
    <row r="57" spans="1:3" x14ac:dyDescent="0.3">
      <c r="A57" s="44">
        <f t="shared" si="2"/>
        <v>45</v>
      </c>
      <c r="B57" s="45">
        <f t="shared" si="0"/>
        <v>7385.7894139562341</v>
      </c>
      <c r="C57" s="45">
        <f t="shared" si="1"/>
        <v>4510.4997715209274</v>
      </c>
    </row>
    <row r="58" spans="1:3" x14ac:dyDescent="0.3">
      <c r="A58" s="44">
        <f t="shared" si="2"/>
        <v>46</v>
      </c>
      <c r="B58" s="45">
        <f t="shared" si="0"/>
        <v>7432.2583390190421</v>
      </c>
      <c r="C58" s="45">
        <f t="shared" si="1"/>
        <v>4464.0308464581176</v>
      </c>
    </row>
    <row r="59" spans="1:3" x14ac:dyDescent="0.3">
      <c r="A59" s="44">
        <f t="shared" si="2"/>
        <v>47</v>
      </c>
      <c r="B59" s="45">
        <f t="shared" si="0"/>
        <v>7479.0196310687033</v>
      </c>
      <c r="C59" s="45">
        <f t="shared" si="1"/>
        <v>4417.2695544084572</v>
      </c>
    </row>
    <row r="60" spans="1:3" x14ac:dyDescent="0.3">
      <c r="A60" s="44">
        <f t="shared" si="2"/>
        <v>48</v>
      </c>
      <c r="B60" s="45">
        <f t="shared" si="0"/>
        <v>7526.0751295808441</v>
      </c>
      <c r="C60" s="45">
        <f t="shared" si="1"/>
        <v>4370.2140558963174</v>
      </c>
    </row>
    <row r="61" spans="1:3" x14ac:dyDescent="0.3">
      <c r="A61" s="44">
        <f t="shared" si="2"/>
        <v>49</v>
      </c>
      <c r="B61" s="45">
        <f t="shared" si="0"/>
        <v>7573.4266856044569</v>
      </c>
      <c r="C61" s="45">
        <f t="shared" si="1"/>
        <v>4322.8624998727037</v>
      </c>
    </row>
    <row r="62" spans="1:3" x14ac:dyDescent="0.3">
      <c r="A62" s="44">
        <f t="shared" si="2"/>
        <v>50</v>
      </c>
      <c r="B62" s="45">
        <f t="shared" si="0"/>
        <v>7621.0761618347187</v>
      </c>
      <c r="C62" s="45">
        <f t="shared" si="1"/>
        <v>4275.2130236424427</v>
      </c>
    </row>
    <row r="63" spans="1:3" x14ac:dyDescent="0.3">
      <c r="A63" s="44">
        <f t="shared" si="2"/>
        <v>51</v>
      </c>
      <c r="B63" s="45">
        <f t="shared" si="0"/>
        <v>7669.0254326862632</v>
      </c>
      <c r="C63" s="45">
        <f t="shared" si="1"/>
        <v>4227.2637527908992</v>
      </c>
    </row>
    <row r="64" spans="1:3" x14ac:dyDescent="0.3">
      <c r="A64" s="44">
        <f t="shared" si="2"/>
        <v>52</v>
      </c>
      <c r="B64" s="45">
        <f t="shared" si="0"/>
        <v>7717.2763843669127</v>
      </c>
      <c r="C64" s="45">
        <f t="shared" si="1"/>
        <v>4179.0128011102479</v>
      </c>
    </row>
    <row r="65" spans="1:3" x14ac:dyDescent="0.3">
      <c r="A65" s="44">
        <f t="shared" si="2"/>
        <v>53</v>
      </c>
      <c r="B65" s="45">
        <f t="shared" si="0"/>
        <v>7765.8309149518882</v>
      </c>
      <c r="C65" s="45">
        <f t="shared" si="1"/>
        <v>4130.4582705252724</v>
      </c>
    </row>
    <row r="66" spans="1:3" x14ac:dyDescent="0.3">
      <c r="A66" s="44">
        <f t="shared" si="2"/>
        <v>54</v>
      </c>
      <c r="B66" s="45">
        <f t="shared" si="0"/>
        <v>7814.6909344584601</v>
      </c>
      <c r="C66" s="45">
        <f t="shared" si="1"/>
        <v>4081.5982510187005</v>
      </c>
    </row>
    <row r="67" spans="1:3" x14ac:dyDescent="0.3">
      <c r="A67" s="44">
        <f t="shared" si="2"/>
        <v>55</v>
      </c>
      <c r="B67" s="45">
        <f t="shared" si="0"/>
        <v>7863.8583649210932</v>
      </c>
      <c r="C67" s="45">
        <f t="shared" si="1"/>
        <v>4032.4308205560656</v>
      </c>
    </row>
    <row r="68" spans="1:3" x14ac:dyDescent="0.3">
      <c r="A68" s="44">
        <f t="shared" si="2"/>
        <v>56</v>
      </c>
      <c r="B68" s="45">
        <f t="shared" si="0"/>
        <v>7913.3351404670566</v>
      </c>
      <c r="C68" s="45">
        <f t="shared" si="1"/>
        <v>3982.954045010104</v>
      </c>
    </row>
    <row r="69" spans="1:3" x14ac:dyDescent="0.3">
      <c r="A69" s="44">
        <f t="shared" si="2"/>
        <v>57</v>
      </c>
      <c r="B69" s="45">
        <f t="shared" si="0"/>
        <v>7963.1232073924948</v>
      </c>
      <c r="C69" s="45">
        <f t="shared" si="1"/>
        <v>3933.1659780846658</v>
      </c>
    </row>
    <row r="70" spans="1:3" x14ac:dyDescent="0.3">
      <c r="A70" s="44">
        <f t="shared" si="2"/>
        <v>58</v>
      </c>
      <c r="B70" s="45">
        <f t="shared" si="0"/>
        <v>8013.2245242390054</v>
      </c>
      <c r="C70" s="45">
        <f t="shared" si="1"/>
        <v>3883.0646612381552</v>
      </c>
    </row>
    <row r="71" spans="1:3" x14ac:dyDescent="0.3">
      <c r="A71" s="44">
        <f t="shared" si="2"/>
        <v>59</v>
      </c>
      <c r="B71" s="45">
        <f t="shared" si="0"/>
        <v>8063.6410618706777</v>
      </c>
      <c r="C71" s="45">
        <f t="shared" si="1"/>
        <v>3832.6481236064842</v>
      </c>
    </row>
    <row r="72" spans="1:3" x14ac:dyDescent="0.3">
      <c r="A72" s="44">
        <f t="shared" si="2"/>
        <v>60</v>
      </c>
      <c r="B72" s="45">
        <f t="shared" si="0"/>
        <v>8114.3748035516119</v>
      </c>
      <c r="C72" s="45">
        <f t="shared" si="1"/>
        <v>3781.9143819255473</v>
      </c>
    </row>
    <row r="73" spans="1:3" x14ac:dyDescent="0.3">
      <c r="A73" s="44">
        <f t="shared" si="2"/>
        <v>61</v>
      </c>
      <c r="B73" s="45">
        <f t="shared" si="0"/>
        <v>8165.4277450239579</v>
      </c>
      <c r="C73" s="45">
        <f t="shared" si="1"/>
        <v>3730.8614404532013</v>
      </c>
    </row>
    <row r="74" spans="1:3" x14ac:dyDescent="0.3">
      <c r="A74" s="44">
        <f t="shared" si="2"/>
        <v>62</v>
      </c>
      <c r="B74" s="45">
        <f t="shared" si="0"/>
        <v>8216.8018945864005</v>
      </c>
      <c r="C74" s="45">
        <f t="shared" si="1"/>
        <v>3679.4872908907596</v>
      </c>
    </row>
    <row r="75" spans="1:3" x14ac:dyDescent="0.3">
      <c r="A75" s="44">
        <f t="shared" si="2"/>
        <v>63</v>
      </c>
      <c r="B75" s="45">
        <f t="shared" si="0"/>
        <v>8268.4992731731745</v>
      </c>
      <c r="C75" s="45">
        <f t="shared" si="1"/>
        <v>3627.7899123039874</v>
      </c>
    </row>
    <row r="76" spans="1:3" x14ac:dyDescent="0.3">
      <c r="A76" s="44">
        <f t="shared" si="2"/>
        <v>64</v>
      </c>
      <c r="B76" s="45">
        <f t="shared" si="0"/>
        <v>8320.5219144335551</v>
      </c>
      <c r="C76" s="45">
        <f t="shared" si="1"/>
        <v>3575.7672710436063</v>
      </c>
    </row>
    <row r="77" spans="1:3" x14ac:dyDescent="0.3">
      <c r="A77" s="44">
        <f t="shared" si="2"/>
        <v>65</v>
      </c>
      <c r="B77" s="45">
        <f t="shared" si="0"/>
        <v>8372.8718648118665</v>
      </c>
      <c r="C77" s="45">
        <f t="shared" si="1"/>
        <v>3523.4173206652949</v>
      </c>
    </row>
    <row r="78" spans="1:3" x14ac:dyDescent="0.3">
      <c r="A78" s="44">
        <f t="shared" si="2"/>
        <v>66</v>
      </c>
      <c r="B78" s="45">
        <f t="shared" ref="B78:B141" si="3">IF(A78="","",PPMT($C$7/12,A78,$C$8*12,-$C$6))</f>
        <v>8425.5511836279748</v>
      </c>
      <c r="C78" s="45">
        <f t="shared" ref="C78:C141" si="4">IF(A78="","",IPMT($C$7/12,A78,$C$8*12,-$C$6))</f>
        <v>3470.7380018491872</v>
      </c>
    </row>
    <row r="79" spans="1:3" x14ac:dyDescent="0.3">
      <c r="A79" s="44">
        <f t="shared" ref="A79:A142" si="5">IFERROR(IF(A78=($C$8*12),"",A78+1),"")</f>
        <v>67</v>
      </c>
      <c r="B79" s="45">
        <f t="shared" si="3"/>
        <v>8478.5619431583</v>
      </c>
      <c r="C79" s="45">
        <f t="shared" si="4"/>
        <v>3417.7272423188601</v>
      </c>
    </row>
    <row r="80" spans="1:3" x14ac:dyDescent="0.3">
      <c r="A80" s="44">
        <f t="shared" si="5"/>
        <v>68</v>
      </c>
      <c r="B80" s="45">
        <f t="shared" si="3"/>
        <v>8531.9062287173365</v>
      </c>
      <c r="C80" s="45">
        <f t="shared" si="4"/>
        <v>3364.3829567598232</v>
      </c>
    </row>
    <row r="81" spans="1:3" x14ac:dyDescent="0.3">
      <c r="A81" s="44">
        <f t="shared" si="5"/>
        <v>69</v>
      </c>
      <c r="B81" s="45">
        <f t="shared" si="3"/>
        <v>8585.5861387396835</v>
      </c>
      <c r="C81" s="45">
        <f t="shared" si="4"/>
        <v>3310.7030467374761</v>
      </c>
    </row>
    <row r="82" spans="1:3" x14ac:dyDescent="0.3">
      <c r="A82" s="44">
        <f t="shared" si="5"/>
        <v>70</v>
      </c>
      <c r="B82" s="45">
        <f t="shared" si="3"/>
        <v>8639.6037848625874</v>
      </c>
      <c r="C82" s="45">
        <f t="shared" si="4"/>
        <v>3256.6854006145727</v>
      </c>
    </row>
    <row r="83" spans="1:3" x14ac:dyDescent="0.3">
      <c r="A83" s="44">
        <f t="shared" si="5"/>
        <v>71</v>
      </c>
      <c r="B83" s="45">
        <f t="shared" si="3"/>
        <v>8693.9612920090149</v>
      </c>
      <c r="C83" s="45">
        <f t="shared" si="4"/>
        <v>3202.3278934681452</v>
      </c>
    </row>
    <row r="84" spans="1:3" x14ac:dyDescent="0.3">
      <c r="A84" s="44">
        <f t="shared" si="5"/>
        <v>72</v>
      </c>
      <c r="B84" s="45">
        <f t="shared" si="3"/>
        <v>8748.6607984712373</v>
      </c>
      <c r="C84" s="45">
        <f t="shared" si="4"/>
        <v>3147.6283870059224</v>
      </c>
    </row>
    <row r="85" spans="1:3" x14ac:dyDescent="0.3">
      <c r="A85" s="44">
        <f t="shared" si="5"/>
        <v>73</v>
      </c>
      <c r="B85" s="45">
        <f t="shared" si="3"/>
        <v>8803.7044559949536</v>
      </c>
      <c r="C85" s="45">
        <f t="shared" si="4"/>
        <v>3092.5847294822074</v>
      </c>
    </row>
    <row r="86" spans="1:3" x14ac:dyDescent="0.3">
      <c r="A86" s="44">
        <f t="shared" si="5"/>
        <v>74</v>
      </c>
      <c r="B86" s="45">
        <f t="shared" si="3"/>
        <v>8859.0944298639224</v>
      </c>
      <c r="C86" s="45">
        <f t="shared" si="4"/>
        <v>3037.1947556132391</v>
      </c>
    </row>
    <row r="87" spans="1:3" x14ac:dyDescent="0.3">
      <c r="A87" s="44">
        <f t="shared" si="5"/>
        <v>75</v>
      </c>
      <c r="B87" s="45">
        <f t="shared" si="3"/>
        <v>8914.8328989851489</v>
      </c>
      <c r="C87" s="45">
        <f t="shared" si="4"/>
        <v>2981.4562864920117</v>
      </c>
    </row>
    <row r="88" spans="1:3" x14ac:dyDescent="0.3">
      <c r="A88" s="44">
        <f t="shared" si="5"/>
        <v>76</v>
      </c>
      <c r="B88" s="45">
        <f t="shared" si="3"/>
        <v>8970.9220559745972</v>
      </c>
      <c r="C88" s="45">
        <f t="shared" si="4"/>
        <v>2925.3671295025638</v>
      </c>
    </row>
    <row r="89" spans="1:3" x14ac:dyDescent="0.3">
      <c r="A89" s="44">
        <f t="shared" si="5"/>
        <v>77</v>
      </c>
      <c r="B89" s="45">
        <f t="shared" si="3"/>
        <v>9027.3641072434384</v>
      </c>
      <c r="C89" s="45">
        <f t="shared" si="4"/>
        <v>2868.9250782337235</v>
      </c>
    </row>
    <row r="90" spans="1:3" x14ac:dyDescent="0.3">
      <c r="A90" s="44">
        <f t="shared" si="5"/>
        <v>78</v>
      </c>
      <c r="B90" s="45">
        <f t="shared" si="3"/>
        <v>9084.1612730848447</v>
      </c>
      <c r="C90" s="45">
        <f t="shared" si="4"/>
        <v>2812.1279123923173</v>
      </c>
    </row>
    <row r="91" spans="1:3" x14ac:dyDescent="0.3">
      <c r="A91" s="44">
        <f t="shared" si="5"/>
        <v>79</v>
      </c>
      <c r="B91" s="45">
        <f t="shared" si="3"/>
        <v>9141.3157877613357</v>
      </c>
      <c r="C91" s="45">
        <f t="shared" si="4"/>
        <v>2754.9733977158248</v>
      </c>
    </row>
    <row r="92" spans="1:3" x14ac:dyDescent="0.3">
      <c r="A92" s="44">
        <f t="shared" si="5"/>
        <v>80</v>
      </c>
      <c r="B92" s="45">
        <f t="shared" si="3"/>
        <v>9198.8298995926671</v>
      </c>
      <c r="C92" s="45">
        <f t="shared" si="4"/>
        <v>2697.4592858844931</v>
      </c>
    </row>
    <row r="93" spans="1:3" x14ac:dyDescent="0.3">
      <c r="A93" s="44">
        <f t="shared" si="5"/>
        <v>81</v>
      </c>
      <c r="B93" s="45">
        <f t="shared" si="3"/>
        <v>9256.7058710442725</v>
      </c>
      <c r="C93" s="45">
        <f t="shared" si="4"/>
        <v>2639.583314432889</v>
      </c>
    </row>
    <row r="94" spans="1:3" x14ac:dyDescent="0.3">
      <c r="A94" s="44">
        <f t="shared" si="5"/>
        <v>82</v>
      </c>
      <c r="B94" s="45">
        <f t="shared" si="3"/>
        <v>9314.9459788162585</v>
      </c>
      <c r="C94" s="45">
        <f t="shared" si="4"/>
        <v>2581.3432066609021</v>
      </c>
    </row>
    <row r="95" spans="1:3" x14ac:dyDescent="0.3">
      <c r="A95" s="44">
        <f t="shared" si="5"/>
        <v>83</v>
      </c>
      <c r="B95" s="45">
        <f t="shared" si="3"/>
        <v>9373.5525139329766</v>
      </c>
      <c r="C95" s="45">
        <f t="shared" si="4"/>
        <v>2522.7366715441831</v>
      </c>
    </row>
    <row r="96" spans="1:3" x14ac:dyDescent="0.3">
      <c r="A96" s="44">
        <f t="shared" si="5"/>
        <v>84</v>
      </c>
      <c r="B96" s="45">
        <f t="shared" si="3"/>
        <v>9432.5277818331397</v>
      </c>
      <c r="C96" s="45">
        <f t="shared" si="4"/>
        <v>2463.7614036440209</v>
      </c>
    </row>
    <row r="97" spans="1:3" x14ac:dyDescent="0.3">
      <c r="A97" s="44">
        <f t="shared" si="5"/>
        <v>85</v>
      </c>
      <c r="B97" s="45">
        <f t="shared" si="3"/>
        <v>9491.874102460506</v>
      </c>
      <c r="C97" s="45">
        <f t="shared" si="4"/>
        <v>2404.4150830166541</v>
      </c>
    </row>
    <row r="98" spans="1:3" x14ac:dyDescent="0.3">
      <c r="A98" s="44">
        <f t="shared" si="5"/>
        <v>86</v>
      </c>
      <c r="B98" s="45">
        <f t="shared" si="3"/>
        <v>9551.5938103551525</v>
      </c>
      <c r="C98" s="45">
        <f t="shared" si="4"/>
        <v>2344.6953751220071</v>
      </c>
    </row>
    <row r="99" spans="1:3" x14ac:dyDescent="0.3">
      <c r="A99" s="44">
        <f t="shared" si="5"/>
        <v>87</v>
      </c>
      <c r="B99" s="45">
        <f t="shared" si="3"/>
        <v>9611.6892547453044</v>
      </c>
      <c r="C99" s="45">
        <f t="shared" si="4"/>
        <v>2284.5999307318561</v>
      </c>
    </row>
    <row r="100" spans="1:3" x14ac:dyDescent="0.3">
      <c r="A100" s="44">
        <f t="shared" si="5"/>
        <v>88</v>
      </c>
      <c r="B100" s="45">
        <f t="shared" si="3"/>
        <v>9672.1627996397438</v>
      </c>
      <c r="C100" s="45">
        <f t="shared" si="4"/>
        <v>2224.1263858374173</v>
      </c>
    </row>
    <row r="101" spans="1:3" x14ac:dyDescent="0.3">
      <c r="A101" s="44">
        <f t="shared" si="5"/>
        <v>89</v>
      </c>
      <c r="B101" s="45">
        <f t="shared" si="3"/>
        <v>9733.0168239208106</v>
      </c>
      <c r="C101" s="45">
        <f t="shared" si="4"/>
        <v>2163.27236155635</v>
      </c>
    </row>
    <row r="102" spans="1:3" x14ac:dyDescent="0.3">
      <c r="A102" s="44">
        <f t="shared" si="5"/>
        <v>90</v>
      </c>
      <c r="B102" s="45">
        <f t="shared" si="3"/>
        <v>9794.253721437979</v>
      </c>
      <c r="C102" s="45">
        <f t="shared" si="4"/>
        <v>2102.035464039182</v>
      </c>
    </row>
    <row r="103" spans="1:3" x14ac:dyDescent="0.3">
      <c r="A103" s="44">
        <f t="shared" si="5"/>
        <v>91</v>
      </c>
      <c r="B103" s="45">
        <f t="shared" si="3"/>
        <v>9855.8759011020265</v>
      </c>
      <c r="C103" s="45">
        <f t="shared" si="4"/>
        <v>2040.4132843751345</v>
      </c>
    </row>
    <row r="104" spans="1:3" x14ac:dyDescent="0.3">
      <c r="A104" s="44">
        <f t="shared" si="5"/>
        <v>92</v>
      </c>
      <c r="B104" s="45">
        <f t="shared" si="3"/>
        <v>9917.8857869797939</v>
      </c>
      <c r="C104" s="45">
        <f t="shared" si="4"/>
        <v>1978.4033984973673</v>
      </c>
    </row>
    <row r="105" spans="1:3" x14ac:dyDescent="0.3">
      <c r="A105" s="44">
        <f t="shared" si="5"/>
        <v>93</v>
      </c>
      <c r="B105" s="45">
        <f t="shared" si="3"/>
        <v>9980.2858183895405</v>
      </c>
      <c r="C105" s="45">
        <f t="shared" si="4"/>
        <v>1916.0033670876198</v>
      </c>
    </row>
    <row r="106" spans="1:3" x14ac:dyDescent="0.3">
      <c r="A106" s="44">
        <f t="shared" si="5"/>
        <v>94</v>
      </c>
      <c r="B106" s="45">
        <f t="shared" si="3"/>
        <v>10043.078449996909</v>
      </c>
      <c r="C106" s="45">
        <f t="shared" si="4"/>
        <v>1853.2107354802522</v>
      </c>
    </row>
    <row r="107" spans="1:3" x14ac:dyDescent="0.3">
      <c r="A107" s="44">
        <f t="shared" si="5"/>
        <v>95</v>
      </c>
      <c r="B107" s="45">
        <f t="shared" si="3"/>
        <v>10106.266151911474</v>
      </c>
      <c r="C107" s="45">
        <f t="shared" si="4"/>
        <v>1790.0230335656884</v>
      </c>
    </row>
    <row r="108" spans="1:3" x14ac:dyDescent="0.3">
      <c r="A108" s="44">
        <f t="shared" si="5"/>
        <v>96</v>
      </c>
      <c r="B108" s="45">
        <f t="shared" si="3"/>
        <v>10169.851409783916</v>
      </c>
      <c r="C108" s="45">
        <f t="shared" si="4"/>
        <v>1726.4377756932452</v>
      </c>
    </row>
    <row r="109" spans="1:3" x14ac:dyDescent="0.3">
      <c r="A109" s="44">
        <f t="shared" si="5"/>
        <v>97</v>
      </c>
      <c r="B109" s="45">
        <f t="shared" si="3"/>
        <v>10233.836724903806</v>
      </c>
      <c r="C109" s="45">
        <f t="shared" si="4"/>
        <v>1662.452460573355</v>
      </c>
    </row>
    <row r="110" spans="1:3" x14ac:dyDescent="0.3">
      <c r="A110" s="44">
        <f t="shared" si="5"/>
        <v>98</v>
      </c>
      <c r="B110" s="45">
        <f t="shared" si="3"/>
        <v>10298.224614297991</v>
      </c>
      <c r="C110" s="45">
        <f t="shared" si="4"/>
        <v>1598.0645711791685</v>
      </c>
    </row>
    <row r="111" spans="1:3" x14ac:dyDescent="0.3">
      <c r="A111" s="44">
        <f t="shared" si="5"/>
        <v>99</v>
      </c>
      <c r="B111" s="45">
        <f t="shared" si="3"/>
        <v>10363.017610829616</v>
      </c>
      <c r="C111" s="45">
        <f t="shared" si="4"/>
        <v>1533.2715746475435</v>
      </c>
    </row>
    <row r="112" spans="1:3" x14ac:dyDescent="0.3">
      <c r="A112" s="44">
        <f t="shared" si="5"/>
        <v>100</v>
      </c>
      <c r="B112" s="45">
        <f t="shared" si="3"/>
        <v>10428.218263297755</v>
      </c>
      <c r="C112" s="45">
        <f t="shared" si="4"/>
        <v>1468.0709221794073</v>
      </c>
    </row>
    <row r="113" spans="1:3" x14ac:dyDescent="0.3">
      <c r="A113" s="44">
        <f t="shared" si="5"/>
        <v>101</v>
      </c>
      <c r="B113" s="45">
        <f t="shared" si="3"/>
        <v>10493.82913653767</v>
      </c>
      <c r="C113" s="45">
        <f t="shared" si="4"/>
        <v>1402.4600489394923</v>
      </c>
    </row>
    <row r="114" spans="1:3" x14ac:dyDescent="0.3">
      <c r="A114" s="44">
        <f t="shared" si="5"/>
        <v>102</v>
      </c>
      <c r="B114" s="45">
        <f t="shared" si="3"/>
        <v>10559.85281152172</v>
      </c>
      <c r="C114" s="45">
        <f t="shared" si="4"/>
        <v>1336.4363739554428</v>
      </c>
    </row>
    <row r="115" spans="1:3" x14ac:dyDescent="0.3">
      <c r="A115" s="44">
        <f t="shared" si="5"/>
        <v>103</v>
      </c>
      <c r="B115" s="45">
        <f t="shared" si="3"/>
        <v>10626.291885460876</v>
      </c>
      <c r="C115" s="45">
        <f t="shared" si="4"/>
        <v>1269.997300016285</v>
      </c>
    </row>
    <row r="116" spans="1:3" x14ac:dyDescent="0.3">
      <c r="A116" s="44">
        <f t="shared" si="5"/>
        <v>104</v>
      </c>
      <c r="B116" s="45">
        <f t="shared" si="3"/>
        <v>10693.148971906901</v>
      </c>
      <c r="C116" s="45">
        <f t="shared" si="4"/>
        <v>1203.1402135702608</v>
      </c>
    </row>
    <row r="117" spans="1:3" x14ac:dyDescent="0.3">
      <c r="A117" s="44">
        <f t="shared" si="5"/>
        <v>105</v>
      </c>
      <c r="B117" s="45">
        <f t="shared" si="3"/>
        <v>10760.426700855149</v>
      </c>
      <c r="C117" s="45">
        <f t="shared" si="4"/>
        <v>1135.862484622013</v>
      </c>
    </row>
    <row r="118" spans="1:3" x14ac:dyDescent="0.3">
      <c r="A118" s="44">
        <f t="shared" si="5"/>
        <v>106</v>
      </c>
      <c r="B118" s="45">
        <f t="shared" si="3"/>
        <v>10828.127718848029</v>
      </c>
      <c r="C118" s="45">
        <f t="shared" si="4"/>
        <v>1068.1614666291325</v>
      </c>
    </row>
    <row r="119" spans="1:3" x14ac:dyDescent="0.3">
      <c r="A119" s="44">
        <f t="shared" si="5"/>
        <v>107</v>
      </c>
      <c r="B119" s="45">
        <f t="shared" si="3"/>
        <v>10896.254689079113</v>
      </c>
      <c r="C119" s="45">
        <f t="shared" si="4"/>
        <v>1000.0344963980472</v>
      </c>
    </row>
    <row r="120" spans="1:3" x14ac:dyDescent="0.3">
      <c r="A120" s="44">
        <f t="shared" si="5"/>
        <v>108</v>
      </c>
      <c r="B120" s="45">
        <f t="shared" si="3"/>
        <v>10964.810291497903</v>
      </c>
      <c r="C120" s="45">
        <f t="shared" si="4"/>
        <v>931.47889397925769</v>
      </c>
    </row>
    <row r="121" spans="1:3" x14ac:dyDescent="0.3">
      <c r="A121" s="44">
        <f t="shared" si="5"/>
        <v>109</v>
      </c>
      <c r="B121" s="45">
        <f t="shared" si="3"/>
        <v>11033.797222915246</v>
      </c>
      <c r="C121" s="45">
        <f t="shared" si="4"/>
        <v>862.49196256191669</v>
      </c>
    </row>
    <row r="122" spans="1:3" x14ac:dyDescent="0.3">
      <c r="A122" s="44">
        <f t="shared" si="5"/>
        <v>110</v>
      </c>
      <c r="B122" s="45">
        <f t="shared" si="3"/>
        <v>11103.21819710942</v>
      </c>
      <c r="C122" s="45">
        <f t="shared" si="4"/>
        <v>793.07098836774162</v>
      </c>
    </row>
    <row r="123" spans="1:3" x14ac:dyDescent="0.3">
      <c r="A123" s="44">
        <f t="shared" si="5"/>
        <v>111</v>
      </c>
      <c r="B123" s="45">
        <f t="shared" si="3"/>
        <v>11173.0759449329</v>
      </c>
      <c r="C123" s="45">
        <f t="shared" si="4"/>
        <v>723.21324054426145</v>
      </c>
    </row>
    <row r="124" spans="1:3" x14ac:dyDescent="0.3">
      <c r="A124" s="44">
        <f t="shared" si="5"/>
        <v>112</v>
      </c>
      <c r="B124" s="45">
        <f t="shared" si="3"/>
        <v>11243.373214419769</v>
      </c>
      <c r="C124" s="45">
        <f t="shared" si="4"/>
        <v>652.91597105739197</v>
      </c>
    </row>
    <row r="125" spans="1:3" x14ac:dyDescent="0.3">
      <c r="A125" s="44">
        <f t="shared" si="5"/>
        <v>113</v>
      </c>
      <c r="B125" s="45">
        <f t="shared" si="3"/>
        <v>11314.112770893826</v>
      </c>
      <c r="C125" s="45">
        <f t="shared" si="4"/>
        <v>582.17641458333435</v>
      </c>
    </row>
    <row r="126" spans="1:3" x14ac:dyDescent="0.3">
      <c r="A126" s="44">
        <f t="shared" si="5"/>
        <v>114</v>
      </c>
      <c r="B126" s="45">
        <f t="shared" si="3"/>
        <v>11385.297397077366</v>
      </c>
      <c r="C126" s="45">
        <f t="shared" si="4"/>
        <v>510.99178839979402</v>
      </c>
    </row>
    <row r="127" spans="1:3" x14ac:dyDescent="0.3">
      <c r="A127" s="44">
        <f t="shared" si="5"/>
        <v>115</v>
      </c>
      <c r="B127" s="45">
        <f t="shared" si="3"/>
        <v>11456.929893200644</v>
      </c>
      <c r="C127" s="45">
        <f t="shared" si="4"/>
        <v>439.35929227651553</v>
      </c>
    </row>
    <row r="128" spans="1:3" x14ac:dyDescent="0.3">
      <c r="A128" s="44">
        <f t="shared" si="5"/>
        <v>116</v>
      </c>
      <c r="B128" s="45">
        <f t="shared" si="3"/>
        <v>11529.013077112033</v>
      </c>
      <c r="C128" s="45">
        <f t="shared" si="4"/>
        <v>367.27610836512815</v>
      </c>
    </row>
    <row r="129" spans="1:3" x14ac:dyDescent="0.3">
      <c r="A129" s="44">
        <f t="shared" si="5"/>
        <v>117</v>
      </c>
      <c r="B129" s="45">
        <f t="shared" si="3"/>
        <v>11601.549784388862</v>
      </c>
      <c r="C129" s="45">
        <f t="shared" si="4"/>
        <v>294.73940108829828</v>
      </c>
    </row>
    <row r="130" spans="1:3" x14ac:dyDescent="0.3">
      <c r="A130" s="44">
        <f t="shared" si="5"/>
        <v>118</v>
      </c>
      <c r="B130" s="45">
        <f t="shared" si="3"/>
        <v>11674.542868448976</v>
      </c>
      <c r="C130" s="45">
        <f t="shared" si="4"/>
        <v>221.7463170281851</v>
      </c>
    </row>
    <row r="131" spans="1:3" x14ac:dyDescent="0.3">
      <c r="A131" s="44">
        <f t="shared" si="5"/>
        <v>119</v>
      </c>
      <c r="B131" s="45">
        <f t="shared" si="3"/>
        <v>11747.995200662966</v>
      </c>
      <c r="C131" s="45">
        <f t="shared" si="4"/>
        <v>148.29398481419358</v>
      </c>
    </row>
    <row r="132" spans="1:3" x14ac:dyDescent="0.3">
      <c r="A132" s="44">
        <f t="shared" si="5"/>
        <v>120</v>
      </c>
      <c r="B132" s="45">
        <f t="shared" si="3"/>
        <v>11821.909670467139</v>
      </c>
      <c r="C132" s="45">
        <f t="shared" si="4"/>
        <v>74.379515010022402</v>
      </c>
    </row>
    <row r="133" spans="1:3" x14ac:dyDescent="0.3">
      <c r="A133" s="44" t="str">
        <f t="shared" si="5"/>
        <v/>
      </c>
      <c r="B133" s="45" t="str">
        <f t="shared" si="3"/>
        <v/>
      </c>
      <c r="C133" s="45" t="str">
        <f t="shared" si="4"/>
        <v/>
      </c>
    </row>
    <row r="134" spans="1:3" x14ac:dyDescent="0.3">
      <c r="A134" s="44" t="str">
        <f t="shared" si="5"/>
        <v/>
      </c>
      <c r="B134" s="45" t="str">
        <f t="shared" si="3"/>
        <v/>
      </c>
      <c r="C134" s="45" t="str">
        <f t="shared" si="4"/>
        <v/>
      </c>
    </row>
    <row r="135" spans="1:3" x14ac:dyDescent="0.3">
      <c r="A135" s="44" t="str">
        <f t="shared" si="5"/>
        <v/>
      </c>
      <c r="B135" s="45" t="str">
        <f t="shared" si="3"/>
        <v/>
      </c>
      <c r="C135" s="45" t="str">
        <f t="shared" si="4"/>
        <v/>
      </c>
    </row>
    <row r="136" spans="1:3" x14ac:dyDescent="0.3">
      <c r="A136" s="44" t="str">
        <f t="shared" si="5"/>
        <v/>
      </c>
      <c r="B136" s="45" t="str">
        <f t="shared" si="3"/>
        <v/>
      </c>
      <c r="C136" s="45" t="str">
        <f t="shared" si="4"/>
        <v/>
      </c>
    </row>
    <row r="137" spans="1:3" x14ac:dyDescent="0.3">
      <c r="A137" s="44" t="str">
        <f t="shared" si="5"/>
        <v/>
      </c>
      <c r="B137" s="45" t="str">
        <f t="shared" si="3"/>
        <v/>
      </c>
      <c r="C137" s="45" t="str">
        <f t="shared" si="4"/>
        <v/>
      </c>
    </row>
    <row r="138" spans="1:3" x14ac:dyDescent="0.3">
      <c r="A138" s="44" t="str">
        <f t="shared" si="5"/>
        <v/>
      </c>
      <c r="B138" s="45" t="str">
        <f t="shared" si="3"/>
        <v/>
      </c>
      <c r="C138" s="45" t="str">
        <f t="shared" si="4"/>
        <v/>
      </c>
    </row>
    <row r="139" spans="1:3" x14ac:dyDescent="0.3">
      <c r="A139" s="44" t="str">
        <f t="shared" si="5"/>
        <v/>
      </c>
      <c r="B139" s="45" t="str">
        <f t="shared" si="3"/>
        <v/>
      </c>
      <c r="C139" s="45" t="str">
        <f t="shared" si="4"/>
        <v/>
      </c>
    </row>
    <row r="140" spans="1:3" x14ac:dyDescent="0.3">
      <c r="A140" s="44" t="str">
        <f t="shared" si="5"/>
        <v/>
      </c>
      <c r="B140" s="45" t="str">
        <f t="shared" si="3"/>
        <v/>
      </c>
      <c r="C140" s="45" t="str">
        <f t="shared" si="4"/>
        <v/>
      </c>
    </row>
    <row r="141" spans="1:3" x14ac:dyDescent="0.3">
      <c r="A141" s="44" t="str">
        <f t="shared" si="5"/>
        <v/>
      </c>
      <c r="B141" s="45" t="str">
        <f t="shared" si="3"/>
        <v/>
      </c>
      <c r="C141" s="45" t="str">
        <f t="shared" si="4"/>
        <v/>
      </c>
    </row>
    <row r="142" spans="1:3" x14ac:dyDescent="0.3">
      <c r="A142" s="44" t="str">
        <f t="shared" si="5"/>
        <v/>
      </c>
      <c r="B142" s="45" t="str">
        <f t="shared" ref="B142:B205" si="6">IF(A142="","",PPMT($C$7/12,A142,$C$8*12,-$C$6))</f>
        <v/>
      </c>
      <c r="C142" s="45" t="str">
        <f t="shared" ref="C142:C205" si="7">IF(A142="","",IPMT($C$7/12,A142,$C$8*12,-$C$6))</f>
        <v/>
      </c>
    </row>
    <row r="143" spans="1:3" x14ac:dyDescent="0.3">
      <c r="A143" s="44" t="str">
        <f t="shared" ref="A143:A206" si="8">IFERROR(IF(A142=($C$8*12),"",A142+1),"")</f>
        <v/>
      </c>
      <c r="B143" s="45" t="str">
        <f t="shared" si="6"/>
        <v/>
      </c>
      <c r="C143" s="45" t="str">
        <f t="shared" si="7"/>
        <v/>
      </c>
    </row>
    <row r="144" spans="1:3" x14ac:dyDescent="0.3">
      <c r="A144" s="44" t="str">
        <f t="shared" si="8"/>
        <v/>
      </c>
      <c r="B144" s="45" t="str">
        <f t="shared" si="6"/>
        <v/>
      </c>
      <c r="C144" s="45" t="str">
        <f t="shared" si="7"/>
        <v/>
      </c>
    </row>
    <row r="145" spans="1:3" x14ac:dyDescent="0.3">
      <c r="A145" s="44" t="str">
        <f t="shared" si="8"/>
        <v/>
      </c>
      <c r="B145" s="45" t="str">
        <f t="shared" si="6"/>
        <v/>
      </c>
      <c r="C145" s="45" t="str">
        <f t="shared" si="7"/>
        <v/>
      </c>
    </row>
    <row r="146" spans="1:3" x14ac:dyDescent="0.3">
      <c r="A146" s="44" t="str">
        <f t="shared" si="8"/>
        <v/>
      </c>
      <c r="B146" s="45" t="str">
        <f t="shared" si="6"/>
        <v/>
      </c>
      <c r="C146" s="45" t="str">
        <f t="shared" si="7"/>
        <v/>
      </c>
    </row>
    <row r="147" spans="1:3" x14ac:dyDescent="0.3">
      <c r="A147" s="44" t="str">
        <f t="shared" si="8"/>
        <v/>
      </c>
      <c r="B147" s="45" t="str">
        <f t="shared" si="6"/>
        <v/>
      </c>
      <c r="C147" s="45" t="str">
        <f t="shared" si="7"/>
        <v/>
      </c>
    </row>
    <row r="148" spans="1:3" x14ac:dyDescent="0.3">
      <c r="A148" s="44" t="str">
        <f t="shared" si="8"/>
        <v/>
      </c>
      <c r="B148" s="45" t="str">
        <f t="shared" si="6"/>
        <v/>
      </c>
      <c r="C148" s="45" t="str">
        <f t="shared" si="7"/>
        <v/>
      </c>
    </row>
    <row r="149" spans="1:3" x14ac:dyDescent="0.3">
      <c r="A149" s="44" t="str">
        <f t="shared" si="8"/>
        <v/>
      </c>
      <c r="B149" s="45" t="str">
        <f t="shared" si="6"/>
        <v/>
      </c>
      <c r="C149" s="45" t="str">
        <f t="shared" si="7"/>
        <v/>
      </c>
    </row>
    <row r="150" spans="1:3" x14ac:dyDescent="0.3">
      <c r="A150" s="44" t="str">
        <f t="shared" si="8"/>
        <v/>
      </c>
      <c r="B150" s="45" t="str">
        <f t="shared" si="6"/>
        <v/>
      </c>
      <c r="C150" s="45" t="str">
        <f t="shared" si="7"/>
        <v/>
      </c>
    </row>
    <row r="151" spans="1:3" x14ac:dyDescent="0.3">
      <c r="A151" s="44" t="str">
        <f t="shared" si="8"/>
        <v/>
      </c>
      <c r="B151" s="45" t="str">
        <f t="shared" si="6"/>
        <v/>
      </c>
      <c r="C151" s="45" t="str">
        <f t="shared" si="7"/>
        <v/>
      </c>
    </row>
    <row r="152" spans="1:3" x14ac:dyDescent="0.3">
      <c r="A152" s="44" t="str">
        <f t="shared" si="8"/>
        <v/>
      </c>
      <c r="B152" s="45" t="str">
        <f t="shared" si="6"/>
        <v/>
      </c>
      <c r="C152" s="45" t="str">
        <f t="shared" si="7"/>
        <v/>
      </c>
    </row>
    <row r="153" spans="1:3" x14ac:dyDescent="0.3">
      <c r="A153" s="44" t="str">
        <f t="shared" si="8"/>
        <v/>
      </c>
      <c r="B153" s="45" t="str">
        <f t="shared" si="6"/>
        <v/>
      </c>
      <c r="C153" s="45" t="str">
        <f t="shared" si="7"/>
        <v/>
      </c>
    </row>
    <row r="154" spans="1:3" x14ac:dyDescent="0.3">
      <c r="A154" s="44" t="str">
        <f t="shared" si="8"/>
        <v/>
      </c>
      <c r="B154" s="45" t="str">
        <f t="shared" si="6"/>
        <v/>
      </c>
      <c r="C154" s="45" t="str">
        <f t="shared" si="7"/>
        <v/>
      </c>
    </row>
    <row r="155" spans="1:3" x14ac:dyDescent="0.3">
      <c r="A155" s="44" t="str">
        <f t="shared" si="8"/>
        <v/>
      </c>
      <c r="B155" s="45" t="str">
        <f t="shared" si="6"/>
        <v/>
      </c>
      <c r="C155" s="45" t="str">
        <f t="shared" si="7"/>
        <v/>
      </c>
    </row>
    <row r="156" spans="1:3" x14ac:dyDescent="0.3">
      <c r="A156" s="44" t="str">
        <f t="shared" si="8"/>
        <v/>
      </c>
      <c r="B156" s="45" t="str">
        <f t="shared" si="6"/>
        <v/>
      </c>
      <c r="C156" s="45" t="str">
        <f t="shared" si="7"/>
        <v/>
      </c>
    </row>
    <row r="157" spans="1:3" x14ac:dyDescent="0.3">
      <c r="A157" s="44" t="str">
        <f t="shared" si="8"/>
        <v/>
      </c>
      <c r="B157" s="45" t="str">
        <f t="shared" si="6"/>
        <v/>
      </c>
      <c r="C157" s="45" t="str">
        <f t="shared" si="7"/>
        <v/>
      </c>
    </row>
    <row r="158" spans="1:3" x14ac:dyDescent="0.3">
      <c r="A158" s="44" t="str">
        <f t="shared" si="8"/>
        <v/>
      </c>
      <c r="B158" s="45" t="str">
        <f t="shared" si="6"/>
        <v/>
      </c>
      <c r="C158" s="45" t="str">
        <f t="shared" si="7"/>
        <v/>
      </c>
    </row>
    <row r="159" spans="1:3" x14ac:dyDescent="0.3">
      <c r="A159" s="44" t="str">
        <f t="shared" si="8"/>
        <v/>
      </c>
      <c r="B159" s="45" t="str">
        <f t="shared" si="6"/>
        <v/>
      </c>
      <c r="C159" s="45" t="str">
        <f t="shared" si="7"/>
        <v/>
      </c>
    </row>
    <row r="160" spans="1:3" x14ac:dyDescent="0.3">
      <c r="A160" s="44" t="str">
        <f t="shared" si="8"/>
        <v/>
      </c>
      <c r="B160" s="45" t="str">
        <f t="shared" si="6"/>
        <v/>
      </c>
      <c r="C160" s="45" t="str">
        <f t="shared" si="7"/>
        <v/>
      </c>
    </row>
    <row r="161" spans="1:3" x14ac:dyDescent="0.3">
      <c r="A161" s="44" t="str">
        <f t="shared" si="8"/>
        <v/>
      </c>
      <c r="B161" s="45" t="str">
        <f t="shared" si="6"/>
        <v/>
      </c>
      <c r="C161" s="45" t="str">
        <f t="shared" si="7"/>
        <v/>
      </c>
    </row>
    <row r="162" spans="1:3" x14ac:dyDescent="0.3">
      <c r="A162" s="44" t="str">
        <f t="shared" si="8"/>
        <v/>
      </c>
      <c r="B162" s="45" t="str">
        <f t="shared" si="6"/>
        <v/>
      </c>
      <c r="C162" s="45" t="str">
        <f t="shared" si="7"/>
        <v/>
      </c>
    </row>
    <row r="163" spans="1:3" x14ac:dyDescent="0.3">
      <c r="A163" s="44" t="str">
        <f t="shared" si="8"/>
        <v/>
      </c>
      <c r="B163" s="45" t="str">
        <f t="shared" si="6"/>
        <v/>
      </c>
      <c r="C163" s="45" t="str">
        <f t="shared" si="7"/>
        <v/>
      </c>
    </row>
    <row r="164" spans="1:3" x14ac:dyDescent="0.3">
      <c r="A164" s="44" t="str">
        <f t="shared" si="8"/>
        <v/>
      </c>
      <c r="B164" s="45" t="str">
        <f t="shared" si="6"/>
        <v/>
      </c>
      <c r="C164" s="45" t="str">
        <f t="shared" si="7"/>
        <v/>
      </c>
    </row>
    <row r="165" spans="1:3" x14ac:dyDescent="0.3">
      <c r="A165" s="44" t="str">
        <f t="shared" si="8"/>
        <v/>
      </c>
      <c r="B165" s="45" t="str">
        <f t="shared" si="6"/>
        <v/>
      </c>
      <c r="C165" s="45" t="str">
        <f t="shared" si="7"/>
        <v/>
      </c>
    </row>
    <row r="166" spans="1:3" x14ac:dyDescent="0.3">
      <c r="A166" s="44" t="str">
        <f t="shared" si="8"/>
        <v/>
      </c>
      <c r="B166" s="45" t="str">
        <f t="shared" si="6"/>
        <v/>
      </c>
      <c r="C166" s="45" t="str">
        <f t="shared" si="7"/>
        <v/>
      </c>
    </row>
    <row r="167" spans="1:3" x14ac:dyDescent="0.3">
      <c r="A167" s="44" t="str">
        <f t="shared" si="8"/>
        <v/>
      </c>
      <c r="B167" s="45" t="str">
        <f t="shared" si="6"/>
        <v/>
      </c>
      <c r="C167" s="45" t="str">
        <f t="shared" si="7"/>
        <v/>
      </c>
    </row>
    <row r="168" spans="1:3" x14ac:dyDescent="0.3">
      <c r="A168" s="44" t="str">
        <f t="shared" si="8"/>
        <v/>
      </c>
      <c r="B168" s="45" t="str">
        <f t="shared" si="6"/>
        <v/>
      </c>
      <c r="C168" s="45" t="str">
        <f t="shared" si="7"/>
        <v/>
      </c>
    </row>
    <row r="169" spans="1:3" x14ac:dyDescent="0.3">
      <c r="A169" s="44" t="str">
        <f t="shared" si="8"/>
        <v/>
      </c>
      <c r="B169" s="45" t="str">
        <f t="shared" si="6"/>
        <v/>
      </c>
      <c r="C169" s="45" t="str">
        <f t="shared" si="7"/>
        <v/>
      </c>
    </row>
    <row r="170" spans="1:3" x14ac:dyDescent="0.3">
      <c r="A170" s="44" t="str">
        <f t="shared" si="8"/>
        <v/>
      </c>
      <c r="B170" s="45" t="str">
        <f t="shared" si="6"/>
        <v/>
      </c>
      <c r="C170" s="45" t="str">
        <f t="shared" si="7"/>
        <v/>
      </c>
    </row>
    <row r="171" spans="1:3" x14ac:dyDescent="0.3">
      <c r="A171" s="44" t="str">
        <f t="shared" si="8"/>
        <v/>
      </c>
      <c r="B171" s="45" t="str">
        <f t="shared" si="6"/>
        <v/>
      </c>
      <c r="C171" s="45" t="str">
        <f t="shared" si="7"/>
        <v/>
      </c>
    </row>
    <row r="172" spans="1:3" x14ac:dyDescent="0.3">
      <c r="A172" s="44" t="str">
        <f t="shared" si="8"/>
        <v/>
      </c>
      <c r="B172" s="45" t="str">
        <f t="shared" si="6"/>
        <v/>
      </c>
      <c r="C172" s="45" t="str">
        <f t="shared" si="7"/>
        <v/>
      </c>
    </row>
    <row r="173" spans="1:3" x14ac:dyDescent="0.3">
      <c r="A173" s="44" t="str">
        <f t="shared" si="8"/>
        <v/>
      </c>
      <c r="B173" s="45" t="str">
        <f t="shared" si="6"/>
        <v/>
      </c>
      <c r="C173" s="45" t="str">
        <f t="shared" si="7"/>
        <v/>
      </c>
    </row>
    <row r="174" spans="1:3" x14ac:dyDescent="0.3">
      <c r="A174" s="44" t="str">
        <f t="shared" si="8"/>
        <v/>
      </c>
      <c r="B174" s="45" t="str">
        <f t="shared" si="6"/>
        <v/>
      </c>
      <c r="C174" s="45" t="str">
        <f t="shared" si="7"/>
        <v/>
      </c>
    </row>
    <row r="175" spans="1:3" x14ac:dyDescent="0.3">
      <c r="A175" s="44" t="str">
        <f t="shared" si="8"/>
        <v/>
      </c>
      <c r="B175" s="45" t="str">
        <f t="shared" si="6"/>
        <v/>
      </c>
      <c r="C175" s="45" t="str">
        <f t="shared" si="7"/>
        <v/>
      </c>
    </row>
    <row r="176" spans="1:3" x14ac:dyDescent="0.3">
      <c r="A176" s="44" t="str">
        <f t="shared" si="8"/>
        <v/>
      </c>
      <c r="B176" s="45" t="str">
        <f t="shared" si="6"/>
        <v/>
      </c>
      <c r="C176" s="45" t="str">
        <f t="shared" si="7"/>
        <v/>
      </c>
    </row>
    <row r="177" spans="1:3" x14ac:dyDescent="0.3">
      <c r="A177" s="44" t="str">
        <f t="shared" si="8"/>
        <v/>
      </c>
      <c r="B177" s="45" t="str">
        <f t="shared" si="6"/>
        <v/>
      </c>
      <c r="C177" s="45" t="str">
        <f t="shared" si="7"/>
        <v/>
      </c>
    </row>
    <row r="178" spans="1:3" x14ac:dyDescent="0.3">
      <c r="A178" s="44" t="str">
        <f t="shared" si="8"/>
        <v/>
      </c>
      <c r="B178" s="45" t="str">
        <f t="shared" si="6"/>
        <v/>
      </c>
      <c r="C178" s="45" t="str">
        <f t="shared" si="7"/>
        <v/>
      </c>
    </row>
    <row r="179" spans="1:3" x14ac:dyDescent="0.3">
      <c r="A179" s="44" t="str">
        <f t="shared" si="8"/>
        <v/>
      </c>
      <c r="B179" s="45" t="str">
        <f t="shared" si="6"/>
        <v/>
      </c>
      <c r="C179" s="45" t="str">
        <f t="shared" si="7"/>
        <v/>
      </c>
    </row>
    <row r="180" spans="1:3" x14ac:dyDescent="0.3">
      <c r="A180" s="44" t="str">
        <f t="shared" si="8"/>
        <v/>
      </c>
      <c r="B180" s="45" t="str">
        <f t="shared" si="6"/>
        <v/>
      </c>
      <c r="C180" s="45" t="str">
        <f t="shared" si="7"/>
        <v/>
      </c>
    </row>
    <row r="181" spans="1:3" x14ac:dyDescent="0.3">
      <c r="A181" s="44" t="str">
        <f t="shared" si="8"/>
        <v/>
      </c>
      <c r="B181" s="45" t="str">
        <f t="shared" si="6"/>
        <v/>
      </c>
      <c r="C181" s="45" t="str">
        <f t="shared" si="7"/>
        <v/>
      </c>
    </row>
    <row r="182" spans="1:3" x14ac:dyDescent="0.3">
      <c r="A182" s="44" t="str">
        <f t="shared" si="8"/>
        <v/>
      </c>
      <c r="B182" s="45" t="str">
        <f t="shared" si="6"/>
        <v/>
      </c>
      <c r="C182" s="45" t="str">
        <f t="shared" si="7"/>
        <v/>
      </c>
    </row>
    <row r="183" spans="1:3" x14ac:dyDescent="0.3">
      <c r="A183" s="44" t="str">
        <f t="shared" si="8"/>
        <v/>
      </c>
      <c r="B183" s="45" t="str">
        <f t="shared" si="6"/>
        <v/>
      </c>
      <c r="C183" s="45" t="str">
        <f t="shared" si="7"/>
        <v/>
      </c>
    </row>
    <row r="184" spans="1:3" x14ac:dyDescent="0.3">
      <c r="A184" s="44" t="str">
        <f t="shared" si="8"/>
        <v/>
      </c>
      <c r="B184" s="45" t="str">
        <f t="shared" si="6"/>
        <v/>
      </c>
      <c r="C184" s="45" t="str">
        <f t="shared" si="7"/>
        <v/>
      </c>
    </row>
    <row r="185" spans="1:3" x14ac:dyDescent="0.3">
      <c r="A185" s="44" t="str">
        <f t="shared" si="8"/>
        <v/>
      </c>
      <c r="B185" s="45" t="str">
        <f t="shared" si="6"/>
        <v/>
      </c>
      <c r="C185" s="45" t="str">
        <f t="shared" si="7"/>
        <v/>
      </c>
    </row>
    <row r="186" spans="1:3" x14ac:dyDescent="0.3">
      <c r="A186" s="44" t="str">
        <f t="shared" si="8"/>
        <v/>
      </c>
      <c r="B186" s="45" t="str">
        <f t="shared" si="6"/>
        <v/>
      </c>
      <c r="C186" s="45" t="str">
        <f t="shared" si="7"/>
        <v/>
      </c>
    </row>
    <row r="187" spans="1:3" x14ac:dyDescent="0.3">
      <c r="A187" s="44" t="str">
        <f t="shared" si="8"/>
        <v/>
      </c>
      <c r="B187" s="45" t="str">
        <f t="shared" si="6"/>
        <v/>
      </c>
      <c r="C187" s="45" t="str">
        <f t="shared" si="7"/>
        <v/>
      </c>
    </row>
    <row r="188" spans="1:3" x14ac:dyDescent="0.3">
      <c r="A188" s="44" t="str">
        <f t="shared" si="8"/>
        <v/>
      </c>
      <c r="B188" s="45" t="str">
        <f t="shared" si="6"/>
        <v/>
      </c>
      <c r="C188" s="45" t="str">
        <f t="shared" si="7"/>
        <v/>
      </c>
    </row>
    <row r="189" spans="1:3" x14ac:dyDescent="0.3">
      <c r="A189" s="44" t="str">
        <f t="shared" si="8"/>
        <v/>
      </c>
      <c r="B189" s="45" t="str">
        <f t="shared" si="6"/>
        <v/>
      </c>
      <c r="C189" s="45" t="str">
        <f t="shared" si="7"/>
        <v/>
      </c>
    </row>
    <row r="190" spans="1:3" x14ac:dyDescent="0.3">
      <c r="A190" s="44" t="str">
        <f t="shared" si="8"/>
        <v/>
      </c>
      <c r="B190" s="45" t="str">
        <f t="shared" si="6"/>
        <v/>
      </c>
      <c r="C190" s="45" t="str">
        <f t="shared" si="7"/>
        <v/>
      </c>
    </row>
    <row r="191" spans="1:3" x14ac:dyDescent="0.3">
      <c r="A191" s="44" t="str">
        <f t="shared" si="8"/>
        <v/>
      </c>
      <c r="B191" s="45" t="str">
        <f t="shared" si="6"/>
        <v/>
      </c>
      <c r="C191" s="45" t="str">
        <f t="shared" si="7"/>
        <v/>
      </c>
    </row>
    <row r="192" spans="1:3" x14ac:dyDescent="0.3">
      <c r="A192" s="44" t="str">
        <f t="shared" si="8"/>
        <v/>
      </c>
      <c r="B192" s="45" t="str">
        <f t="shared" si="6"/>
        <v/>
      </c>
      <c r="C192" s="45" t="str">
        <f t="shared" si="7"/>
        <v/>
      </c>
    </row>
    <row r="193" spans="1:3" x14ac:dyDescent="0.3">
      <c r="A193" s="44" t="str">
        <f t="shared" si="8"/>
        <v/>
      </c>
      <c r="B193" s="45" t="str">
        <f t="shared" si="6"/>
        <v/>
      </c>
      <c r="C193" s="45" t="str">
        <f t="shared" si="7"/>
        <v/>
      </c>
    </row>
    <row r="194" spans="1:3" x14ac:dyDescent="0.3">
      <c r="A194" s="44" t="str">
        <f t="shared" si="8"/>
        <v/>
      </c>
      <c r="B194" s="45" t="str">
        <f t="shared" si="6"/>
        <v/>
      </c>
      <c r="C194" s="45" t="str">
        <f t="shared" si="7"/>
        <v/>
      </c>
    </row>
    <row r="195" spans="1:3" x14ac:dyDescent="0.3">
      <c r="A195" s="44" t="str">
        <f t="shared" si="8"/>
        <v/>
      </c>
      <c r="B195" s="45" t="str">
        <f t="shared" si="6"/>
        <v/>
      </c>
      <c r="C195" s="45" t="str">
        <f t="shared" si="7"/>
        <v/>
      </c>
    </row>
    <row r="196" spans="1:3" x14ac:dyDescent="0.3">
      <c r="A196" s="44" t="str">
        <f t="shared" si="8"/>
        <v/>
      </c>
      <c r="B196" s="45" t="str">
        <f t="shared" si="6"/>
        <v/>
      </c>
      <c r="C196" s="45" t="str">
        <f t="shared" si="7"/>
        <v/>
      </c>
    </row>
    <row r="197" spans="1:3" x14ac:dyDescent="0.3">
      <c r="A197" s="44" t="str">
        <f t="shared" si="8"/>
        <v/>
      </c>
      <c r="B197" s="45" t="str">
        <f t="shared" si="6"/>
        <v/>
      </c>
      <c r="C197" s="45" t="str">
        <f t="shared" si="7"/>
        <v/>
      </c>
    </row>
    <row r="198" spans="1:3" x14ac:dyDescent="0.3">
      <c r="A198" s="44" t="str">
        <f t="shared" si="8"/>
        <v/>
      </c>
      <c r="B198" s="45" t="str">
        <f t="shared" si="6"/>
        <v/>
      </c>
      <c r="C198" s="45" t="str">
        <f t="shared" si="7"/>
        <v/>
      </c>
    </row>
    <row r="199" spans="1:3" x14ac:dyDescent="0.3">
      <c r="A199" s="44" t="str">
        <f t="shared" si="8"/>
        <v/>
      </c>
      <c r="B199" s="45" t="str">
        <f t="shared" si="6"/>
        <v/>
      </c>
      <c r="C199" s="45" t="str">
        <f t="shared" si="7"/>
        <v/>
      </c>
    </row>
    <row r="200" spans="1:3" x14ac:dyDescent="0.3">
      <c r="A200" s="44" t="str">
        <f t="shared" si="8"/>
        <v/>
      </c>
      <c r="B200" s="45" t="str">
        <f t="shared" si="6"/>
        <v/>
      </c>
      <c r="C200" s="45" t="str">
        <f t="shared" si="7"/>
        <v/>
      </c>
    </row>
    <row r="201" spans="1:3" x14ac:dyDescent="0.3">
      <c r="A201" s="44" t="str">
        <f t="shared" si="8"/>
        <v/>
      </c>
      <c r="B201" s="45" t="str">
        <f t="shared" si="6"/>
        <v/>
      </c>
      <c r="C201" s="45" t="str">
        <f t="shared" si="7"/>
        <v/>
      </c>
    </row>
    <row r="202" spans="1:3" x14ac:dyDescent="0.3">
      <c r="A202" s="44" t="str">
        <f t="shared" si="8"/>
        <v/>
      </c>
      <c r="B202" s="45" t="str">
        <f t="shared" si="6"/>
        <v/>
      </c>
      <c r="C202" s="45" t="str">
        <f t="shared" si="7"/>
        <v/>
      </c>
    </row>
    <row r="203" spans="1:3" x14ac:dyDescent="0.3">
      <c r="A203" s="44" t="str">
        <f t="shared" si="8"/>
        <v/>
      </c>
      <c r="B203" s="45" t="str">
        <f t="shared" si="6"/>
        <v/>
      </c>
      <c r="C203" s="45" t="str">
        <f t="shared" si="7"/>
        <v/>
      </c>
    </row>
    <row r="204" spans="1:3" x14ac:dyDescent="0.3">
      <c r="A204" s="44" t="str">
        <f t="shared" si="8"/>
        <v/>
      </c>
      <c r="B204" s="45" t="str">
        <f t="shared" si="6"/>
        <v/>
      </c>
      <c r="C204" s="45" t="str">
        <f t="shared" si="7"/>
        <v/>
      </c>
    </row>
    <row r="205" spans="1:3" x14ac:dyDescent="0.3">
      <c r="A205" s="44" t="str">
        <f t="shared" si="8"/>
        <v/>
      </c>
      <c r="B205" s="45" t="str">
        <f t="shared" si="6"/>
        <v/>
      </c>
      <c r="C205" s="45" t="str">
        <f t="shared" si="7"/>
        <v/>
      </c>
    </row>
    <row r="206" spans="1:3" x14ac:dyDescent="0.3">
      <c r="A206" s="44" t="str">
        <f t="shared" si="8"/>
        <v/>
      </c>
      <c r="B206" s="45" t="str">
        <f t="shared" ref="B206:B269" si="9">IF(A206="","",PPMT($C$7/12,A206,$C$8*12,-$C$6))</f>
        <v/>
      </c>
      <c r="C206" s="45" t="str">
        <f t="shared" ref="C206:C269" si="10">IF(A206="","",IPMT($C$7/12,A206,$C$8*12,-$C$6))</f>
        <v/>
      </c>
    </row>
    <row r="207" spans="1:3" x14ac:dyDescent="0.3">
      <c r="A207" s="44" t="str">
        <f t="shared" ref="A207:A270" si="11">IFERROR(IF(A206=($C$8*12),"",A206+1),"")</f>
        <v/>
      </c>
      <c r="B207" s="45" t="str">
        <f t="shared" si="9"/>
        <v/>
      </c>
      <c r="C207" s="45" t="str">
        <f t="shared" si="10"/>
        <v/>
      </c>
    </row>
    <row r="208" spans="1:3" x14ac:dyDescent="0.3">
      <c r="A208" s="44" t="str">
        <f t="shared" si="11"/>
        <v/>
      </c>
      <c r="B208" s="45" t="str">
        <f t="shared" si="9"/>
        <v/>
      </c>
      <c r="C208" s="45" t="str">
        <f t="shared" si="10"/>
        <v/>
      </c>
    </row>
    <row r="209" spans="1:3" x14ac:dyDescent="0.3">
      <c r="A209" s="44" t="str">
        <f t="shared" si="11"/>
        <v/>
      </c>
      <c r="B209" s="45" t="str">
        <f t="shared" si="9"/>
        <v/>
      </c>
      <c r="C209" s="45" t="str">
        <f t="shared" si="10"/>
        <v/>
      </c>
    </row>
    <row r="210" spans="1:3" x14ac:dyDescent="0.3">
      <c r="A210" s="44" t="str">
        <f t="shared" si="11"/>
        <v/>
      </c>
      <c r="B210" s="45" t="str">
        <f t="shared" si="9"/>
        <v/>
      </c>
      <c r="C210" s="45" t="str">
        <f t="shared" si="10"/>
        <v/>
      </c>
    </row>
    <row r="211" spans="1:3" x14ac:dyDescent="0.3">
      <c r="A211" s="44" t="str">
        <f t="shared" si="11"/>
        <v/>
      </c>
      <c r="B211" s="45" t="str">
        <f t="shared" si="9"/>
        <v/>
      </c>
      <c r="C211" s="45" t="str">
        <f t="shared" si="10"/>
        <v/>
      </c>
    </row>
    <row r="212" spans="1:3" x14ac:dyDescent="0.3">
      <c r="A212" s="44" t="str">
        <f t="shared" si="11"/>
        <v/>
      </c>
      <c r="B212" s="45" t="str">
        <f t="shared" si="9"/>
        <v/>
      </c>
      <c r="C212" s="45" t="str">
        <f t="shared" si="10"/>
        <v/>
      </c>
    </row>
    <row r="213" spans="1:3" x14ac:dyDescent="0.3">
      <c r="A213" s="44" t="str">
        <f t="shared" si="11"/>
        <v/>
      </c>
      <c r="B213" s="45" t="str">
        <f t="shared" si="9"/>
        <v/>
      </c>
      <c r="C213" s="45" t="str">
        <f t="shared" si="10"/>
        <v/>
      </c>
    </row>
    <row r="214" spans="1:3" x14ac:dyDescent="0.3">
      <c r="A214" s="44" t="str">
        <f t="shared" si="11"/>
        <v/>
      </c>
      <c r="B214" s="45" t="str">
        <f t="shared" si="9"/>
        <v/>
      </c>
      <c r="C214" s="45" t="str">
        <f t="shared" si="10"/>
        <v/>
      </c>
    </row>
    <row r="215" spans="1:3" x14ac:dyDescent="0.3">
      <c r="A215" s="44" t="str">
        <f t="shared" si="11"/>
        <v/>
      </c>
      <c r="B215" s="45" t="str">
        <f t="shared" si="9"/>
        <v/>
      </c>
      <c r="C215" s="45" t="str">
        <f t="shared" si="10"/>
        <v/>
      </c>
    </row>
    <row r="216" spans="1:3" x14ac:dyDescent="0.3">
      <c r="A216" s="44" t="str">
        <f t="shared" si="11"/>
        <v/>
      </c>
      <c r="B216" s="45" t="str">
        <f t="shared" si="9"/>
        <v/>
      </c>
      <c r="C216" s="45" t="str">
        <f t="shared" si="10"/>
        <v/>
      </c>
    </row>
    <row r="217" spans="1:3" x14ac:dyDescent="0.3">
      <c r="A217" s="44" t="str">
        <f t="shared" si="11"/>
        <v/>
      </c>
      <c r="B217" s="45" t="str">
        <f t="shared" si="9"/>
        <v/>
      </c>
      <c r="C217" s="45" t="str">
        <f t="shared" si="10"/>
        <v/>
      </c>
    </row>
    <row r="218" spans="1:3" x14ac:dyDescent="0.3">
      <c r="A218" s="44" t="str">
        <f t="shared" si="11"/>
        <v/>
      </c>
      <c r="B218" s="45" t="str">
        <f t="shared" si="9"/>
        <v/>
      </c>
      <c r="C218" s="45" t="str">
        <f t="shared" si="10"/>
        <v/>
      </c>
    </row>
    <row r="219" spans="1:3" x14ac:dyDescent="0.3">
      <c r="A219" s="44" t="str">
        <f t="shared" si="11"/>
        <v/>
      </c>
      <c r="B219" s="45" t="str">
        <f t="shared" si="9"/>
        <v/>
      </c>
      <c r="C219" s="45" t="str">
        <f t="shared" si="10"/>
        <v/>
      </c>
    </row>
    <row r="220" spans="1:3" x14ac:dyDescent="0.3">
      <c r="A220" s="44" t="str">
        <f t="shared" si="11"/>
        <v/>
      </c>
      <c r="B220" s="45" t="str">
        <f t="shared" si="9"/>
        <v/>
      </c>
      <c r="C220" s="45" t="str">
        <f t="shared" si="10"/>
        <v/>
      </c>
    </row>
    <row r="221" spans="1:3" x14ac:dyDescent="0.3">
      <c r="A221" s="44" t="str">
        <f t="shared" si="11"/>
        <v/>
      </c>
      <c r="B221" s="45" t="str">
        <f t="shared" si="9"/>
        <v/>
      </c>
      <c r="C221" s="45" t="str">
        <f t="shared" si="10"/>
        <v/>
      </c>
    </row>
    <row r="222" spans="1:3" x14ac:dyDescent="0.3">
      <c r="A222" s="44" t="str">
        <f t="shared" si="11"/>
        <v/>
      </c>
      <c r="B222" s="45" t="str">
        <f t="shared" si="9"/>
        <v/>
      </c>
      <c r="C222" s="45" t="str">
        <f t="shared" si="10"/>
        <v/>
      </c>
    </row>
    <row r="223" spans="1:3" x14ac:dyDescent="0.3">
      <c r="A223" s="44" t="str">
        <f t="shared" si="11"/>
        <v/>
      </c>
      <c r="B223" s="45" t="str">
        <f t="shared" si="9"/>
        <v/>
      </c>
      <c r="C223" s="45" t="str">
        <f t="shared" si="10"/>
        <v/>
      </c>
    </row>
    <row r="224" spans="1:3" x14ac:dyDescent="0.3">
      <c r="A224" s="44" t="str">
        <f t="shared" si="11"/>
        <v/>
      </c>
      <c r="B224" s="45" t="str">
        <f t="shared" si="9"/>
        <v/>
      </c>
      <c r="C224" s="45" t="str">
        <f t="shared" si="10"/>
        <v/>
      </c>
    </row>
    <row r="225" spans="1:3" x14ac:dyDescent="0.3">
      <c r="A225" s="44" t="str">
        <f t="shared" si="11"/>
        <v/>
      </c>
      <c r="B225" s="45" t="str">
        <f t="shared" si="9"/>
        <v/>
      </c>
      <c r="C225" s="45" t="str">
        <f t="shared" si="10"/>
        <v/>
      </c>
    </row>
    <row r="226" spans="1:3" x14ac:dyDescent="0.3">
      <c r="A226" s="44" t="str">
        <f t="shared" si="11"/>
        <v/>
      </c>
      <c r="B226" s="45" t="str">
        <f t="shared" si="9"/>
        <v/>
      </c>
      <c r="C226" s="45" t="str">
        <f t="shared" si="10"/>
        <v/>
      </c>
    </row>
    <row r="227" spans="1:3" x14ac:dyDescent="0.3">
      <c r="A227" s="44" t="str">
        <f t="shared" si="11"/>
        <v/>
      </c>
      <c r="B227" s="45" t="str">
        <f t="shared" si="9"/>
        <v/>
      </c>
      <c r="C227" s="45" t="str">
        <f t="shared" si="10"/>
        <v/>
      </c>
    </row>
    <row r="228" spans="1:3" x14ac:dyDescent="0.3">
      <c r="A228" s="44" t="str">
        <f t="shared" si="11"/>
        <v/>
      </c>
      <c r="B228" s="45" t="str">
        <f t="shared" si="9"/>
        <v/>
      </c>
      <c r="C228" s="45" t="str">
        <f t="shared" si="10"/>
        <v/>
      </c>
    </row>
    <row r="229" spans="1:3" x14ac:dyDescent="0.3">
      <c r="A229" s="44" t="str">
        <f t="shared" si="11"/>
        <v/>
      </c>
      <c r="B229" s="45" t="str">
        <f t="shared" si="9"/>
        <v/>
      </c>
      <c r="C229" s="45" t="str">
        <f t="shared" si="10"/>
        <v/>
      </c>
    </row>
    <row r="230" spans="1:3" x14ac:dyDescent="0.3">
      <c r="A230" s="44" t="str">
        <f t="shared" si="11"/>
        <v/>
      </c>
      <c r="B230" s="45" t="str">
        <f t="shared" si="9"/>
        <v/>
      </c>
      <c r="C230" s="45" t="str">
        <f t="shared" si="10"/>
        <v/>
      </c>
    </row>
    <row r="231" spans="1:3" x14ac:dyDescent="0.3">
      <c r="A231" s="44" t="str">
        <f t="shared" si="11"/>
        <v/>
      </c>
      <c r="B231" s="45" t="str">
        <f t="shared" si="9"/>
        <v/>
      </c>
      <c r="C231" s="45" t="str">
        <f t="shared" si="10"/>
        <v/>
      </c>
    </row>
    <row r="232" spans="1:3" x14ac:dyDescent="0.3">
      <c r="A232" s="44" t="str">
        <f t="shared" si="11"/>
        <v/>
      </c>
      <c r="B232" s="45" t="str">
        <f t="shared" si="9"/>
        <v/>
      </c>
      <c r="C232" s="45" t="str">
        <f t="shared" si="10"/>
        <v/>
      </c>
    </row>
    <row r="233" spans="1:3" x14ac:dyDescent="0.3">
      <c r="A233" s="44" t="str">
        <f t="shared" si="11"/>
        <v/>
      </c>
      <c r="B233" s="45" t="str">
        <f t="shared" si="9"/>
        <v/>
      </c>
      <c r="C233" s="45" t="str">
        <f t="shared" si="10"/>
        <v/>
      </c>
    </row>
    <row r="234" spans="1:3" x14ac:dyDescent="0.3">
      <c r="A234" s="44" t="str">
        <f t="shared" si="11"/>
        <v/>
      </c>
      <c r="B234" s="45" t="str">
        <f t="shared" si="9"/>
        <v/>
      </c>
      <c r="C234" s="45" t="str">
        <f t="shared" si="10"/>
        <v/>
      </c>
    </row>
    <row r="235" spans="1:3" x14ac:dyDescent="0.3">
      <c r="A235" s="44" t="str">
        <f t="shared" si="11"/>
        <v/>
      </c>
      <c r="B235" s="45" t="str">
        <f t="shared" si="9"/>
        <v/>
      </c>
      <c r="C235" s="45" t="str">
        <f t="shared" si="10"/>
        <v/>
      </c>
    </row>
    <row r="236" spans="1:3" x14ac:dyDescent="0.3">
      <c r="A236" s="44" t="str">
        <f t="shared" si="11"/>
        <v/>
      </c>
      <c r="B236" s="45" t="str">
        <f t="shared" si="9"/>
        <v/>
      </c>
      <c r="C236" s="45" t="str">
        <f t="shared" si="10"/>
        <v/>
      </c>
    </row>
    <row r="237" spans="1:3" x14ac:dyDescent="0.3">
      <c r="A237" s="44" t="str">
        <f t="shared" si="11"/>
        <v/>
      </c>
      <c r="B237" s="45" t="str">
        <f t="shared" si="9"/>
        <v/>
      </c>
      <c r="C237" s="45" t="str">
        <f t="shared" si="10"/>
        <v/>
      </c>
    </row>
    <row r="238" spans="1:3" x14ac:dyDescent="0.3">
      <c r="A238" s="44" t="str">
        <f t="shared" si="11"/>
        <v/>
      </c>
      <c r="B238" s="45" t="str">
        <f t="shared" si="9"/>
        <v/>
      </c>
      <c r="C238" s="45" t="str">
        <f t="shared" si="10"/>
        <v/>
      </c>
    </row>
    <row r="239" spans="1:3" x14ac:dyDescent="0.3">
      <c r="A239" s="44" t="str">
        <f t="shared" si="11"/>
        <v/>
      </c>
      <c r="B239" s="45" t="str">
        <f t="shared" si="9"/>
        <v/>
      </c>
      <c r="C239" s="45" t="str">
        <f t="shared" si="10"/>
        <v/>
      </c>
    </row>
    <row r="240" spans="1:3" x14ac:dyDescent="0.3">
      <c r="A240" s="44" t="str">
        <f t="shared" si="11"/>
        <v/>
      </c>
      <c r="B240" s="45" t="str">
        <f t="shared" si="9"/>
        <v/>
      </c>
      <c r="C240" s="45" t="str">
        <f t="shared" si="10"/>
        <v/>
      </c>
    </row>
    <row r="241" spans="1:3" x14ac:dyDescent="0.3">
      <c r="A241" s="44" t="str">
        <f t="shared" si="11"/>
        <v/>
      </c>
      <c r="B241" s="45" t="str">
        <f t="shared" si="9"/>
        <v/>
      </c>
      <c r="C241" s="45" t="str">
        <f t="shared" si="10"/>
        <v/>
      </c>
    </row>
    <row r="242" spans="1:3" x14ac:dyDescent="0.3">
      <c r="A242" s="44" t="str">
        <f t="shared" si="11"/>
        <v/>
      </c>
      <c r="B242" s="45" t="str">
        <f t="shared" si="9"/>
        <v/>
      </c>
      <c r="C242" s="45" t="str">
        <f t="shared" si="10"/>
        <v/>
      </c>
    </row>
    <row r="243" spans="1:3" x14ac:dyDescent="0.3">
      <c r="A243" s="44" t="str">
        <f t="shared" si="11"/>
        <v/>
      </c>
      <c r="B243" s="45" t="str">
        <f t="shared" si="9"/>
        <v/>
      </c>
      <c r="C243" s="45" t="str">
        <f t="shared" si="10"/>
        <v/>
      </c>
    </row>
    <row r="244" spans="1:3" x14ac:dyDescent="0.3">
      <c r="A244" s="44" t="str">
        <f t="shared" si="11"/>
        <v/>
      </c>
      <c r="B244" s="45" t="str">
        <f t="shared" si="9"/>
        <v/>
      </c>
      <c r="C244" s="45" t="str">
        <f t="shared" si="10"/>
        <v/>
      </c>
    </row>
    <row r="245" spans="1:3" x14ac:dyDescent="0.3">
      <c r="A245" s="44" t="str">
        <f t="shared" si="11"/>
        <v/>
      </c>
      <c r="B245" s="45" t="str">
        <f t="shared" si="9"/>
        <v/>
      </c>
      <c r="C245" s="45" t="str">
        <f t="shared" si="10"/>
        <v/>
      </c>
    </row>
    <row r="246" spans="1:3" x14ac:dyDescent="0.3">
      <c r="A246" s="44" t="str">
        <f t="shared" si="11"/>
        <v/>
      </c>
      <c r="B246" s="45" t="str">
        <f t="shared" si="9"/>
        <v/>
      </c>
      <c r="C246" s="45" t="str">
        <f t="shared" si="10"/>
        <v/>
      </c>
    </row>
    <row r="247" spans="1:3" x14ac:dyDescent="0.3">
      <c r="A247" s="44" t="str">
        <f t="shared" si="11"/>
        <v/>
      </c>
      <c r="B247" s="45" t="str">
        <f t="shared" si="9"/>
        <v/>
      </c>
      <c r="C247" s="45" t="str">
        <f t="shared" si="10"/>
        <v/>
      </c>
    </row>
    <row r="248" spans="1:3" x14ac:dyDescent="0.3">
      <c r="A248" s="44" t="str">
        <f t="shared" si="11"/>
        <v/>
      </c>
      <c r="B248" s="45" t="str">
        <f t="shared" si="9"/>
        <v/>
      </c>
      <c r="C248" s="45" t="str">
        <f t="shared" si="10"/>
        <v/>
      </c>
    </row>
    <row r="249" spans="1:3" x14ac:dyDescent="0.3">
      <c r="A249" s="44" t="str">
        <f t="shared" si="11"/>
        <v/>
      </c>
      <c r="B249" s="45" t="str">
        <f t="shared" si="9"/>
        <v/>
      </c>
      <c r="C249" s="45" t="str">
        <f t="shared" si="10"/>
        <v/>
      </c>
    </row>
    <row r="250" spans="1:3" x14ac:dyDescent="0.3">
      <c r="A250" s="44" t="str">
        <f t="shared" si="11"/>
        <v/>
      </c>
      <c r="B250" s="45" t="str">
        <f t="shared" si="9"/>
        <v/>
      </c>
      <c r="C250" s="45" t="str">
        <f t="shared" si="10"/>
        <v/>
      </c>
    </row>
    <row r="251" spans="1:3" x14ac:dyDescent="0.3">
      <c r="A251" s="44" t="str">
        <f t="shared" si="11"/>
        <v/>
      </c>
      <c r="B251" s="45" t="str">
        <f t="shared" si="9"/>
        <v/>
      </c>
      <c r="C251" s="45" t="str">
        <f t="shared" si="10"/>
        <v/>
      </c>
    </row>
    <row r="252" spans="1:3" x14ac:dyDescent="0.3">
      <c r="A252" s="44" t="str">
        <f t="shared" si="11"/>
        <v/>
      </c>
      <c r="B252" s="45" t="str">
        <f t="shared" si="9"/>
        <v/>
      </c>
      <c r="C252" s="45" t="str">
        <f t="shared" si="10"/>
        <v/>
      </c>
    </row>
    <row r="253" spans="1:3" x14ac:dyDescent="0.3">
      <c r="A253" s="44" t="str">
        <f t="shared" si="11"/>
        <v/>
      </c>
      <c r="B253" s="45" t="str">
        <f t="shared" si="9"/>
        <v/>
      </c>
      <c r="C253" s="45" t="str">
        <f t="shared" si="10"/>
        <v/>
      </c>
    </row>
    <row r="254" spans="1:3" x14ac:dyDescent="0.3">
      <c r="A254" s="44" t="str">
        <f t="shared" si="11"/>
        <v/>
      </c>
      <c r="B254" s="45" t="str">
        <f t="shared" si="9"/>
        <v/>
      </c>
      <c r="C254" s="45" t="str">
        <f t="shared" si="10"/>
        <v/>
      </c>
    </row>
    <row r="255" spans="1:3" x14ac:dyDescent="0.3">
      <c r="A255" s="44" t="str">
        <f t="shared" si="11"/>
        <v/>
      </c>
      <c r="B255" s="45" t="str">
        <f t="shared" si="9"/>
        <v/>
      </c>
      <c r="C255" s="45" t="str">
        <f t="shared" si="10"/>
        <v/>
      </c>
    </row>
    <row r="256" spans="1:3" x14ac:dyDescent="0.3">
      <c r="A256" s="44" t="str">
        <f t="shared" si="11"/>
        <v/>
      </c>
      <c r="B256" s="45" t="str">
        <f t="shared" si="9"/>
        <v/>
      </c>
      <c r="C256" s="45" t="str">
        <f t="shared" si="10"/>
        <v/>
      </c>
    </row>
    <row r="257" spans="1:3" x14ac:dyDescent="0.3">
      <c r="A257" s="44" t="str">
        <f t="shared" si="11"/>
        <v/>
      </c>
      <c r="B257" s="45" t="str">
        <f t="shared" si="9"/>
        <v/>
      </c>
      <c r="C257" s="45" t="str">
        <f t="shared" si="10"/>
        <v/>
      </c>
    </row>
    <row r="258" spans="1:3" x14ac:dyDescent="0.3">
      <c r="A258" s="44" t="str">
        <f t="shared" si="11"/>
        <v/>
      </c>
      <c r="B258" s="45" t="str">
        <f t="shared" si="9"/>
        <v/>
      </c>
      <c r="C258" s="45" t="str">
        <f t="shared" si="10"/>
        <v/>
      </c>
    </row>
    <row r="259" spans="1:3" x14ac:dyDescent="0.3">
      <c r="A259" s="44" t="str">
        <f t="shared" si="11"/>
        <v/>
      </c>
      <c r="B259" s="45" t="str">
        <f t="shared" si="9"/>
        <v/>
      </c>
      <c r="C259" s="45" t="str">
        <f t="shared" si="10"/>
        <v/>
      </c>
    </row>
    <row r="260" spans="1:3" x14ac:dyDescent="0.3">
      <c r="A260" s="44" t="str">
        <f t="shared" si="11"/>
        <v/>
      </c>
      <c r="B260" s="45" t="str">
        <f t="shared" si="9"/>
        <v/>
      </c>
      <c r="C260" s="45" t="str">
        <f t="shared" si="10"/>
        <v/>
      </c>
    </row>
    <row r="261" spans="1:3" x14ac:dyDescent="0.3">
      <c r="A261" s="44" t="str">
        <f t="shared" si="11"/>
        <v/>
      </c>
      <c r="B261" s="45" t="str">
        <f t="shared" si="9"/>
        <v/>
      </c>
      <c r="C261" s="45" t="str">
        <f t="shared" si="10"/>
        <v/>
      </c>
    </row>
    <row r="262" spans="1:3" x14ac:dyDescent="0.3">
      <c r="A262" s="44" t="str">
        <f t="shared" si="11"/>
        <v/>
      </c>
      <c r="B262" s="45" t="str">
        <f t="shared" si="9"/>
        <v/>
      </c>
      <c r="C262" s="45" t="str">
        <f t="shared" si="10"/>
        <v/>
      </c>
    </row>
    <row r="263" spans="1:3" x14ac:dyDescent="0.3">
      <c r="A263" s="44" t="str">
        <f t="shared" si="11"/>
        <v/>
      </c>
      <c r="B263" s="45" t="str">
        <f t="shared" si="9"/>
        <v/>
      </c>
      <c r="C263" s="45" t="str">
        <f t="shared" si="10"/>
        <v/>
      </c>
    </row>
    <row r="264" spans="1:3" x14ac:dyDescent="0.3">
      <c r="A264" s="44" t="str">
        <f t="shared" si="11"/>
        <v/>
      </c>
      <c r="B264" s="45" t="str">
        <f t="shared" si="9"/>
        <v/>
      </c>
      <c r="C264" s="45" t="str">
        <f t="shared" si="10"/>
        <v/>
      </c>
    </row>
    <row r="265" spans="1:3" x14ac:dyDescent="0.3">
      <c r="A265" s="44" t="str">
        <f t="shared" si="11"/>
        <v/>
      </c>
      <c r="B265" s="45" t="str">
        <f t="shared" si="9"/>
        <v/>
      </c>
      <c r="C265" s="45" t="str">
        <f t="shared" si="10"/>
        <v/>
      </c>
    </row>
    <row r="266" spans="1:3" x14ac:dyDescent="0.3">
      <c r="A266" s="44" t="str">
        <f t="shared" si="11"/>
        <v/>
      </c>
      <c r="B266" s="45" t="str">
        <f t="shared" si="9"/>
        <v/>
      </c>
      <c r="C266" s="45" t="str">
        <f t="shared" si="10"/>
        <v/>
      </c>
    </row>
    <row r="267" spans="1:3" x14ac:dyDescent="0.3">
      <c r="A267" s="44" t="str">
        <f t="shared" si="11"/>
        <v/>
      </c>
      <c r="B267" s="45" t="str">
        <f t="shared" si="9"/>
        <v/>
      </c>
      <c r="C267" s="45" t="str">
        <f t="shared" si="10"/>
        <v/>
      </c>
    </row>
    <row r="268" spans="1:3" x14ac:dyDescent="0.3">
      <c r="A268" s="44" t="str">
        <f t="shared" si="11"/>
        <v/>
      </c>
      <c r="B268" s="45" t="str">
        <f t="shared" si="9"/>
        <v/>
      </c>
      <c r="C268" s="45" t="str">
        <f t="shared" si="10"/>
        <v/>
      </c>
    </row>
    <row r="269" spans="1:3" x14ac:dyDescent="0.3">
      <c r="A269" s="44" t="str">
        <f t="shared" si="11"/>
        <v/>
      </c>
      <c r="B269" s="45" t="str">
        <f t="shared" si="9"/>
        <v/>
      </c>
      <c r="C269" s="45" t="str">
        <f t="shared" si="10"/>
        <v/>
      </c>
    </row>
    <row r="270" spans="1:3" x14ac:dyDescent="0.3">
      <c r="A270" s="44" t="str">
        <f t="shared" si="11"/>
        <v/>
      </c>
      <c r="B270" s="45" t="str">
        <f t="shared" ref="B270:B333" si="12">IF(A270="","",PPMT($C$7/12,A270,$C$8*12,-$C$6))</f>
        <v/>
      </c>
      <c r="C270" s="45" t="str">
        <f t="shared" ref="C270:C333" si="13">IF(A270="","",IPMT($C$7/12,A270,$C$8*12,-$C$6))</f>
        <v/>
      </c>
    </row>
    <row r="271" spans="1:3" x14ac:dyDescent="0.3">
      <c r="A271" s="44" t="str">
        <f t="shared" ref="A271:A334" si="14">IFERROR(IF(A270=($C$8*12),"",A270+1),"")</f>
        <v/>
      </c>
      <c r="B271" s="45" t="str">
        <f t="shared" si="12"/>
        <v/>
      </c>
      <c r="C271" s="45" t="str">
        <f t="shared" si="13"/>
        <v/>
      </c>
    </row>
    <row r="272" spans="1:3" x14ac:dyDescent="0.3">
      <c r="A272" s="44" t="str">
        <f t="shared" si="14"/>
        <v/>
      </c>
      <c r="B272" s="45" t="str">
        <f t="shared" si="12"/>
        <v/>
      </c>
      <c r="C272" s="45" t="str">
        <f t="shared" si="13"/>
        <v/>
      </c>
    </row>
    <row r="273" spans="1:3" x14ac:dyDescent="0.3">
      <c r="A273" s="44" t="str">
        <f t="shared" si="14"/>
        <v/>
      </c>
      <c r="B273" s="45" t="str">
        <f t="shared" si="12"/>
        <v/>
      </c>
      <c r="C273" s="45" t="str">
        <f t="shared" si="13"/>
        <v/>
      </c>
    </row>
    <row r="274" spans="1:3" x14ac:dyDescent="0.3">
      <c r="A274" s="44" t="str">
        <f t="shared" si="14"/>
        <v/>
      </c>
      <c r="B274" s="45" t="str">
        <f t="shared" si="12"/>
        <v/>
      </c>
      <c r="C274" s="45" t="str">
        <f t="shared" si="13"/>
        <v/>
      </c>
    </row>
    <row r="275" spans="1:3" x14ac:dyDescent="0.3">
      <c r="A275" s="44" t="str">
        <f t="shared" si="14"/>
        <v/>
      </c>
      <c r="B275" s="45" t="str">
        <f t="shared" si="12"/>
        <v/>
      </c>
      <c r="C275" s="45" t="str">
        <f t="shared" si="13"/>
        <v/>
      </c>
    </row>
    <row r="276" spans="1:3" x14ac:dyDescent="0.3">
      <c r="A276" s="44" t="str">
        <f t="shared" si="14"/>
        <v/>
      </c>
      <c r="B276" s="45" t="str">
        <f t="shared" si="12"/>
        <v/>
      </c>
      <c r="C276" s="45" t="str">
        <f t="shared" si="13"/>
        <v/>
      </c>
    </row>
    <row r="277" spans="1:3" x14ac:dyDescent="0.3">
      <c r="A277" s="44" t="str">
        <f t="shared" si="14"/>
        <v/>
      </c>
      <c r="B277" s="45" t="str">
        <f t="shared" si="12"/>
        <v/>
      </c>
      <c r="C277" s="45" t="str">
        <f t="shared" si="13"/>
        <v/>
      </c>
    </row>
    <row r="278" spans="1:3" x14ac:dyDescent="0.3">
      <c r="A278" s="44" t="str">
        <f t="shared" si="14"/>
        <v/>
      </c>
      <c r="B278" s="45" t="str">
        <f t="shared" si="12"/>
        <v/>
      </c>
      <c r="C278" s="45" t="str">
        <f t="shared" si="13"/>
        <v/>
      </c>
    </row>
    <row r="279" spans="1:3" x14ac:dyDescent="0.3">
      <c r="A279" s="44" t="str">
        <f t="shared" si="14"/>
        <v/>
      </c>
      <c r="B279" s="45" t="str">
        <f t="shared" si="12"/>
        <v/>
      </c>
      <c r="C279" s="45" t="str">
        <f t="shared" si="13"/>
        <v/>
      </c>
    </row>
    <row r="280" spans="1:3" x14ac:dyDescent="0.3">
      <c r="A280" s="44" t="str">
        <f t="shared" si="14"/>
        <v/>
      </c>
      <c r="B280" s="45" t="str">
        <f t="shared" si="12"/>
        <v/>
      </c>
      <c r="C280" s="45" t="str">
        <f t="shared" si="13"/>
        <v/>
      </c>
    </row>
    <row r="281" spans="1:3" x14ac:dyDescent="0.3">
      <c r="A281" s="44" t="str">
        <f t="shared" si="14"/>
        <v/>
      </c>
      <c r="B281" s="45" t="str">
        <f t="shared" si="12"/>
        <v/>
      </c>
      <c r="C281" s="45" t="str">
        <f t="shared" si="13"/>
        <v/>
      </c>
    </row>
    <row r="282" spans="1:3" x14ac:dyDescent="0.3">
      <c r="A282" s="44" t="str">
        <f t="shared" si="14"/>
        <v/>
      </c>
      <c r="B282" s="45" t="str">
        <f t="shared" si="12"/>
        <v/>
      </c>
      <c r="C282" s="45" t="str">
        <f t="shared" si="13"/>
        <v/>
      </c>
    </row>
    <row r="283" spans="1:3" x14ac:dyDescent="0.3">
      <c r="A283" s="44" t="str">
        <f t="shared" si="14"/>
        <v/>
      </c>
      <c r="B283" s="45" t="str">
        <f t="shared" si="12"/>
        <v/>
      </c>
      <c r="C283" s="45" t="str">
        <f t="shared" si="13"/>
        <v/>
      </c>
    </row>
    <row r="284" spans="1:3" x14ac:dyDescent="0.3">
      <c r="A284" s="44" t="str">
        <f t="shared" si="14"/>
        <v/>
      </c>
      <c r="B284" s="45" t="str">
        <f t="shared" si="12"/>
        <v/>
      </c>
      <c r="C284" s="45" t="str">
        <f t="shared" si="13"/>
        <v/>
      </c>
    </row>
    <row r="285" spans="1:3" x14ac:dyDescent="0.3">
      <c r="A285" s="44" t="str">
        <f t="shared" si="14"/>
        <v/>
      </c>
      <c r="B285" s="45" t="str">
        <f t="shared" si="12"/>
        <v/>
      </c>
      <c r="C285" s="45" t="str">
        <f t="shared" si="13"/>
        <v/>
      </c>
    </row>
    <row r="286" spans="1:3" x14ac:dyDescent="0.3">
      <c r="A286" s="44" t="str">
        <f t="shared" si="14"/>
        <v/>
      </c>
      <c r="B286" s="45" t="str">
        <f t="shared" si="12"/>
        <v/>
      </c>
      <c r="C286" s="45" t="str">
        <f t="shared" si="13"/>
        <v/>
      </c>
    </row>
    <row r="287" spans="1:3" x14ac:dyDescent="0.3">
      <c r="A287" s="44" t="str">
        <f t="shared" si="14"/>
        <v/>
      </c>
      <c r="B287" s="45" t="str">
        <f t="shared" si="12"/>
        <v/>
      </c>
      <c r="C287" s="45" t="str">
        <f t="shared" si="13"/>
        <v/>
      </c>
    </row>
    <row r="288" spans="1:3" x14ac:dyDescent="0.3">
      <c r="A288" s="44" t="str">
        <f t="shared" si="14"/>
        <v/>
      </c>
      <c r="B288" s="45" t="str">
        <f t="shared" si="12"/>
        <v/>
      </c>
      <c r="C288" s="45" t="str">
        <f t="shared" si="13"/>
        <v/>
      </c>
    </row>
    <row r="289" spans="1:3" x14ac:dyDescent="0.3">
      <c r="A289" s="44" t="str">
        <f t="shared" si="14"/>
        <v/>
      </c>
      <c r="B289" s="45" t="str">
        <f t="shared" si="12"/>
        <v/>
      </c>
      <c r="C289" s="45" t="str">
        <f t="shared" si="13"/>
        <v/>
      </c>
    </row>
    <row r="290" spans="1:3" x14ac:dyDescent="0.3">
      <c r="A290" s="44" t="str">
        <f t="shared" si="14"/>
        <v/>
      </c>
      <c r="B290" s="45" t="str">
        <f t="shared" si="12"/>
        <v/>
      </c>
      <c r="C290" s="45" t="str">
        <f t="shared" si="13"/>
        <v/>
      </c>
    </row>
    <row r="291" spans="1:3" x14ac:dyDescent="0.3">
      <c r="A291" s="44" t="str">
        <f t="shared" si="14"/>
        <v/>
      </c>
      <c r="B291" s="45" t="str">
        <f t="shared" si="12"/>
        <v/>
      </c>
      <c r="C291" s="45" t="str">
        <f t="shared" si="13"/>
        <v/>
      </c>
    </row>
    <row r="292" spans="1:3" x14ac:dyDescent="0.3">
      <c r="A292" s="44" t="str">
        <f t="shared" si="14"/>
        <v/>
      </c>
      <c r="B292" s="45" t="str">
        <f t="shared" si="12"/>
        <v/>
      </c>
      <c r="C292" s="45" t="str">
        <f t="shared" si="13"/>
        <v/>
      </c>
    </row>
    <row r="293" spans="1:3" x14ac:dyDescent="0.3">
      <c r="A293" s="44" t="str">
        <f t="shared" si="14"/>
        <v/>
      </c>
      <c r="B293" s="45" t="str">
        <f t="shared" si="12"/>
        <v/>
      </c>
      <c r="C293" s="45" t="str">
        <f t="shared" si="13"/>
        <v/>
      </c>
    </row>
    <row r="294" spans="1:3" x14ac:dyDescent="0.3">
      <c r="A294" s="44" t="str">
        <f t="shared" si="14"/>
        <v/>
      </c>
      <c r="B294" s="45" t="str">
        <f t="shared" si="12"/>
        <v/>
      </c>
      <c r="C294" s="45" t="str">
        <f t="shared" si="13"/>
        <v/>
      </c>
    </row>
    <row r="295" spans="1:3" x14ac:dyDescent="0.3">
      <c r="A295" s="44" t="str">
        <f t="shared" si="14"/>
        <v/>
      </c>
      <c r="B295" s="45" t="str">
        <f t="shared" si="12"/>
        <v/>
      </c>
      <c r="C295" s="45" t="str">
        <f t="shared" si="13"/>
        <v/>
      </c>
    </row>
    <row r="296" spans="1:3" x14ac:dyDescent="0.3">
      <c r="A296" s="44" t="str">
        <f t="shared" si="14"/>
        <v/>
      </c>
      <c r="B296" s="45" t="str">
        <f t="shared" si="12"/>
        <v/>
      </c>
      <c r="C296" s="45" t="str">
        <f t="shared" si="13"/>
        <v/>
      </c>
    </row>
    <row r="297" spans="1:3" x14ac:dyDescent="0.3">
      <c r="A297" s="44" t="str">
        <f t="shared" si="14"/>
        <v/>
      </c>
      <c r="B297" s="45" t="str">
        <f t="shared" si="12"/>
        <v/>
      </c>
      <c r="C297" s="45" t="str">
        <f t="shared" si="13"/>
        <v/>
      </c>
    </row>
    <row r="298" spans="1:3" x14ac:dyDescent="0.3">
      <c r="A298" s="44" t="str">
        <f t="shared" si="14"/>
        <v/>
      </c>
      <c r="B298" s="45" t="str">
        <f t="shared" si="12"/>
        <v/>
      </c>
      <c r="C298" s="45" t="str">
        <f t="shared" si="13"/>
        <v/>
      </c>
    </row>
    <row r="299" spans="1:3" x14ac:dyDescent="0.3">
      <c r="A299" s="44" t="str">
        <f t="shared" si="14"/>
        <v/>
      </c>
      <c r="B299" s="45" t="str">
        <f t="shared" si="12"/>
        <v/>
      </c>
      <c r="C299" s="45" t="str">
        <f t="shared" si="13"/>
        <v/>
      </c>
    </row>
    <row r="300" spans="1:3" x14ac:dyDescent="0.3">
      <c r="A300" s="44" t="str">
        <f t="shared" si="14"/>
        <v/>
      </c>
      <c r="B300" s="45" t="str">
        <f t="shared" si="12"/>
        <v/>
      </c>
      <c r="C300" s="45" t="str">
        <f t="shared" si="13"/>
        <v/>
      </c>
    </row>
    <row r="301" spans="1:3" x14ac:dyDescent="0.3">
      <c r="A301" s="44" t="str">
        <f t="shared" si="14"/>
        <v/>
      </c>
      <c r="B301" s="45" t="str">
        <f t="shared" si="12"/>
        <v/>
      </c>
      <c r="C301" s="45" t="str">
        <f t="shared" si="13"/>
        <v/>
      </c>
    </row>
    <row r="302" spans="1:3" x14ac:dyDescent="0.3">
      <c r="A302" s="44" t="str">
        <f t="shared" si="14"/>
        <v/>
      </c>
      <c r="B302" s="45" t="str">
        <f t="shared" si="12"/>
        <v/>
      </c>
      <c r="C302" s="45" t="str">
        <f t="shared" si="13"/>
        <v/>
      </c>
    </row>
    <row r="303" spans="1:3" x14ac:dyDescent="0.3">
      <c r="A303" s="44" t="str">
        <f t="shared" si="14"/>
        <v/>
      </c>
      <c r="B303" s="45" t="str">
        <f t="shared" si="12"/>
        <v/>
      </c>
      <c r="C303" s="45" t="str">
        <f t="shared" si="13"/>
        <v/>
      </c>
    </row>
    <row r="304" spans="1:3" x14ac:dyDescent="0.3">
      <c r="A304" s="44" t="str">
        <f t="shared" si="14"/>
        <v/>
      </c>
      <c r="B304" s="45" t="str">
        <f t="shared" si="12"/>
        <v/>
      </c>
      <c r="C304" s="45" t="str">
        <f t="shared" si="13"/>
        <v/>
      </c>
    </row>
    <row r="305" spans="1:3" x14ac:dyDescent="0.3">
      <c r="A305" s="44" t="str">
        <f t="shared" si="14"/>
        <v/>
      </c>
      <c r="B305" s="45" t="str">
        <f t="shared" si="12"/>
        <v/>
      </c>
      <c r="C305" s="45" t="str">
        <f t="shared" si="13"/>
        <v/>
      </c>
    </row>
    <row r="306" spans="1:3" x14ac:dyDescent="0.3">
      <c r="A306" s="44" t="str">
        <f t="shared" si="14"/>
        <v/>
      </c>
      <c r="B306" s="45" t="str">
        <f t="shared" si="12"/>
        <v/>
      </c>
      <c r="C306" s="45" t="str">
        <f t="shared" si="13"/>
        <v/>
      </c>
    </row>
    <row r="307" spans="1:3" x14ac:dyDescent="0.3">
      <c r="A307" s="44" t="str">
        <f t="shared" si="14"/>
        <v/>
      </c>
      <c r="B307" s="45" t="str">
        <f t="shared" si="12"/>
        <v/>
      </c>
      <c r="C307" s="45" t="str">
        <f t="shared" si="13"/>
        <v/>
      </c>
    </row>
    <row r="308" spans="1:3" x14ac:dyDescent="0.3">
      <c r="A308" s="44" t="str">
        <f t="shared" si="14"/>
        <v/>
      </c>
      <c r="B308" s="45" t="str">
        <f t="shared" si="12"/>
        <v/>
      </c>
      <c r="C308" s="45" t="str">
        <f t="shared" si="13"/>
        <v/>
      </c>
    </row>
    <row r="309" spans="1:3" x14ac:dyDescent="0.3">
      <c r="A309" s="44" t="str">
        <f t="shared" si="14"/>
        <v/>
      </c>
      <c r="B309" s="45" t="str">
        <f t="shared" si="12"/>
        <v/>
      </c>
      <c r="C309" s="45" t="str">
        <f t="shared" si="13"/>
        <v/>
      </c>
    </row>
    <row r="310" spans="1:3" x14ac:dyDescent="0.3">
      <c r="A310" s="44" t="str">
        <f t="shared" si="14"/>
        <v/>
      </c>
      <c r="B310" s="45" t="str">
        <f t="shared" si="12"/>
        <v/>
      </c>
      <c r="C310" s="45" t="str">
        <f t="shared" si="13"/>
        <v/>
      </c>
    </row>
    <row r="311" spans="1:3" x14ac:dyDescent="0.3">
      <c r="A311" s="44" t="str">
        <f t="shared" si="14"/>
        <v/>
      </c>
      <c r="B311" s="45" t="str">
        <f t="shared" si="12"/>
        <v/>
      </c>
      <c r="C311" s="45" t="str">
        <f t="shared" si="13"/>
        <v/>
      </c>
    </row>
    <row r="312" spans="1:3" x14ac:dyDescent="0.3">
      <c r="A312" s="44" t="str">
        <f t="shared" si="14"/>
        <v/>
      </c>
      <c r="B312" s="45" t="str">
        <f t="shared" si="12"/>
        <v/>
      </c>
      <c r="C312" s="45" t="str">
        <f t="shared" si="13"/>
        <v/>
      </c>
    </row>
    <row r="313" spans="1:3" x14ac:dyDescent="0.3">
      <c r="A313" s="44" t="str">
        <f t="shared" si="14"/>
        <v/>
      </c>
      <c r="B313" s="45" t="str">
        <f t="shared" si="12"/>
        <v/>
      </c>
      <c r="C313" s="45" t="str">
        <f t="shared" si="13"/>
        <v/>
      </c>
    </row>
    <row r="314" spans="1:3" x14ac:dyDescent="0.3">
      <c r="A314" s="44" t="str">
        <f t="shared" si="14"/>
        <v/>
      </c>
      <c r="B314" s="45" t="str">
        <f t="shared" si="12"/>
        <v/>
      </c>
      <c r="C314" s="45" t="str">
        <f t="shared" si="13"/>
        <v/>
      </c>
    </row>
    <row r="315" spans="1:3" x14ac:dyDescent="0.3">
      <c r="A315" s="44" t="str">
        <f t="shared" si="14"/>
        <v/>
      </c>
      <c r="B315" s="45" t="str">
        <f t="shared" si="12"/>
        <v/>
      </c>
      <c r="C315" s="45" t="str">
        <f t="shared" si="13"/>
        <v/>
      </c>
    </row>
    <row r="316" spans="1:3" x14ac:dyDescent="0.3">
      <c r="A316" s="44" t="str">
        <f t="shared" si="14"/>
        <v/>
      </c>
      <c r="B316" s="45" t="str">
        <f t="shared" si="12"/>
        <v/>
      </c>
      <c r="C316" s="45" t="str">
        <f t="shared" si="13"/>
        <v/>
      </c>
    </row>
    <row r="317" spans="1:3" x14ac:dyDescent="0.3">
      <c r="A317" s="44" t="str">
        <f t="shared" si="14"/>
        <v/>
      </c>
      <c r="B317" s="45" t="str">
        <f t="shared" si="12"/>
        <v/>
      </c>
      <c r="C317" s="45" t="str">
        <f t="shared" si="13"/>
        <v/>
      </c>
    </row>
    <row r="318" spans="1:3" x14ac:dyDescent="0.3">
      <c r="A318" s="44" t="str">
        <f t="shared" si="14"/>
        <v/>
      </c>
      <c r="B318" s="45" t="str">
        <f t="shared" si="12"/>
        <v/>
      </c>
      <c r="C318" s="45" t="str">
        <f t="shared" si="13"/>
        <v/>
      </c>
    </row>
    <row r="319" spans="1:3" x14ac:dyDescent="0.3">
      <c r="A319" s="44" t="str">
        <f t="shared" si="14"/>
        <v/>
      </c>
      <c r="B319" s="45" t="str">
        <f t="shared" si="12"/>
        <v/>
      </c>
      <c r="C319" s="45" t="str">
        <f t="shared" si="13"/>
        <v/>
      </c>
    </row>
    <row r="320" spans="1:3" x14ac:dyDescent="0.3">
      <c r="A320" s="44" t="str">
        <f t="shared" si="14"/>
        <v/>
      </c>
      <c r="B320" s="45" t="str">
        <f t="shared" si="12"/>
        <v/>
      </c>
      <c r="C320" s="45" t="str">
        <f t="shared" si="13"/>
        <v/>
      </c>
    </row>
    <row r="321" spans="1:3" x14ac:dyDescent="0.3">
      <c r="A321" s="44" t="str">
        <f t="shared" si="14"/>
        <v/>
      </c>
      <c r="B321" s="45" t="str">
        <f t="shared" si="12"/>
        <v/>
      </c>
      <c r="C321" s="45" t="str">
        <f t="shared" si="13"/>
        <v/>
      </c>
    </row>
    <row r="322" spans="1:3" x14ac:dyDescent="0.3">
      <c r="A322" s="44" t="str">
        <f t="shared" si="14"/>
        <v/>
      </c>
      <c r="B322" s="45" t="str">
        <f t="shared" si="12"/>
        <v/>
      </c>
      <c r="C322" s="45" t="str">
        <f t="shared" si="13"/>
        <v/>
      </c>
    </row>
    <row r="323" spans="1:3" x14ac:dyDescent="0.3">
      <c r="A323" s="44" t="str">
        <f t="shared" si="14"/>
        <v/>
      </c>
      <c r="B323" s="45" t="str">
        <f t="shared" si="12"/>
        <v/>
      </c>
      <c r="C323" s="45" t="str">
        <f t="shared" si="13"/>
        <v/>
      </c>
    </row>
    <row r="324" spans="1:3" x14ac:dyDescent="0.3">
      <c r="A324" s="44" t="str">
        <f t="shared" si="14"/>
        <v/>
      </c>
      <c r="B324" s="45" t="str">
        <f t="shared" si="12"/>
        <v/>
      </c>
      <c r="C324" s="45" t="str">
        <f t="shared" si="13"/>
        <v/>
      </c>
    </row>
    <row r="325" spans="1:3" x14ac:dyDescent="0.3">
      <c r="A325" s="44" t="str">
        <f t="shared" si="14"/>
        <v/>
      </c>
      <c r="B325" s="45" t="str">
        <f t="shared" si="12"/>
        <v/>
      </c>
      <c r="C325" s="45" t="str">
        <f t="shared" si="13"/>
        <v/>
      </c>
    </row>
    <row r="326" spans="1:3" x14ac:dyDescent="0.3">
      <c r="A326" s="44" t="str">
        <f t="shared" si="14"/>
        <v/>
      </c>
      <c r="B326" s="45" t="str">
        <f t="shared" si="12"/>
        <v/>
      </c>
      <c r="C326" s="45" t="str">
        <f t="shared" si="13"/>
        <v/>
      </c>
    </row>
    <row r="327" spans="1:3" x14ac:dyDescent="0.3">
      <c r="A327" s="44" t="str">
        <f t="shared" si="14"/>
        <v/>
      </c>
      <c r="B327" s="45" t="str">
        <f t="shared" si="12"/>
        <v/>
      </c>
      <c r="C327" s="45" t="str">
        <f t="shared" si="13"/>
        <v/>
      </c>
    </row>
    <row r="328" spans="1:3" x14ac:dyDescent="0.3">
      <c r="A328" s="44" t="str">
        <f t="shared" si="14"/>
        <v/>
      </c>
      <c r="B328" s="45" t="str">
        <f t="shared" si="12"/>
        <v/>
      </c>
      <c r="C328" s="45" t="str">
        <f t="shared" si="13"/>
        <v/>
      </c>
    </row>
    <row r="329" spans="1:3" x14ac:dyDescent="0.3">
      <c r="A329" s="44" t="str">
        <f t="shared" si="14"/>
        <v/>
      </c>
      <c r="B329" s="45" t="str">
        <f t="shared" si="12"/>
        <v/>
      </c>
      <c r="C329" s="45" t="str">
        <f t="shared" si="13"/>
        <v/>
      </c>
    </row>
    <row r="330" spans="1:3" x14ac:dyDescent="0.3">
      <c r="A330" s="44" t="str">
        <f t="shared" si="14"/>
        <v/>
      </c>
      <c r="B330" s="45" t="str">
        <f t="shared" si="12"/>
        <v/>
      </c>
      <c r="C330" s="45" t="str">
        <f t="shared" si="13"/>
        <v/>
      </c>
    </row>
    <row r="331" spans="1:3" x14ac:dyDescent="0.3">
      <c r="A331" s="44" t="str">
        <f t="shared" si="14"/>
        <v/>
      </c>
      <c r="B331" s="45" t="str">
        <f t="shared" si="12"/>
        <v/>
      </c>
      <c r="C331" s="45" t="str">
        <f t="shared" si="13"/>
        <v/>
      </c>
    </row>
    <row r="332" spans="1:3" x14ac:dyDescent="0.3">
      <c r="A332" s="44" t="str">
        <f t="shared" si="14"/>
        <v/>
      </c>
      <c r="B332" s="45" t="str">
        <f t="shared" si="12"/>
        <v/>
      </c>
      <c r="C332" s="45" t="str">
        <f t="shared" si="13"/>
        <v/>
      </c>
    </row>
    <row r="333" spans="1:3" x14ac:dyDescent="0.3">
      <c r="A333" s="44" t="str">
        <f t="shared" si="14"/>
        <v/>
      </c>
      <c r="B333" s="45" t="str">
        <f t="shared" si="12"/>
        <v/>
      </c>
      <c r="C333" s="45" t="str">
        <f t="shared" si="13"/>
        <v/>
      </c>
    </row>
    <row r="334" spans="1:3" x14ac:dyDescent="0.3">
      <c r="A334" s="44" t="str">
        <f t="shared" si="14"/>
        <v/>
      </c>
      <c r="B334" s="45" t="str">
        <f t="shared" ref="B334:B397" si="15">IF(A334="","",PPMT($C$7/12,A334,$C$8*12,-$C$6))</f>
        <v/>
      </c>
      <c r="C334" s="45" t="str">
        <f t="shared" ref="C334:C397" si="16">IF(A334="","",IPMT($C$7/12,A334,$C$8*12,-$C$6))</f>
        <v/>
      </c>
    </row>
    <row r="335" spans="1:3" x14ac:dyDescent="0.3">
      <c r="A335" s="44" t="str">
        <f t="shared" ref="A335:A398" si="17">IFERROR(IF(A334=($C$8*12),"",A334+1),"")</f>
        <v/>
      </c>
      <c r="B335" s="45" t="str">
        <f t="shared" si="15"/>
        <v/>
      </c>
      <c r="C335" s="45" t="str">
        <f t="shared" si="16"/>
        <v/>
      </c>
    </row>
    <row r="336" spans="1:3" x14ac:dyDescent="0.3">
      <c r="A336" s="44" t="str">
        <f t="shared" si="17"/>
        <v/>
      </c>
      <c r="B336" s="45" t="str">
        <f t="shared" si="15"/>
        <v/>
      </c>
      <c r="C336" s="45" t="str">
        <f t="shared" si="16"/>
        <v/>
      </c>
    </row>
    <row r="337" spans="1:3" x14ac:dyDescent="0.3">
      <c r="A337" s="44" t="str">
        <f t="shared" si="17"/>
        <v/>
      </c>
      <c r="B337" s="45" t="str">
        <f t="shared" si="15"/>
        <v/>
      </c>
      <c r="C337" s="45" t="str">
        <f t="shared" si="16"/>
        <v/>
      </c>
    </row>
    <row r="338" spans="1:3" x14ac:dyDescent="0.3">
      <c r="A338" s="44" t="str">
        <f t="shared" si="17"/>
        <v/>
      </c>
      <c r="B338" s="45" t="str">
        <f t="shared" si="15"/>
        <v/>
      </c>
      <c r="C338" s="45" t="str">
        <f t="shared" si="16"/>
        <v/>
      </c>
    </row>
    <row r="339" spans="1:3" x14ac:dyDescent="0.3">
      <c r="A339" s="44" t="str">
        <f t="shared" si="17"/>
        <v/>
      </c>
      <c r="B339" s="45" t="str">
        <f t="shared" si="15"/>
        <v/>
      </c>
      <c r="C339" s="45" t="str">
        <f t="shared" si="16"/>
        <v/>
      </c>
    </row>
    <row r="340" spans="1:3" x14ac:dyDescent="0.3">
      <c r="A340" s="44" t="str">
        <f t="shared" si="17"/>
        <v/>
      </c>
      <c r="B340" s="45" t="str">
        <f t="shared" si="15"/>
        <v/>
      </c>
      <c r="C340" s="45" t="str">
        <f t="shared" si="16"/>
        <v/>
      </c>
    </row>
    <row r="341" spans="1:3" x14ac:dyDescent="0.3">
      <c r="A341" s="44" t="str">
        <f t="shared" si="17"/>
        <v/>
      </c>
      <c r="B341" s="45" t="str">
        <f t="shared" si="15"/>
        <v/>
      </c>
      <c r="C341" s="45" t="str">
        <f t="shared" si="16"/>
        <v/>
      </c>
    </row>
    <row r="342" spans="1:3" x14ac:dyDescent="0.3">
      <c r="A342" s="44" t="str">
        <f t="shared" si="17"/>
        <v/>
      </c>
      <c r="B342" s="45" t="str">
        <f t="shared" si="15"/>
        <v/>
      </c>
      <c r="C342" s="45" t="str">
        <f t="shared" si="16"/>
        <v/>
      </c>
    </row>
    <row r="343" spans="1:3" x14ac:dyDescent="0.3">
      <c r="A343" s="44" t="str">
        <f t="shared" si="17"/>
        <v/>
      </c>
      <c r="B343" s="45" t="str">
        <f t="shared" si="15"/>
        <v/>
      </c>
      <c r="C343" s="45" t="str">
        <f t="shared" si="16"/>
        <v/>
      </c>
    </row>
    <row r="344" spans="1:3" x14ac:dyDescent="0.3">
      <c r="A344" s="44" t="str">
        <f t="shared" si="17"/>
        <v/>
      </c>
      <c r="B344" s="45" t="str">
        <f t="shared" si="15"/>
        <v/>
      </c>
      <c r="C344" s="45" t="str">
        <f t="shared" si="16"/>
        <v/>
      </c>
    </row>
    <row r="345" spans="1:3" x14ac:dyDescent="0.3">
      <c r="A345" s="44" t="str">
        <f t="shared" si="17"/>
        <v/>
      </c>
      <c r="B345" s="45" t="str">
        <f t="shared" si="15"/>
        <v/>
      </c>
      <c r="C345" s="45" t="str">
        <f t="shared" si="16"/>
        <v/>
      </c>
    </row>
    <row r="346" spans="1:3" x14ac:dyDescent="0.3">
      <c r="A346" s="44" t="str">
        <f t="shared" si="17"/>
        <v/>
      </c>
      <c r="B346" s="45" t="str">
        <f t="shared" si="15"/>
        <v/>
      </c>
      <c r="C346" s="45" t="str">
        <f t="shared" si="16"/>
        <v/>
      </c>
    </row>
    <row r="347" spans="1:3" x14ac:dyDescent="0.3">
      <c r="A347" s="44" t="str">
        <f t="shared" si="17"/>
        <v/>
      </c>
      <c r="B347" s="45" t="str">
        <f t="shared" si="15"/>
        <v/>
      </c>
      <c r="C347" s="45" t="str">
        <f t="shared" si="16"/>
        <v/>
      </c>
    </row>
    <row r="348" spans="1:3" x14ac:dyDescent="0.3">
      <c r="A348" s="44" t="str">
        <f t="shared" si="17"/>
        <v/>
      </c>
      <c r="B348" s="45" t="str">
        <f t="shared" si="15"/>
        <v/>
      </c>
      <c r="C348" s="45" t="str">
        <f t="shared" si="16"/>
        <v/>
      </c>
    </row>
    <row r="349" spans="1:3" x14ac:dyDescent="0.3">
      <c r="A349" s="44" t="str">
        <f t="shared" si="17"/>
        <v/>
      </c>
      <c r="B349" s="45" t="str">
        <f t="shared" si="15"/>
        <v/>
      </c>
      <c r="C349" s="45" t="str">
        <f t="shared" si="16"/>
        <v/>
      </c>
    </row>
    <row r="350" spans="1:3" x14ac:dyDescent="0.3">
      <c r="A350" s="44" t="str">
        <f t="shared" si="17"/>
        <v/>
      </c>
      <c r="B350" s="45" t="str">
        <f t="shared" si="15"/>
        <v/>
      </c>
      <c r="C350" s="45" t="str">
        <f t="shared" si="16"/>
        <v/>
      </c>
    </row>
    <row r="351" spans="1:3" x14ac:dyDescent="0.3">
      <c r="A351" s="44" t="str">
        <f t="shared" si="17"/>
        <v/>
      </c>
      <c r="B351" s="45" t="str">
        <f t="shared" si="15"/>
        <v/>
      </c>
      <c r="C351" s="45" t="str">
        <f t="shared" si="16"/>
        <v/>
      </c>
    </row>
    <row r="352" spans="1:3" x14ac:dyDescent="0.3">
      <c r="A352" s="44" t="str">
        <f t="shared" si="17"/>
        <v/>
      </c>
      <c r="B352" s="45" t="str">
        <f t="shared" si="15"/>
        <v/>
      </c>
      <c r="C352" s="45" t="str">
        <f t="shared" si="16"/>
        <v/>
      </c>
    </row>
    <row r="353" spans="1:3" x14ac:dyDescent="0.3">
      <c r="A353" s="44" t="str">
        <f t="shared" si="17"/>
        <v/>
      </c>
      <c r="B353" s="45" t="str">
        <f t="shared" si="15"/>
        <v/>
      </c>
      <c r="C353" s="45" t="str">
        <f t="shared" si="16"/>
        <v/>
      </c>
    </row>
    <row r="354" spans="1:3" x14ac:dyDescent="0.3">
      <c r="A354" s="44" t="str">
        <f t="shared" si="17"/>
        <v/>
      </c>
      <c r="B354" s="45" t="str">
        <f t="shared" si="15"/>
        <v/>
      </c>
      <c r="C354" s="45" t="str">
        <f t="shared" si="16"/>
        <v/>
      </c>
    </row>
    <row r="355" spans="1:3" x14ac:dyDescent="0.3">
      <c r="A355" s="44" t="str">
        <f t="shared" si="17"/>
        <v/>
      </c>
      <c r="B355" s="45" t="str">
        <f t="shared" si="15"/>
        <v/>
      </c>
      <c r="C355" s="45" t="str">
        <f t="shared" si="16"/>
        <v/>
      </c>
    </row>
    <row r="356" spans="1:3" x14ac:dyDescent="0.3">
      <c r="A356" s="44" t="str">
        <f t="shared" si="17"/>
        <v/>
      </c>
      <c r="B356" s="45" t="str">
        <f t="shared" si="15"/>
        <v/>
      </c>
      <c r="C356" s="45" t="str">
        <f t="shared" si="16"/>
        <v/>
      </c>
    </row>
    <row r="357" spans="1:3" x14ac:dyDescent="0.3">
      <c r="A357" s="44" t="str">
        <f t="shared" si="17"/>
        <v/>
      </c>
      <c r="B357" s="45" t="str">
        <f t="shared" si="15"/>
        <v/>
      </c>
      <c r="C357" s="45" t="str">
        <f t="shared" si="16"/>
        <v/>
      </c>
    </row>
    <row r="358" spans="1:3" x14ac:dyDescent="0.3">
      <c r="A358" s="44" t="str">
        <f t="shared" si="17"/>
        <v/>
      </c>
      <c r="B358" s="45" t="str">
        <f t="shared" si="15"/>
        <v/>
      </c>
      <c r="C358" s="45" t="str">
        <f t="shared" si="16"/>
        <v/>
      </c>
    </row>
    <row r="359" spans="1:3" x14ac:dyDescent="0.3">
      <c r="A359" s="44" t="str">
        <f t="shared" si="17"/>
        <v/>
      </c>
      <c r="B359" s="45" t="str">
        <f t="shared" si="15"/>
        <v/>
      </c>
      <c r="C359" s="45" t="str">
        <f t="shared" si="16"/>
        <v/>
      </c>
    </row>
    <row r="360" spans="1:3" x14ac:dyDescent="0.3">
      <c r="A360" s="44" t="str">
        <f t="shared" si="17"/>
        <v/>
      </c>
      <c r="B360" s="45" t="str">
        <f t="shared" si="15"/>
        <v/>
      </c>
      <c r="C360" s="45" t="str">
        <f t="shared" si="16"/>
        <v/>
      </c>
    </row>
    <row r="361" spans="1:3" x14ac:dyDescent="0.3">
      <c r="A361" s="44" t="str">
        <f t="shared" si="17"/>
        <v/>
      </c>
      <c r="B361" s="45" t="str">
        <f t="shared" si="15"/>
        <v/>
      </c>
      <c r="C361" s="45" t="str">
        <f t="shared" si="16"/>
        <v/>
      </c>
    </row>
    <row r="362" spans="1:3" x14ac:dyDescent="0.3">
      <c r="A362" s="44" t="str">
        <f t="shared" si="17"/>
        <v/>
      </c>
      <c r="B362" s="45" t="str">
        <f t="shared" si="15"/>
        <v/>
      </c>
      <c r="C362" s="45" t="str">
        <f t="shared" si="16"/>
        <v/>
      </c>
    </row>
    <row r="363" spans="1:3" x14ac:dyDescent="0.3">
      <c r="A363" s="44" t="str">
        <f t="shared" si="17"/>
        <v/>
      </c>
      <c r="B363" s="45" t="str">
        <f t="shared" si="15"/>
        <v/>
      </c>
      <c r="C363" s="45" t="str">
        <f t="shared" si="16"/>
        <v/>
      </c>
    </row>
    <row r="364" spans="1:3" x14ac:dyDescent="0.3">
      <c r="A364" s="44" t="str">
        <f t="shared" si="17"/>
        <v/>
      </c>
      <c r="B364" s="45" t="str">
        <f t="shared" si="15"/>
        <v/>
      </c>
      <c r="C364" s="45" t="str">
        <f t="shared" si="16"/>
        <v/>
      </c>
    </row>
    <row r="365" spans="1:3" x14ac:dyDescent="0.3">
      <c r="A365" s="44" t="str">
        <f t="shared" si="17"/>
        <v/>
      </c>
      <c r="B365" s="45" t="str">
        <f t="shared" si="15"/>
        <v/>
      </c>
      <c r="C365" s="45" t="str">
        <f t="shared" si="16"/>
        <v/>
      </c>
    </row>
    <row r="366" spans="1:3" x14ac:dyDescent="0.3">
      <c r="A366" s="44" t="str">
        <f t="shared" si="17"/>
        <v/>
      </c>
      <c r="B366" s="45" t="str">
        <f t="shared" si="15"/>
        <v/>
      </c>
      <c r="C366" s="45" t="str">
        <f t="shared" si="16"/>
        <v/>
      </c>
    </row>
    <row r="367" spans="1:3" x14ac:dyDescent="0.3">
      <c r="A367" s="44" t="str">
        <f t="shared" si="17"/>
        <v/>
      </c>
      <c r="B367" s="45" t="str">
        <f t="shared" si="15"/>
        <v/>
      </c>
      <c r="C367" s="45" t="str">
        <f t="shared" si="16"/>
        <v/>
      </c>
    </row>
    <row r="368" spans="1:3" x14ac:dyDescent="0.3">
      <c r="A368" s="44" t="str">
        <f t="shared" si="17"/>
        <v/>
      </c>
      <c r="B368" s="45" t="str">
        <f t="shared" si="15"/>
        <v/>
      </c>
      <c r="C368" s="45" t="str">
        <f t="shared" si="16"/>
        <v/>
      </c>
    </row>
    <row r="369" spans="1:3" x14ac:dyDescent="0.3">
      <c r="A369" s="44" t="str">
        <f t="shared" si="17"/>
        <v/>
      </c>
      <c r="B369" s="45" t="str">
        <f t="shared" si="15"/>
        <v/>
      </c>
      <c r="C369" s="45" t="str">
        <f t="shared" si="16"/>
        <v/>
      </c>
    </row>
    <row r="370" spans="1:3" x14ac:dyDescent="0.3">
      <c r="A370" s="44" t="str">
        <f t="shared" si="17"/>
        <v/>
      </c>
      <c r="B370" s="45" t="str">
        <f t="shared" si="15"/>
        <v/>
      </c>
      <c r="C370" s="45" t="str">
        <f t="shared" si="16"/>
        <v/>
      </c>
    </row>
    <row r="371" spans="1:3" x14ac:dyDescent="0.3">
      <c r="A371" s="44" t="str">
        <f t="shared" si="17"/>
        <v/>
      </c>
      <c r="B371" s="45" t="str">
        <f t="shared" si="15"/>
        <v/>
      </c>
      <c r="C371" s="45" t="str">
        <f t="shared" si="16"/>
        <v/>
      </c>
    </row>
    <row r="372" spans="1:3" x14ac:dyDescent="0.3">
      <c r="A372" s="44" t="str">
        <f t="shared" si="17"/>
        <v/>
      </c>
      <c r="B372" s="45" t="str">
        <f t="shared" si="15"/>
        <v/>
      </c>
      <c r="C372" s="45" t="str">
        <f t="shared" si="16"/>
        <v/>
      </c>
    </row>
    <row r="373" spans="1:3" x14ac:dyDescent="0.3">
      <c r="A373" s="44" t="str">
        <f t="shared" si="17"/>
        <v/>
      </c>
      <c r="B373" s="45" t="str">
        <f t="shared" si="15"/>
        <v/>
      </c>
      <c r="C373" s="45" t="str">
        <f t="shared" si="16"/>
        <v/>
      </c>
    </row>
    <row r="374" spans="1:3" x14ac:dyDescent="0.3">
      <c r="A374" s="44" t="str">
        <f t="shared" si="17"/>
        <v/>
      </c>
      <c r="B374" s="45" t="str">
        <f t="shared" si="15"/>
        <v/>
      </c>
      <c r="C374" s="45" t="str">
        <f t="shared" si="16"/>
        <v/>
      </c>
    </row>
    <row r="375" spans="1:3" x14ac:dyDescent="0.3">
      <c r="A375" s="44" t="str">
        <f t="shared" si="17"/>
        <v/>
      </c>
      <c r="B375" s="45" t="str">
        <f t="shared" si="15"/>
        <v/>
      </c>
      <c r="C375" s="45" t="str">
        <f t="shared" si="16"/>
        <v/>
      </c>
    </row>
    <row r="376" spans="1:3" x14ac:dyDescent="0.3">
      <c r="A376" s="44" t="str">
        <f t="shared" si="17"/>
        <v/>
      </c>
      <c r="B376" s="45" t="str">
        <f t="shared" si="15"/>
        <v/>
      </c>
      <c r="C376" s="45" t="str">
        <f t="shared" si="16"/>
        <v/>
      </c>
    </row>
    <row r="377" spans="1:3" x14ac:dyDescent="0.3">
      <c r="A377" s="44" t="str">
        <f t="shared" si="17"/>
        <v/>
      </c>
      <c r="B377" s="45" t="str">
        <f t="shared" si="15"/>
        <v/>
      </c>
      <c r="C377" s="45" t="str">
        <f t="shared" si="16"/>
        <v/>
      </c>
    </row>
    <row r="378" spans="1:3" x14ac:dyDescent="0.3">
      <c r="A378" s="44" t="str">
        <f t="shared" si="17"/>
        <v/>
      </c>
      <c r="B378" s="45" t="str">
        <f t="shared" si="15"/>
        <v/>
      </c>
      <c r="C378" s="45" t="str">
        <f t="shared" si="16"/>
        <v/>
      </c>
    </row>
    <row r="379" spans="1:3" x14ac:dyDescent="0.3">
      <c r="A379" s="44" t="str">
        <f t="shared" si="17"/>
        <v/>
      </c>
      <c r="B379" s="45" t="str">
        <f t="shared" si="15"/>
        <v/>
      </c>
      <c r="C379" s="45" t="str">
        <f t="shared" si="16"/>
        <v/>
      </c>
    </row>
    <row r="380" spans="1:3" x14ac:dyDescent="0.3">
      <c r="A380" s="44" t="str">
        <f t="shared" si="17"/>
        <v/>
      </c>
      <c r="B380" s="45" t="str">
        <f t="shared" si="15"/>
        <v/>
      </c>
      <c r="C380" s="45" t="str">
        <f t="shared" si="16"/>
        <v/>
      </c>
    </row>
    <row r="381" spans="1:3" x14ac:dyDescent="0.3">
      <c r="A381" s="44" t="str">
        <f t="shared" si="17"/>
        <v/>
      </c>
      <c r="B381" s="45" t="str">
        <f t="shared" si="15"/>
        <v/>
      </c>
      <c r="C381" s="45" t="str">
        <f t="shared" si="16"/>
        <v/>
      </c>
    </row>
    <row r="382" spans="1:3" x14ac:dyDescent="0.3">
      <c r="A382" s="44" t="str">
        <f t="shared" si="17"/>
        <v/>
      </c>
      <c r="B382" s="45" t="str">
        <f t="shared" si="15"/>
        <v/>
      </c>
      <c r="C382" s="45" t="str">
        <f t="shared" si="16"/>
        <v/>
      </c>
    </row>
    <row r="383" spans="1:3" x14ac:dyDescent="0.3">
      <c r="A383" s="44" t="str">
        <f t="shared" si="17"/>
        <v/>
      </c>
      <c r="B383" s="45" t="str">
        <f t="shared" si="15"/>
        <v/>
      </c>
      <c r="C383" s="45" t="str">
        <f t="shared" si="16"/>
        <v/>
      </c>
    </row>
    <row r="384" spans="1:3" x14ac:dyDescent="0.3">
      <c r="A384" s="44" t="str">
        <f t="shared" si="17"/>
        <v/>
      </c>
      <c r="B384" s="45" t="str">
        <f t="shared" si="15"/>
        <v/>
      </c>
      <c r="C384" s="45" t="str">
        <f t="shared" si="16"/>
        <v/>
      </c>
    </row>
    <row r="385" spans="1:3" x14ac:dyDescent="0.3">
      <c r="A385" s="44" t="str">
        <f t="shared" si="17"/>
        <v/>
      </c>
      <c r="B385" s="45" t="str">
        <f t="shared" si="15"/>
        <v/>
      </c>
      <c r="C385" s="45" t="str">
        <f t="shared" si="16"/>
        <v/>
      </c>
    </row>
    <row r="386" spans="1:3" x14ac:dyDescent="0.3">
      <c r="A386" s="44" t="str">
        <f t="shared" si="17"/>
        <v/>
      </c>
      <c r="B386" s="45" t="str">
        <f t="shared" si="15"/>
        <v/>
      </c>
      <c r="C386" s="45" t="str">
        <f t="shared" si="16"/>
        <v/>
      </c>
    </row>
    <row r="387" spans="1:3" x14ac:dyDescent="0.3">
      <c r="A387" s="44" t="str">
        <f t="shared" si="17"/>
        <v/>
      </c>
      <c r="B387" s="45" t="str">
        <f t="shared" si="15"/>
        <v/>
      </c>
      <c r="C387" s="45" t="str">
        <f t="shared" si="16"/>
        <v/>
      </c>
    </row>
    <row r="388" spans="1:3" x14ac:dyDescent="0.3">
      <c r="A388" s="44" t="str">
        <f t="shared" si="17"/>
        <v/>
      </c>
      <c r="B388" s="45" t="str">
        <f t="shared" si="15"/>
        <v/>
      </c>
      <c r="C388" s="45" t="str">
        <f t="shared" si="16"/>
        <v/>
      </c>
    </row>
    <row r="389" spans="1:3" x14ac:dyDescent="0.3">
      <c r="A389" s="44" t="str">
        <f t="shared" si="17"/>
        <v/>
      </c>
      <c r="B389" s="45" t="str">
        <f t="shared" si="15"/>
        <v/>
      </c>
      <c r="C389" s="45" t="str">
        <f t="shared" si="16"/>
        <v/>
      </c>
    </row>
    <row r="390" spans="1:3" x14ac:dyDescent="0.3">
      <c r="A390" s="44" t="str">
        <f t="shared" si="17"/>
        <v/>
      </c>
      <c r="B390" s="45" t="str">
        <f t="shared" si="15"/>
        <v/>
      </c>
      <c r="C390" s="45" t="str">
        <f t="shared" si="16"/>
        <v/>
      </c>
    </row>
    <row r="391" spans="1:3" x14ac:dyDescent="0.3">
      <c r="A391" s="44" t="str">
        <f t="shared" si="17"/>
        <v/>
      </c>
      <c r="B391" s="45" t="str">
        <f t="shared" si="15"/>
        <v/>
      </c>
      <c r="C391" s="45" t="str">
        <f t="shared" si="16"/>
        <v/>
      </c>
    </row>
    <row r="392" spans="1:3" x14ac:dyDescent="0.3">
      <c r="A392" s="44" t="str">
        <f t="shared" si="17"/>
        <v/>
      </c>
      <c r="B392" s="45" t="str">
        <f t="shared" si="15"/>
        <v/>
      </c>
      <c r="C392" s="45" t="str">
        <f t="shared" si="16"/>
        <v/>
      </c>
    </row>
    <row r="393" spans="1:3" x14ac:dyDescent="0.3">
      <c r="A393" s="44" t="str">
        <f t="shared" si="17"/>
        <v/>
      </c>
      <c r="B393" s="45" t="str">
        <f t="shared" si="15"/>
        <v/>
      </c>
      <c r="C393" s="45" t="str">
        <f t="shared" si="16"/>
        <v/>
      </c>
    </row>
    <row r="394" spans="1:3" x14ac:dyDescent="0.3">
      <c r="A394" s="44" t="str">
        <f t="shared" si="17"/>
        <v/>
      </c>
      <c r="B394" s="45" t="str">
        <f t="shared" si="15"/>
        <v/>
      </c>
      <c r="C394" s="45" t="str">
        <f t="shared" si="16"/>
        <v/>
      </c>
    </row>
    <row r="395" spans="1:3" x14ac:dyDescent="0.3">
      <c r="A395" s="44" t="str">
        <f t="shared" si="17"/>
        <v/>
      </c>
      <c r="B395" s="45" t="str">
        <f t="shared" si="15"/>
        <v/>
      </c>
      <c r="C395" s="45" t="str">
        <f t="shared" si="16"/>
        <v/>
      </c>
    </row>
    <row r="396" spans="1:3" x14ac:dyDescent="0.3">
      <c r="A396" s="44" t="str">
        <f t="shared" si="17"/>
        <v/>
      </c>
      <c r="B396" s="45" t="str">
        <f t="shared" si="15"/>
        <v/>
      </c>
      <c r="C396" s="45" t="str">
        <f t="shared" si="16"/>
        <v/>
      </c>
    </row>
    <row r="397" spans="1:3" x14ac:dyDescent="0.3">
      <c r="A397" s="44" t="str">
        <f t="shared" si="17"/>
        <v/>
      </c>
      <c r="B397" s="45" t="str">
        <f t="shared" si="15"/>
        <v/>
      </c>
      <c r="C397" s="45" t="str">
        <f t="shared" si="16"/>
        <v/>
      </c>
    </row>
    <row r="398" spans="1:3" x14ac:dyDescent="0.3">
      <c r="A398" s="44" t="str">
        <f t="shared" si="17"/>
        <v/>
      </c>
      <c r="B398" s="45" t="str">
        <f t="shared" ref="B398:B461" si="18">IF(A398="","",PPMT($C$7/12,A398,$C$8*12,-$C$6))</f>
        <v/>
      </c>
      <c r="C398" s="45" t="str">
        <f t="shared" ref="C398:C461" si="19">IF(A398="","",IPMT($C$7/12,A398,$C$8*12,-$C$6))</f>
        <v/>
      </c>
    </row>
    <row r="399" spans="1:3" x14ac:dyDescent="0.3">
      <c r="A399" s="44" t="str">
        <f t="shared" ref="A399:A462" si="20">IFERROR(IF(A398=($C$8*12),"",A398+1),"")</f>
        <v/>
      </c>
      <c r="B399" s="45" t="str">
        <f t="shared" si="18"/>
        <v/>
      </c>
      <c r="C399" s="45" t="str">
        <f t="shared" si="19"/>
        <v/>
      </c>
    </row>
    <row r="400" spans="1:3" x14ac:dyDescent="0.3">
      <c r="A400" s="44" t="str">
        <f t="shared" si="20"/>
        <v/>
      </c>
      <c r="B400" s="45" t="str">
        <f t="shared" si="18"/>
        <v/>
      </c>
      <c r="C400" s="45" t="str">
        <f t="shared" si="19"/>
        <v/>
      </c>
    </row>
    <row r="401" spans="1:3" x14ac:dyDescent="0.3">
      <c r="A401" s="44" t="str">
        <f t="shared" si="20"/>
        <v/>
      </c>
      <c r="B401" s="45" t="str">
        <f t="shared" si="18"/>
        <v/>
      </c>
      <c r="C401" s="45" t="str">
        <f t="shared" si="19"/>
        <v/>
      </c>
    </row>
    <row r="402" spans="1:3" x14ac:dyDescent="0.3">
      <c r="A402" s="44" t="str">
        <f t="shared" si="20"/>
        <v/>
      </c>
      <c r="B402" s="45" t="str">
        <f t="shared" si="18"/>
        <v/>
      </c>
      <c r="C402" s="45" t="str">
        <f t="shared" si="19"/>
        <v/>
      </c>
    </row>
    <row r="403" spans="1:3" x14ac:dyDescent="0.3">
      <c r="A403" s="44" t="str">
        <f t="shared" si="20"/>
        <v/>
      </c>
      <c r="B403" s="45" t="str">
        <f t="shared" si="18"/>
        <v/>
      </c>
      <c r="C403" s="45" t="str">
        <f t="shared" si="19"/>
        <v/>
      </c>
    </row>
    <row r="404" spans="1:3" x14ac:dyDescent="0.3">
      <c r="A404" s="44" t="str">
        <f t="shared" si="20"/>
        <v/>
      </c>
      <c r="B404" s="45" t="str">
        <f t="shared" si="18"/>
        <v/>
      </c>
      <c r="C404" s="45" t="str">
        <f t="shared" si="19"/>
        <v/>
      </c>
    </row>
    <row r="405" spans="1:3" x14ac:dyDescent="0.3">
      <c r="A405" s="44" t="str">
        <f t="shared" si="20"/>
        <v/>
      </c>
      <c r="B405" s="45" t="str">
        <f t="shared" si="18"/>
        <v/>
      </c>
      <c r="C405" s="45" t="str">
        <f t="shared" si="19"/>
        <v/>
      </c>
    </row>
    <row r="406" spans="1:3" x14ac:dyDescent="0.3">
      <c r="A406" s="44" t="str">
        <f t="shared" si="20"/>
        <v/>
      </c>
      <c r="B406" s="45" t="str">
        <f t="shared" si="18"/>
        <v/>
      </c>
      <c r="C406" s="45" t="str">
        <f t="shared" si="19"/>
        <v/>
      </c>
    </row>
    <row r="407" spans="1:3" x14ac:dyDescent="0.3">
      <c r="A407" s="44" t="str">
        <f t="shared" si="20"/>
        <v/>
      </c>
      <c r="B407" s="45" t="str">
        <f t="shared" si="18"/>
        <v/>
      </c>
      <c r="C407" s="45" t="str">
        <f t="shared" si="19"/>
        <v/>
      </c>
    </row>
    <row r="408" spans="1:3" x14ac:dyDescent="0.3">
      <c r="A408" s="44" t="str">
        <f t="shared" si="20"/>
        <v/>
      </c>
      <c r="B408" s="45" t="str">
        <f t="shared" si="18"/>
        <v/>
      </c>
      <c r="C408" s="45" t="str">
        <f t="shared" si="19"/>
        <v/>
      </c>
    </row>
    <row r="409" spans="1:3" x14ac:dyDescent="0.3">
      <c r="A409" s="44" t="str">
        <f t="shared" si="20"/>
        <v/>
      </c>
      <c r="B409" s="45" t="str">
        <f t="shared" si="18"/>
        <v/>
      </c>
      <c r="C409" s="45" t="str">
        <f t="shared" si="19"/>
        <v/>
      </c>
    </row>
    <row r="410" spans="1:3" x14ac:dyDescent="0.3">
      <c r="A410" s="44" t="str">
        <f t="shared" si="20"/>
        <v/>
      </c>
      <c r="B410" s="45" t="str">
        <f t="shared" si="18"/>
        <v/>
      </c>
      <c r="C410" s="45" t="str">
        <f t="shared" si="19"/>
        <v/>
      </c>
    </row>
    <row r="411" spans="1:3" x14ac:dyDescent="0.3">
      <c r="A411" s="44" t="str">
        <f t="shared" si="20"/>
        <v/>
      </c>
      <c r="B411" s="45" t="str">
        <f t="shared" si="18"/>
        <v/>
      </c>
      <c r="C411" s="45" t="str">
        <f t="shared" si="19"/>
        <v/>
      </c>
    </row>
    <row r="412" spans="1:3" x14ac:dyDescent="0.3">
      <c r="A412" s="44" t="str">
        <f t="shared" si="20"/>
        <v/>
      </c>
      <c r="B412" s="45" t="str">
        <f t="shared" si="18"/>
        <v/>
      </c>
      <c r="C412" s="45" t="str">
        <f t="shared" si="19"/>
        <v/>
      </c>
    </row>
    <row r="413" spans="1:3" x14ac:dyDescent="0.3">
      <c r="A413" s="44" t="str">
        <f t="shared" si="20"/>
        <v/>
      </c>
      <c r="B413" s="45" t="str">
        <f t="shared" si="18"/>
        <v/>
      </c>
      <c r="C413" s="45" t="str">
        <f t="shared" si="19"/>
        <v/>
      </c>
    </row>
    <row r="414" spans="1:3" x14ac:dyDescent="0.3">
      <c r="A414" s="44" t="str">
        <f t="shared" si="20"/>
        <v/>
      </c>
      <c r="B414" s="45" t="str">
        <f t="shared" si="18"/>
        <v/>
      </c>
      <c r="C414" s="45" t="str">
        <f t="shared" si="19"/>
        <v/>
      </c>
    </row>
    <row r="415" spans="1:3" x14ac:dyDescent="0.3">
      <c r="A415" s="44" t="str">
        <f t="shared" si="20"/>
        <v/>
      </c>
      <c r="B415" s="45" t="str">
        <f t="shared" si="18"/>
        <v/>
      </c>
      <c r="C415" s="45" t="str">
        <f t="shared" si="19"/>
        <v/>
      </c>
    </row>
    <row r="416" spans="1:3" x14ac:dyDescent="0.3">
      <c r="A416" s="44" t="str">
        <f t="shared" si="20"/>
        <v/>
      </c>
      <c r="B416" s="45" t="str">
        <f t="shared" si="18"/>
        <v/>
      </c>
      <c r="C416" s="45" t="str">
        <f t="shared" si="19"/>
        <v/>
      </c>
    </row>
    <row r="417" spans="1:3" x14ac:dyDescent="0.3">
      <c r="A417" s="44" t="str">
        <f t="shared" si="20"/>
        <v/>
      </c>
      <c r="B417" s="45" t="str">
        <f t="shared" si="18"/>
        <v/>
      </c>
      <c r="C417" s="45" t="str">
        <f t="shared" si="19"/>
        <v/>
      </c>
    </row>
    <row r="418" spans="1:3" x14ac:dyDescent="0.3">
      <c r="A418" s="44" t="str">
        <f t="shared" si="20"/>
        <v/>
      </c>
      <c r="B418" s="45" t="str">
        <f t="shared" si="18"/>
        <v/>
      </c>
      <c r="C418" s="45" t="str">
        <f t="shared" si="19"/>
        <v/>
      </c>
    </row>
    <row r="419" spans="1:3" x14ac:dyDescent="0.3">
      <c r="A419" s="44" t="str">
        <f t="shared" si="20"/>
        <v/>
      </c>
      <c r="B419" s="45" t="str">
        <f t="shared" si="18"/>
        <v/>
      </c>
      <c r="C419" s="45" t="str">
        <f t="shared" si="19"/>
        <v/>
      </c>
    </row>
    <row r="420" spans="1:3" x14ac:dyDescent="0.3">
      <c r="A420" s="44" t="str">
        <f t="shared" si="20"/>
        <v/>
      </c>
      <c r="B420" s="45" t="str">
        <f t="shared" si="18"/>
        <v/>
      </c>
      <c r="C420" s="45" t="str">
        <f t="shared" si="19"/>
        <v/>
      </c>
    </row>
    <row r="421" spans="1:3" x14ac:dyDescent="0.3">
      <c r="A421" s="44" t="str">
        <f t="shared" si="20"/>
        <v/>
      </c>
      <c r="B421" s="45" t="str">
        <f t="shared" si="18"/>
        <v/>
      </c>
      <c r="C421" s="45" t="str">
        <f t="shared" si="19"/>
        <v/>
      </c>
    </row>
    <row r="422" spans="1:3" x14ac:dyDescent="0.3">
      <c r="A422" s="44" t="str">
        <f t="shared" si="20"/>
        <v/>
      </c>
      <c r="B422" s="45" t="str">
        <f t="shared" si="18"/>
        <v/>
      </c>
      <c r="C422" s="45" t="str">
        <f t="shared" si="19"/>
        <v/>
      </c>
    </row>
    <row r="423" spans="1:3" x14ac:dyDescent="0.3">
      <c r="A423" s="44" t="str">
        <f t="shared" si="20"/>
        <v/>
      </c>
      <c r="B423" s="45" t="str">
        <f t="shared" si="18"/>
        <v/>
      </c>
      <c r="C423" s="45" t="str">
        <f t="shared" si="19"/>
        <v/>
      </c>
    </row>
    <row r="424" spans="1:3" x14ac:dyDescent="0.3">
      <c r="A424" s="44" t="str">
        <f t="shared" si="20"/>
        <v/>
      </c>
      <c r="B424" s="45" t="str">
        <f t="shared" si="18"/>
        <v/>
      </c>
      <c r="C424" s="45" t="str">
        <f t="shared" si="19"/>
        <v/>
      </c>
    </row>
    <row r="425" spans="1:3" x14ac:dyDescent="0.3">
      <c r="A425" s="44" t="str">
        <f t="shared" si="20"/>
        <v/>
      </c>
      <c r="B425" s="45" t="str">
        <f t="shared" si="18"/>
        <v/>
      </c>
      <c r="C425" s="45" t="str">
        <f t="shared" si="19"/>
        <v/>
      </c>
    </row>
    <row r="426" spans="1:3" x14ac:dyDescent="0.3">
      <c r="A426" s="44" t="str">
        <f t="shared" si="20"/>
        <v/>
      </c>
      <c r="B426" s="45" t="str">
        <f t="shared" si="18"/>
        <v/>
      </c>
      <c r="C426" s="45" t="str">
        <f t="shared" si="19"/>
        <v/>
      </c>
    </row>
    <row r="427" spans="1:3" x14ac:dyDescent="0.3">
      <c r="A427" s="44" t="str">
        <f t="shared" si="20"/>
        <v/>
      </c>
      <c r="B427" s="45" t="str">
        <f t="shared" si="18"/>
        <v/>
      </c>
      <c r="C427" s="45" t="str">
        <f t="shared" si="19"/>
        <v/>
      </c>
    </row>
    <row r="428" spans="1:3" x14ac:dyDescent="0.3">
      <c r="A428" s="44" t="str">
        <f t="shared" si="20"/>
        <v/>
      </c>
      <c r="B428" s="45" t="str">
        <f t="shared" si="18"/>
        <v/>
      </c>
      <c r="C428" s="45" t="str">
        <f t="shared" si="19"/>
        <v/>
      </c>
    </row>
    <row r="429" spans="1:3" x14ac:dyDescent="0.3">
      <c r="A429" s="44" t="str">
        <f t="shared" si="20"/>
        <v/>
      </c>
      <c r="B429" s="45" t="str">
        <f t="shared" si="18"/>
        <v/>
      </c>
      <c r="C429" s="45" t="str">
        <f t="shared" si="19"/>
        <v/>
      </c>
    </row>
    <row r="430" spans="1:3" x14ac:dyDescent="0.3">
      <c r="A430" s="44" t="str">
        <f t="shared" si="20"/>
        <v/>
      </c>
      <c r="B430" s="45" t="str">
        <f t="shared" si="18"/>
        <v/>
      </c>
      <c r="C430" s="45" t="str">
        <f t="shared" si="19"/>
        <v/>
      </c>
    </row>
    <row r="431" spans="1:3" x14ac:dyDescent="0.3">
      <c r="A431" s="44" t="str">
        <f t="shared" si="20"/>
        <v/>
      </c>
      <c r="B431" s="45" t="str">
        <f t="shared" si="18"/>
        <v/>
      </c>
      <c r="C431" s="45" t="str">
        <f t="shared" si="19"/>
        <v/>
      </c>
    </row>
    <row r="432" spans="1:3" x14ac:dyDescent="0.3">
      <c r="A432" s="44" t="str">
        <f t="shared" si="20"/>
        <v/>
      </c>
      <c r="B432" s="45" t="str">
        <f t="shared" si="18"/>
        <v/>
      </c>
      <c r="C432" s="45" t="str">
        <f t="shared" si="19"/>
        <v/>
      </c>
    </row>
    <row r="433" spans="1:3" x14ac:dyDescent="0.3">
      <c r="A433" s="44" t="str">
        <f t="shared" si="20"/>
        <v/>
      </c>
      <c r="B433" s="45" t="str">
        <f t="shared" si="18"/>
        <v/>
      </c>
      <c r="C433" s="45" t="str">
        <f t="shared" si="19"/>
        <v/>
      </c>
    </row>
    <row r="434" spans="1:3" x14ac:dyDescent="0.3">
      <c r="A434" s="44" t="str">
        <f t="shared" si="20"/>
        <v/>
      </c>
      <c r="B434" s="45" t="str">
        <f t="shared" si="18"/>
        <v/>
      </c>
      <c r="C434" s="45" t="str">
        <f t="shared" si="19"/>
        <v/>
      </c>
    </row>
    <row r="435" spans="1:3" x14ac:dyDescent="0.3">
      <c r="A435" s="44" t="str">
        <f t="shared" si="20"/>
        <v/>
      </c>
      <c r="B435" s="45" t="str">
        <f t="shared" si="18"/>
        <v/>
      </c>
      <c r="C435" s="45" t="str">
        <f t="shared" si="19"/>
        <v/>
      </c>
    </row>
    <row r="436" spans="1:3" x14ac:dyDescent="0.3">
      <c r="A436" s="44" t="str">
        <f t="shared" si="20"/>
        <v/>
      </c>
      <c r="B436" s="45" t="str">
        <f t="shared" si="18"/>
        <v/>
      </c>
      <c r="C436" s="45" t="str">
        <f t="shared" si="19"/>
        <v/>
      </c>
    </row>
    <row r="437" spans="1:3" x14ac:dyDescent="0.3">
      <c r="A437" s="44" t="str">
        <f t="shared" si="20"/>
        <v/>
      </c>
      <c r="B437" s="45" t="str">
        <f t="shared" si="18"/>
        <v/>
      </c>
      <c r="C437" s="45" t="str">
        <f t="shared" si="19"/>
        <v/>
      </c>
    </row>
    <row r="438" spans="1:3" x14ac:dyDescent="0.3">
      <c r="A438" s="44" t="str">
        <f t="shared" si="20"/>
        <v/>
      </c>
      <c r="B438" s="45" t="str">
        <f t="shared" si="18"/>
        <v/>
      </c>
      <c r="C438" s="45" t="str">
        <f t="shared" si="19"/>
        <v/>
      </c>
    </row>
    <row r="439" spans="1:3" x14ac:dyDescent="0.3">
      <c r="A439" s="44" t="str">
        <f t="shared" si="20"/>
        <v/>
      </c>
      <c r="B439" s="45" t="str">
        <f t="shared" si="18"/>
        <v/>
      </c>
      <c r="C439" s="45" t="str">
        <f t="shared" si="19"/>
        <v/>
      </c>
    </row>
    <row r="440" spans="1:3" x14ac:dyDescent="0.3">
      <c r="A440" s="44" t="str">
        <f t="shared" si="20"/>
        <v/>
      </c>
      <c r="B440" s="45" t="str">
        <f t="shared" si="18"/>
        <v/>
      </c>
      <c r="C440" s="45" t="str">
        <f t="shared" si="19"/>
        <v/>
      </c>
    </row>
    <row r="441" spans="1:3" x14ac:dyDescent="0.3">
      <c r="A441" s="44" t="str">
        <f t="shared" si="20"/>
        <v/>
      </c>
      <c r="B441" s="45" t="str">
        <f t="shared" si="18"/>
        <v/>
      </c>
      <c r="C441" s="45" t="str">
        <f t="shared" si="19"/>
        <v/>
      </c>
    </row>
    <row r="442" spans="1:3" x14ac:dyDescent="0.3">
      <c r="A442" s="44" t="str">
        <f t="shared" si="20"/>
        <v/>
      </c>
      <c r="B442" s="45" t="str">
        <f t="shared" si="18"/>
        <v/>
      </c>
      <c r="C442" s="45" t="str">
        <f t="shared" si="19"/>
        <v/>
      </c>
    </row>
    <row r="443" spans="1:3" x14ac:dyDescent="0.3">
      <c r="A443" s="44" t="str">
        <f t="shared" si="20"/>
        <v/>
      </c>
      <c r="B443" s="45" t="str">
        <f t="shared" si="18"/>
        <v/>
      </c>
      <c r="C443" s="45" t="str">
        <f t="shared" si="19"/>
        <v/>
      </c>
    </row>
    <row r="444" spans="1:3" x14ac:dyDescent="0.3">
      <c r="A444" s="44" t="str">
        <f t="shared" si="20"/>
        <v/>
      </c>
      <c r="B444" s="45" t="str">
        <f t="shared" si="18"/>
        <v/>
      </c>
      <c r="C444" s="45" t="str">
        <f t="shared" si="19"/>
        <v/>
      </c>
    </row>
    <row r="445" spans="1:3" x14ac:dyDescent="0.3">
      <c r="A445" s="44" t="str">
        <f t="shared" si="20"/>
        <v/>
      </c>
      <c r="B445" s="45" t="str">
        <f t="shared" si="18"/>
        <v/>
      </c>
      <c r="C445" s="45" t="str">
        <f t="shared" si="19"/>
        <v/>
      </c>
    </row>
    <row r="446" spans="1:3" x14ac:dyDescent="0.3">
      <c r="A446" s="44" t="str">
        <f t="shared" si="20"/>
        <v/>
      </c>
      <c r="B446" s="45" t="str">
        <f t="shared" si="18"/>
        <v/>
      </c>
      <c r="C446" s="45" t="str">
        <f t="shared" si="19"/>
        <v/>
      </c>
    </row>
    <row r="447" spans="1:3" x14ac:dyDescent="0.3">
      <c r="A447" s="44" t="str">
        <f t="shared" si="20"/>
        <v/>
      </c>
      <c r="B447" s="45" t="str">
        <f t="shared" si="18"/>
        <v/>
      </c>
      <c r="C447" s="45" t="str">
        <f t="shared" si="19"/>
        <v/>
      </c>
    </row>
    <row r="448" spans="1:3" x14ac:dyDescent="0.3">
      <c r="A448" s="44" t="str">
        <f t="shared" si="20"/>
        <v/>
      </c>
      <c r="B448" s="45" t="str">
        <f t="shared" si="18"/>
        <v/>
      </c>
      <c r="C448" s="45" t="str">
        <f t="shared" si="19"/>
        <v/>
      </c>
    </row>
    <row r="449" spans="1:3" x14ac:dyDescent="0.3">
      <c r="A449" s="44" t="str">
        <f t="shared" si="20"/>
        <v/>
      </c>
      <c r="B449" s="45" t="str">
        <f t="shared" si="18"/>
        <v/>
      </c>
      <c r="C449" s="45" t="str">
        <f t="shared" si="19"/>
        <v/>
      </c>
    </row>
    <row r="450" spans="1:3" x14ac:dyDescent="0.3">
      <c r="A450" s="44" t="str">
        <f t="shared" si="20"/>
        <v/>
      </c>
      <c r="B450" s="45" t="str">
        <f t="shared" si="18"/>
        <v/>
      </c>
      <c r="C450" s="45" t="str">
        <f t="shared" si="19"/>
        <v/>
      </c>
    </row>
    <row r="451" spans="1:3" x14ac:dyDescent="0.3">
      <c r="A451" s="44" t="str">
        <f t="shared" si="20"/>
        <v/>
      </c>
      <c r="B451" s="45" t="str">
        <f t="shared" si="18"/>
        <v/>
      </c>
      <c r="C451" s="45" t="str">
        <f t="shared" si="19"/>
        <v/>
      </c>
    </row>
    <row r="452" spans="1:3" x14ac:dyDescent="0.3">
      <c r="A452" s="44" t="str">
        <f t="shared" si="20"/>
        <v/>
      </c>
      <c r="B452" s="45" t="str">
        <f t="shared" si="18"/>
        <v/>
      </c>
      <c r="C452" s="45" t="str">
        <f t="shared" si="19"/>
        <v/>
      </c>
    </row>
    <row r="453" spans="1:3" x14ac:dyDescent="0.3">
      <c r="A453" s="44" t="str">
        <f t="shared" si="20"/>
        <v/>
      </c>
      <c r="B453" s="45" t="str">
        <f t="shared" si="18"/>
        <v/>
      </c>
      <c r="C453" s="45" t="str">
        <f t="shared" si="19"/>
        <v/>
      </c>
    </row>
    <row r="454" spans="1:3" x14ac:dyDescent="0.3">
      <c r="A454" s="44" t="str">
        <f t="shared" si="20"/>
        <v/>
      </c>
      <c r="B454" s="45" t="str">
        <f t="shared" si="18"/>
        <v/>
      </c>
      <c r="C454" s="45" t="str">
        <f t="shared" si="19"/>
        <v/>
      </c>
    </row>
    <row r="455" spans="1:3" x14ac:dyDescent="0.3">
      <c r="A455" s="44" t="str">
        <f t="shared" si="20"/>
        <v/>
      </c>
      <c r="B455" s="45" t="str">
        <f t="shared" si="18"/>
        <v/>
      </c>
      <c r="C455" s="45" t="str">
        <f t="shared" si="19"/>
        <v/>
      </c>
    </row>
    <row r="456" spans="1:3" x14ac:dyDescent="0.3">
      <c r="A456" s="44" t="str">
        <f t="shared" si="20"/>
        <v/>
      </c>
      <c r="B456" s="45" t="str">
        <f t="shared" si="18"/>
        <v/>
      </c>
      <c r="C456" s="45" t="str">
        <f t="shared" si="19"/>
        <v/>
      </c>
    </row>
    <row r="457" spans="1:3" x14ac:dyDescent="0.3">
      <c r="A457" s="44" t="str">
        <f t="shared" si="20"/>
        <v/>
      </c>
      <c r="B457" s="45" t="str">
        <f t="shared" si="18"/>
        <v/>
      </c>
      <c r="C457" s="45" t="str">
        <f t="shared" si="19"/>
        <v/>
      </c>
    </row>
    <row r="458" spans="1:3" x14ac:dyDescent="0.3">
      <c r="A458" s="44" t="str">
        <f t="shared" si="20"/>
        <v/>
      </c>
      <c r="B458" s="45" t="str">
        <f t="shared" si="18"/>
        <v/>
      </c>
      <c r="C458" s="45" t="str">
        <f t="shared" si="19"/>
        <v/>
      </c>
    </row>
    <row r="459" spans="1:3" x14ac:dyDescent="0.3">
      <c r="A459" s="44" t="str">
        <f t="shared" si="20"/>
        <v/>
      </c>
      <c r="B459" s="45" t="str">
        <f t="shared" si="18"/>
        <v/>
      </c>
      <c r="C459" s="45" t="str">
        <f t="shared" si="19"/>
        <v/>
      </c>
    </row>
    <row r="460" spans="1:3" x14ac:dyDescent="0.3">
      <c r="A460" s="44" t="str">
        <f t="shared" si="20"/>
        <v/>
      </c>
      <c r="B460" s="45" t="str">
        <f t="shared" si="18"/>
        <v/>
      </c>
      <c r="C460" s="45" t="str">
        <f t="shared" si="19"/>
        <v/>
      </c>
    </row>
    <row r="461" spans="1:3" x14ac:dyDescent="0.3">
      <c r="A461" s="44" t="str">
        <f t="shared" si="20"/>
        <v/>
      </c>
      <c r="B461" s="45" t="str">
        <f t="shared" si="18"/>
        <v/>
      </c>
      <c r="C461" s="45" t="str">
        <f t="shared" si="19"/>
        <v/>
      </c>
    </row>
    <row r="462" spans="1:3" x14ac:dyDescent="0.3">
      <c r="A462" s="44" t="str">
        <f t="shared" si="20"/>
        <v/>
      </c>
      <c r="B462" s="45" t="str">
        <f t="shared" ref="B462:B525" si="21">IF(A462="","",PPMT($C$7/12,A462,$C$8*12,-$C$6))</f>
        <v/>
      </c>
      <c r="C462" s="45" t="str">
        <f t="shared" ref="C462:C525" si="22">IF(A462="","",IPMT($C$7/12,A462,$C$8*12,-$C$6))</f>
        <v/>
      </c>
    </row>
    <row r="463" spans="1:3" x14ac:dyDescent="0.3">
      <c r="A463" s="44" t="str">
        <f t="shared" ref="A463:A526" si="23">IFERROR(IF(A462=($C$8*12),"",A462+1),"")</f>
        <v/>
      </c>
      <c r="B463" s="45" t="str">
        <f t="shared" si="21"/>
        <v/>
      </c>
      <c r="C463" s="45" t="str">
        <f t="shared" si="22"/>
        <v/>
      </c>
    </row>
    <row r="464" spans="1:3" x14ac:dyDescent="0.3">
      <c r="A464" s="44" t="str">
        <f t="shared" si="23"/>
        <v/>
      </c>
      <c r="B464" s="45" t="str">
        <f t="shared" si="21"/>
        <v/>
      </c>
      <c r="C464" s="45" t="str">
        <f t="shared" si="22"/>
        <v/>
      </c>
    </row>
    <row r="465" spans="1:3" x14ac:dyDescent="0.3">
      <c r="A465" s="44" t="str">
        <f t="shared" si="23"/>
        <v/>
      </c>
      <c r="B465" s="45" t="str">
        <f t="shared" si="21"/>
        <v/>
      </c>
      <c r="C465" s="45" t="str">
        <f t="shared" si="22"/>
        <v/>
      </c>
    </row>
    <row r="466" spans="1:3" x14ac:dyDescent="0.3">
      <c r="A466" s="44" t="str">
        <f t="shared" si="23"/>
        <v/>
      </c>
      <c r="B466" s="45" t="str">
        <f t="shared" si="21"/>
        <v/>
      </c>
      <c r="C466" s="45" t="str">
        <f t="shared" si="22"/>
        <v/>
      </c>
    </row>
    <row r="467" spans="1:3" x14ac:dyDescent="0.3">
      <c r="A467" s="44" t="str">
        <f t="shared" si="23"/>
        <v/>
      </c>
      <c r="B467" s="45" t="str">
        <f t="shared" si="21"/>
        <v/>
      </c>
      <c r="C467" s="45" t="str">
        <f t="shared" si="22"/>
        <v/>
      </c>
    </row>
    <row r="468" spans="1:3" x14ac:dyDescent="0.3">
      <c r="A468" s="44" t="str">
        <f t="shared" si="23"/>
        <v/>
      </c>
      <c r="B468" s="45" t="str">
        <f t="shared" si="21"/>
        <v/>
      </c>
      <c r="C468" s="45" t="str">
        <f t="shared" si="22"/>
        <v/>
      </c>
    </row>
    <row r="469" spans="1:3" x14ac:dyDescent="0.3">
      <c r="A469" s="44" t="str">
        <f t="shared" si="23"/>
        <v/>
      </c>
      <c r="B469" s="45" t="str">
        <f t="shared" si="21"/>
        <v/>
      </c>
      <c r="C469" s="45" t="str">
        <f t="shared" si="22"/>
        <v/>
      </c>
    </row>
    <row r="470" spans="1:3" x14ac:dyDescent="0.3">
      <c r="A470" s="44" t="str">
        <f t="shared" si="23"/>
        <v/>
      </c>
      <c r="B470" s="45" t="str">
        <f t="shared" si="21"/>
        <v/>
      </c>
      <c r="C470" s="45" t="str">
        <f t="shared" si="22"/>
        <v/>
      </c>
    </row>
    <row r="471" spans="1:3" x14ac:dyDescent="0.3">
      <c r="A471" s="44" t="str">
        <f t="shared" si="23"/>
        <v/>
      </c>
      <c r="B471" s="45" t="str">
        <f t="shared" si="21"/>
        <v/>
      </c>
      <c r="C471" s="45" t="str">
        <f t="shared" si="22"/>
        <v/>
      </c>
    </row>
    <row r="472" spans="1:3" x14ac:dyDescent="0.3">
      <c r="A472" s="44" t="str">
        <f t="shared" si="23"/>
        <v/>
      </c>
      <c r="B472" s="45" t="str">
        <f t="shared" si="21"/>
        <v/>
      </c>
      <c r="C472" s="45" t="str">
        <f t="shared" si="22"/>
        <v/>
      </c>
    </row>
    <row r="473" spans="1:3" x14ac:dyDescent="0.3">
      <c r="A473" s="44" t="str">
        <f t="shared" si="23"/>
        <v/>
      </c>
      <c r="B473" s="45" t="str">
        <f t="shared" si="21"/>
        <v/>
      </c>
      <c r="C473" s="45" t="str">
        <f t="shared" si="22"/>
        <v/>
      </c>
    </row>
    <row r="474" spans="1:3" x14ac:dyDescent="0.3">
      <c r="A474" s="44" t="str">
        <f t="shared" si="23"/>
        <v/>
      </c>
      <c r="B474" s="45" t="str">
        <f t="shared" si="21"/>
        <v/>
      </c>
      <c r="C474" s="45" t="str">
        <f t="shared" si="22"/>
        <v/>
      </c>
    </row>
    <row r="475" spans="1:3" x14ac:dyDescent="0.3">
      <c r="A475" s="44" t="str">
        <f t="shared" si="23"/>
        <v/>
      </c>
      <c r="B475" s="45" t="str">
        <f t="shared" si="21"/>
        <v/>
      </c>
      <c r="C475" s="45" t="str">
        <f t="shared" si="22"/>
        <v/>
      </c>
    </row>
    <row r="476" spans="1:3" x14ac:dyDescent="0.3">
      <c r="A476" s="44" t="str">
        <f t="shared" si="23"/>
        <v/>
      </c>
      <c r="B476" s="45" t="str">
        <f t="shared" si="21"/>
        <v/>
      </c>
      <c r="C476" s="45" t="str">
        <f t="shared" si="22"/>
        <v/>
      </c>
    </row>
    <row r="477" spans="1:3" x14ac:dyDescent="0.3">
      <c r="A477" s="44" t="str">
        <f t="shared" si="23"/>
        <v/>
      </c>
      <c r="B477" s="45" t="str">
        <f t="shared" si="21"/>
        <v/>
      </c>
      <c r="C477" s="45" t="str">
        <f t="shared" si="22"/>
        <v/>
      </c>
    </row>
    <row r="478" spans="1:3" x14ac:dyDescent="0.3">
      <c r="A478" s="44" t="str">
        <f t="shared" si="23"/>
        <v/>
      </c>
      <c r="B478" s="45" t="str">
        <f t="shared" si="21"/>
        <v/>
      </c>
      <c r="C478" s="45" t="str">
        <f t="shared" si="22"/>
        <v/>
      </c>
    </row>
    <row r="479" spans="1:3" x14ac:dyDescent="0.3">
      <c r="A479" s="44" t="str">
        <f t="shared" si="23"/>
        <v/>
      </c>
      <c r="B479" s="45" t="str">
        <f t="shared" si="21"/>
        <v/>
      </c>
      <c r="C479" s="45" t="str">
        <f t="shared" si="22"/>
        <v/>
      </c>
    </row>
    <row r="480" spans="1:3" x14ac:dyDescent="0.3">
      <c r="A480" s="44" t="str">
        <f t="shared" si="23"/>
        <v/>
      </c>
      <c r="B480" s="45" t="str">
        <f t="shared" si="21"/>
        <v/>
      </c>
      <c r="C480" s="45" t="str">
        <f t="shared" si="22"/>
        <v/>
      </c>
    </row>
    <row r="481" spans="1:3" x14ac:dyDescent="0.3">
      <c r="A481" s="44" t="str">
        <f t="shared" si="23"/>
        <v/>
      </c>
      <c r="B481" s="45" t="str">
        <f t="shared" si="21"/>
        <v/>
      </c>
      <c r="C481" s="45" t="str">
        <f t="shared" si="22"/>
        <v/>
      </c>
    </row>
    <row r="482" spans="1:3" x14ac:dyDescent="0.3">
      <c r="A482" s="44" t="str">
        <f t="shared" si="23"/>
        <v/>
      </c>
      <c r="B482" s="45" t="str">
        <f t="shared" si="21"/>
        <v/>
      </c>
      <c r="C482" s="45" t="str">
        <f t="shared" si="22"/>
        <v/>
      </c>
    </row>
    <row r="483" spans="1:3" x14ac:dyDescent="0.3">
      <c r="A483" s="44" t="str">
        <f t="shared" si="23"/>
        <v/>
      </c>
      <c r="B483" s="45" t="str">
        <f t="shared" si="21"/>
        <v/>
      </c>
      <c r="C483" s="45" t="str">
        <f t="shared" si="22"/>
        <v/>
      </c>
    </row>
    <row r="484" spans="1:3" x14ac:dyDescent="0.3">
      <c r="A484" s="44" t="str">
        <f t="shared" si="23"/>
        <v/>
      </c>
      <c r="B484" s="45" t="str">
        <f t="shared" si="21"/>
        <v/>
      </c>
      <c r="C484" s="45" t="str">
        <f t="shared" si="22"/>
        <v/>
      </c>
    </row>
    <row r="485" spans="1:3" x14ac:dyDescent="0.3">
      <c r="A485" s="44" t="str">
        <f t="shared" si="23"/>
        <v/>
      </c>
      <c r="B485" s="45" t="str">
        <f t="shared" si="21"/>
        <v/>
      </c>
      <c r="C485" s="45" t="str">
        <f t="shared" si="22"/>
        <v/>
      </c>
    </row>
    <row r="486" spans="1:3" x14ac:dyDescent="0.3">
      <c r="A486" s="44" t="str">
        <f t="shared" si="23"/>
        <v/>
      </c>
      <c r="B486" s="45" t="str">
        <f t="shared" si="21"/>
        <v/>
      </c>
      <c r="C486" s="45" t="str">
        <f t="shared" si="22"/>
        <v/>
      </c>
    </row>
    <row r="487" spans="1:3" x14ac:dyDescent="0.3">
      <c r="A487" s="44" t="str">
        <f t="shared" si="23"/>
        <v/>
      </c>
      <c r="B487" s="45" t="str">
        <f t="shared" si="21"/>
        <v/>
      </c>
      <c r="C487" s="45" t="str">
        <f t="shared" si="22"/>
        <v/>
      </c>
    </row>
    <row r="488" spans="1:3" x14ac:dyDescent="0.3">
      <c r="A488" s="44" t="str">
        <f t="shared" si="23"/>
        <v/>
      </c>
      <c r="B488" s="45" t="str">
        <f t="shared" si="21"/>
        <v/>
      </c>
      <c r="C488" s="45" t="str">
        <f t="shared" si="22"/>
        <v/>
      </c>
    </row>
    <row r="489" spans="1:3" x14ac:dyDescent="0.3">
      <c r="A489" s="44" t="str">
        <f t="shared" si="23"/>
        <v/>
      </c>
      <c r="B489" s="45" t="str">
        <f t="shared" si="21"/>
        <v/>
      </c>
      <c r="C489" s="45" t="str">
        <f t="shared" si="22"/>
        <v/>
      </c>
    </row>
    <row r="490" spans="1:3" x14ac:dyDescent="0.3">
      <c r="A490" s="44" t="str">
        <f t="shared" si="23"/>
        <v/>
      </c>
      <c r="B490" s="45" t="str">
        <f t="shared" si="21"/>
        <v/>
      </c>
      <c r="C490" s="45" t="str">
        <f t="shared" si="22"/>
        <v/>
      </c>
    </row>
    <row r="491" spans="1:3" x14ac:dyDescent="0.3">
      <c r="A491" s="44" t="str">
        <f t="shared" si="23"/>
        <v/>
      </c>
      <c r="B491" s="45" t="str">
        <f t="shared" si="21"/>
        <v/>
      </c>
      <c r="C491" s="45" t="str">
        <f t="shared" si="22"/>
        <v/>
      </c>
    </row>
    <row r="492" spans="1:3" x14ac:dyDescent="0.3">
      <c r="A492" s="44" t="str">
        <f t="shared" si="23"/>
        <v/>
      </c>
      <c r="B492" s="45" t="str">
        <f t="shared" si="21"/>
        <v/>
      </c>
      <c r="C492" s="45" t="str">
        <f t="shared" si="22"/>
        <v/>
      </c>
    </row>
    <row r="493" spans="1:3" x14ac:dyDescent="0.3">
      <c r="A493" s="44" t="str">
        <f t="shared" si="23"/>
        <v/>
      </c>
      <c r="B493" s="45" t="str">
        <f t="shared" si="21"/>
        <v/>
      </c>
      <c r="C493" s="45" t="str">
        <f t="shared" si="22"/>
        <v/>
      </c>
    </row>
    <row r="494" spans="1:3" x14ac:dyDescent="0.3">
      <c r="A494" s="44" t="str">
        <f t="shared" si="23"/>
        <v/>
      </c>
      <c r="B494" s="45" t="str">
        <f t="shared" si="21"/>
        <v/>
      </c>
      <c r="C494" s="45" t="str">
        <f t="shared" si="22"/>
        <v/>
      </c>
    </row>
    <row r="495" spans="1:3" x14ac:dyDescent="0.3">
      <c r="A495" s="44" t="str">
        <f t="shared" si="23"/>
        <v/>
      </c>
      <c r="B495" s="45" t="str">
        <f t="shared" si="21"/>
        <v/>
      </c>
      <c r="C495" s="45" t="str">
        <f t="shared" si="22"/>
        <v/>
      </c>
    </row>
    <row r="496" spans="1:3" x14ac:dyDescent="0.3">
      <c r="A496" s="44" t="str">
        <f t="shared" si="23"/>
        <v/>
      </c>
      <c r="B496" s="45" t="str">
        <f t="shared" si="21"/>
        <v/>
      </c>
      <c r="C496" s="45" t="str">
        <f t="shared" si="22"/>
        <v/>
      </c>
    </row>
    <row r="497" spans="1:3" x14ac:dyDescent="0.3">
      <c r="A497" s="44" t="str">
        <f t="shared" si="23"/>
        <v/>
      </c>
      <c r="B497" s="45" t="str">
        <f t="shared" si="21"/>
        <v/>
      </c>
      <c r="C497" s="45" t="str">
        <f t="shared" si="22"/>
        <v/>
      </c>
    </row>
    <row r="498" spans="1:3" x14ac:dyDescent="0.3">
      <c r="A498" s="44" t="str">
        <f t="shared" si="23"/>
        <v/>
      </c>
      <c r="B498" s="45" t="str">
        <f t="shared" si="21"/>
        <v/>
      </c>
      <c r="C498" s="45" t="str">
        <f t="shared" si="22"/>
        <v/>
      </c>
    </row>
    <row r="499" spans="1:3" x14ac:dyDescent="0.3">
      <c r="A499" s="44" t="str">
        <f t="shared" si="23"/>
        <v/>
      </c>
      <c r="B499" s="45" t="str">
        <f t="shared" si="21"/>
        <v/>
      </c>
      <c r="C499" s="45" t="str">
        <f t="shared" si="22"/>
        <v/>
      </c>
    </row>
    <row r="500" spans="1:3" x14ac:dyDescent="0.3">
      <c r="A500" s="44" t="str">
        <f t="shared" si="23"/>
        <v/>
      </c>
      <c r="B500" s="45" t="str">
        <f t="shared" si="21"/>
        <v/>
      </c>
      <c r="C500" s="45" t="str">
        <f t="shared" si="22"/>
        <v/>
      </c>
    </row>
    <row r="501" spans="1:3" x14ac:dyDescent="0.3">
      <c r="A501" s="44" t="str">
        <f t="shared" si="23"/>
        <v/>
      </c>
      <c r="B501" s="45" t="str">
        <f t="shared" si="21"/>
        <v/>
      </c>
      <c r="C501" s="45" t="str">
        <f t="shared" si="22"/>
        <v/>
      </c>
    </row>
    <row r="502" spans="1:3" x14ac:dyDescent="0.3">
      <c r="A502" s="44" t="str">
        <f t="shared" si="23"/>
        <v/>
      </c>
      <c r="B502" s="45" t="str">
        <f t="shared" si="21"/>
        <v/>
      </c>
      <c r="C502" s="45" t="str">
        <f t="shared" si="22"/>
        <v/>
      </c>
    </row>
    <row r="503" spans="1:3" x14ac:dyDescent="0.3">
      <c r="A503" s="44" t="str">
        <f t="shared" si="23"/>
        <v/>
      </c>
      <c r="B503" s="45" t="str">
        <f t="shared" si="21"/>
        <v/>
      </c>
      <c r="C503" s="45" t="str">
        <f t="shared" si="22"/>
        <v/>
      </c>
    </row>
    <row r="504" spans="1:3" x14ac:dyDescent="0.3">
      <c r="A504" s="44" t="str">
        <f t="shared" si="23"/>
        <v/>
      </c>
      <c r="B504" s="45" t="str">
        <f t="shared" si="21"/>
        <v/>
      </c>
      <c r="C504" s="45" t="str">
        <f t="shared" si="22"/>
        <v/>
      </c>
    </row>
    <row r="505" spans="1:3" x14ac:dyDescent="0.3">
      <c r="A505" s="44" t="str">
        <f t="shared" si="23"/>
        <v/>
      </c>
      <c r="B505" s="45" t="str">
        <f t="shared" si="21"/>
        <v/>
      </c>
      <c r="C505" s="45" t="str">
        <f t="shared" si="22"/>
        <v/>
      </c>
    </row>
    <row r="506" spans="1:3" x14ac:dyDescent="0.3">
      <c r="A506" s="44" t="str">
        <f t="shared" si="23"/>
        <v/>
      </c>
      <c r="B506" s="45" t="str">
        <f t="shared" si="21"/>
        <v/>
      </c>
      <c r="C506" s="45" t="str">
        <f t="shared" si="22"/>
        <v/>
      </c>
    </row>
    <row r="507" spans="1:3" x14ac:dyDescent="0.3">
      <c r="A507" s="44" t="str">
        <f t="shared" si="23"/>
        <v/>
      </c>
      <c r="B507" s="45" t="str">
        <f t="shared" si="21"/>
        <v/>
      </c>
      <c r="C507" s="45" t="str">
        <f t="shared" si="22"/>
        <v/>
      </c>
    </row>
    <row r="508" spans="1:3" x14ac:dyDescent="0.3">
      <c r="A508" s="44" t="str">
        <f t="shared" si="23"/>
        <v/>
      </c>
      <c r="B508" s="45" t="str">
        <f t="shared" si="21"/>
        <v/>
      </c>
      <c r="C508" s="45" t="str">
        <f t="shared" si="22"/>
        <v/>
      </c>
    </row>
    <row r="509" spans="1:3" x14ac:dyDescent="0.3">
      <c r="A509" s="44" t="str">
        <f t="shared" si="23"/>
        <v/>
      </c>
      <c r="B509" s="45" t="str">
        <f t="shared" si="21"/>
        <v/>
      </c>
      <c r="C509" s="45" t="str">
        <f t="shared" si="22"/>
        <v/>
      </c>
    </row>
    <row r="510" spans="1:3" x14ac:dyDescent="0.3">
      <c r="A510" s="44" t="str">
        <f t="shared" si="23"/>
        <v/>
      </c>
      <c r="B510" s="45" t="str">
        <f t="shared" si="21"/>
        <v/>
      </c>
      <c r="C510" s="45" t="str">
        <f t="shared" si="22"/>
        <v/>
      </c>
    </row>
    <row r="511" spans="1:3" x14ac:dyDescent="0.3">
      <c r="A511" s="44" t="str">
        <f t="shared" si="23"/>
        <v/>
      </c>
      <c r="B511" s="45" t="str">
        <f t="shared" si="21"/>
        <v/>
      </c>
      <c r="C511" s="45" t="str">
        <f t="shared" si="22"/>
        <v/>
      </c>
    </row>
    <row r="512" spans="1:3" x14ac:dyDescent="0.3">
      <c r="A512" s="44" t="str">
        <f t="shared" si="23"/>
        <v/>
      </c>
      <c r="B512" s="45" t="str">
        <f t="shared" si="21"/>
        <v/>
      </c>
      <c r="C512" s="45" t="str">
        <f t="shared" si="22"/>
        <v/>
      </c>
    </row>
    <row r="513" spans="1:3" x14ac:dyDescent="0.3">
      <c r="A513" s="44" t="str">
        <f t="shared" si="23"/>
        <v/>
      </c>
      <c r="B513" s="45" t="str">
        <f t="shared" si="21"/>
        <v/>
      </c>
      <c r="C513" s="45" t="str">
        <f t="shared" si="22"/>
        <v/>
      </c>
    </row>
    <row r="514" spans="1:3" x14ac:dyDescent="0.3">
      <c r="A514" s="44" t="str">
        <f t="shared" si="23"/>
        <v/>
      </c>
      <c r="B514" s="45" t="str">
        <f t="shared" si="21"/>
        <v/>
      </c>
      <c r="C514" s="45" t="str">
        <f t="shared" si="22"/>
        <v/>
      </c>
    </row>
    <row r="515" spans="1:3" x14ac:dyDescent="0.3">
      <c r="A515" s="44" t="str">
        <f t="shared" si="23"/>
        <v/>
      </c>
      <c r="B515" s="45" t="str">
        <f t="shared" si="21"/>
        <v/>
      </c>
      <c r="C515" s="45" t="str">
        <f t="shared" si="22"/>
        <v/>
      </c>
    </row>
    <row r="516" spans="1:3" x14ac:dyDescent="0.3">
      <c r="A516" s="44" t="str">
        <f t="shared" si="23"/>
        <v/>
      </c>
      <c r="B516" s="45" t="str">
        <f t="shared" si="21"/>
        <v/>
      </c>
      <c r="C516" s="45" t="str">
        <f t="shared" si="22"/>
        <v/>
      </c>
    </row>
    <row r="517" spans="1:3" x14ac:dyDescent="0.3">
      <c r="A517" s="44" t="str">
        <f t="shared" si="23"/>
        <v/>
      </c>
      <c r="B517" s="45" t="str">
        <f t="shared" si="21"/>
        <v/>
      </c>
      <c r="C517" s="45" t="str">
        <f t="shared" si="22"/>
        <v/>
      </c>
    </row>
    <row r="518" spans="1:3" x14ac:dyDescent="0.3">
      <c r="A518" s="44" t="str">
        <f t="shared" si="23"/>
        <v/>
      </c>
      <c r="B518" s="45" t="str">
        <f t="shared" si="21"/>
        <v/>
      </c>
      <c r="C518" s="45" t="str">
        <f t="shared" si="22"/>
        <v/>
      </c>
    </row>
    <row r="519" spans="1:3" x14ac:dyDescent="0.3">
      <c r="A519" s="44" t="str">
        <f t="shared" si="23"/>
        <v/>
      </c>
      <c r="B519" s="45" t="str">
        <f t="shared" si="21"/>
        <v/>
      </c>
      <c r="C519" s="45" t="str">
        <f t="shared" si="22"/>
        <v/>
      </c>
    </row>
    <row r="520" spans="1:3" x14ac:dyDescent="0.3">
      <c r="A520" s="44" t="str">
        <f t="shared" si="23"/>
        <v/>
      </c>
      <c r="B520" s="45" t="str">
        <f t="shared" si="21"/>
        <v/>
      </c>
      <c r="C520" s="45" t="str">
        <f t="shared" si="22"/>
        <v/>
      </c>
    </row>
    <row r="521" spans="1:3" x14ac:dyDescent="0.3">
      <c r="A521" s="44" t="str">
        <f t="shared" si="23"/>
        <v/>
      </c>
      <c r="B521" s="45" t="str">
        <f t="shared" si="21"/>
        <v/>
      </c>
      <c r="C521" s="45" t="str">
        <f t="shared" si="22"/>
        <v/>
      </c>
    </row>
    <row r="522" spans="1:3" x14ac:dyDescent="0.3">
      <c r="A522" s="44" t="str">
        <f t="shared" si="23"/>
        <v/>
      </c>
      <c r="B522" s="45" t="str">
        <f t="shared" si="21"/>
        <v/>
      </c>
      <c r="C522" s="45" t="str">
        <f t="shared" si="22"/>
        <v/>
      </c>
    </row>
    <row r="523" spans="1:3" x14ac:dyDescent="0.3">
      <c r="A523" s="44" t="str">
        <f t="shared" si="23"/>
        <v/>
      </c>
      <c r="B523" s="45" t="str">
        <f t="shared" si="21"/>
        <v/>
      </c>
      <c r="C523" s="45" t="str">
        <f t="shared" si="22"/>
        <v/>
      </c>
    </row>
    <row r="524" spans="1:3" x14ac:dyDescent="0.3">
      <c r="A524" s="44" t="str">
        <f t="shared" si="23"/>
        <v/>
      </c>
      <c r="B524" s="45" t="str">
        <f t="shared" si="21"/>
        <v/>
      </c>
      <c r="C524" s="45" t="str">
        <f t="shared" si="22"/>
        <v/>
      </c>
    </row>
    <row r="525" spans="1:3" x14ac:dyDescent="0.3">
      <c r="A525" s="44" t="str">
        <f t="shared" si="23"/>
        <v/>
      </c>
      <c r="B525" s="45" t="str">
        <f t="shared" si="21"/>
        <v/>
      </c>
      <c r="C525" s="45" t="str">
        <f t="shared" si="22"/>
        <v/>
      </c>
    </row>
    <row r="526" spans="1:3" x14ac:dyDescent="0.3">
      <c r="A526" s="44" t="str">
        <f t="shared" si="23"/>
        <v/>
      </c>
      <c r="B526" s="45" t="str">
        <f t="shared" ref="B526:B589" si="24">IF(A526="","",PPMT($C$7/12,A526,$C$8*12,-$C$6))</f>
        <v/>
      </c>
      <c r="C526" s="45" t="str">
        <f t="shared" ref="C526:C589" si="25">IF(A526="","",IPMT($C$7/12,A526,$C$8*12,-$C$6))</f>
        <v/>
      </c>
    </row>
    <row r="527" spans="1:3" x14ac:dyDescent="0.3">
      <c r="A527" s="44" t="str">
        <f t="shared" ref="A527:A590" si="26">IFERROR(IF(A526=($C$8*12),"",A526+1),"")</f>
        <v/>
      </c>
      <c r="B527" s="45" t="str">
        <f t="shared" si="24"/>
        <v/>
      </c>
      <c r="C527" s="45" t="str">
        <f t="shared" si="25"/>
        <v/>
      </c>
    </row>
    <row r="528" spans="1:3" x14ac:dyDescent="0.3">
      <c r="A528" s="44" t="str">
        <f t="shared" si="26"/>
        <v/>
      </c>
      <c r="B528" s="45" t="str">
        <f t="shared" si="24"/>
        <v/>
      </c>
      <c r="C528" s="45" t="str">
        <f t="shared" si="25"/>
        <v/>
      </c>
    </row>
    <row r="529" spans="1:3" x14ac:dyDescent="0.3">
      <c r="A529" s="44" t="str">
        <f t="shared" si="26"/>
        <v/>
      </c>
      <c r="B529" s="45" t="str">
        <f t="shared" si="24"/>
        <v/>
      </c>
      <c r="C529" s="45" t="str">
        <f t="shared" si="25"/>
        <v/>
      </c>
    </row>
    <row r="530" spans="1:3" x14ac:dyDescent="0.3">
      <c r="A530" s="44" t="str">
        <f t="shared" si="26"/>
        <v/>
      </c>
      <c r="B530" s="45" t="str">
        <f t="shared" si="24"/>
        <v/>
      </c>
      <c r="C530" s="45" t="str">
        <f t="shared" si="25"/>
        <v/>
      </c>
    </row>
    <row r="531" spans="1:3" x14ac:dyDescent="0.3">
      <c r="A531" s="44" t="str">
        <f t="shared" si="26"/>
        <v/>
      </c>
      <c r="B531" s="45" t="str">
        <f t="shared" si="24"/>
        <v/>
      </c>
      <c r="C531" s="45" t="str">
        <f t="shared" si="25"/>
        <v/>
      </c>
    </row>
    <row r="532" spans="1:3" x14ac:dyDescent="0.3">
      <c r="A532" s="44" t="str">
        <f t="shared" si="26"/>
        <v/>
      </c>
      <c r="B532" s="45" t="str">
        <f t="shared" si="24"/>
        <v/>
      </c>
      <c r="C532" s="45" t="str">
        <f t="shared" si="25"/>
        <v/>
      </c>
    </row>
    <row r="533" spans="1:3" x14ac:dyDescent="0.3">
      <c r="A533" s="44" t="str">
        <f t="shared" si="26"/>
        <v/>
      </c>
      <c r="B533" s="45" t="str">
        <f t="shared" si="24"/>
        <v/>
      </c>
      <c r="C533" s="45" t="str">
        <f t="shared" si="25"/>
        <v/>
      </c>
    </row>
    <row r="534" spans="1:3" x14ac:dyDescent="0.3">
      <c r="A534" s="44" t="str">
        <f t="shared" si="26"/>
        <v/>
      </c>
      <c r="B534" s="45" t="str">
        <f t="shared" si="24"/>
        <v/>
      </c>
      <c r="C534" s="45" t="str">
        <f t="shared" si="25"/>
        <v/>
      </c>
    </row>
    <row r="535" spans="1:3" x14ac:dyDescent="0.3">
      <c r="A535" s="44" t="str">
        <f t="shared" si="26"/>
        <v/>
      </c>
      <c r="B535" s="45" t="str">
        <f t="shared" si="24"/>
        <v/>
      </c>
      <c r="C535" s="45" t="str">
        <f t="shared" si="25"/>
        <v/>
      </c>
    </row>
    <row r="536" spans="1:3" x14ac:dyDescent="0.3">
      <c r="A536" s="44" t="str">
        <f t="shared" si="26"/>
        <v/>
      </c>
      <c r="B536" s="45" t="str">
        <f t="shared" si="24"/>
        <v/>
      </c>
      <c r="C536" s="45" t="str">
        <f t="shared" si="25"/>
        <v/>
      </c>
    </row>
    <row r="537" spans="1:3" x14ac:dyDescent="0.3">
      <c r="A537" s="44" t="str">
        <f t="shared" si="26"/>
        <v/>
      </c>
      <c r="B537" s="45" t="str">
        <f t="shared" si="24"/>
        <v/>
      </c>
      <c r="C537" s="45" t="str">
        <f t="shared" si="25"/>
        <v/>
      </c>
    </row>
    <row r="538" spans="1:3" x14ac:dyDescent="0.3">
      <c r="A538" s="44" t="str">
        <f t="shared" si="26"/>
        <v/>
      </c>
      <c r="B538" s="45" t="str">
        <f t="shared" si="24"/>
        <v/>
      </c>
      <c r="C538" s="45" t="str">
        <f t="shared" si="25"/>
        <v/>
      </c>
    </row>
    <row r="539" spans="1:3" x14ac:dyDescent="0.3">
      <c r="A539" s="44" t="str">
        <f t="shared" si="26"/>
        <v/>
      </c>
      <c r="B539" s="45" t="str">
        <f t="shared" si="24"/>
        <v/>
      </c>
      <c r="C539" s="45" t="str">
        <f t="shared" si="25"/>
        <v/>
      </c>
    </row>
    <row r="540" spans="1:3" x14ac:dyDescent="0.3">
      <c r="A540" s="44" t="str">
        <f t="shared" si="26"/>
        <v/>
      </c>
      <c r="B540" s="45" t="str">
        <f t="shared" si="24"/>
        <v/>
      </c>
      <c r="C540" s="45" t="str">
        <f t="shared" si="25"/>
        <v/>
      </c>
    </row>
    <row r="541" spans="1:3" x14ac:dyDescent="0.3">
      <c r="A541" s="44" t="str">
        <f t="shared" si="26"/>
        <v/>
      </c>
      <c r="B541" s="45" t="str">
        <f t="shared" si="24"/>
        <v/>
      </c>
      <c r="C541" s="45" t="str">
        <f t="shared" si="25"/>
        <v/>
      </c>
    </row>
    <row r="542" spans="1:3" x14ac:dyDescent="0.3">
      <c r="A542" s="44" t="str">
        <f t="shared" si="26"/>
        <v/>
      </c>
      <c r="B542" s="45" t="str">
        <f t="shared" si="24"/>
        <v/>
      </c>
      <c r="C542" s="45" t="str">
        <f t="shared" si="25"/>
        <v/>
      </c>
    </row>
    <row r="543" spans="1:3" x14ac:dyDescent="0.3">
      <c r="A543" s="44" t="str">
        <f t="shared" si="26"/>
        <v/>
      </c>
      <c r="B543" s="45" t="str">
        <f t="shared" si="24"/>
        <v/>
      </c>
      <c r="C543" s="45" t="str">
        <f t="shared" si="25"/>
        <v/>
      </c>
    </row>
    <row r="544" spans="1:3" x14ac:dyDescent="0.3">
      <c r="A544" s="44" t="str">
        <f t="shared" si="26"/>
        <v/>
      </c>
      <c r="B544" s="45" t="str">
        <f t="shared" si="24"/>
        <v/>
      </c>
      <c r="C544" s="45" t="str">
        <f t="shared" si="25"/>
        <v/>
      </c>
    </row>
    <row r="545" spans="1:3" x14ac:dyDescent="0.3">
      <c r="A545" s="44" t="str">
        <f t="shared" si="26"/>
        <v/>
      </c>
      <c r="B545" s="45" t="str">
        <f t="shared" si="24"/>
        <v/>
      </c>
      <c r="C545" s="45" t="str">
        <f t="shared" si="25"/>
        <v/>
      </c>
    </row>
    <row r="546" spans="1:3" x14ac:dyDescent="0.3">
      <c r="A546" s="44" t="str">
        <f t="shared" si="26"/>
        <v/>
      </c>
      <c r="B546" s="45" t="str">
        <f t="shared" si="24"/>
        <v/>
      </c>
      <c r="C546" s="45" t="str">
        <f t="shared" si="25"/>
        <v/>
      </c>
    </row>
    <row r="547" spans="1:3" x14ac:dyDescent="0.3">
      <c r="A547" s="44" t="str">
        <f t="shared" si="26"/>
        <v/>
      </c>
      <c r="B547" s="45" t="str">
        <f t="shared" si="24"/>
        <v/>
      </c>
      <c r="C547" s="45" t="str">
        <f t="shared" si="25"/>
        <v/>
      </c>
    </row>
    <row r="548" spans="1:3" x14ac:dyDescent="0.3">
      <c r="A548" s="44" t="str">
        <f t="shared" si="26"/>
        <v/>
      </c>
      <c r="B548" s="45" t="str">
        <f t="shared" si="24"/>
        <v/>
      </c>
      <c r="C548" s="45" t="str">
        <f t="shared" si="25"/>
        <v/>
      </c>
    </row>
    <row r="549" spans="1:3" x14ac:dyDescent="0.3">
      <c r="A549" s="44" t="str">
        <f t="shared" si="26"/>
        <v/>
      </c>
      <c r="B549" s="45" t="str">
        <f t="shared" si="24"/>
        <v/>
      </c>
      <c r="C549" s="45" t="str">
        <f t="shared" si="25"/>
        <v/>
      </c>
    </row>
    <row r="550" spans="1:3" x14ac:dyDescent="0.3">
      <c r="A550" s="44" t="str">
        <f t="shared" si="26"/>
        <v/>
      </c>
      <c r="B550" s="45" t="str">
        <f t="shared" si="24"/>
        <v/>
      </c>
      <c r="C550" s="45" t="str">
        <f t="shared" si="25"/>
        <v/>
      </c>
    </row>
    <row r="551" spans="1:3" x14ac:dyDescent="0.3">
      <c r="A551" s="44" t="str">
        <f t="shared" si="26"/>
        <v/>
      </c>
      <c r="B551" s="45" t="str">
        <f t="shared" si="24"/>
        <v/>
      </c>
      <c r="C551" s="45" t="str">
        <f t="shared" si="25"/>
        <v/>
      </c>
    </row>
    <row r="552" spans="1:3" x14ac:dyDescent="0.3">
      <c r="A552" s="44" t="str">
        <f t="shared" si="26"/>
        <v/>
      </c>
      <c r="B552" s="45" t="str">
        <f t="shared" si="24"/>
        <v/>
      </c>
      <c r="C552" s="45" t="str">
        <f t="shared" si="25"/>
        <v/>
      </c>
    </row>
    <row r="553" spans="1:3" x14ac:dyDescent="0.3">
      <c r="A553" s="44" t="str">
        <f t="shared" si="26"/>
        <v/>
      </c>
      <c r="B553" s="45" t="str">
        <f t="shared" si="24"/>
        <v/>
      </c>
      <c r="C553" s="45" t="str">
        <f t="shared" si="25"/>
        <v/>
      </c>
    </row>
    <row r="554" spans="1:3" x14ac:dyDescent="0.3">
      <c r="A554" s="44" t="str">
        <f t="shared" si="26"/>
        <v/>
      </c>
      <c r="B554" s="45" t="str">
        <f t="shared" si="24"/>
        <v/>
      </c>
      <c r="C554" s="45" t="str">
        <f t="shared" si="25"/>
        <v/>
      </c>
    </row>
    <row r="555" spans="1:3" x14ac:dyDescent="0.3">
      <c r="A555" s="44" t="str">
        <f t="shared" si="26"/>
        <v/>
      </c>
      <c r="B555" s="45" t="str">
        <f t="shared" si="24"/>
        <v/>
      </c>
      <c r="C555" s="45" t="str">
        <f t="shared" si="25"/>
        <v/>
      </c>
    </row>
    <row r="556" spans="1:3" x14ac:dyDescent="0.3">
      <c r="A556" s="44" t="str">
        <f t="shared" si="26"/>
        <v/>
      </c>
      <c r="B556" s="45" t="str">
        <f t="shared" si="24"/>
        <v/>
      </c>
      <c r="C556" s="45" t="str">
        <f t="shared" si="25"/>
        <v/>
      </c>
    </row>
    <row r="557" spans="1:3" x14ac:dyDescent="0.3">
      <c r="A557" s="44" t="str">
        <f t="shared" si="26"/>
        <v/>
      </c>
      <c r="B557" s="45" t="str">
        <f t="shared" si="24"/>
        <v/>
      </c>
      <c r="C557" s="45" t="str">
        <f t="shared" si="25"/>
        <v/>
      </c>
    </row>
    <row r="558" spans="1:3" x14ac:dyDescent="0.3">
      <c r="A558" s="44" t="str">
        <f t="shared" si="26"/>
        <v/>
      </c>
      <c r="B558" s="45" t="str">
        <f t="shared" si="24"/>
        <v/>
      </c>
      <c r="C558" s="45" t="str">
        <f t="shared" si="25"/>
        <v/>
      </c>
    </row>
    <row r="559" spans="1:3" x14ac:dyDescent="0.3">
      <c r="A559" s="44" t="str">
        <f t="shared" si="26"/>
        <v/>
      </c>
      <c r="B559" s="45" t="str">
        <f t="shared" si="24"/>
        <v/>
      </c>
      <c r="C559" s="45" t="str">
        <f t="shared" si="25"/>
        <v/>
      </c>
    </row>
    <row r="560" spans="1:3" x14ac:dyDescent="0.3">
      <c r="A560" s="44" t="str">
        <f t="shared" si="26"/>
        <v/>
      </c>
      <c r="B560" s="45" t="str">
        <f t="shared" si="24"/>
        <v/>
      </c>
      <c r="C560" s="45" t="str">
        <f t="shared" si="25"/>
        <v/>
      </c>
    </row>
    <row r="561" spans="1:3" x14ac:dyDescent="0.3">
      <c r="A561" s="44" t="str">
        <f t="shared" si="26"/>
        <v/>
      </c>
      <c r="B561" s="45" t="str">
        <f t="shared" si="24"/>
        <v/>
      </c>
      <c r="C561" s="45" t="str">
        <f t="shared" si="25"/>
        <v/>
      </c>
    </row>
    <row r="562" spans="1:3" x14ac:dyDescent="0.3">
      <c r="A562" s="44" t="str">
        <f t="shared" si="26"/>
        <v/>
      </c>
      <c r="B562" s="45" t="str">
        <f t="shared" si="24"/>
        <v/>
      </c>
      <c r="C562" s="45" t="str">
        <f t="shared" si="25"/>
        <v/>
      </c>
    </row>
    <row r="563" spans="1:3" x14ac:dyDescent="0.3">
      <c r="A563" s="44" t="str">
        <f t="shared" si="26"/>
        <v/>
      </c>
      <c r="B563" s="45" t="str">
        <f t="shared" si="24"/>
        <v/>
      </c>
      <c r="C563" s="45" t="str">
        <f t="shared" si="25"/>
        <v/>
      </c>
    </row>
    <row r="564" spans="1:3" x14ac:dyDescent="0.3">
      <c r="A564" s="44" t="str">
        <f t="shared" si="26"/>
        <v/>
      </c>
      <c r="B564" s="45" t="str">
        <f t="shared" si="24"/>
        <v/>
      </c>
      <c r="C564" s="45" t="str">
        <f t="shared" si="25"/>
        <v/>
      </c>
    </row>
    <row r="565" spans="1:3" x14ac:dyDescent="0.3">
      <c r="A565" s="44" t="str">
        <f t="shared" si="26"/>
        <v/>
      </c>
      <c r="B565" s="45" t="str">
        <f t="shared" si="24"/>
        <v/>
      </c>
      <c r="C565" s="45" t="str">
        <f t="shared" si="25"/>
        <v/>
      </c>
    </row>
    <row r="566" spans="1:3" x14ac:dyDescent="0.3">
      <c r="A566" s="44" t="str">
        <f t="shared" si="26"/>
        <v/>
      </c>
      <c r="B566" s="45" t="str">
        <f t="shared" si="24"/>
        <v/>
      </c>
      <c r="C566" s="45" t="str">
        <f t="shared" si="25"/>
        <v/>
      </c>
    </row>
    <row r="567" spans="1:3" x14ac:dyDescent="0.3">
      <c r="A567" s="44" t="str">
        <f t="shared" si="26"/>
        <v/>
      </c>
      <c r="B567" s="45" t="str">
        <f t="shared" si="24"/>
        <v/>
      </c>
      <c r="C567" s="45" t="str">
        <f t="shared" si="25"/>
        <v/>
      </c>
    </row>
    <row r="568" spans="1:3" x14ac:dyDescent="0.3">
      <c r="A568" s="44" t="str">
        <f t="shared" si="26"/>
        <v/>
      </c>
      <c r="B568" s="45" t="str">
        <f t="shared" si="24"/>
        <v/>
      </c>
      <c r="C568" s="45" t="str">
        <f t="shared" si="25"/>
        <v/>
      </c>
    </row>
    <row r="569" spans="1:3" x14ac:dyDescent="0.3">
      <c r="A569" s="44" t="str">
        <f t="shared" si="26"/>
        <v/>
      </c>
      <c r="B569" s="45" t="str">
        <f t="shared" si="24"/>
        <v/>
      </c>
      <c r="C569" s="45" t="str">
        <f t="shared" si="25"/>
        <v/>
      </c>
    </row>
    <row r="570" spans="1:3" x14ac:dyDescent="0.3">
      <c r="A570" s="44" t="str">
        <f t="shared" si="26"/>
        <v/>
      </c>
      <c r="B570" s="45" t="str">
        <f t="shared" si="24"/>
        <v/>
      </c>
      <c r="C570" s="45" t="str">
        <f t="shared" si="25"/>
        <v/>
      </c>
    </row>
    <row r="571" spans="1:3" x14ac:dyDescent="0.3">
      <c r="A571" s="44" t="str">
        <f t="shared" si="26"/>
        <v/>
      </c>
      <c r="B571" s="45" t="str">
        <f t="shared" si="24"/>
        <v/>
      </c>
      <c r="C571" s="45" t="str">
        <f t="shared" si="25"/>
        <v/>
      </c>
    </row>
    <row r="572" spans="1:3" x14ac:dyDescent="0.3">
      <c r="A572" s="44" t="str">
        <f t="shared" si="26"/>
        <v/>
      </c>
      <c r="B572" s="45" t="str">
        <f t="shared" si="24"/>
        <v/>
      </c>
      <c r="C572" s="45" t="str">
        <f t="shared" si="25"/>
        <v/>
      </c>
    </row>
    <row r="573" spans="1:3" x14ac:dyDescent="0.3">
      <c r="A573" s="44" t="str">
        <f t="shared" si="26"/>
        <v/>
      </c>
      <c r="B573" s="45" t="str">
        <f t="shared" si="24"/>
        <v/>
      </c>
      <c r="C573" s="45" t="str">
        <f t="shared" si="25"/>
        <v/>
      </c>
    </row>
    <row r="574" spans="1:3" x14ac:dyDescent="0.3">
      <c r="A574" s="44" t="str">
        <f t="shared" si="26"/>
        <v/>
      </c>
      <c r="B574" s="45" t="str">
        <f t="shared" si="24"/>
        <v/>
      </c>
      <c r="C574" s="45" t="str">
        <f t="shared" si="25"/>
        <v/>
      </c>
    </row>
    <row r="575" spans="1:3" x14ac:dyDescent="0.3">
      <c r="A575" s="44" t="str">
        <f t="shared" si="26"/>
        <v/>
      </c>
      <c r="B575" s="45" t="str">
        <f t="shared" si="24"/>
        <v/>
      </c>
      <c r="C575" s="45" t="str">
        <f t="shared" si="25"/>
        <v/>
      </c>
    </row>
    <row r="576" spans="1:3" x14ac:dyDescent="0.3">
      <c r="A576" s="44" t="str">
        <f t="shared" si="26"/>
        <v/>
      </c>
      <c r="B576" s="45" t="str">
        <f t="shared" si="24"/>
        <v/>
      </c>
      <c r="C576" s="45" t="str">
        <f t="shared" si="25"/>
        <v/>
      </c>
    </row>
    <row r="577" spans="1:3" x14ac:dyDescent="0.3">
      <c r="A577" s="44" t="str">
        <f t="shared" si="26"/>
        <v/>
      </c>
      <c r="B577" s="45" t="str">
        <f t="shared" si="24"/>
        <v/>
      </c>
      <c r="C577" s="45" t="str">
        <f t="shared" si="25"/>
        <v/>
      </c>
    </row>
    <row r="578" spans="1:3" x14ac:dyDescent="0.3">
      <c r="A578" s="44" t="str">
        <f t="shared" si="26"/>
        <v/>
      </c>
      <c r="B578" s="45" t="str">
        <f t="shared" si="24"/>
        <v/>
      </c>
      <c r="C578" s="45" t="str">
        <f t="shared" si="25"/>
        <v/>
      </c>
    </row>
    <row r="579" spans="1:3" x14ac:dyDescent="0.3">
      <c r="A579" s="44" t="str">
        <f t="shared" si="26"/>
        <v/>
      </c>
      <c r="B579" s="45" t="str">
        <f t="shared" si="24"/>
        <v/>
      </c>
      <c r="C579" s="45" t="str">
        <f t="shared" si="25"/>
        <v/>
      </c>
    </row>
    <row r="580" spans="1:3" x14ac:dyDescent="0.3">
      <c r="A580" s="44" t="str">
        <f t="shared" si="26"/>
        <v/>
      </c>
      <c r="B580" s="45" t="str">
        <f t="shared" si="24"/>
        <v/>
      </c>
      <c r="C580" s="45" t="str">
        <f t="shared" si="25"/>
        <v/>
      </c>
    </row>
    <row r="581" spans="1:3" x14ac:dyDescent="0.3">
      <c r="A581" s="44" t="str">
        <f t="shared" si="26"/>
        <v/>
      </c>
      <c r="B581" s="45" t="str">
        <f t="shared" si="24"/>
        <v/>
      </c>
      <c r="C581" s="45" t="str">
        <f t="shared" si="25"/>
        <v/>
      </c>
    </row>
    <row r="582" spans="1:3" x14ac:dyDescent="0.3">
      <c r="A582" s="44" t="str">
        <f t="shared" si="26"/>
        <v/>
      </c>
      <c r="B582" s="45" t="str">
        <f t="shared" si="24"/>
        <v/>
      </c>
      <c r="C582" s="45" t="str">
        <f t="shared" si="25"/>
        <v/>
      </c>
    </row>
    <row r="583" spans="1:3" x14ac:dyDescent="0.3">
      <c r="A583" s="44" t="str">
        <f t="shared" si="26"/>
        <v/>
      </c>
      <c r="B583" s="45" t="str">
        <f t="shared" si="24"/>
        <v/>
      </c>
      <c r="C583" s="45" t="str">
        <f t="shared" si="25"/>
        <v/>
      </c>
    </row>
    <row r="584" spans="1:3" x14ac:dyDescent="0.3">
      <c r="A584" s="44" t="str">
        <f t="shared" si="26"/>
        <v/>
      </c>
      <c r="B584" s="45" t="str">
        <f t="shared" si="24"/>
        <v/>
      </c>
      <c r="C584" s="45" t="str">
        <f t="shared" si="25"/>
        <v/>
      </c>
    </row>
    <row r="585" spans="1:3" x14ac:dyDescent="0.3">
      <c r="A585" s="44" t="str">
        <f t="shared" si="26"/>
        <v/>
      </c>
      <c r="B585" s="45" t="str">
        <f t="shared" si="24"/>
        <v/>
      </c>
      <c r="C585" s="45" t="str">
        <f t="shared" si="25"/>
        <v/>
      </c>
    </row>
    <row r="586" spans="1:3" x14ac:dyDescent="0.3">
      <c r="A586" s="44" t="str">
        <f t="shared" si="26"/>
        <v/>
      </c>
      <c r="B586" s="45" t="str">
        <f t="shared" si="24"/>
        <v/>
      </c>
      <c r="C586" s="45" t="str">
        <f t="shared" si="25"/>
        <v/>
      </c>
    </row>
    <row r="587" spans="1:3" x14ac:dyDescent="0.3">
      <c r="A587" s="44" t="str">
        <f t="shared" si="26"/>
        <v/>
      </c>
      <c r="B587" s="45" t="str">
        <f t="shared" si="24"/>
        <v/>
      </c>
      <c r="C587" s="45" t="str">
        <f t="shared" si="25"/>
        <v/>
      </c>
    </row>
    <row r="588" spans="1:3" x14ac:dyDescent="0.3">
      <c r="A588" s="44" t="str">
        <f t="shared" si="26"/>
        <v/>
      </c>
      <c r="B588" s="45" t="str">
        <f t="shared" si="24"/>
        <v/>
      </c>
      <c r="C588" s="45" t="str">
        <f t="shared" si="25"/>
        <v/>
      </c>
    </row>
    <row r="589" spans="1:3" x14ac:dyDescent="0.3">
      <c r="A589" s="44" t="str">
        <f t="shared" si="26"/>
        <v/>
      </c>
      <c r="B589" s="45" t="str">
        <f t="shared" si="24"/>
        <v/>
      </c>
      <c r="C589" s="45" t="str">
        <f t="shared" si="25"/>
        <v/>
      </c>
    </row>
    <row r="590" spans="1:3" x14ac:dyDescent="0.3">
      <c r="A590" s="44" t="str">
        <f t="shared" si="26"/>
        <v/>
      </c>
      <c r="B590" s="45" t="str">
        <f t="shared" ref="B590:B600" si="27">IF(A590="","",PPMT($C$7/12,A590,$C$8*12,-$C$6))</f>
        <v/>
      </c>
      <c r="C590" s="45" t="str">
        <f t="shared" ref="C590:C600" si="28">IF(A590="","",IPMT($C$7/12,A590,$C$8*12,-$C$6))</f>
        <v/>
      </c>
    </row>
    <row r="591" spans="1:3" x14ac:dyDescent="0.3">
      <c r="A591" s="44" t="str">
        <f t="shared" ref="A591:A600" si="29">IFERROR(IF(A590=($C$8*12),"",A590+1),"")</f>
        <v/>
      </c>
      <c r="B591" s="45" t="str">
        <f t="shared" si="27"/>
        <v/>
      </c>
      <c r="C591" s="45" t="str">
        <f t="shared" si="28"/>
        <v/>
      </c>
    </row>
    <row r="592" spans="1:3" x14ac:dyDescent="0.3">
      <c r="A592" s="44" t="str">
        <f t="shared" si="29"/>
        <v/>
      </c>
      <c r="B592" s="45" t="str">
        <f t="shared" si="27"/>
        <v/>
      </c>
      <c r="C592" s="45" t="str">
        <f t="shared" si="28"/>
        <v/>
      </c>
    </row>
    <row r="593" spans="1:3" x14ac:dyDescent="0.3">
      <c r="A593" s="44" t="str">
        <f t="shared" si="29"/>
        <v/>
      </c>
      <c r="B593" s="45" t="str">
        <f t="shared" si="27"/>
        <v/>
      </c>
      <c r="C593" s="45" t="str">
        <f t="shared" si="28"/>
        <v/>
      </c>
    </row>
    <row r="594" spans="1:3" x14ac:dyDescent="0.3">
      <c r="A594" s="44" t="str">
        <f t="shared" si="29"/>
        <v/>
      </c>
      <c r="B594" s="45" t="str">
        <f t="shared" si="27"/>
        <v/>
      </c>
      <c r="C594" s="45" t="str">
        <f t="shared" si="28"/>
        <v/>
      </c>
    </row>
    <row r="595" spans="1:3" x14ac:dyDescent="0.3">
      <c r="A595" s="44" t="str">
        <f t="shared" si="29"/>
        <v/>
      </c>
      <c r="B595" s="45" t="str">
        <f t="shared" si="27"/>
        <v/>
      </c>
      <c r="C595" s="45" t="str">
        <f t="shared" si="28"/>
        <v/>
      </c>
    </row>
    <row r="596" spans="1:3" x14ac:dyDescent="0.3">
      <c r="A596" s="44" t="str">
        <f t="shared" si="29"/>
        <v/>
      </c>
      <c r="B596" s="45" t="str">
        <f t="shared" si="27"/>
        <v/>
      </c>
      <c r="C596" s="45" t="str">
        <f t="shared" si="28"/>
        <v/>
      </c>
    </row>
    <row r="597" spans="1:3" x14ac:dyDescent="0.3">
      <c r="A597" s="44" t="str">
        <f t="shared" si="29"/>
        <v/>
      </c>
      <c r="B597" s="45" t="str">
        <f t="shared" si="27"/>
        <v/>
      </c>
      <c r="C597" s="45" t="str">
        <f t="shared" si="28"/>
        <v/>
      </c>
    </row>
    <row r="598" spans="1:3" x14ac:dyDescent="0.3">
      <c r="A598" s="44" t="str">
        <f t="shared" si="29"/>
        <v/>
      </c>
      <c r="B598" s="45" t="str">
        <f t="shared" si="27"/>
        <v/>
      </c>
      <c r="C598" s="45" t="str">
        <f t="shared" si="28"/>
        <v/>
      </c>
    </row>
    <row r="599" spans="1:3" x14ac:dyDescent="0.3">
      <c r="A599" s="44" t="str">
        <f t="shared" si="29"/>
        <v/>
      </c>
      <c r="B599" s="45" t="str">
        <f t="shared" si="27"/>
        <v/>
      </c>
      <c r="C599" s="45" t="str">
        <f t="shared" si="28"/>
        <v/>
      </c>
    </row>
    <row r="600" spans="1:3" x14ac:dyDescent="0.3">
      <c r="A600" s="44" t="str">
        <f t="shared" si="29"/>
        <v/>
      </c>
      <c r="B600" s="45" t="str">
        <f t="shared" si="27"/>
        <v/>
      </c>
      <c r="C600" s="45" t="str">
        <f t="shared" si="28"/>
        <v/>
      </c>
    </row>
  </sheetData>
  <sheetProtection algorithmName="SHA-512" hashValue="a0KFuu/Gbbmeh4jvTJ90qNK2AJb59YtGy0Gzsk4Htr9Z31AUx8Sc9AbzMwLsP3O2trudxpoyKNsAXVTIkUL1nw==" saltValue="1+qtdwcn+JuigYqXuMXzvQ==" spinCount="100000" sheet="1" objects="1" scenarios="1"/>
  <protectedRanges>
    <protectedRange sqref="C6:C8" name="editable"/>
  </protectedRanges>
  <mergeCells count="5">
    <mergeCell ref="A1:C4"/>
    <mergeCell ref="A6:B6"/>
    <mergeCell ref="A7:B7"/>
    <mergeCell ref="A8:B8"/>
    <mergeCell ref="A10:B10"/>
  </mergeCells>
  <conditionalFormatting sqref="A13:C600">
    <cfRule type="expression" dxfId="0" priority="1">
      <formula>$A13&lt;&gt;""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5DB0-067A-483D-BDDD-23897119CC02}">
  <dimension ref="A1:D17"/>
  <sheetViews>
    <sheetView tabSelected="1" zoomScale="140" zoomScaleNormal="140" workbookViewId="0">
      <selection activeCell="D8" sqref="D8:D16"/>
    </sheetView>
  </sheetViews>
  <sheetFormatPr defaultRowHeight="15.6" x14ac:dyDescent="0.3"/>
  <cols>
    <col min="1" max="1" width="10.796875" customWidth="1"/>
    <col min="2" max="2" width="16.09765625" bestFit="1" customWidth="1"/>
    <col min="3" max="3" width="21.5" bestFit="1" customWidth="1"/>
    <col min="4" max="4" width="19.69921875" bestFit="1" customWidth="1"/>
  </cols>
  <sheetData>
    <row r="1" spans="1:4" x14ac:dyDescent="0.3">
      <c r="A1" t="s">
        <v>32</v>
      </c>
      <c r="B1" s="2">
        <v>98000</v>
      </c>
      <c r="C1" s="39">
        <f>B1-B2</f>
        <v>92760</v>
      </c>
    </row>
    <row r="2" spans="1:4" x14ac:dyDescent="0.3">
      <c r="A2" t="s">
        <v>33</v>
      </c>
      <c r="B2" s="2">
        <v>5240</v>
      </c>
    </row>
    <row r="3" spans="1:4" x14ac:dyDescent="0.3">
      <c r="A3" t="s">
        <v>34</v>
      </c>
      <c r="B3">
        <v>9</v>
      </c>
    </row>
    <row r="7" spans="1:4" x14ac:dyDescent="0.3">
      <c r="A7" t="s">
        <v>3</v>
      </c>
      <c r="B7" t="s">
        <v>35</v>
      </c>
      <c r="C7" t="s">
        <v>36</v>
      </c>
      <c r="D7" t="s">
        <v>37</v>
      </c>
    </row>
    <row r="8" spans="1:4" x14ac:dyDescent="0.3">
      <c r="A8">
        <v>1</v>
      </c>
      <c r="B8" s="4">
        <f>SLN($B$1,$B$2,$B$3)</f>
        <v>10306.666666666666</v>
      </c>
      <c r="C8" s="4">
        <f>SYD($B$1,$B$2,$B$3,A8)</f>
        <v>18552</v>
      </c>
      <c r="D8" s="4">
        <f>DB($B$1,$B$2,$B$3,A8)</f>
        <v>27244.000000000004</v>
      </c>
    </row>
    <row r="9" spans="1:4" x14ac:dyDescent="0.3">
      <c r="A9">
        <v>2</v>
      </c>
      <c r="B9" s="4">
        <f t="shared" ref="B9:B16" si="0">SLN($B$1,$B$2,$B$3)</f>
        <v>10306.666666666666</v>
      </c>
      <c r="C9" s="4">
        <f t="shared" ref="C9:C16" si="1">SYD($B$1,$B$2,$B$3,A9)</f>
        <v>16490.666666666668</v>
      </c>
      <c r="D9" s="4">
        <f t="shared" ref="D9:D16" si="2">DB($B$1,$B$2,$B$3,A9)</f>
        <v>19670.168000000001</v>
      </c>
    </row>
    <row r="10" spans="1:4" x14ac:dyDescent="0.3">
      <c r="A10">
        <v>3</v>
      </c>
      <c r="B10" s="4">
        <f t="shared" si="0"/>
        <v>10306.666666666666</v>
      </c>
      <c r="C10" s="4">
        <f t="shared" si="1"/>
        <v>14429.333333333334</v>
      </c>
      <c r="D10" s="4">
        <f t="shared" si="2"/>
        <v>14201.861295999999</v>
      </c>
    </row>
    <row r="11" spans="1:4" x14ac:dyDescent="0.3">
      <c r="A11">
        <v>4</v>
      </c>
      <c r="B11" s="4">
        <f t="shared" si="0"/>
        <v>10306.666666666666</v>
      </c>
      <c r="C11" s="4">
        <f t="shared" si="1"/>
        <v>12368</v>
      </c>
      <c r="D11" s="4">
        <f t="shared" si="2"/>
        <v>10253.743855711999</v>
      </c>
    </row>
    <row r="12" spans="1:4" x14ac:dyDescent="0.3">
      <c r="A12">
        <v>5</v>
      </c>
      <c r="B12" s="4">
        <f t="shared" si="0"/>
        <v>10306.666666666666</v>
      </c>
      <c r="C12" s="4">
        <f t="shared" si="1"/>
        <v>10306.666666666666</v>
      </c>
      <c r="D12" s="4">
        <f t="shared" si="2"/>
        <v>7403.2030638240631</v>
      </c>
    </row>
    <row r="13" spans="1:4" x14ac:dyDescent="0.3">
      <c r="A13">
        <v>6</v>
      </c>
      <c r="B13" s="4">
        <f t="shared" si="0"/>
        <v>10306.666666666666</v>
      </c>
      <c r="C13" s="4">
        <f t="shared" si="1"/>
        <v>8245.3333333333339</v>
      </c>
      <c r="D13" s="4">
        <f t="shared" si="2"/>
        <v>5345.112612080974</v>
      </c>
    </row>
    <row r="14" spans="1:4" x14ac:dyDescent="0.3">
      <c r="A14">
        <v>7</v>
      </c>
      <c r="B14" s="4">
        <f t="shared" si="0"/>
        <v>10306.666666666666</v>
      </c>
      <c r="C14" s="4">
        <f t="shared" si="1"/>
        <v>6184</v>
      </c>
      <c r="D14" s="4">
        <f t="shared" si="2"/>
        <v>3859.171305922463</v>
      </c>
    </row>
    <row r="15" spans="1:4" x14ac:dyDescent="0.3">
      <c r="A15">
        <v>8</v>
      </c>
      <c r="B15" s="4">
        <f t="shared" si="0"/>
        <v>10306.666666666666</v>
      </c>
      <c r="C15" s="4">
        <f t="shared" si="1"/>
        <v>4122.666666666667</v>
      </c>
      <c r="D15" s="4">
        <f t="shared" si="2"/>
        <v>2786.3216828760178</v>
      </c>
    </row>
    <row r="16" spans="1:4" x14ac:dyDescent="0.3">
      <c r="A16">
        <v>9</v>
      </c>
      <c r="B16" s="4">
        <f t="shared" si="0"/>
        <v>10306.666666666666</v>
      </c>
      <c r="C16" s="4">
        <f t="shared" si="1"/>
        <v>2061.3333333333335</v>
      </c>
      <c r="D16" s="4">
        <f t="shared" si="2"/>
        <v>2011.7242550364849</v>
      </c>
    </row>
    <row r="17" spans="2:4" x14ac:dyDescent="0.3">
      <c r="B17" s="4">
        <f>SUM(B8:B16)</f>
        <v>92760</v>
      </c>
      <c r="C17" s="4">
        <f>SUM(C8:C16)</f>
        <v>92760</v>
      </c>
      <c r="D17" s="4">
        <f>SUM(D8:D16)</f>
        <v>92775.306071452025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1206-0505-41FD-A592-8E8C4D7BC03D}">
  <dimension ref="A1:J13"/>
  <sheetViews>
    <sheetView zoomScale="150" zoomScaleNormal="150" workbookViewId="0">
      <selection activeCell="A14" sqref="A14:XFD14"/>
    </sheetView>
  </sheetViews>
  <sheetFormatPr defaultRowHeight="15.6" x14ac:dyDescent="0.3"/>
  <cols>
    <col min="1" max="1" width="7.3984375" bestFit="1" customWidth="1"/>
    <col min="2" max="5" width="11.3984375" bestFit="1" customWidth="1"/>
    <col min="6" max="6" width="10.5" bestFit="1" customWidth="1"/>
    <col min="7" max="10" width="10.3984375" bestFit="1" customWidth="1"/>
  </cols>
  <sheetData>
    <row r="1" spans="1:10" ht="31.2" x14ac:dyDescent="0.3">
      <c r="A1" s="40" t="s">
        <v>38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</row>
    <row r="2" spans="1:10" x14ac:dyDescent="0.3">
      <c r="A2" s="12">
        <v>1</v>
      </c>
      <c r="B2" s="42">
        <f>DB(Depriciation!$B$1,Depriciation!$B$2,Depriciation!$B$3,Sheet4!B$1,Sheet4!$A2)</f>
        <v>2270.3333333333335</v>
      </c>
      <c r="C2" s="42">
        <f>DB(Depriciation!$B$1,Depriciation!$B$2,Depriciation!$B$3,Sheet4!C$1,Sheet4!$A2)</f>
        <v>26612.847333333339</v>
      </c>
      <c r="D2" s="42">
        <f>DB(Depriciation!$B$1,Depriciation!$B$2,Depriciation!$B$3,Sheet4!D$1,Sheet4!$A2)</f>
        <v>19214.475774666669</v>
      </c>
      <c r="E2" s="42">
        <f>DB(Depriciation!$B$1,Depriciation!$B$2,Depriciation!$B$3,Sheet4!E$1,Sheet4!$A2)</f>
        <v>13872.851509309332</v>
      </c>
      <c r="F2" s="42">
        <f>DB(Depriciation!$B$1,Depriciation!$B$2,Depriciation!$B$3,Sheet4!F$1,Sheet4!$A2)</f>
        <v>10016.198789721338</v>
      </c>
      <c r="G2" s="42">
        <f>DB(Depriciation!$B$1,Depriciation!$B$2,Depriciation!$B$3,Sheet4!G$1,Sheet4!$A2)</f>
        <v>7231.6955261788062</v>
      </c>
      <c r="H2" s="42">
        <f>DB(Depriciation!$B$1,Depriciation!$B$2,Depriciation!$B$3,Sheet4!H$1,Sheet4!$A2)</f>
        <v>5221.2841699010978</v>
      </c>
      <c r="I2" s="42">
        <f>DB(Depriciation!$B$1,Depriciation!$B$2,Depriciation!$B$3,Sheet4!I$1,Sheet4!$A2)</f>
        <v>3769.7671706685924</v>
      </c>
      <c r="J2" s="42">
        <f>DB(Depriciation!$B$1,Depriciation!$B$2,Depriciation!$B$3,Sheet4!J$1,Sheet4!$A2)</f>
        <v>2721.7718972227235</v>
      </c>
    </row>
    <row r="3" spans="1:10" x14ac:dyDescent="0.3">
      <c r="A3" s="12">
        <v>2</v>
      </c>
      <c r="B3" s="42">
        <f>DB(Depriciation!$B$1,Depriciation!$B$2,Depriciation!$B$3,Sheet4!B$1,Sheet4!$A3)</f>
        <v>4540.666666666667</v>
      </c>
      <c r="C3" s="42">
        <f>DB(Depriciation!$B$1,Depriciation!$B$2,Depriciation!$B$3,Sheet4!C$1,Sheet4!$A3)</f>
        <v>25981.694666666666</v>
      </c>
      <c r="D3" s="42">
        <f>DB(Depriciation!$B$1,Depriciation!$B$2,Depriciation!$B$3,Sheet4!D$1,Sheet4!$A3)</f>
        <v>18758.783549333333</v>
      </c>
      <c r="E3" s="42">
        <f>DB(Depriciation!$B$1,Depriciation!$B$2,Depriciation!$B$3,Sheet4!E$1,Sheet4!$A3)</f>
        <v>13543.841722618668</v>
      </c>
      <c r="F3" s="42">
        <f>DB(Depriciation!$B$1,Depriciation!$B$2,Depriciation!$B$3,Sheet4!F$1,Sheet4!$A3)</f>
        <v>9778.6537237306784</v>
      </c>
      <c r="G3" s="42">
        <f>DB(Depriciation!$B$1,Depriciation!$B$2,Depriciation!$B$3,Sheet4!G$1,Sheet4!$A3)</f>
        <v>7060.1879885335502</v>
      </c>
      <c r="H3" s="42">
        <f>DB(Depriciation!$B$1,Depriciation!$B$2,Depriciation!$B$3,Sheet4!H$1,Sheet4!$A3)</f>
        <v>5097.4557277212225</v>
      </c>
      <c r="I3" s="42">
        <f>DB(Depriciation!$B$1,Depriciation!$B$2,Depriciation!$B$3,Sheet4!I$1,Sheet4!$A3)</f>
        <v>3680.3630354147226</v>
      </c>
      <c r="J3" s="42">
        <f>DB(Depriciation!$B$1,Depriciation!$B$2,Depriciation!$B$3,Sheet4!J$1,Sheet4!$A3)</f>
        <v>2657.2221115694297</v>
      </c>
    </row>
    <row r="4" spans="1:10" x14ac:dyDescent="0.3">
      <c r="A4" s="12">
        <v>3</v>
      </c>
      <c r="B4" s="42">
        <f>DB(Depriciation!$B$1,Depriciation!$B$2,Depriciation!$B$3,Sheet4!B$1,Sheet4!$A4)</f>
        <v>6811.0000000000009</v>
      </c>
      <c r="C4" s="42">
        <f>DB(Depriciation!$B$1,Depriciation!$B$2,Depriciation!$B$3,Sheet4!C$1,Sheet4!$A4)</f>
        <v>25350.542000000001</v>
      </c>
      <c r="D4" s="42">
        <f>DB(Depriciation!$B$1,Depriciation!$B$2,Depriciation!$B$3,Sheet4!D$1,Sheet4!$A4)</f>
        <v>18303.091324000001</v>
      </c>
      <c r="E4" s="42">
        <f>DB(Depriciation!$B$1,Depriciation!$B$2,Depriciation!$B$3,Sheet4!E$1,Sheet4!$A4)</f>
        <v>13214.831935928001</v>
      </c>
      <c r="F4" s="42">
        <f>DB(Depriciation!$B$1,Depriciation!$B$2,Depriciation!$B$3,Sheet4!F$1,Sheet4!$A4)</f>
        <v>9541.1086577400165</v>
      </c>
      <c r="G4" s="42">
        <f>DB(Depriciation!$B$1,Depriciation!$B$2,Depriciation!$B$3,Sheet4!G$1,Sheet4!$A4)</f>
        <v>6888.6804508882915</v>
      </c>
      <c r="H4" s="42">
        <f>DB(Depriciation!$B$1,Depriciation!$B$2,Depriciation!$B$3,Sheet4!H$1,Sheet4!$A4)</f>
        <v>4973.6272855413463</v>
      </c>
      <c r="I4" s="42">
        <f>DB(Depriciation!$B$1,Depriciation!$B$2,Depriciation!$B$3,Sheet4!I$1,Sheet4!$A4)</f>
        <v>3590.958900160852</v>
      </c>
      <c r="J4" s="42">
        <f>DB(Depriciation!$B$1,Depriciation!$B$2,Depriciation!$B$3,Sheet4!J$1,Sheet4!$A4)</f>
        <v>2592.6723259161345</v>
      </c>
    </row>
    <row r="5" spans="1:10" x14ac:dyDescent="0.3">
      <c r="A5" s="12">
        <v>4</v>
      </c>
      <c r="B5" s="42">
        <f>DB(Depriciation!$B$1,Depriciation!$B$2,Depriciation!$B$3,Sheet4!B$1,Sheet4!$A5)</f>
        <v>9081.3333333333339</v>
      </c>
      <c r="C5" s="42">
        <f>DB(Depriciation!$B$1,Depriciation!$B$2,Depriciation!$B$3,Sheet4!C$1,Sheet4!$A5)</f>
        <v>24719.389333333336</v>
      </c>
      <c r="D5" s="42">
        <f>DB(Depriciation!$B$1,Depriciation!$B$2,Depriciation!$B$3,Sheet4!D$1,Sheet4!$A5)</f>
        <v>17847.399098666669</v>
      </c>
      <c r="E5" s="42">
        <f>DB(Depriciation!$B$1,Depriciation!$B$2,Depriciation!$B$3,Sheet4!E$1,Sheet4!$A5)</f>
        <v>12885.822149237334</v>
      </c>
      <c r="F5" s="42">
        <f>DB(Depriciation!$B$1,Depriciation!$B$2,Depriciation!$B$3,Sheet4!F$1,Sheet4!$A5)</f>
        <v>9303.5635917493546</v>
      </c>
      <c r="G5" s="42">
        <f>DB(Depriciation!$B$1,Depriciation!$B$2,Depriciation!$B$3,Sheet4!G$1,Sheet4!$A5)</f>
        <v>6717.1729132430328</v>
      </c>
      <c r="H5" s="42">
        <f>DB(Depriciation!$B$1,Depriciation!$B$2,Depriciation!$B$3,Sheet4!H$1,Sheet4!$A5)</f>
        <v>4849.7988433614692</v>
      </c>
      <c r="I5" s="42">
        <f>DB(Depriciation!$B$1,Depriciation!$B$2,Depriciation!$B$3,Sheet4!I$1,Sheet4!$A5)</f>
        <v>3501.5547649069808</v>
      </c>
      <c r="J5" s="42">
        <f>DB(Depriciation!$B$1,Depriciation!$B$2,Depriciation!$B$3,Sheet4!J$1,Sheet4!$A5)</f>
        <v>2528.1225402628397</v>
      </c>
    </row>
    <row r="6" spans="1:10" x14ac:dyDescent="0.3">
      <c r="A6" s="12">
        <v>5</v>
      </c>
      <c r="B6" s="42">
        <f>DB(Depriciation!$B$1,Depriciation!$B$2,Depriciation!$B$3,Sheet4!B$1,Sheet4!$A6)</f>
        <v>11351.666666666668</v>
      </c>
      <c r="C6" s="42">
        <f>DB(Depriciation!$B$1,Depriciation!$B$2,Depriciation!$B$3,Sheet4!C$1,Sheet4!$A6)</f>
        <v>24088.236666666668</v>
      </c>
      <c r="D6" s="42">
        <f>DB(Depriciation!$B$1,Depriciation!$B$2,Depriciation!$B$3,Sheet4!D$1,Sheet4!$A6)</f>
        <v>17391.706873333333</v>
      </c>
      <c r="E6" s="42">
        <f>DB(Depriciation!$B$1,Depriciation!$B$2,Depriciation!$B$3,Sheet4!E$1,Sheet4!$A6)</f>
        <v>12556.812362546669</v>
      </c>
      <c r="F6" s="42">
        <f>DB(Depriciation!$B$1,Depriciation!$B$2,Depriciation!$B$3,Sheet4!F$1,Sheet4!$A6)</f>
        <v>9066.0185257586945</v>
      </c>
      <c r="G6" s="42">
        <f>DB(Depriciation!$B$1,Depriciation!$B$2,Depriciation!$B$3,Sheet4!G$1,Sheet4!$A6)</f>
        <v>6545.6653755977777</v>
      </c>
      <c r="H6" s="42">
        <f>DB(Depriciation!$B$1,Depriciation!$B$2,Depriciation!$B$3,Sheet4!H$1,Sheet4!$A6)</f>
        <v>4725.9704011815948</v>
      </c>
      <c r="I6" s="42">
        <f>DB(Depriciation!$B$1,Depriciation!$B$2,Depriciation!$B$3,Sheet4!I$1,Sheet4!$A6)</f>
        <v>3412.1506296531111</v>
      </c>
      <c r="J6" s="42">
        <f>DB(Depriciation!$B$1,Depriciation!$B$2,Depriciation!$B$3,Sheet4!J$1,Sheet4!$A6)</f>
        <v>2463.5727546095459</v>
      </c>
    </row>
    <row r="7" spans="1:10" x14ac:dyDescent="0.3">
      <c r="A7" s="12">
        <v>6</v>
      </c>
      <c r="B7" s="42">
        <f>DB(Depriciation!$B$1,Depriciation!$B$2,Depriciation!$B$3,Sheet4!B$1,Sheet4!$A7)</f>
        <v>13622.000000000002</v>
      </c>
      <c r="C7" s="42">
        <f>DB(Depriciation!$B$1,Depriciation!$B$2,Depriciation!$B$3,Sheet4!C$1,Sheet4!$A7)</f>
        <v>23457.084000000003</v>
      </c>
      <c r="D7" s="42">
        <f>DB(Depriciation!$B$1,Depriciation!$B$2,Depriciation!$B$3,Sheet4!D$1,Sheet4!$A7)</f>
        <v>16936.014648</v>
      </c>
      <c r="E7" s="42">
        <f>DB(Depriciation!$B$1,Depriciation!$B$2,Depriciation!$B$3,Sheet4!E$1,Sheet4!$A7)</f>
        <v>12227.802575856002</v>
      </c>
      <c r="F7" s="42">
        <f>DB(Depriciation!$B$1,Depriciation!$B$2,Depriciation!$B$3,Sheet4!F$1,Sheet4!$A7)</f>
        <v>8828.4734597680326</v>
      </c>
      <c r="G7" s="42">
        <f>DB(Depriciation!$B$1,Depriciation!$B$2,Depriciation!$B$3,Sheet4!G$1,Sheet4!$A7)</f>
        <v>6374.157837952519</v>
      </c>
      <c r="H7" s="42">
        <f>DB(Depriciation!$B$1,Depriciation!$B$2,Depriciation!$B$3,Sheet4!H$1,Sheet4!$A7)</f>
        <v>4602.1419590017185</v>
      </c>
      <c r="I7" s="42">
        <f>DB(Depriciation!$B$1,Depriciation!$B$2,Depriciation!$B$3,Sheet4!I$1,Sheet4!$A7)</f>
        <v>3322.7464943992404</v>
      </c>
      <c r="J7" s="42">
        <f>DB(Depriciation!$B$1,Depriciation!$B$2,Depriciation!$B$3,Sheet4!J$1,Sheet4!$A7)</f>
        <v>2399.0229689562516</v>
      </c>
    </row>
    <row r="8" spans="1:10" x14ac:dyDescent="0.3">
      <c r="A8" s="12">
        <v>7</v>
      </c>
      <c r="B8" s="42">
        <f>DB(Depriciation!$B$1,Depriciation!$B$2,Depriciation!$B$3,Sheet4!B$1,Sheet4!$A8)</f>
        <v>15892.333333333336</v>
      </c>
      <c r="C8" s="42">
        <f>DB(Depriciation!$B$1,Depriciation!$B$2,Depriciation!$B$3,Sheet4!C$1,Sheet4!$A8)</f>
        <v>22825.931333333334</v>
      </c>
      <c r="D8" s="42">
        <f>DB(Depriciation!$B$1,Depriciation!$B$2,Depriciation!$B$3,Sheet4!D$1,Sheet4!$A8)</f>
        <v>16480.322422666664</v>
      </c>
      <c r="E8" s="42">
        <f>DB(Depriciation!$B$1,Depriciation!$B$2,Depriciation!$B$3,Sheet4!E$1,Sheet4!$A8)</f>
        <v>11898.792789165333</v>
      </c>
      <c r="F8" s="42">
        <f>DB(Depriciation!$B$1,Depriciation!$B$2,Depriciation!$B$3,Sheet4!F$1,Sheet4!$A8)</f>
        <v>8590.9283937773707</v>
      </c>
      <c r="G8" s="42">
        <f>DB(Depriciation!$B$1,Depriciation!$B$2,Depriciation!$B$3,Sheet4!G$1,Sheet4!$A8)</f>
        <v>6202.6503003072603</v>
      </c>
      <c r="H8" s="42">
        <f>DB(Depriciation!$B$1,Depriciation!$B$2,Depriciation!$B$3,Sheet4!H$1,Sheet4!$A8)</f>
        <v>4478.3135168218414</v>
      </c>
      <c r="I8" s="42">
        <f>DB(Depriciation!$B$1,Depriciation!$B$2,Depriciation!$B$3,Sheet4!I$1,Sheet4!$A8)</f>
        <v>3233.3423591453693</v>
      </c>
      <c r="J8" s="42">
        <f>DB(Depriciation!$B$1,Depriciation!$B$2,Depriciation!$B$3,Sheet4!J$1,Sheet4!$A8)</f>
        <v>2334.4731833029564</v>
      </c>
    </row>
    <row r="9" spans="1:10" x14ac:dyDescent="0.3">
      <c r="A9" s="12">
        <v>8</v>
      </c>
      <c r="B9" s="42">
        <f>DB(Depriciation!$B$1,Depriciation!$B$2,Depriciation!$B$3,Sheet4!B$1,Sheet4!$A9)</f>
        <v>18162.666666666668</v>
      </c>
      <c r="C9" s="42">
        <f>DB(Depriciation!$B$1,Depriciation!$B$2,Depriciation!$B$3,Sheet4!C$1,Sheet4!$A9)</f>
        <v>22194.778666666669</v>
      </c>
      <c r="D9" s="42">
        <f>DB(Depriciation!$B$1,Depriciation!$B$2,Depriciation!$B$3,Sheet4!D$1,Sheet4!$A9)</f>
        <v>16024.630197333334</v>
      </c>
      <c r="E9" s="42">
        <f>DB(Depriciation!$B$1,Depriciation!$B$2,Depriciation!$B$3,Sheet4!E$1,Sheet4!$A9)</f>
        <v>11569.783002474667</v>
      </c>
      <c r="F9" s="42">
        <f>DB(Depriciation!$B$1,Depriciation!$B$2,Depriciation!$B$3,Sheet4!F$1,Sheet4!$A9)</f>
        <v>8353.3833277867107</v>
      </c>
      <c r="G9" s="42">
        <f>DB(Depriciation!$B$1,Depriciation!$B$2,Depriciation!$B$3,Sheet4!G$1,Sheet4!$A9)</f>
        <v>6031.1427626620043</v>
      </c>
      <c r="H9" s="42">
        <f>DB(Depriciation!$B$1,Depriciation!$B$2,Depriciation!$B$3,Sheet4!H$1,Sheet4!$A9)</f>
        <v>4354.485074641967</v>
      </c>
      <c r="I9" s="42">
        <f>DB(Depriciation!$B$1,Depriciation!$B$2,Depriciation!$B$3,Sheet4!I$1,Sheet4!$A9)</f>
        <v>3143.9382238915005</v>
      </c>
      <c r="J9" s="42">
        <f>DB(Depriciation!$B$1,Depriciation!$B$2,Depriciation!$B$3,Sheet4!J$1,Sheet4!$A9)</f>
        <v>2269.923397649663</v>
      </c>
    </row>
    <row r="10" spans="1:10" x14ac:dyDescent="0.3">
      <c r="A10" s="12">
        <v>9</v>
      </c>
      <c r="B10" s="42">
        <f>DB(Depriciation!$B$1,Depriciation!$B$2,Depriciation!$B$3,Sheet4!B$1,Sheet4!$A10)</f>
        <v>20433.000000000004</v>
      </c>
      <c r="C10" s="42">
        <f>DB(Depriciation!$B$1,Depriciation!$B$2,Depriciation!$B$3,Sheet4!C$1,Sheet4!$A10)</f>
        <v>21563.626</v>
      </c>
      <c r="D10" s="42">
        <f>DB(Depriciation!$B$1,Depriciation!$B$2,Depriciation!$B$3,Sheet4!D$1,Sheet4!$A10)</f>
        <v>15568.937972</v>
      </c>
      <c r="E10" s="42">
        <f>DB(Depriciation!$B$1,Depriciation!$B$2,Depriciation!$B$3,Sheet4!E$1,Sheet4!$A10)</f>
        <v>11240.773215784</v>
      </c>
      <c r="F10" s="42">
        <f>DB(Depriciation!$B$1,Depriciation!$B$2,Depriciation!$B$3,Sheet4!F$1,Sheet4!$A10)</f>
        <v>8115.8382617960478</v>
      </c>
      <c r="G10" s="42">
        <f>DB(Depriciation!$B$1,Depriciation!$B$2,Depriciation!$B$3,Sheet4!G$1,Sheet4!$A10)</f>
        <v>5859.6352250167456</v>
      </c>
      <c r="H10" s="42">
        <f>DB(Depriciation!$B$1,Depriciation!$B$2,Depriciation!$B$3,Sheet4!H$1,Sheet4!$A10)</f>
        <v>4230.6566324620908</v>
      </c>
      <c r="I10" s="42">
        <f>DB(Depriciation!$B$1,Depriciation!$B$2,Depriciation!$B$3,Sheet4!I$1,Sheet4!$A10)</f>
        <v>3054.5340886376293</v>
      </c>
      <c r="J10" s="42">
        <f>DB(Depriciation!$B$1,Depriciation!$B$2,Depriciation!$B$3,Sheet4!J$1,Sheet4!$A10)</f>
        <v>2205.3736119963683</v>
      </c>
    </row>
    <row r="11" spans="1:10" x14ac:dyDescent="0.3">
      <c r="A11" s="12">
        <v>10</v>
      </c>
      <c r="B11" s="42">
        <f>DB(Depriciation!$B$1,Depriciation!$B$2,Depriciation!$B$3,Sheet4!B$1,Sheet4!$A11)</f>
        <v>22703.333333333336</v>
      </c>
      <c r="C11" s="42">
        <f>DB(Depriciation!$B$1,Depriciation!$B$2,Depriciation!$B$3,Sheet4!C$1,Sheet4!$A11)</f>
        <v>20932.473333333332</v>
      </c>
      <c r="D11" s="42">
        <f>DB(Depriciation!$B$1,Depriciation!$B$2,Depriciation!$B$3,Sheet4!D$1,Sheet4!$A11)</f>
        <v>15113.245746666667</v>
      </c>
      <c r="E11" s="42">
        <f>DB(Depriciation!$B$1,Depriciation!$B$2,Depriciation!$B$3,Sheet4!E$1,Sheet4!$A11)</f>
        <v>10911.763429093333</v>
      </c>
      <c r="F11" s="42">
        <f>DB(Depriciation!$B$1,Depriciation!$B$2,Depriciation!$B$3,Sheet4!F$1,Sheet4!$A11)</f>
        <v>7878.2931958053859</v>
      </c>
      <c r="G11" s="42">
        <f>DB(Depriciation!$B$1,Depriciation!$B$2,Depriciation!$B$3,Sheet4!G$1,Sheet4!$A11)</f>
        <v>5688.1276873714887</v>
      </c>
      <c r="H11" s="42">
        <f>DB(Depriciation!$B$1,Depriciation!$B$2,Depriciation!$B$3,Sheet4!H$1,Sheet4!$A11)</f>
        <v>4106.8281902822146</v>
      </c>
      <c r="I11" s="42">
        <f>DB(Depriciation!$B$1,Depriciation!$B$2,Depriciation!$B$3,Sheet4!I$1,Sheet4!$A11)</f>
        <v>2965.1299533837587</v>
      </c>
      <c r="J11" s="42">
        <f>DB(Depriciation!$B$1,Depriciation!$B$2,Depriciation!$B$3,Sheet4!J$1,Sheet4!$A11)</f>
        <v>2140.8238263430735</v>
      </c>
    </row>
    <row r="12" spans="1:10" x14ac:dyDescent="0.3">
      <c r="A12" s="12">
        <v>11</v>
      </c>
      <c r="B12" s="42">
        <f>DB(Depriciation!$B$1,Depriciation!$B$2,Depriciation!$B$3,Sheet4!B$1,Sheet4!$A12)</f>
        <v>24973.666666666668</v>
      </c>
      <c r="C12" s="42">
        <f>DB(Depriciation!$B$1,Depriciation!$B$2,Depriciation!$B$3,Sheet4!C$1,Sheet4!$A12)</f>
        <v>20301.320666666667</v>
      </c>
      <c r="D12" s="42">
        <f>DB(Depriciation!$B$1,Depriciation!$B$2,Depriciation!$B$3,Sheet4!D$1,Sheet4!$A12)</f>
        <v>14657.553521333333</v>
      </c>
      <c r="E12" s="42">
        <f>DB(Depriciation!$B$1,Depriciation!$B$2,Depriciation!$B$3,Sheet4!E$1,Sheet4!$A12)</f>
        <v>10582.753642402666</v>
      </c>
      <c r="F12" s="42">
        <f>DB(Depriciation!$B$1,Depriciation!$B$2,Depriciation!$B$3,Sheet4!F$1,Sheet4!$A12)</f>
        <v>7640.7481298147241</v>
      </c>
      <c r="G12" s="42">
        <f>DB(Depriciation!$B$1,Depriciation!$B$2,Depriciation!$B$3,Sheet4!G$1,Sheet4!$A12)</f>
        <v>5516.6201497262309</v>
      </c>
      <c r="H12" s="42">
        <f>DB(Depriciation!$B$1,Depriciation!$B$2,Depriciation!$B$3,Sheet4!H$1,Sheet4!$A12)</f>
        <v>3982.9997481023388</v>
      </c>
      <c r="I12" s="42">
        <f>DB(Depriciation!$B$1,Depriciation!$B$2,Depriciation!$B$3,Sheet4!I$1,Sheet4!$A12)</f>
        <v>2875.7258181298885</v>
      </c>
      <c r="J12" s="42">
        <f>DB(Depriciation!$B$1,Depriciation!$B$2,Depriciation!$B$3,Sheet4!J$1,Sheet4!$A12)</f>
        <v>2076.2740406897797</v>
      </c>
    </row>
    <row r="13" spans="1:10" x14ac:dyDescent="0.3">
      <c r="A13" s="12">
        <v>12</v>
      </c>
      <c r="B13" s="42">
        <f>DB(Depriciation!$B$1,Depriciation!$B$2,Depriciation!$B$3,Sheet4!B$1,Sheet4!$A13)</f>
        <v>27244.000000000004</v>
      </c>
      <c r="C13" s="42">
        <f>DB(Depriciation!$B$1,Depriciation!$B$2,Depriciation!$B$3,Sheet4!C$1,Sheet4!$A13)</f>
        <v>19670.168000000001</v>
      </c>
      <c r="D13" s="42">
        <f>DB(Depriciation!$B$1,Depriciation!$B$2,Depriciation!$B$3,Sheet4!D$1,Sheet4!$A13)</f>
        <v>14201.861295999999</v>
      </c>
      <c r="E13" s="42">
        <f>DB(Depriciation!$B$1,Depriciation!$B$2,Depriciation!$B$3,Sheet4!E$1,Sheet4!$A13)</f>
        <v>10253.743855711999</v>
      </c>
      <c r="F13" s="42">
        <f>DB(Depriciation!$B$1,Depriciation!$B$2,Depriciation!$B$3,Sheet4!F$1,Sheet4!$A13)</f>
        <v>7403.2030638240631</v>
      </c>
      <c r="G13" s="42">
        <f>DB(Depriciation!$B$1,Depriciation!$B$2,Depriciation!$B$3,Sheet4!G$1,Sheet4!$A13)</f>
        <v>5345.112612080974</v>
      </c>
      <c r="H13" s="42">
        <f>DB(Depriciation!$B$1,Depriciation!$B$2,Depriciation!$B$3,Sheet4!H$1,Sheet4!$A13)</f>
        <v>3859.171305922463</v>
      </c>
      <c r="I13" s="42">
        <f>DB(Depriciation!$B$1,Depriciation!$B$2,Depriciation!$B$3,Sheet4!I$1,Sheet4!$A13)</f>
        <v>2786.3216828760178</v>
      </c>
      <c r="J13" s="42">
        <f>DB(Depriciation!$B$1,Depriciation!$B$2,Depriciation!$B$3,Sheet4!J$1,Sheet4!$A13)</f>
        <v>2011.7242550364849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Depriciation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2021-07-10T02:05:54Z</dcterms:created>
  <dcterms:modified xsi:type="dcterms:W3CDTF">2021-07-10T03:32:39Z</dcterms:modified>
</cp:coreProperties>
</file>