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TAGON 2202" sheetId="1" r:id="rId4"/>
  </sheets>
  <definedNames>
    <definedName localSheetId="0" name="data">'PENTAGON 2202'!$A:$IB</definedName>
  </definedNames>
  <calcPr/>
</workbook>
</file>

<file path=xl/sharedStrings.xml><?xml version="1.0" encoding="utf-8"?>
<sst xmlns="http://schemas.openxmlformats.org/spreadsheetml/2006/main" count="4601" uniqueCount="1337">
  <si>
    <t>PENTAGON PRESS LLP</t>
  </si>
  <si>
    <t>206, PEACOCK LANE, SHAHPUR JAT, NEW DELHI-110049</t>
  </si>
  <si>
    <t>PHONES : 91-11-26491568, 26490600, 9873029771  (Whattsapp No. 9873029771, 9810129771)</t>
  </si>
  <si>
    <t>E-Mail: rajan@pentagonpress.in / pentagonpressllp@gmail.com / pentagonaccounts@yahoo.com              Web: www.pentagonpress.in</t>
  </si>
  <si>
    <t>Updated Stock List</t>
  </si>
  <si>
    <t>Title name</t>
  </si>
  <si>
    <t>ISBN</t>
  </si>
  <si>
    <t>Price (Rs)</t>
  </si>
  <si>
    <t>Author(s)</t>
  </si>
  <si>
    <t>Subject</t>
  </si>
  <si>
    <t>Publisher</t>
  </si>
  <si>
    <t>Year</t>
  </si>
  <si>
    <t>Binding</t>
  </si>
  <si>
    <t>Language</t>
  </si>
  <si>
    <t>Number of Pages</t>
  </si>
  <si>
    <t>Remarks</t>
  </si>
  <si>
    <t>Institute Name</t>
  </si>
  <si>
    <t>Crisis in Ukraine: Vladimir Putin</t>
  </si>
  <si>
    <t>9788198285799</t>
  </si>
  <si>
    <t>Bridget O'Brien</t>
  </si>
  <si>
    <t>Biography</t>
  </si>
  <si>
    <t>Pentagon Press LLP</t>
  </si>
  <si>
    <t>Paperback</t>
  </si>
  <si>
    <t>English</t>
  </si>
  <si>
    <t>Available</t>
  </si>
  <si>
    <t>Beyond the Battlefield: Spirituality as an enabler of Indian Military Leadership</t>
  </si>
  <si>
    <t>9788198285768</t>
  </si>
  <si>
    <t>Lt Gen Ajai Kumar Singh PVSM, AVSM, YSM, SM, VSM, PhD (Retd)</t>
  </si>
  <si>
    <t>Military Leadership/Spiritual</t>
  </si>
  <si>
    <t>Nepal The Making of An Inclusive Constitution: Demands, Debates, Dissents</t>
  </si>
  <si>
    <t>9788198285737</t>
  </si>
  <si>
    <t>Nihar R. Nayak</t>
  </si>
  <si>
    <t>Nepal Studies</t>
  </si>
  <si>
    <t xml:space="preserve">Shaping India`s Arsenal: The Path to Self-Reliance in Ammunition Manufacturing
</t>
  </si>
  <si>
    <t>9788198285744</t>
  </si>
  <si>
    <t>Brig. (Dr.) Biju Jacob, VSM</t>
  </si>
  <si>
    <t>Military Technology / Industry</t>
  </si>
  <si>
    <t>Brahmand World Defence Update 2025</t>
  </si>
  <si>
    <t>9788198445803</t>
  </si>
  <si>
    <t>-</t>
  </si>
  <si>
    <t>Defence Studies</t>
  </si>
  <si>
    <t>Brahmos</t>
  </si>
  <si>
    <t xml:space="preserve">Ancient Strategies: Lessons for the Modern Leader </t>
  </si>
  <si>
    <t>9788198000217</t>
  </si>
  <si>
    <t>Nick Sawyer</t>
  </si>
  <si>
    <t>Strategy / Defence Studies</t>
  </si>
  <si>
    <t>Hardcover</t>
  </si>
  <si>
    <t>Achieving Regional Economic Integration in South Asia</t>
  </si>
  <si>
    <t xml:space="preserve">9788198285782
</t>
  </si>
  <si>
    <t>Anand Kumar</t>
  </si>
  <si>
    <t>South Asian Studies</t>
  </si>
  <si>
    <t>Artificial Intelligence: Military Tactics, Bridges and Aspiration</t>
  </si>
  <si>
    <t xml:space="preserve">9788198285713
</t>
  </si>
  <si>
    <t xml:space="preserve">Pawan Bhardwaj
</t>
  </si>
  <si>
    <t>Military Technology</t>
  </si>
  <si>
    <t xml:space="preserve">330
</t>
  </si>
  <si>
    <t>No Mission Impossible: Memoirs of a General in War and Insurgency</t>
  </si>
  <si>
    <t>9788198000248</t>
  </si>
  <si>
    <t>Lt Gen JBS Yadava (Retd) PVSM, AVSM, VrC, VSM</t>
  </si>
  <si>
    <t>Biography / Military Affairs</t>
  </si>
  <si>
    <t>Into The Void: Special Operations Forces: After The War on Terror</t>
  </si>
  <si>
    <t xml:space="preserve">9788198000231
</t>
  </si>
  <si>
    <t>James D. Kiras, Martijn Kitzen</t>
  </si>
  <si>
    <t>Military Affairs</t>
  </si>
  <si>
    <t>India- Indonesia Relations: A Civilisational Partnership</t>
  </si>
  <si>
    <t>9788198000279</t>
  </si>
  <si>
    <t>Vinod Anand</t>
  </si>
  <si>
    <t>International Affairs</t>
  </si>
  <si>
    <t>Valour and Values: Aligning Military Experiences to CSR</t>
  </si>
  <si>
    <t>9788198000286</t>
  </si>
  <si>
    <t xml:space="preserve">Brig Rajiv Williams YMS (Retd.)
</t>
  </si>
  <si>
    <t>Military History / Indian Army</t>
  </si>
  <si>
    <t>India-Uzbekistan: Perspectives on Connectivity Between South And Central Asia</t>
  </si>
  <si>
    <t>9788198000262</t>
  </si>
  <si>
    <t xml:space="preserve">Ramakant Dwivedi &amp; Abdusamat Khaydarov
</t>
  </si>
  <si>
    <t>Bharat in Tones Anew : The Modi Upswing and Past Regimes</t>
  </si>
  <si>
    <t>9788196872236</t>
  </si>
  <si>
    <t>Anand Swaroop Kashiv</t>
  </si>
  <si>
    <t xml:space="preserve">Foreign Policy / Diplomacy / Security </t>
  </si>
  <si>
    <t>Russia- Ukraine War : Strategic Conundrum</t>
  </si>
  <si>
    <t>9788197198656</t>
  </si>
  <si>
    <t>Bharti Das and Uday Pratap Singh</t>
  </si>
  <si>
    <t>Russia-Ukraine War / International Affairs</t>
  </si>
  <si>
    <t>Paper to Flight: The Design Story of India`s Carrier Borne Fighter</t>
  </si>
  <si>
    <t>9788197198670</t>
  </si>
  <si>
    <t xml:space="preserve">Cmde. CD Balaji (Retd)
</t>
  </si>
  <si>
    <t>Aerospace Studies</t>
  </si>
  <si>
    <t>China in Xi Jinping`s New Era: Politics, Economy and Foreign Policy</t>
  </si>
  <si>
    <t>9788197198649</t>
  </si>
  <si>
    <t>B.R. Deepak</t>
  </si>
  <si>
    <t>Chinese Studies</t>
  </si>
  <si>
    <t>Think20@G20: Towards A Resilient South Asia</t>
  </si>
  <si>
    <t>9788197198601</t>
  </si>
  <si>
    <t xml:space="preserve">Sujan Chinoy, Gulbin Sultana
</t>
  </si>
  <si>
    <t>Geopolitics</t>
  </si>
  <si>
    <t>IDSA</t>
  </si>
  <si>
    <t>Valour and Honour: Indian Army through the Ages</t>
  </si>
  <si>
    <t>9789390095902</t>
  </si>
  <si>
    <t xml:space="preserve">Maj Gen IAN Cardozo, AVSM, SM (Retd) &amp; Maj Gen Jagatbir Singh, VSM (Retd)
</t>
  </si>
  <si>
    <t>USI</t>
  </si>
  <si>
    <t>Strategic Rebalancing: China and US Engagement with South Asia</t>
  </si>
  <si>
    <t>9788197198618</t>
  </si>
  <si>
    <t xml:space="preserve">Dr. Anand Kumar
</t>
  </si>
  <si>
    <t>India's Internal Security: Role of State Governments</t>
  </si>
  <si>
    <t>9788196872205</t>
  </si>
  <si>
    <t>Pushpita Das</t>
  </si>
  <si>
    <t>National Security</t>
  </si>
  <si>
    <t xml:space="preserve">Udaan Haunsalon Ki: Ek Jaabaz Sainik ki Prerak Jeevani (Hindi)
</t>
  </si>
  <si>
    <t>9789390095339</t>
  </si>
  <si>
    <t xml:space="preserve">Lt Col (Dr) D.D. Goel
</t>
  </si>
  <si>
    <t>Self Help</t>
  </si>
  <si>
    <t>Hindi</t>
  </si>
  <si>
    <t>India and Africa: Deepening The Security Engagement</t>
  </si>
  <si>
    <t>9788197198687</t>
  </si>
  <si>
    <t xml:space="preserve">Ruchita Beri, Rajeesh Kumar
</t>
  </si>
  <si>
    <t>India's Strategic Thought and Multi-Domain Warfare Perspectives</t>
  </si>
  <si>
    <t>9788197198625</t>
  </si>
  <si>
    <t xml:space="preserve">Major General Sanjeev Chowdhry, Ms Komal Chaudhary &amp; Mr Vinayak Sharma
</t>
  </si>
  <si>
    <t>Warfare Strategy</t>
  </si>
  <si>
    <t>Ukraine War: Military Perspectives and Strategic Reflections</t>
  </si>
  <si>
    <t>9788196872281</t>
  </si>
  <si>
    <t>Sujan Chinoy, Abhay Kumar Singh, Vivek Chadha</t>
  </si>
  <si>
    <t>Russia-Ukraine War / Warfare</t>
  </si>
  <si>
    <t>Pentagon`s Notes on Military History For DSSC/ TSOC Examination 2025</t>
  </si>
  <si>
    <t>9788196872250</t>
  </si>
  <si>
    <t>Col Harjeet Singh</t>
  </si>
  <si>
    <t xml:space="preserve">Notes </t>
  </si>
  <si>
    <t>Bridging Borders : India Nepal Relations in a Changing Geopolitical Landscape</t>
  </si>
  <si>
    <t>9788196872274</t>
  </si>
  <si>
    <t>Lt Gen Shokin Chauhan</t>
  </si>
  <si>
    <t>India's Policy Towards West Asia: The Modi Era</t>
  </si>
  <si>
    <t>9788196872229</t>
  </si>
  <si>
    <t>Sujan Chinoy &amp; Prasanta Kumar Pradhan</t>
  </si>
  <si>
    <t>West Asian Studies</t>
  </si>
  <si>
    <t xml:space="preserve">India-Africa: Building Synergies in Peace, Security and Development
</t>
  </si>
  <si>
    <t>9788196872298</t>
  </si>
  <si>
    <t xml:space="preserve">Ruchita Beri
</t>
  </si>
  <si>
    <t>India’s G20 Legacy: Shaping A New World Order</t>
  </si>
  <si>
    <t>9788196872243</t>
  </si>
  <si>
    <t xml:space="preserve">Manish Chand
</t>
  </si>
  <si>
    <t>Brahmand World Defence Update 2024</t>
  </si>
  <si>
    <t>9789390095995</t>
  </si>
  <si>
    <t>Crafting A New Indian Art of War for Future Challenges</t>
  </si>
  <si>
    <t>9788196872267</t>
  </si>
  <si>
    <t>Lt Col Gautam Das</t>
  </si>
  <si>
    <t>Military Strategy</t>
  </si>
  <si>
    <t>Vimarsh: Dialogues and Voices on National Concerns</t>
  </si>
  <si>
    <t>9789390095988</t>
  </si>
  <si>
    <t>C D Sahay, Lt Gen Gautam Banerjee</t>
  </si>
  <si>
    <t>Strategy</t>
  </si>
  <si>
    <t>VIF</t>
  </si>
  <si>
    <t>Ukraine,Gaza, Taiwan….. A World at War</t>
  </si>
  <si>
    <t>9788196872212</t>
  </si>
  <si>
    <t>Ajay Singh</t>
  </si>
  <si>
    <t xml:space="preserve">War / Warfare </t>
  </si>
  <si>
    <t>India's Approach to West Asia: Trends, Challenges and Possibilities</t>
  </si>
  <si>
    <t>9789390095971</t>
  </si>
  <si>
    <t>Pakistan Insights 2023</t>
  </si>
  <si>
    <t>9788195189441</t>
  </si>
  <si>
    <t>Tilak Devasher</t>
  </si>
  <si>
    <t>Pakistan Studies</t>
  </si>
  <si>
    <t>Shipbuilding Trending the Rise of the Indo-Pacific</t>
  </si>
  <si>
    <t>9789390095957</t>
  </si>
  <si>
    <t>Commodore Sanjay Kumar Jha</t>
  </si>
  <si>
    <t>Maritime Studies</t>
  </si>
  <si>
    <t xml:space="preserve">Political Islam: Parallel Currents in West Asia and South Asia
</t>
  </si>
  <si>
    <t>9789390095964</t>
  </si>
  <si>
    <t xml:space="preserve">Adil Rasheed
</t>
  </si>
  <si>
    <t>Asian Studies</t>
  </si>
  <si>
    <t>Gwadar : A Chinese Gibraltar</t>
  </si>
  <si>
    <t>9788195189489</t>
  </si>
  <si>
    <t xml:space="preserve">Alok Bansal </t>
  </si>
  <si>
    <t>Pakistan / Maritime Studies</t>
  </si>
  <si>
    <t>Building Partnerships : India and International Cooperation for Maritime Security</t>
  </si>
  <si>
    <t>9789390095940</t>
  </si>
  <si>
    <t>Captain Himadri Das</t>
  </si>
  <si>
    <t>BBIN Sub-Region: Perspectives on Climate-Water-Energy Nexus</t>
  </si>
  <si>
    <t>9788195189458</t>
  </si>
  <si>
    <t xml:space="preserve">Uttam Kumar Sinha
</t>
  </si>
  <si>
    <t xml:space="preserve">Environment Studies </t>
  </si>
  <si>
    <t>Artificial Intelligence and National Security</t>
  </si>
  <si>
    <t>9788195189496</t>
  </si>
  <si>
    <t xml:space="preserve">Vijay Khare &amp; Amit Sinha
</t>
  </si>
  <si>
    <t>National Security/Technology</t>
  </si>
  <si>
    <t xml:space="preserve">Turkiye's Foreign Policy Under the AKP: Implications and Challenges for India
</t>
  </si>
  <si>
    <t>9788195189427</t>
  </si>
  <si>
    <t>Md. Muddassir Quamar</t>
  </si>
  <si>
    <t xml:space="preserve">Being A Tiger: Life and Leadership Lessons
</t>
  </si>
  <si>
    <t>9788195189465</t>
  </si>
  <si>
    <t xml:space="preserve">Col Harpreet Singh Kohli
</t>
  </si>
  <si>
    <t>Military Leadership</t>
  </si>
  <si>
    <t>Synergising India-Africa  Contemporary Realities and Emerging Prospects</t>
  </si>
  <si>
    <t>9788195189434</t>
  </si>
  <si>
    <t xml:space="preserve">Prof (Dr) Nagalaxmi M Raman &amp; Dr Neha Sinha
</t>
  </si>
  <si>
    <t>Study and Practice of MILITARY LAW (9th Revised Edition 2024)</t>
  </si>
  <si>
    <t>9789390095896</t>
  </si>
  <si>
    <t>Col. G.K. Sharma</t>
  </si>
  <si>
    <t>Military Law</t>
  </si>
  <si>
    <t xml:space="preserve">Maverick Leadership: Embracing The Power of Constructive Disobedience
</t>
  </si>
  <si>
    <t>9789390095933</t>
  </si>
  <si>
    <t xml:space="preserve">Major General Anil Sengar
</t>
  </si>
  <si>
    <t xml:space="preserve">Pakistan in Turmoil: Story of the Decline of State, Politics, And Society
</t>
  </si>
  <si>
    <t>9798853280465</t>
  </si>
  <si>
    <t>Mujahid Hussain</t>
  </si>
  <si>
    <t>Modi Energising A Green Future</t>
  </si>
  <si>
    <t>9789390095872</t>
  </si>
  <si>
    <t xml:space="preserve">R.K. Pachnanda, Bibek Debroy, Anirban Ganguly &amp; Uttam Kumar Sinha
</t>
  </si>
  <si>
    <t>Energy/Environment</t>
  </si>
  <si>
    <t>Revisiting Myanmar Present Through Past</t>
  </si>
  <si>
    <t>9789390095834</t>
  </si>
  <si>
    <t>Vinod Anand and Cchavi Vasisht</t>
  </si>
  <si>
    <t>Introduction to Strategic Thought</t>
  </si>
  <si>
    <t>9789390095858</t>
  </si>
  <si>
    <t>Military / Defence</t>
  </si>
  <si>
    <t>It's Me: Discovering the Self Within</t>
  </si>
  <si>
    <t>9789390095865</t>
  </si>
  <si>
    <t>Col R Suresh, Janani Suresh</t>
  </si>
  <si>
    <t>Criminal Justice System</t>
  </si>
  <si>
    <t xml:space="preserve">9789390095841  </t>
  </si>
  <si>
    <t>Davinder Pal Singh</t>
  </si>
  <si>
    <t>Law</t>
  </si>
  <si>
    <t>Culture Matters in China-India Relations: Interaction, Perception and Tradition</t>
  </si>
  <si>
    <t>9789390095797</t>
  </si>
  <si>
    <t>Zhang Yang</t>
  </si>
  <si>
    <t>Indian Armed Forces in 2047 Centenary of Independence</t>
  </si>
  <si>
    <t>9789390095803</t>
  </si>
  <si>
    <t>Lt Gen Gautam Banerjee</t>
  </si>
  <si>
    <t>How to Fight A War</t>
  </si>
  <si>
    <t>9789390095810</t>
  </si>
  <si>
    <t>Mike Martin</t>
  </si>
  <si>
    <t>War / Warfare</t>
  </si>
  <si>
    <t>Available ((Sale only in India, Bangladesh, Pakistan, Nepal, Sri Lanka and Maldavies)</t>
  </si>
  <si>
    <t>Radical War : Data, Attention and Control in the Twenty-First Century</t>
  </si>
  <si>
    <t>9789390095827</t>
  </si>
  <si>
    <t>Matthew Ford and Andrew Hoskins</t>
  </si>
  <si>
    <t xml:space="preserve">Crisis Management : Leadership, Team Dynamics, and Resilience in Play </t>
  </si>
  <si>
    <t>9789390095582</t>
  </si>
  <si>
    <t>Major C.T. Sadanandan</t>
  </si>
  <si>
    <t>Management Studies</t>
  </si>
  <si>
    <t>Modi From Vision To Reality</t>
  </si>
  <si>
    <t>9789390095780</t>
  </si>
  <si>
    <t>R K Pachnanda</t>
  </si>
  <si>
    <t>Indo-Kyrgyz Relations: Challenges and Opportunities</t>
  </si>
  <si>
    <t>9789390095773</t>
  </si>
  <si>
    <t>Ramakant Dwivedi</t>
  </si>
  <si>
    <t>From War to Peace: Wisdom And Leadership</t>
  </si>
  <si>
    <t>9789390095766</t>
  </si>
  <si>
    <t xml:space="preserve">Lt Gen (Dr) S.K. Gadeock, AVSM (Retd)
</t>
  </si>
  <si>
    <t>Brahmand World Defence Update 2023</t>
  </si>
  <si>
    <t>9789390095759</t>
  </si>
  <si>
    <t xml:space="preserve">A Master Catalogue of the Manuscripts and Published Editions of the Works of Mirza `Abdul Qadir-E-Bidel
</t>
  </si>
  <si>
    <t xml:space="preserve"> 9789390095728</t>
  </si>
  <si>
    <t>Sharif Husian Qasemi</t>
  </si>
  <si>
    <t>G20@2023: The Roadmap to Indian Presidency</t>
  </si>
  <si>
    <t xml:space="preserve"> 9789390095742</t>
  </si>
  <si>
    <t>V. Srinivas</t>
  </si>
  <si>
    <t>International Studies</t>
  </si>
  <si>
    <t>Pentagon`s Notes on Military History For DSSC/ TSOC Examination 2024</t>
  </si>
  <si>
    <t>9789390095735</t>
  </si>
  <si>
    <t>Indic Perspective on International Relations</t>
  </si>
  <si>
    <t>9789390095568</t>
  </si>
  <si>
    <t>Vivek Kumar Mishra</t>
  </si>
  <si>
    <t>Incredible Women of India's Freedom Struggle</t>
  </si>
  <si>
    <t>9789390095650</t>
  </si>
  <si>
    <t>Suneeta Koundal</t>
  </si>
  <si>
    <t>Women Studies</t>
  </si>
  <si>
    <t>The India-Israel Strategic Partnership : Contours, Opportunities and Challenges</t>
  </si>
  <si>
    <t>9789390095704</t>
  </si>
  <si>
    <t>S Samuel C Rajiv</t>
  </si>
  <si>
    <t>Russia- Ukraine War : The Conflict and Its Global Impact</t>
  </si>
  <si>
    <t>9789390095711</t>
  </si>
  <si>
    <t>War / Military Affairs</t>
  </si>
  <si>
    <t>1971 India-Pakistan War 50 Years Later</t>
  </si>
  <si>
    <t>9789390095698</t>
  </si>
  <si>
    <t>Sujan Chinoy, Bipin Bakshi and Vivek Chadha</t>
  </si>
  <si>
    <t>Breaking Non-Tariff Barriers Insights To Concept, Regulation for Exports to other Countries and India Regime</t>
  </si>
  <si>
    <t>9789390095681</t>
  </si>
  <si>
    <t>Tanu Singh</t>
  </si>
  <si>
    <t>Trade</t>
  </si>
  <si>
    <t>Keeping the Peace UN Peace Operations and their Effectiveness: An Assessment</t>
  </si>
  <si>
    <t>9789390095667</t>
  </si>
  <si>
    <t>Maj Gen (Dr) A K Bardalai (Retd)</t>
  </si>
  <si>
    <t>UN Peace Operation</t>
  </si>
  <si>
    <t>Drifts and Dynamics : Russia's Ukraine War and Northeast Asia</t>
  </si>
  <si>
    <t>9789390095643</t>
  </si>
  <si>
    <t>Sriparna Pathak &amp; Manoj Kumar Panigrahi</t>
  </si>
  <si>
    <t>China Bloodies Bulletless Borders</t>
  </si>
  <si>
    <t>9789390095476</t>
  </si>
  <si>
    <t>Col Anil Bhat (Retd)</t>
  </si>
  <si>
    <t>Battalion Command: Dare to Lead (Revised Edition)</t>
  </si>
  <si>
    <t>9789390095674</t>
  </si>
  <si>
    <t>Maj Gen Anil Senger</t>
  </si>
  <si>
    <t>Pentagon Press</t>
  </si>
  <si>
    <t>Kashmir : A Young Thinkers' Perspective</t>
  </si>
  <si>
    <t>9789390095636</t>
  </si>
  <si>
    <t>Aaditya Tiwari</t>
  </si>
  <si>
    <t>Kashmir Studies</t>
  </si>
  <si>
    <t>Pakistan Insights 2021-22: A Granular Look at Key Issues in Pakistan</t>
  </si>
  <si>
    <t>9789390095575</t>
  </si>
  <si>
    <t>Evolving Security Dynamic in West Asia and India's Challenges</t>
  </si>
  <si>
    <t>9789390095599</t>
  </si>
  <si>
    <t>Ambassador Anil Trigunayat</t>
  </si>
  <si>
    <t>India Bangladesh Fifty Years of Friendship</t>
  </si>
  <si>
    <t>9789390095544</t>
  </si>
  <si>
    <t xml:space="preserve">Samudra Gupta Kashyap
</t>
  </si>
  <si>
    <t>Indo-Pak War 1971 : Reminiscences of Air Warriors</t>
  </si>
  <si>
    <t>9789390095506</t>
  </si>
  <si>
    <t>Air Marshal Jagjeet Singh, Gp. Capt Shailendra Mohan</t>
  </si>
  <si>
    <t>Security Studies</t>
  </si>
  <si>
    <t>The Lurking Hydra : South Asia's Terror Travail</t>
  </si>
  <si>
    <t>9789390095551</t>
  </si>
  <si>
    <t>Subrotoa Mitra</t>
  </si>
  <si>
    <t>Terrorism</t>
  </si>
  <si>
    <t>Security Concerns of Asia : 21st Century Discourses</t>
  </si>
  <si>
    <t>9789390095483</t>
  </si>
  <si>
    <t>Sarika Dubey</t>
  </si>
  <si>
    <t xml:space="preserve">Reimagining South Asia : Multilateralism In the Contemporary Times </t>
  </si>
  <si>
    <t>9789390095513</t>
  </si>
  <si>
    <t>Nagalaxmi M. Raman</t>
  </si>
  <si>
    <t>Brahmand World Defence Update 2022</t>
  </si>
  <si>
    <t>9789390095537</t>
  </si>
  <si>
    <t>Afghanistan the New Great Game</t>
  </si>
  <si>
    <t>9789390095490</t>
  </si>
  <si>
    <t>Alok Bansal (Ed)</t>
  </si>
  <si>
    <t>Afghanistan Studies</t>
  </si>
  <si>
    <t>The Final Draft</t>
  </si>
  <si>
    <t>Fiction</t>
  </si>
  <si>
    <t>Pentagon`s Notes on Military History For DSSC/ TSOC Examination 2023</t>
  </si>
  <si>
    <t xml:space="preserve">The Gita Secret : A Thriller
</t>
  </si>
  <si>
    <t>Ravi Kapur</t>
  </si>
  <si>
    <t>Chinese Geopolitics in the 21st Century : A Post Pandemic Perspective</t>
  </si>
  <si>
    <t>Brigadier Anand Tewari (Retd)</t>
  </si>
  <si>
    <t xml:space="preserve">How Corona Tormented Mankind: The Way Ahead
</t>
  </si>
  <si>
    <t>Dr U V Singh</t>
  </si>
  <si>
    <t>Social Science</t>
  </si>
  <si>
    <t>Harnessing the Trade Winds</t>
  </si>
  <si>
    <t>Blanche Rocha D'Souza</t>
  </si>
  <si>
    <t>Africa Studies</t>
  </si>
  <si>
    <t xml:space="preserve">India`s China Dilemma: The Lost Equilibrium and Widening Asymmetries
</t>
  </si>
  <si>
    <t> 1295</t>
  </si>
  <si>
    <t xml:space="preserve">B.R. Deepak
</t>
  </si>
  <si>
    <t>The Belt and The Road Initiative Implications for India</t>
  </si>
  <si>
    <t>Manish</t>
  </si>
  <si>
    <t>Maritime Corridors in the Indo-Pacific Geopolitics Implications for India</t>
  </si>
  <si>
    <t>Subhasish Sarangi</t>
  </si>
  <si>
    <t>China Inc : Between State Capitalism and Economic Statecraft</t>
  </si>
  <si>
    <t>Aravind Yelery</t>
  </si>
  <si>
    <t>Blinkers Off : How Will The World Counter China</t>
  </si>
  <si>
    <t>Gaurie Dwivedi</t>
  </si>
  <si>
    <t>Modi 2.0 A Resolve To Secure India</t>
  </si>
  <si>
    <t>Ranjit Panchnanda, Bibek Debroy, Anirban Ganguly, Uttam Kumar Singh</t>
  </si>
  <si>
    <t>Diplomacy / International Affairs</t>
  </si>
  <si>
    <t>BIMSTEC The Journey and The Way Ahead</t>
  </si>
  <si>
    <t>Sreeradha Datta</t>
  </si>
  <si>
    <t>Irrawaddy Imperatives Reviewing India's Myanmar Strategy</t>
  </si>
  <si>
    <t>Jaideep Chanda</t>
  </si>
  <si>
    <t>Vision Sagar : Indian Air Force in the Indian Ocean</t>
  </si>
  <si>
    <t>Wg Cdr Vikas Kalyani</t>
  </si>
  <si>
    <t>Greatest Air Aces of All Time</t>
  </si>
  <si>
    <t xml:space="preserve">Air Marshal Anil Chopra </t>
  </si>
  <si>
    <t>Mililtary Studies</t>
  </si>
  <si>
    <t>The Concept of Active Defence in China's Military Strategy</t>
  </si>
  <si>
    <t>Amrita Jash</t>
  </si>
  <si>
    <t>Xi's China</t>
  </si>
  <si>
    <t>Edel Secondat</t>
  </si>
  <si>
    <t xml:space="preserve">Fifty Years of Bangladesh-India Relations: Issues, Challenges and Possibilities
</t>
  </si>
  <si>
    <t>Md. Shariful Islam</t>
  </si>
  <si>
    <t>Foreign Affairs</t>
  </si>
  <si>
    <t>Battle Ready for the 21st Century</t>
  </si>
  <si>
    <t xml:space="preserve">AK Singh &amp; Narender Kumar
</t>
  </si>
  <si>
    <t>Warfare / Strategy</t>
  </si>
  <si>
    <t>Impact of Social Media on Peace and Security</t>
  </si>
  <si>
    <t>Vijay Khare</t>
  </si>
  <si>
    <t>Social Media</t>
  </si>
  <si>
    <t>Influence of Social Media on India's Foreign Policy Making</t>
  </si>
  <si>
    <t>Politics of Climate Change and Global Peace and Security</t>
  </si>
  <si>
    <t>Environment / Climate Studies</t>
  </si>
  <si>
    <t>General B.C. Joshi Memorial Lectures on National Security</t>
  </si>
  <si>
    <t>Nitin Karmalkar and Vijay Khare</t>
  </si>
  <si>
    <t>China and India: Dialogue of Civilisations</t>
  </si>
  <si>
    <t>Yu Longyu, Liu Zhaohua &amp; translated by B.R. Deepak</t>
  </si>
  <si>
    <t>Charging India:Developing E-Mobility Ecosystem</t>
  </si>
  <si>
    <t>Parag Diwan</t>
  </si>
  <si>
    <t>Environment Studies</t>
  </si>
  <si>
    <t>Brahmand World Defence Update 2021</t>
  </si>
  <si>
    <t>9789390095247</t>
  </si>
  <si>
    <t>UNCLOS: Solutions for Managing the Maritime Global Commons</t>
  </si>
  <si>
    <t xml:space="preserve">Alok Bansal, Deeksha Goel &amp; Siddharth Singh
</t>
  </si>
  <si>
    <t xml:space="preserve">Fourth Industrial Revolution Technologies: Maritime and Naval Operations
</t>
  </si>
  <si>
    <t xml:space="preserve">9789390095193
</t>
  </si>
  <si>
    <t xml:space="preserve">Vijay Sakhuja
</t>
  </si>
  <si>
    <t xml:space="preserve">Non-Contact Warfare: An Appraisal of China`s Military Capabilities
</t>
  </si>
  <si>
    <t>9789390095162</t>
  </si>
  <si>
    <t>Brigadier Vivek Verma</t>
  </si>
  <si>
    <t>Warfare/Chinese Studies</t>
  </si>
  <si>
    <t>Pentagon`s Notes on Military History For DSSC/ TSOC Examination 2022</t>
  </si>
  <si>
    <t xml:space="preserve">Aatma Nirbhar Bharat (Self-Reliant India): Challenges and Opportunities
</t>
  </si>
  <si>
    <t xml:space="preserve">Brigadier (Dr.) Rajeev Bhutani
</t>
  </si>
  <si>
    <t xml:space="preserve">Economics </t>
  </si>
  <si>
    <t>2020</t>
  </si>
  <si>
    <t>Kashmir: Beyond Article 370</t>
  </si>
  <si>
    <t>Bashir Assad</t>
  </si>
  <si>
    <t>Changing Character of Hybrid Warfare of Hybrid Warfare: The Threat to India</t>
  </si>
  <si>
    <t xml:space="preserve">Col Shubhankar Basu
</t>
  </si>
  <si>
    <t>China and Covid-19 Domestic and External Dimensions</t>
  </si>
  <si>
    <t>Srikant Kondapalli, Shaheli Das</t>
  </si>
  <si>
    <t>Social Science / Covid-19</t>
  </si>
  <si>
    <t>China, The Rising Aerospace Power: Implications for India</t>
  </si>
  <si>
    <t xml:space="preserve">Air Marshal Anil Chopra PVSM, AVSM, VM, VSM (Retd)
</t>
  </si>
  <si>
    <t>Corporate Social Responsibility: Corporate Governance and Workplace Practices: A New Perspective</t>
  </si>
  <si>
    <t xml:space="preserve">Anjana Hazarika </t>
  </si>
  <si>
    <t>Covid-19 &amp; Its Challenges : Is India Future Ready?</t>
  </si>
  <si>
    <t>VK Ahluwalia, Amrita Jash</t>
  </si>
  <si>
    <t>Covid-19 Analysing  the Threat</t>
  </si>
  <si>
    <t>Ajey Lele, Kritika Roy</t>
  </si>
  <si>
    <t>Covid-19 Global Pandemic and Aspects of Human Security in South Asia</t>
  </si>
  <si>
    <t>Delwar Hossain and Md. Shariful Islam</t>
  </si>
  <si>
    <t>English Couplets in more than a million words (Vol. VII)</t>
  </si>
  <si>
    <t xml:space="preserve">9789386618979
</t>
  </si>
  <si>
    <t>M.R. Shetty</t>
  </si>
  <si>
    <t>English literature</t>
  </si>
  <si>
    <t xml:space="preserve">Future of Land Warfare: Beyond the Horizon
</t>
  </si>
  <si>
    <t xml:space="preserve">P K Chakravorty
</t>
  </si>
  <si>
    <t>Warfare Studies</t>
  </si>
  <si>
    <t>Hindu Buddhist Philosophy on Conflict Avoidance and Environment Consciousness</t>
  </si>
  <si>
    <t>Philosophy</t>
  </si>
  <si>
    <t>India In Global Affairs : Changing Dynamics and Emerging Role</t>
  </si>
  <si>
    <t>Sanjeev Kumar Tiwari</t>
  </si>
  <si>
    <t>India’s Battlefields from Kurukshetra to Balakot</t>
  </si>
  <si>
    <t xml:space="preserve">Ajay Singh </t>
  </si>
  <si>
    <t>Military History</t>
  </si>
  <si>
    <t>India-Nigeria Experience in Combating Terrorism</t>
  </si>
  <si>
    <t xml:space="preserve"> Maj Gen BK Sharma, AVSM,SM**(Retd) &amp; Brig Narender Kumar, SM, VSM(Retd) </t>
  </si>
  <si>
    <t>India's Foreign Policy Modi 2.0 : Challenges and Opportunities</t>
  </si>
  <si>
    <t>Sudhir Singh</t>
  </si>
  <si>
    <t>India's National Security Vision 2030</t>
  </si>
  <si>
    <t>R.K. Arora and Vinay Kaura</t>
  </si>
  <si>
    <t>Look East to Act East : Transforming India-Asean Relations I Modi Era</t>
  </si>
  <si>
    <t>Management of India`s Military Prowess: Issues and Aspects</t>
  </si>
  <si>
    <t xml:space="preserve">Lt Gen Gautam Banerjee, PVSM, AVSM, YSM (Retd)
</t>
  </si>
  <si>
    <t>Military Management</t>
  </si>
  <si>
    <t>National Security Challenges : Young Scholars' Perspective</t>
  </si>
  <si>
    <t>Ramandeep Singh Sandhu, Manjari Singh</t>
  </si>
  <si>
    <t>Occupied Territories of Bharat</t>
  </si>
  <si>
    <t>Alok Bansal and Nidhi Bahuguna</t>
  </si>
  <si>
    <t xml:space="preserve">One Mountain Two Tigers : India China and the Himalayas </t>
  </si>
  <si>
    <t>Shakti Sinha</t>
  </si>
  <si>
    <t>Pakistan Insights 2020</t>
  </si>
  <si>
    <t>9789390095186</t>
  </si>
  <si>
    <t>Pentagon Yearbook 2020: South Asia Defence and Strategic Perspective</t>
  </si>
  <si>
    <t>Vijay Sakhuja (Ed.)</t>
  </si>
  <si>
    <t xml:space="preserve">Sea Of Collective Destiny: Bay of Bengal and BIMSTEC
</t>
  </si>
  <si>
    <t xml:space="preserve">Vijay Sakhuja &amp; Somen Banerjee
</t>
  </si>
  <si>
    <t>Selected Essays from VIF</t>
  </si>
  <si>
    <t>The Be-Know-Do of Generalship</t>
  </si>
  <si>
    <t>9781636069364</t>
  </si>
  <si>
    <t>Maj Gen Anil Sengar (Retd)</t>
  </si>
  <si>
    <t>Military Studies</t>
  </si>
  <si>
    <t>paperback</t>
  </si>
  <si>
    <t>To the Edge and Back 1962 India-China War</t>
  </si>
  <si>
    <t>Rohit Agarwal</t>
  </si>
  <si>
    <t>VIMARSH New Frontiers in Public Debate</t>
  </si>
  <si>
    <t>C D Sahay (Ed)</t>
  </si>
  <si>
    <t>When Sparrow Flew Like Eagles 1971 Indo-pak War of Liberation of Bangladesh</t>
  </si>
  <si>
    <t>Brig M.R. Narayanan, VSM (Retd)</t>
  </si>
  <si>
    <t>40 Years with Abdul Kalam : Untold Stories</t>
  </si>
  <si>
    <t>A. Sivathanu Pillai</t>
  </si>
  <si>
    <t>Brahmand World Defence Update 2020</t>
  </si>
  <si>
    <t>Jammu and Kashmir A Compendium</t>
  </si>
  <si>
    <t>Jyoti Kumar, Aarushi Suri</t>
  </si>
  <si>
    <t>Jammu and Kashmir Studies</t>
  </si>
  <si>
    <t>A Decade of Discourse on Defence Matters from the VIF</t>
  </si>
  <si>
    <t>Lt. Gen Gautam Banerjee</t>
  </si>
  <si>
    <t>Pentagon`s Notes on Military History For DSSC/ TSOC Examination 2021</t>
  </si>
  <si>
    <t>Hashtag Islam: How Cyber-Islamic Environments Are Transforming Religious Authority</t>
  </si>
  <si>
    <t>Gary R. Bunt</t>
  </si>
  <si>
    <t>Islamic Studies</t>
  </si>
  <si>
    <t xml:space="preserve">India's Strategic Options in a Changing Cyberspace </t>
  </si>
  <si>
    <t>Cherian Samuel, Munish Sharma</t>
  </si>
  <si>
    <t>American Interventions and Just Cause: The Rationale behind the Oregon Trail</t>
  </si>
  <si>
    <t>Manan Dwivedi</t>
  </si>
  <si>
    <t>American Studies</t>
  </si>
  <si>
    <t>2019</t>
  </si>
  <si>
    <t>Assessment of Chinese Military Modernisation and its Implications for India</t>
  </si>
  <si>
    <t>Major General P K Chakraborty (Retd)</t>
  </si>
  <si>
    <t>Border and Connectivity : North-East India South-East Asia</t>
  </si>
  <si>
    <t xml:space="preserve">K. Vidya Sagar Reddy &amp; C.Joshua Thomas </t>
  </si>
  <si>
    <t>Brahmand World Defence Update 2019</t>
  </si>
  <si>
    <t>China at a Turning Point: Perspective after the 19th Party Congress</t>
  </si>
  <si>
    <t>Manoranjan Mohanty</t>
  </si>
  <si>
    <t>China Pakistan Military Nexus: Implications for India</t>
  </si>
  <si>
    <t>Lt Gen PC Katoch and Gp Capt Sharad Tewari</t>
  </si>
  <si>
    <t>PAK/China Studies</t>
  </si>
  <si>
    <t>China's Strategic Behaviour</t>
  </si>
  <si>
    <t xml:space="preserve"> Brig Sanjeev Chauhan </t>
  </si>
  <si>
    <t>China's Strategic Deterrence</t>
  </si>
  <si>
    <t>Anshuman Narang</t>
  </si>
  <si>
    <t>Combating Terrorism : Evolving Asian Perspectives</t>
  </si>
  <si>
    <t xml:space="preserve"> Shruti Pandalai </t>
  </si>
  <si>
    <t>Geopolitics of Himalayan Region: Cultural Political and Strategic Dimensions</t>
  </si>
  <si>
    <t>Alok Bansal / Ayushi Ketkar</t>
  </si>
  <si>
    <t>Politics/Defence/Strategy/Culture</t>
  </si>
  <si>
    <t>India's Foreign Policy Towards Resurgence</t>
  </si>
  <si>
    <t>Dhruv Katoch</t>
  </si>
  <si>
    <t>Indian Foreign Policy</t>
  </si>
  <si>
    <t>India`s Security Environment: Emerging Uncertainties and Challenges</t>
  </si>
  <si>
    <t>Satish Kumar</t>
  </si>
  <si>
    <t>Indo-Pak Relations: Beyond Pulwama and Balakot</t>
  </si>
  <si>
    <t>Dr. Uday Vir Singh</t>
  </si>
  <si>
    <t>J &amp; K Invisible Faultlines</t>
  </si>
  <si>
    <t>Sandhya Jain</t>
  </si>
  <si>
    <t>Jammu and Kashmir : A Battle of Perceptions</t>
  </si>
  <si>
    <t>A S Chonker</t>
  </si>
  <si>
    <t>Land Registration: Global Practices and Lessons for India</t>
  </si>
  <si>
    <t>B K Agarwal</t>
  </si>
  <si>
    <t>Land Studies</t>
  </si>
  <si>
    <t>Mission Victory India: A Key to Quality Combat Leadership</t>
  </si>
  <si>
    <t>Col. Vinay Dalvi</t>
  </si>
  <si>
    <t>Military Studies/ Leadership</t>
  </si>
  <si>
    <t>O/S</t>
  </si>
  <si>
    <t>Modern Information Warfare: Operations, Doctrine and Force Structures</t>
  </si>
  <si>
    <t>Col Anurag Dwivedi</t>
  </si>
  <si>
    <t>Information Warfare</t>
  </si>
  <si>
    <t>Pakistan Insights 2019</t>
  </si>
  <si>
    <t xml:space="preserve"> Tilak Devasher</t>
  </si>
  <si>
    <t>Pakistan Occupied Kashmir: Politics, Parties and Personalities</t>
  </si>
  <si>
    <t>Surinder Kumar Sharma, Yaqoobul Hassan, Ashok Behuria</t>
  </si>
  <si>
    <t>Pentagon Yearbook 2019: South Asia Defence and Strategic Perspective</t>
  </si>
  <si>
    <t>Pentagon`s Notes on Military History For DSSC/ TSOC Examination 2020</t>
  </si>
  <si>
    <t xml:space="preserve">PURBASA EAST MEETS EAST: Synergising the North-East and Eastern India with the Indo-Pacific </t>
  </si>
  <si>
    <t>Lalit Mansingh, Amb. Anup K. Mugdal, Dr. Udai Bhanu Singh</t>
  </si>
  <si>
    <t>Radicalization in India: An Exploration</t>
  </si>
  <si>
    <t>Abhinav Pandya</t>
  </si>
  <si>
    <t>Rinchen Zangpo and His Legacy of Buddhism</t>
  </si>
  <si>
    <t>O.C. Handa</t>
  </si>
  <si>
    <t>Buddhist Studies</t>
  </si>
  <si>
    <t>Rise of the Indo-Pacific: Perspectives, Dimensions and Challenges</t>
  </si>
  <si>
    <t>Chintamani Mahapatra</t>
  </si>
  <si>
    <t>Sino-Indian Equation: Competition+Cooperation-Confrontation</t>
  </si>
  <si>
    <t>Brig (Dr.) Rajeev Bhutani</t>
  </si>
  <si>
    <t>South China Sea Territorial Claims and Disputes</t>
  </si>
  <si>
    <t>G. Jayachandra Reddy</t>
  </si>
  <si>
    <t>Space Commercialisation: Prospects, Challenges &amp; Way Forward</t>
  </si>
  <si>
    <t>G.S. Sachdeva</t>
  </si>
  <si>
    <t>Space Security</t>
  </si>
  <si>
    <t xml:space="preserve">Surprise, Strategy and `Vijay`: 20 Years of Kargil and Beyond </t>
  </si>
  <si>
    <t xml:space="preserve">V K Ahluwalia &amp; Narjit Singh </t>
  </si>
  <si>
    <t>Military History / Kargil War</t>
  </si>
  <si>
    <t>Terrorism and Counter Terrorism</t>
  </si>
  <si>
    <t>When Military Wages Peace: Military Bands in Diplomacy, War and Statecraft</t>
  </si>
  <si>
    <t>Saad S. Khan</t>
  </si>
  <si>
    <t>Military Bands/ Diplomacy.</t>
  </si>
  <si>
    <t>When People Doubted My Ability to Walk I Decided to Fly</t>
  </si>
  <si>
    <t>Lt Col D D Goel</t>
  </si>
  <si>
    <t>50 Years of the Outer Space Treaty : Tracing the Journey</t>
  </si>
  <si>
    <t>Ajey Lele (Ed.)</t>
  </si>
  <si>
    <t>A Manual on Disaster Management</t>
  </si>
  <si>
    <t>A Spectrum of Modern Warfare</t>
  </si>
  <si>
    <t>A War nobody won : The Sino-Vietnam war 1979</t>
  </si>
  <si>
    <t>Col Harjeet Singh (Retd)</t>
  </si>
  <si>
    <t xml:space="preserve">English </t>
  </si>
  <si>
    <t>A War of Intervention : The Russo-Georgia War, 2008</t>
  </si>
  <si>
    <t>Achieving Service Excellence</t>
  </si>
  <si>
    <t>Myron D. Fottler</t>
  </si>
  <si>
    <t>Gilgit- Baltistan and its Saga of Unending Human Rights Violations</t>
  </si>
  <si>
    <t>Act East and India's North-East</t>
  </si>
  <si>
    <t>C. Joshua Thomas and K. Sarda</t>
  </si>
  <si>
    <t>Advice To The Officers of the British Army</t>
  </si>
  <si>
    <t>Afghanistan Beyond 2014 : Domestic &amp; Regional Dynamics</t>
  </si>
  <si>
    <t>Arpita Basu Roy</t>
  </si>
  <si>
    <t>Afghanistan in Transition Beyond 2014?</t>
  </si>
  <si>
    <t>Shantie Mariet D'Souza(Ed.)</t>
  </si>
  <si>
    <t>Afghanistan Pakistan India: A Paradigm Shift</t>
  </si>
  <si>
    <t>Shaida Mohammad Abdali</t>
  </si>
  <si>
    <t>After Abbottabad:Terror to Turmoil in Pakistan</t>
  </si>
  <si>
    <t>Anil Bhat</t>
  </si>
  <si>
    <t>Aftermath of a Nuclear Attack</t>
  </si>
  <si>
    <t>Anil Chauhan</t>
  </si>
  <si>
    <t>Nuclear Studies</t>
  </si>
  <si>
    <t>Airline Service Marketing</t>
  </si>
  <si>
    <t>Dr. Sharad Goel</t>
  </si>
  <si>
    <t>Airpower and National Security</t>
  </si>
  <si>
    <t>Air Comd. Ramesh V. Phadke</t>
  </si>
  <si>
    <t>Al Qaeda's Global Crisis: The Islamic state, takfir and the genocide of Muslims</t>
  </si>
  <si>
    <t>V.G. Julie Rajan</t>
  </si>
  <si>
    <t>An Insight The Iconic Battle of Saragarhi : Echoes of the Frontier</t>
  </si>
  <si>
    <t>Brig Kanwaljit Singh (Veteran)</t>
  </si>
  <si>
    <t>Andaman and Nicobar Islands</t>
  </si>
  <si>
    <t>Sanat Kaul</t>
  </si>
  <si>
    <t>Indian Studies</t>
  </si>
  <si>
    <t>Anna Hazare: The Face of India's Fight Against Corruption</t>
  </si>
  <si>
    <t>Pradeep Thakur</t>
  </si>
  <si>
    <t>Applying Quality Management in Health Care</t>
  </si>
  <si>
    <t>Diane L.Kelly</t>
  </si>
  <si>
    <t>Health Care</t>
  </si>
  <si>
    <t>Strategic Discourse on The People's Republic of China: Military, Power and Politics</t>
  </si>
  <si>
    <t>The Kashmir Narrative</t>
  </si>
  <si>
    <t xml:space="preserve">Lt Gen Gautam Banerjee
</t>
  </si>
  <si>
    <t>Arab Spring and Sectarian faultlines in West asia :Bahrain, Yemen and syria</t>
  </si>
  <si>
    <t>Prasanta Kumar Pradhan</t>
  </si>
  <si>
    <t xml:space="preserve">ASEAN Calling: Development of India`s North-East through Sub-regional Cooperation
</t>
  </si>
  <si>
    <t xml:space="preserve">Ujjwal Kanti Paul, Gurudas Das, C. Joshua Thomas (Eds.)
</t>
  </si>
  <si>
    <t>Asia Looks Seaward: Power and Maritime Strategy</t>
  </si>
  <si>
    <t>James R. Holmles</t>
  </si>
  <si>
    <t>Asian Maritime Power in the 21st Century: Strategic Transactions China, India and Southeast Asia</t>
  </si>
  <si>
    <t>VIJAY SAKHUJA (Ed.)</t>
  </si>
  <si>
    <t>Asian Strategic Review 2013</t>
  </si>
  <si>
    <t>S D Muni</t>
  </si>
  <si>
    <t>Asian Strategic Review 2014</t>
  </si>
  <si>
    <t>S D Muni/ Vivek Chadha</t>
  </si>
  <si>
    <t>Asian Strategic Review 2017: Energy Security in Times of Uncertainly</t>
  </si>
  <si>
    <t>Jayant Prasad / Shebonti Ray Dadwal</t>
  </si>
  <si>
    <t>Asymmetric Conflict: Israel- Lebanon War, 2006</t>
  </si>
  <si>
    <t>Balochistan, the British and the Great Game (*FOR SALE IN INDIAN SUB-CONTINENT ONLY*)</t>
  </si>
  <si>
    <t>T. A. Heathcote</t>
  </si>
  <si>
    <t>Banking in Islam</t>
  </si>
  <si>
    <t>M M Khan &amp; M H Syed</t>
  </si>
  <si>
    <t>Banning Weapons of Mass Destruction</t>
  </si>
  <si>
    <t>Frederick N. Mattis</t>
  </si>
  <si>
    <t>BCIM : Economic Corridor</t>
  </si>
  <si>
    <t>Rajiv K. Bhatia &amp; Rahul Mishra</t>
  </si>
  <si>
    <t>Beyond Air-Sea Battle: The debate over us military strategy in Asia</t>
  </si>
  <si>
    <t>Aaron L. Friedberg</t>
  </si>
  <si>
    <t>Beyond Guns and Steel: A War Termination Strategy</t>
  </si>
  <si>
    <t>Dominic J. Caraccilo</t>
  </si>
  <si>
    <t>Beyond Realism : Human Security in India &amp; Pakistan in the 21st Century</t>
  </si>
  <si>
    <t>Rekha Datta</t>
  </si>
  <si>
    <t>Beyond Twilight : Explore the World of Vampires</t>
  </si>
  <si>
    <t>978-81-8499-398-1</t>
  </si>
  <si>
    <t>Manuela Dunn Mascetti</t>
  </si>
  <si>
    <t>Biographical Encyclopedia of Afghanistan</t>
  </si>
  <si>
    <t>Adamec</t>
  </si>
  <si>
    <t>Biotechnology 101</t>
  </si>
  <si>
    <t>Brian Robert Shmaefsky</t>
  </si>
  <si>
    <t>Science &amp; Innovation</t>
  </si>
  <si>
    <t>Blue Jeans to Olive Greens</t>
  </si>
  <si>
    <t>Vinod Bhaskar</t>
  </si>
  <si>
    <t>Brahmand World Defence update 2012</t>
  </si>
  <si>
    <t>Brahmand World Defence Update 2014</t>
  </si>
  <si>
    <t>Brahmand World Defence Update 2015</t>
  </si>
  <si>
    <t>Brahmand World Defence Update 2016</t>
  </si>
  <si>
    <t>Brahmand World Defence Update 2017</t>
  </si>
  <si>
    <t xml:space="preserve">Brahmand World Defence Update 2018 </t>
  </si>
  <si>
    <t>Brahmand World Defence Update-2013</t>
  </si>
  <si>
    <t>British Military Campaign Against Burma, Afghanistan and Punjab-set of 2</t>
  </si>
  <si>
    <t>Sir Edwards Herbert Benjamin</t>
  </si>
  <si>
    <t>Building The world An Encyclopedia of the Great Engineering Projects in History: Building The World (2 Vols.) set</t>
  </si>
  <si>
    <t>0313333742</t>
  </si>
  <si>
    <t>Frank P. Davidson &amp; Kathleen Lusk Brooke</t>
  </si>
  <si>
    <t>Architecture</t>
  </si>
  <si>
    <t>Business and Trade in Islam</t>
  </si>
  <si>
    <t>Business Library Made E-Z (set of 9 vols)</t>
  </si>
  <si>
    <t>Paul Galloway</t>
  </si>
  <si>
    <t>Librarian studies</t>
  </si>
  <si>
    <t>Campaign in Western Asia</t>
  </si>
  <si>
    <t>Bisheshwar Prasad(General Editor)</t>
  </si>
  <si>
    <t>Military History/World War II</t>
  </si>
  <si>
    <t>Campaigns in South-East Asia 1941-42</t>
  </si>
  <si>
    <t>Capturing Women's Work</t>
  </si>
  <si>
    <t>Mondira Dutta</t>
  </si>
  <si>
    <t>Case Studies in Marketing Management</t>
  </si>
  <si>
    <t>Dr. S.L. Gupta</t>
  </si>
  <si>
    <t>Caspian Pipeline Politics, Energy reserve &amp; Regional Implications</t>
  </si>
  <si>
    <t>P L Dash</t>
  </si>
  <si>
    <t>Energy Studies</t>
  </si>
  <si>
    <t>Cataloging with AARC @ &amp; MARC 21</t>
  </si>
  <si>
    <t>Deborah A Fritz</t>
  </si>
  <si>
    <t>Central Asia and South Asia: Energy cooperation and Transport Linkages</t>
  </si>
  <si>
    <t>K. Warikoo (Ed.)</t>
  </si>
  <si>
    <t>Central Asian Studies</t>
  </si>
  <si>
    <t>Central Asia Democracy, Instability and Strategic Game in Kyrgyzstan</t>
  </si>
  <si>
    <t>P Stobdan</t>
  </si>
  <si>
    <t>Certain Victory: The U.S. Army in the Gulf War</t>
  </si>
  <si>
    <t>Brig. Gen Robert H. Scales, Jr. USA</t>
  </si>
  <si>
    <t>Changes on the roof of the World: Reflection on Tibet</t>
  </si>
  <si>
    <t>Jigme Yeshe Lama</t>
  </si>
  <si>
    <t>Changing Dimensions of Social Justice in the New Global Era</t>
  </si>
  <si>
    <t>Kamlesh Gupta, Trivikram Tiwari</t>
  </si>
  <si>
    <t>Changing Dynamics of India-Japan Relations</t>
  </si>
  <si>
    <t>Shamshad Ahmad Khan</t>
  </si>
  <si>
    <t>Child Labour : Rehabilation in India</t>
  </si>
  <si>
    <t>Bupider Zutshi , Mondira Dutta</t>
  </si>
  <si>
    <t>Social Studies</t>
  </si>
  <si>
    <t>Bhavana Books</t>
  </si>
  <si>
    <t>Child Labour: A Socio-Legal Perspective</t>
  </si>
  <si>
    <t>V.K. Diwan</t>
  </si>
  <si>
    <t>China and Its Neighbourhood: Perspective from India and Vietnam (New)</t>
  </si>
  <si>
    <t>Jabin T. Jacob &amp; Hoang The Anh</t>
  </si>
  <si>
    <t>China and Its Neighbours</t>
  </si>
  <si>
    <t>Srikanth Kondapalli</t>
  </si>
  <si>
    <t>China and the Brics: Setting up a Different Kitchen</t>
  </si>
  <si>
    <t>Srikanth Kondapalli &amp; Priyanka Pandit(Eds.)</t>
  </si>
  <si>
    <t>China in the Indian Ocean: One Ocean, Many Strategies</t>
  </si>
  <si>
    <t>M.H. Rajesh</t>
  </si>
  <si>
    <t>CHINA`S EXPANDING MILITARY MARITIME FOOTPRINT IN THE INDIAN OCEAN REGION: India`s Response</t>
  </si>
  <si>
    <t>Gopal Suri</t>
  </si>
  <si>
    <t>China`s Rising Strategic Ambitions in Asia: East Asia Strategic Review</t>
  </si>
  <si>
    <t>M.S. Prathibha (Editor)</t>
  </si>
  <si>
    <t>2018</t>
  </si>
  <si>
    <t>China-India-Japan in the Indo-Pacific</t>
  </si>
  <si>
    <t xml:space="preserve"> Jagannath P. Panda, Titli Basi </t>
  </si>
  <si>
    <t>China's Discursive Nationalism: Contending in Softer Realms</t>
  </si>
  <si>
    <t>Bhavna Singh</t>
  </si>
  <si>
    <t>China`s Emergence as a Defense Technological Power</t>
  </si>
  <si>
    <t>Tai Ming Cheung (Ed.)</t>
  </si>
  <si>
    <t>China's Eurasian Century? : Political and Strategic Implications of the Belt and Road Initiative</t>
  </si>
  <si>
    <t>Nadege Rolland</t>
  </si>
  <si>
    <t>China's Military And India</t>
  </si>
  <si>
    <t>Srikanth Kondapalli(Ed)</t>
  </si>
  <si>
    <t>China's Path to Power</t>
  </si>
  <si>
    <t>Jagannath P. Panda</t>
  </si>
  <si>
    <t>China's Transition under Xi Jinping</t>
  </si>
  <si>
    <t>Commercialisation of Space</t>
  </si>
  <si>
    <t>bhupendra Jasani</t>
  </si>
  <si>
    <t>Comparative Security Dynamics in North East Asia and South Asia</t>
  </si>
  <si>
    <t>P.R. Chari</t>
  </si>
  <si>
    <t>South Asia Studies</t>
  </si>
  <si>
    <t>Constitutional Evolution in Nepal</t>
  </si>
  <si>
    <t>Saurabh</t>
  </si>
  <si>
    <t>Contemporary Art North India</t>
  </si>
  <si>
    <t xml:space="preserve">Rajesh Chadha, Nonika Singh, Dr. Guneeta Chadha
</t>
  </si>
  <si>
    <t>History/Art/Culture</t>
  </si>
  <si>
    <t>Core Concerns in Indian Defence and the Imperatives for reforms</t>
  </si>
  <si>
    <t>Vinod Misra</t>
  </si>
  <si>
    <t>Couples in Harmony</t>
  </si>
  <si>
    <t>Sujatha D.Sharma, Avdesh Sharma</t>
  </si>
  <si>
    <t>Cultural Heritage of Kashmiri Pandits</t>
  </si>
  <si>
    <t>S.S. Toshkhani</t>
  </si>
  <si>
    <t>Cyber Warfare : A Multidisciplinary analysis</t>
  </si>
  <si>
    <t>James A. Green</t>
  </si>
  <si>
    <t>Decoding the International Code of Conduct for Outer Space Activities</t>
  </si>
  <si>
    <t>Defence Acquisition: International Best Practices</t>
  </si>
  <si>
    <t>Laxman Kumar Behera</t>
  </si>
  <si>
    <t>Defence Reforms : A National Imperative</t>
  </si>
  <si>
    <t>Gurmeet Kanwal / Neha Kohli</t>
  </si>
  <si>
    <t>Delhi Dialogue IV: India and Asean Partnership for Peace, Progress &amp; Stability</t>
  </si>
  <si>
    <t>Rajiv K Bhatia/ Vijay Sakhuja</t>
  </si>
  <si>
    <t>Delhi Dialogue VI: Realising the ASEAN-India Vision for Partnership and Prosperity</t>
  </si>
  <si>
    <t>Delhi Dialogue VII: ASEAN-India: Shaping the Post-2015 Agenda</t>
  </si>
  <si>
    <t>Rumel Dahiya</t>
  </si>
  <si>
    <t xml:space="preserve">Delhi Dialogue VIII : ASEAN- India Relations A New Paradigm </t>
  </si>
  <si>
    <t xml:space="preserve"> Rumel Dahiya &amp; Udai Bhanu Singh </t>
  </si>
  <si>
    <t>Democratisation and Constitutional Reforms in Kazakhstan</t>
  </si>
  <si>
    <t>Mukesh Kumar Mishra</t>
  </si>
  <si>
    <t>Development and Regional Cooperation in Central Asia and South Asia</t>
  </si>
  <si>
    <t>Developments in Central Asia: India-Kyrgystan Relations</t>
  </si>
  <si>
    <t>Bal Krishan Sharma, Nivedita Das Kundu</t>
  </si>
  <si>
    <t>Developments in the Gulf Region: Prospects and Challenges for India in the Next Two Decades</t>
  </si>
  <si>
    <t>Rumel Dahiya (Ed.)</t>
  </si>
  <si>
    <t>Diplomatic Dimension of Maritime Challenges for India in the 21st Century</t>
  </si>
  <si>
    <t>Yogendra Kumar</t>
  </si>
  <si>
    <t>Disability Towards Inclusive India</t>
  </si>
  <si>
    <t>Ruchi Ramesh</t>
  </si>
  <si>
    <t>Dragon Unravelled : A New Perspective of China</t>
  </si>
  <si>
    <t>9788182744998</t>
  </si>
  <si>
    <t>Mathew John</t>
  </si>
  <si>
    <t>Drones and the Ethics of Targeted Killing</t>
  </si>
  <si>
    <t>9788182749351</t>
  </si>
  <si>
    <t xml:space="preserve"> Kenneth R. Himes. OFM</t>
  </si>
  <si>
    <t>Drugs and Contemporary Warfare</t>
  </si>
  <si>
    <t>Paul Rexton Kan</t>
  </si>
  <si>
    <t>East African Campaign 1940-41</t>
  </si>
  <si>
    <t>Economic Perceptions in Islam</t>
  </si>
  <si>
    <t>Educational Philosophy of Islam</t>
  </si>
  <si>
    <t>M.R.K.Afridi</t>
  </si>
  <si>
    <t>Emerging Afghanistan in the third Millennium</t>
  </si>
  <si>
    <t>Emerging Horizons in India-Vietnam Relations</t>
  </si>
  <si>
    <t>Shakti Sinha / Sonu Trivedi</t>
  </si>
  <si>
    <t>Emerging Strategic Trends in asia</t>
  </si>
  <si>
    <t>Uttam Kumar Sinha</t>
  </si>
  <si>
    <t>Emerging Trends in West Asia: Regional and Global Implications</t>
  </si>
  <si>
    <t>Meena Singh Roy</t>
  </si>
  <si>
    <t>Emissions Trading and Carbon Management</t>
  </si>
  <si>
    <t>A.N. Sarkar</t>
  </si>
  <si>
    <t>Encyclopaedia of Genetics (2 Vols.) set</t>
  </si>
  <si>
    <t>E.C.R. Reeve, Ed.</t>
  </si>
  <si>
    <t>Encyclopaedia of Islamic Shariat 10 vol. (set)</t>
  </si>
  <si>
    <t>Maulana Muhammad Razi Khan Afridi &amp; M.H. Syed (Eds.)</t>
  </si>
  <si>
    <t>Encyclopaedia of South Asia</t>
  </si>
  <si>
    <t>Shweta Mahajan</t>
  </si>
  <si>
    <t>Encyclopaedic Dictionary of Nanoscience</t>
  </si>
  <si>
    <t>Encyclopaedic Dictionary of Solar Photovoltaic Terms</t>
  </si>
  <si>
    <t>Encyclopedia Of Aids (2 Vol. Set)</t>
  </si>
  <si>
    <t>Raymond A. Smith</t>
  </si>
  <si>
    <t>Encyclopedia Of Anti-Terrorism &amp; Internal Security laws of India (3 Vols set)</t>
  </si>
  <si>
    <t>Maj Gen. R.S. Mehta(Ed.)</t>
  </si>
  <si>
    <t>Encyclopedia of Biodiversity, Ecology and Evolution (set)</t>
  </si>
  <si>
    <t xml:space="preserve">Niles Eldredge </t>
  </si>
  <si>
    <t>Encyclopaedia  Of Archaeology</t>
  </si>
  <si>
    <t>Tim Murray (Ed.)</t>
  </si>
  <si>
    <t>Art /Biographies</t>
  </si>
  <si>
    <t>Encyclopaedia of Islamic Economy 5 vol. Set</t>
  </si>
  <si>
    <t xml:space="preserve"> M. M. Khan , M. H. Syed (Eds.)</t>
  </si>
  <si>
    <t>Encyclopaedia of Islamic Law   10 vol. Set</t>
  </si>
  <si>
    <t>Encyclopaedia History of The Light of Civilization</t>
  </si>
  <si>
    <t>Nicholas Hagger</t>
  </si>
  <si>
    <t>Encyclopaedia Of Missile Defence &amp; Non-Proliferation</t>
  </si>
  <si>
    <t xml:space="preserve"> Maj. Gen. Raj Mehta (Retd)</t>
  </si>
  <si>
    <t>Encyclopaedia Of Quotable Couplets</t>
  </si>
  <si>
    <t>Encyclopaedia Of Social Sciences</t>
  </si>
  <si>
    <t>Jeevan Nair (Ed.)</t>
  </si>
  <si>
    <t>Energy Management</t>
  </si>
  <si>
    <t>English Couplets (PB)</t>
  </si>
  <si>
    <t>English Couplets Vol.V</t>
  </si>
  <si>
    <t>Environment and Climate Change</t>
  </si>
  <si>
    <t>Prof. Sawalia Bihar Verma</t>
  </si>
  <si>
    <t>E-Service</t>
  </si>
  <si>
    <t xml:space="preserve"> John Tschohl </t>
  </si>
  <si>
    <t>Essential Hinduism</t>
  </si>
  <si>
    <t>Steven J. Rosen</t>
  </si>
  <si>
    <t>Religion/Philosophy</t>
  </si>
  <si>
    <t>Europe In Emerging Asia</t>
  </si>
  <si>
    <t>Frederik Erixon &amp; Krishnan Srinivasan</t>
  </si>
  <si>
    <t>Even if It Ain't Broke yet Do Fix It: Enhancing Effectiveness Through Military Change</t>
  </si>
  <si>
    <t>Vivek Chadha</t>
  </si>
  <si>
    <t>Evolution of Strategy: From Sun Tzu to Clausewitz</t>
  </si>
  <si>
    <t>Strategic Studies</t>
  </si>
  <si>
    <t>Evolution: A Historical Perspective</t>
  </si>
  <si>
    <t>Bryson Brown</t>
  </si>
  <si>
    <t>Expansion of the Armed Forces and Defence Organisation 1939-45</t>
  </si>
  <si>
    <t>Food Security and Global Economy</t>
  </si>
  <si>
    <t>Dr. Avanish K.Tiwari</t>
  </si>
  <si>
    <t>Form and Substance in the Religious</t>
  </si>
  <si>
    <t>Frithjof Schuon</t>
  </si>
  <si>
    <t xml:space="preserve">Four Decades in Olive Greens : Pride, Passion and Perspectives </t>
  </si>
  <si>
    <t xml:space="preserve"> Maj General Anil Sengar (Retd) </t>
  </si>
  <si>
    <t>From Kutch to Tashkent: The Indo-Pakistan War of 1965</t>
  </si>
  <si>
    <t>Farooq Bajwa</t>
  </si>
  <si>
    <t>Future Bioethics</t>
  </si>
  <si>
    <t>Ronald A. Lindsay</t>
  </si>
  <si>
    <t>Gandhi: Practical Idealism and Strategies of Inclusion</t>
  </si>
  <si>
    <t>M.P. Dube</t>
  </si>
  <si>
    <t>Military leaders/ Biography</t>
  </si>
  <si>
    <t xml:space="preserve">Gandhian Philosophy and Terrorism
</t>
  </si>
  <si>
    <t xml:space="preserve">U.V. Singh
</t>
  </si>
  <si>
    <t>Genetics 101</t>
  </si>
  <si>
    <t>Michael Windelspecht</t>
  </si>
  <si>
    <t>Geopolitical Dynamism of India - Tajikistan Relations</t>
  </si>
  <si>
    <t>Jyotsana Bakshi</t>
  </si>
  <si>
    <t>Geopolitical Shifts in West Asia: Trends and Implications</t>
  </si>
  <si>
    <t>Global Business Negotiation</t>
  </si>
  <si>
    <t>Global Climate Change &amp; Sustainable Energy Development</t>
  </si>
  <si>
    <t>Global Crude Oil Business</t>
  </si>
  <si>
    <t>Sharad Goel</t>
  </si>
  <si>
    <t>Global Geo-Strategic and Politico- Military Perspectives through Millennia Past (Set of 2 Vols)</t>
  </si>
  <si>
    <t>Maj C.B. Verma (Retd)</t>
  </si>
  <si>
    <t>Global Jihad and The Tactic of Terror Abduction : A comprehensive Review of Islamic Terrorist Organization</t>
  </si>
  <si>
    <t>Shaul Shay</t>
  </si>
  <si>
    <t>Global Terrorism: Challenges and Policy Options</t>
  </si>
  <si>
    <t>Maj Gen Dhruv Katoch, Shakti Sinha</t>
  </si>
  <si>
    <t>Gloclimatopedia - An Eny. On Global Climate Policy</t>
  </si>
  <si>
    <t>Gopal Krishna Gokhale: Gandhi's Political Guru</t>
  </si>
  <si>
    <t>Govind Talwalkar</t>
  </si>
  <si>
    <t>Grand Strategy for India 2020 and Beyond</t>
  </si>
  <si>
    <t>Krishnappa Venkatshamy</t>
  </si>
  <si>
    <t>Ground Based Air Defence in India : Challenges and Opportunities</t>
  </si>
  <si>
    <t>Lt Gen (Dr) V K Saxena (Retd), PVSM, AVSM, VSM</t>
  </si>
  <si>
    <t>Gulf Military Forces In An Era Of Asymmetric Wars</t>
  </si>
  <si>
    <t xml:space="preserve">Anthony H Cordesman and Khalid R. Al-Rodhan
</t>
  </si>
  <si>
    <t>Handbook of Asean Regional Cooperation</t>
  </si>
  <si>
    <t>Dr. Prabhas Chandra Sinha</t>
  </si>
  <si>
    <t>Handbook of Nanotechnology</t>
  </si>
  <si>
    <t>Dr. Parag Diwan</t>
  </si>
  <si>
    <t>Handbook of Natural Gas Technology &amp; Business</t>
  </si>
  <si>
    <t>Health Service Management</t>
  </si>
  <si>
    <t>Anthony R. Kovner</t>
  </si>
  <si>
    <t xml:space="preserve">Heat and Thermodynamics: A Historical Perspective </t>
  </si>
  <si>
    <t>J.T. Lewis</t>
  </si>
  <si>
    <t>Himalayan Rock art</t>
  </si>
  <si>
    <t>O. C Handa</t>
  </si>
  <si>
    <t>Historical Dictionary of Cold War Counterintelligence</t>
  </si>
  <si>
    <t>Nigel West</t>
  </si>
  <si>
    <t>Historical Dictionary of International Intelligence</t>
  </si>
  <si>
    <t>History of Islamic Philosophy</t>
  </si>
  <si>
    <t>M.R.K Afridi &amp; Aril Ali</t>
  </si>
  <si>
    <t>Human Security in Afghanistan</t>
  </si>
  <si>
    <t>Hybrid Warfare : The Changing Character of Conflict</t>
  </si>
  <si>
    <t>Vikrant Deshpande</t>
  </si>
  <si>
    <t xml:space="preserve">Ideology, Politics and New Security Challenges in West Asia </t>
  </si>
  <si>
    <t xml:space="preserve">Meena Singh Roy </t>
  </si>
  <si>
    <t>IMI Handbook of Management</t>
  </si>
  <si>
    <t>Marion O'Connar</t>
  </si>
  <si>
    <t>Impending Global Water Crisis</t>
  </si>
  <si>
    <t>In the Shadow of Danger</t>
  </si>
  <si>
    <t>Gautam Banerjee</t>
  </si>
  <si>
    <t>India and Africa: Common Security challenges for the Next Decade</t>
  </si>
  <si>
    <t>Ruchita Beri (Ed.)</t>
  </si>
  <si>
    <t>India and China: National Image-building in Southeast Asia</t>
  </si>
  <si>
    <t>Parama Sinha Palit</t>
  </si>
  <si>
    <t>India and GCC Countries Iran and Iraq: Emerging Security Perspectives</t>
  </si>
  <si>
    <t xml:space="preserve">Sudhir T Devare, Swaran Singh, </t>
  </si>
  <si>
    <t>India and New Zealand in a Rising Asia:Issues and Perspective</t>
  </si>
  <si>
    <t>Man Mohini Kaul</t>
  </si>
  <si>
    <t>India and South Asia Exploring Regional Perceptions</t>
  </si>
  <si>
    <t>Vishal Chandra</t>
  </si>
  <si>
    <t>India and the Oceania: Exploring Vistas for Cooperation</t>
  </si>
  <si>
    <t>Pankaj K Jha</t>
  </si>
  <si>
    <t>India and The War</t>
  </si>
  <si>
    <t>India- Australia Relations: Evolving Poly-centric World Order</t>
  </si>
  <si>
    <t>Darvesh Gopal &amp; Dalbir Ahlawat (Eds.)</t>
  </si>
  <si>
    <t>India in Emerging Asia</t>
  </si>
  <si>
    <t>India Taiwan relation in Asia and Beyond</t>
  </si>
  <si>
    <t>India: Pre and Post - Independence, Indo-China War and Beyond</t>
  </si>
  <si>
    <r>
      <rPr>
        <rFont val="Calibri"/>
        <b/>
        <color theme="1"/>
        <sz val="11.0"/>
      </rPr>
      <t xml:space="preserve">Major Krishna Chandra Johorey </t>
    </r>
    <r>
      <rPr>
        <rFont val="Calibri"/>
        <b/>
        <color theme="1"/>
        <sz val="11.0"/>
      </rPr>
      <t>IAS (Retd.)</t>
    </r>
  </si>
  <si>
    <t xml:space="preserve">India-China Boundary Issues: Quest for Settlement
</t>
  </si>
  <si>
    <t>9788182747852</t>
  </si>
  <si>
    <t>Ranjit Singh Kalha</t>
  </si>
  <si>
    <t>Indian  An Ideal Labour or Slave</t>
  </si>
  <si>
    <t>Krishnan Arunachalam</t>
  </si>
  <si>
    <t>Indian Defence Industry</t>
  </si>
  <si>
    <t>Defence Industry</t>
  </si>
  <si>
    <t>India's Approach to Asia : Strategy, Geopolitics and Responsibility</t>
  </si>
  <si>
    <t>Namrata Goswami</t>
  </si>
  <si>
    <t>India's Contribution To The Great War</t>
  </si>
  <si>
    <t>World War I</t>
  </si>
  <si>
    <t>India's Defence Preparedness</t>
  </si>
  <si>
    <t>Shrikant Paranjpe</t>
  </si>
  <si>
    <t>India's Look east to Act East policy</t>
  </si>
  <si>
    <t>Manmohini Kaul</t>
  </si>
  <si>
    <t>India's National Defence: Defining Defence Reforms and Military Modernisation</t>
  </si>
  <si>
    <t>India's National Security : Annual Review 2018</t>
  </si>
  <si>
    <t>India's National Security in the 21st Century</t>
  </si>
  <si>
    <t>Shekher Adhikari</t>
  </si>
  <si>
    <t>India's Neighbourhood: Challenges in the Next Two Decades</t>
  </si>
  <si>
    <t>India's Neighbourhood: The Armies of South Asia</t>
  </si>
  <si>
    <t>Vishal Chandra (Editor)</t>
  </si>
  <si>
    <t>India's Nuclear Energy Programme</t>
  </si>
  <si>
    <t>9788182747814</t>
  </si>
  <si>
    <t>Arvind Gupta,</t>
  </si>
  <si>
    <t>India's Security interest in her neighbourhood</t>
  </si>
  <si>
    <t>Shekhar Adhikari</t>
  </si>
  <si>
    <t>India-Vietnam Strategic Partnership: Exploring Vistas for Expanded Cooperation</t>
  </si>
  <si>
    <t>Indigenisation: Key to Self Sufficiency and Strategic Capability</t>
  </si>
  <si>
    <t>Ranjit Ghosh</t>
  </si>
  <si>
    <t>Indigenous Historical Knowledge - Vol I : Kautilya and His Vocabulary</t>
  </si>
  <si>
    <t>Pradeep Kumar Gautam</t>
  </si>
  <si>
    <t xml:space="preserve">Indigenous Historical Knowledge - Vol II : Kautilya and His Vocabulary </t>
  </si>
  <si>
    <t xml:space="preserve">Indigenous historical Knowledge - Vol III : Kautilya and His Vocabulary </t>
  </si>
  <si>
    <t>Indonesia's Rise: Seeking Regional And Global Roles</t>
  </si>
  <si>
    <t>Vibhanshu Shekhar</t>
  </si>
  <si>
    <t>Indo-Pak Relations: Beyond Surgical Strike (New)</t>
  </si>
  <si>
    <t>Dr. U. V. Singh</t>
  </si>
  <si>
    <t>Inside The Pakistan Army</t>
  </si>
  <si>
    <t>Carey Schofield</t>
  </si>
  <si>
    <t>Insights into Evolution of Contemporary Pakistan</t>
  </si>
  <si>
    <t>Satish Chandra</t>
  </si>
  <si>
    <t>Insurgencies in North-East India: Moving Towards Resolution</t>
  </si>
  <si>
    <t>Gautam Das</t>
  </si>
  <si>
    <t>Intellectual Property &amp; Information Wealth</t>
  </si>
  <si>
    <t>Peter K. Yu</t>
  </si>
  <si>
    <t>hardcover</t>
  </si>
  <si>
    <t>Internal Armed Conflict in India</t>
  </si>
  <si>
    <t>Rostum K Nanavatty</t>
  </si>
  <si>
    <t>International Dimensions of Ethnic Conflict</t>
  </si>
  <si>
    <t>Madhumita Srivastava</t>
  </si>
  <si>
    <t>International Encyclopedia of Organisation Behaviour</t>
  </si>
  <si>
    <t>Dr. R K Suri</t>
  </si>
  <si>
    <t>International Relations of Asia</t>
  </si>
  <si>
    <t>David Shambaugh</t>
  </si>
  <si>
    <t>Islam, Peace and Conflict</t>
  </si>
  <si>
    <t>S.V.Salhuddin</t>
  </si>
  <si>
    <t>Islam: An Historical Introduction</t>
  </si>
  <si>
    <t>817822156X</t>
  </si>
  <si>
    <t>Gerhard Endress</t>
  </si>
  <si>
    <t>Islamic Law In Practice</t>
  </si>
  <si>
    <t>Aril Ali Khan</t>
  </si>
  <si>
    <t>Islamic Terror</t>
  </si>
  <si>
    <t>Avner Falk</t>
  </si>
  <si>
    <t>Japan-SAARC Partnership : A way Ahead</t>
  </si>
  <si>
    <t>Srabani Roy Choudhury</t>
  </si>
  <si>
    <t>Ji Xianlin: A Critical Biography</t>
  </si>
  <si>
    <t>Yu Longyu, Zhu Xuan Translated by B.R. Deepak</t>
  </si>
  <si>
    <t>Journey East</t>
  </si>
  <si>
    <t>Harry Oldmeadow</t>
  </si>
  <si>
    <t>Kashmir: Towards Demilitarisation</t>
  </si>
  <si>
    <t>Brig Pramathesh Raina</t>
  </si>
  <si>
    <t>Kishtwar Cauldron: The Struggle Against ISI's Ethnic Cleansing</t>
  </si>
  <si>
    <t>Maj Gen(Dr) G D Bakshi SM, VSM (Retd)</t>
  </si>
  <si>
    <t>Krishna's Enchanting Rhythms of Gita</t>
  </si>
  <si>
    <t>Vinod Malhotra</t>
  </si>
  <si>
    <t>Latest Trends in military technology (Set of 5 Books)</t>
  </si>
  <si>
    <t>Steven J Zaloga, Jim Christley &amp; Mark Lardas</t>
  </si>
  <si>
    <t>Learning Skills for Managers</t>
  </si>
  <si>
    <t>Samuel A.Malone</t>
  </si>
  <si>
    <t>Legacy of the Buddha</t>
  </si>
  <si>
    <t>Sanghamitra Sharma</t>
  </si>
  <si>
    <t>Living with Insurgency: Northeast India through the eyes of a Photojournalist</t>
  </si>
  <si>
    <t>Dilip Banerjee(Photographs &amp; Concept)</t>
  </si>
  <si>
    <t>Lost Victory</t>
  </si>
  <si>
    <t>Maj. Gen. (Retd) Raj Mehta</t>
  </si>
  <si>
    <t>Major Miner;  The incredible journey of a mutinous youth in India to professor of mining in Australia</t>
  </si>
  <si>
    <t>Gour Sen</t>
  </si>
  <si>
    <t>Manual of Islam: Islamic Shariat on Belief</t>
  </si>
  <si>
    <t>Maulana Muhammad Razi Khan Afridi &amp; M.H. Syed</t>
  </si>
  <si>
    <t>Manual of Islam: Islamic Shariat on Etiquettes</t>
  </si>
  <si>
    <t>Manual of Islam: Islamic Shariat on Faith</t>
  </si>
  <si>
    <t>Manual of Islam: Islamic Shariat on Family</t>
  </si>
  <si>
    <t>Manual of Islam: Islamic Shariat on Ideology</t>
  </si>
  <si>
    <t>Manual of Islam: Islamic Shariat on Morality</t>
  </si>
  <si>
    <t>Manual of Islam: Islamic Shariat on Polity</t>
  </si>
  <si>
    <t>Manual of Islam: Islamic Shariat on Prophet</t>
  </si>
  <si>
    <t>Manual of Islam: Islamic Shariat on Religion</t>
  </si>
  <si>
    <t>Manual of Islam: Islamic Shariat on Society</t>
  </si>
  <si>
    <t>Maoist Threat in India: A Red Corridor From Nepal To Tamil Nadu</t>
  </si>
  <si>
    <t>Dr. B.P. Saha</t>
  </si>
  <si>
    <t>Maritime Power Building New 'Mantra' for China's Rise</t>
  </si>
  <si>
    <t>Kamlesh K Agnihotri , Gurpreet S Khurana</t>
  </si>
  <si>
    <t>Media in the Swirl</t>
  </si>
  <si>
    <t>Ravi K Dhar</t>
  </si>
  <si>
    <t>Media/Communication</t>
  </si>
  <si>
    <t>Militancy in Kashmir: The Untold Saga of Counter Insurgency Operations</t>
  </si>
  <si>
    <t>A C Soneja</t>
  </si>
  <si>
    <t>Militancy in Pakistan &amp; Afghanistan</t>
  </si>
  <si>
    <t>S.V. Salahuddin</t>
  </si>
  <si>
    <t>Militant Groups in South Asia</t>
  </si>
  <si>
    <t>Surinder Sharma</t>
  </si>
  <si>
    <t>Militant Islamists: Terrorists without Frontiers</t>
  </si>
  <si>
    <t>Nozar Alaolmolki</t>
  </si>
  <si>
    <t>Militarily Crazy : The Lighter Side of Life In The Indian Army</t>
  </si>
  <si>
    <t>Maj. Gen. Anil Sengar</t>
  </si>
  <si>
    <t>Military Confidence-Building and India-China Relations:Fighting Distrust</t>
  </si>
  <si>
    <t>Dipankar Banerjee</t>
  </si>
  <si>
    <t>Military Thinking in Ancient India</t>
  </si>
  <si>
    <t>Million dollar Solopreneur</t>
  </si>
  <si>
    <t>Sandeep gupta</t>
  </si>
  <si>
    <t>Modi's Blueprint for India</t>
  </si>
  <si>
    <t>Col. Anil Bhat</t>
  </si>
  <si>
    <t>Modi's Foreign Policy</t>
  </si>
  <si>
    <t xml:space="preserve">N N Jha, </t>
  </si>
  <si>
    <t>Mongolia in the 21st Century</t>
  </si>
  <si>
    <t>K. Warikoo &amp; Sharad K. Soni</t>
  </si>
  <si>
    <t>Mongolia Today</t>
  </si>
  <si>
    <t>Sharad K. Soni</t>
  </si>
  <si>
    <t>Mongolia-China Relations</t>
  </si>
  <si>
    <t xml:space="preserve">Multi-Party Democracy in the Maldives and The Emerging Security </t>
  </si>
  <si>
    <t xml:space="preserve">Myanmar and its Strategic Dilemmas </t>
  </si>
  <si>
    <t>Col Mohinder Pal Singh</t>
  </si>
  <si>
    <t>Myanmar: Democratisation Foreign Policy and Elections</t>
  </si>
  <si>
    <t>Amrita Dey (Ed.)</t>
  </si>
  <si>
    <t>Nanotechnology 101</t>
  </si>
  <si>
    <t>John Mongillo</t>
  </si>
  <si>
    <t>Narendra Modi: A Visionary Prime Minister</t>
  </si>
  <si>
    <t>Aashu Patel (Ed.)</t>
  </si>
  <si>
    <t>National Maritime Power: Concepts, Constituents and Catalysts</t>
  </si>
  <si>
    <t>Pradeep Chauhan / Gurpreet S Khurana</t>
  </si>
  <si>
    <t>Nehru: Uttopian or a statesman</t>
  </si>
  <si>
    <t>Dr. N.G. Rajurkar , Foreword by Rajen Harshe</t>
  </si>
  <si>
    <t>Neighbourhood Initiative of Modi Government: Challenges &amp; Road Ahead</t>
  </si>
  <si>
    <t>Nalini Kant Jha / Sreelekha K.R.</t>
  </si>
  <si>
    <t>Neo Naxal Challenge: Issues &amp; Options</t>
  </si>
  <si>
    <t>Giridhari Nayak</t>
  </si>
  <si>
    <t>Non-State Armed Groups in South Asia: A Preliminary Structured Focused Comparison</t>
  </si>
  <si>
    <t>Arpita Anant</t>
  </si>
  <si>
    <t>Nuclear End Game</t>
  </si>
  <si>
    <t>Jacques L. Fuqua</t>
  </si>
  <si>
    <t>Nuclear Synergy: Indo-US Strategic Cooperation</t>
  </si>
  <si>
    <t>Nalini Kant Jha</t>
  </si>
  <si>
    <t>Nuclear Transmutation of Stable and Radioactive Isotopes in Biological Systems</t>
  </si>
  <si>
    <t>Vladimir I Vysotskii, Alla A Kornilova</t>
  </si>
  <si>
    <t>Nuclear Weapons and International Security</t>
  </si>
  <si>
    <t>Ramesh Thakur</t>
  </si>
  <si>
    <t>Official History of the Indian Armed Forces (11 Vol. set)</t>
  </si>
  <si>
    <t>Official History of the Indian Armed Forces (8 Vol. Set)</t>
  </si>
  <si>
    <t>Old Europe New Asia : Strategies, Challenges, Responses</t>
  </si>
  <si>
    <t>Krishnan Srinivasan</t>
  </si>
  <si>
    <t>Olive Greens and Disruptive Patterns</t>
  </si>
  <si>
    <t xml:space="preserve">Col Vinod Bhaskar </t>
  </si>
  <si>
    <t>On the trail of BUDDHISM in Asia</t>
  </si>
  <si>
    <t xml:space="preserve">Suchandana Chatterjee, Susmita Bhattacharya </t>
  </si>
  <si>
    <t>One Belt One Road: China`s Global Outreach</t>
  </si>
  <si>
    <t xml:space="preserve">Srikanth Kondapalli &amp; Hu Xiaowen (Eds.)
</t>
  </si>
  <si>
    <t>Osama Bin Laden: A Biography</t>
  </si>
  <si>
    <t>Thomas R. Mockaitis</t>
  </si>
  <si>
    <t>Ownership and Partnership in Islam</t>
  </si>
  <si>
    <t>Palestine &amp; International Law</t>
  </si>
  <si>
    <t>Francis A. Boyle</t>
  </si>
  <si>
    <t>Pentagon Military Notes Part B 2017-18</t>
  </si>
  <si>
    <t>Notes</t>
  </si>
  <si>
    <t>Pentagon Military Notes Part D 2017-18</t>
  </si>
  <si>
    <t>Pentagon Military Notes Part DSSC 2018</t>
  </si>
  <si>
    <t>Pentagon Yearbook 2017: South Asia Defence and Strategic Perspective</t>
  </si>
  <si>
    <t>Dr. Vijay Sakhuja</t>
  </si>
  <si>
    <t>Pentagon Yearbook 2018: South Asia Defence and Strategic Perspective</t>
  </si>
  <si>
    <t>Pentagon`s Notes on Military History For DSSC/ TSOC Examination 2019</t>
  </si>
  <si>
    <t>Pentagon’s Notes Part B on Military History for Promotion Examination Part-B 2019-20</t>
  </si>
  <si>
    <t xml:space="preserve">Pentagon’s Notes Part D on Military History for Pro. Exam 2019-20 </t>
  </si>
  <si>
    <t>Pentagon's Military Quotes</t>
  </si>
  <si>
    <t>Pentagons Notes on Military History For DSSC/TSOC Examination 2015</t>
  </si>
  <si>
    <t>Pentagons Notes on Military History For Part B Examination 2015</t>
  </si>
  <si>
    <t xml:space="preserve">Perception Islamic Philosophy </t>
  </si>
  <si>
    <t>Persian Gulf 2016-17 : India`s Relations with the Region</t>
  </si>
  <si>
    <t>Prof. P. R. Kumaraswamy &amp; Dr. Meena Singh Roy</t>
  </si>
  <si>
    <t>Perspectives on India's National Security</t>
  </si>
  <si>
    <t>Shivendra Shahi &amp; Amar Singh</t>
  </si>
  <si>
    <t>Petro Economics</t>
  </si>
  <si>
    <t>Political Economy of India's North-East Border</t>
  </si>
  <si>
    <t>Population Health Management</t>
  </si>
  <si>
    <t>Ann Scheck McAleamey</t>
  </si>
  <si>
    <t>Porthole: Geopolitics, Strategic and Maritime terms and Concepts</t>
  </si>
  <si>
    <t>Gurpreet S Khurana</t>
  </si>
  <si>
    <t>Post-War Occupation Forces: Japan and South-East Asia</t>
  </si>
  <si>
    <t>Prelude to Indian Independence</t>
  </si>
  <si>
    <t>Suresh K. Sharma</t>
  </si>
  <si>
    <t>Punjabi Taliban</t>
  </si>
  <si>
    <t>Quaid-e-Azam Muhammad Ali Jinnah</t>
  </si>
  <si>
    <t>Dinkar Joshi</t>
  </si>
  <si>
    <t>Quality Military Leadership: A Key to victory India</t>
  </si>
  <si>
    <t>Col Vinay B Dalvi (Retd)</t>
  </si>
  <si>
    <t>Reflections on Nation Building: A Gypsy in the World of Ideas</t>
  </si>
  <si>
    <t>Rajen Harshe</t>
  </si>
  <si>
    <t>Reinvigorating IOR-ARC</t>
  </si>
  <si>
    <t>Relevance of Ambedkar Today</t>
  </si>
  <si>
    <t>Religious Philosophy of Islam</t>
  </si>
  <si>
    <t>978818274234X</t>
  </si>
  <si>
    <t>Reservation in India</t>
  </si>
  <si>
    <t>Harpreet Kaur</t>
  </si>
  <si>
    <t>Resurgent India: Glimpses of Rajiv Gandhi's Vision of India</t>
  </si>
  <si>
    <t>P D T Achary</t>
  </si>
  <si>
    <t>Return from the Precipice: BANGLADESH'S FIGHT AGAINST TERRORISM</t>
  </si>
  <si>
    <t>Revisiting Contemporary South Asia:Politics, Economics &amp; Security</t>
  </si>
  <si>
    <t>Klaus Lange, Kalara Knapp</t>
  </si>
  <si>
    <t>Rise of China : 2030 and its Strategic Implications</t>
  </si>
  <si>
    <t>Brig. Rajeev Bhutani (Retd.)</t>
  </si>
  <si>
    <t>Rising India in the Changing Asia Pacific</t>
  </si>
  <si>
    <t xml:space="preserve"> Ganganath Jha, Vibhanshu Shekhar</t>
  </si>
  <si>
    <t>Rites and Rituals of Kashmiri Brahmins</t>
  </si>
  <si>
    <t>Riverine Neighbourhood</t>
  </si>
  <si>
    <t>Role of Paramilitary &amp; Central Armed Forces in India</t>
  </si>
  <si>
    <t>Rohit Singh</t>
  </si>
  <si>
    <t>Role of Technology in International Affairs</t>
  </si>
  <si>
    <t>Amitav Mallik</t>
  </si>
  <si>
    <t>Rooks &amp; Knights Civil Military relations in India</t>
  </si>
  <si>
    <t>R Chandrashekhar</t>
  </si>
  <si>
    <t>Science and Islam</t>
  </si>
  <si>
    <t>Muzaffar Iqbal</t>
  </si>
  <si>
    <t>Securing Cyberspace: International and Asian Perspectives</t>
  </si>
  <si>
    <t>Securing India's Borders: Challenge &amp; Policy Options ((Enlarged Second Edition)</t>
  </si>
  <si>
    <t>Security Policy of India- Modi Doctrine</t>
  </si>
  <si>
    <t>Narendar Singh</t>
  </si>
  <si>
    <t>Serendipity and the American Dream</t>
  </si>
  <si>
    <t>Manan Dweidi</t>
  </si>
  <si>
    <t>Sexy Successful Spiritual</t>
  </si>
  <si>
    <t>Vineetha Athrey</t>
  </si>
  <si>
    <t>Shipping Industry in India</t>
  </si>
  <si>
    <t>Sadanand Gupta</t>
  </si>
  <si>
    <t>Shooting Up : Counterinsurgency and the War on Drugs</t>
  </si>
  <si>
    <t>Vanda Felbab-Brown</t>
  </si>
  <si>
    <t>Social Philosophy of Islam</t>
  </si>
  <si>
    <t>South Asia and Global Financial Crisis: Issues and Challenges</t>
  </si>
  <si>
    <t>T. Nirmala Devi (Ed.)</t>
  </si>
  <si>
    <t xml:space="preserve">South Asia Defence &amp; Strategic year Book 2008   </t>
  </si>
  <si>
    <t>South Asia Defence &amp; Strategic year Book 2009</t>
  </si>
  <si>
    <t>South Asia Defence &amp; Strategic year Book 2010</t>
  </si>
  <si>
    <t>South Asia Defence &amp; Strategic year Book 2012</t>
  </si>
  <si>
    <t>South Asia Defence and Strategic Year Book-2013</t>
  </si>
  <si>
    <t>South Asia Defence and Strategic Year Book-2015</t>
  </si>
  <si>
    <t xml:space="preserve">South China Sea : Emerging Scenario </t>
  </si>
  <si>
    <t xml:space="preserve"> G. Jayachandra Reddy </t>
  </si>
  <si>
    <t>Stability &amp; Growth in South Asia</t>
  </si>
  <si>
    <t>Sumita Kumar</t>
  </si>
  <si>
    <t>State and Public Policy</t>
  </si>
  <si>
    <t>Dr. Kamlesh Gupta</t>
  </si>
  <si>
    <t>Strategic Himalayas</t>
  </si>
  <si>
    <t>Nihar R Nayak</t>
  </si>
  <si>
    <t>Strategic Materials: A Resource Challenge for India</t>
  </si>
  <si>
    <t>Ajey Lele &amp; Parveen Bhardwaj</t>
  </si>
  <si>
    <t>Strategic Investment Decisions in Petrochemical Sector</t>
  </si>
  <si>
    <t>Strategy &amp; Global Management</t>
  </si>
  <si>
    <t>Dr Jabir Khalil</t>
  </si>
  <si>
    <t>Strategy:The Indirect Approach</t>
  </si>
  <si>
    <t>B.H. Liddell Hart</t>
  </si>
  <si>
    <t>Strengthening SAARC Exploring Vistas from Expanded Cooperation</t>
  </si>
  <si>
    <t>Dr. Saurabh</t>
  </si>
  <si>
    <t>Studies in Library &amp; Information Science</t>
  </si>
  <si>
    <t xml:space="preserve"> Miriam B. Kahn</t>
  </si>
  <si>
    <t>Subhash Bose: India`s First Prime Minister?</t>
  </si>
  <si>
    <t>Sun Bin : The Art of Warfare</t>
  </si>
  <si>
    <t>Sun Tzu's</t>
  </si>
  <si>
    <t>Supplement Journalism in India</t>
  </si>
  <si>
    <t>Pooja Rana</t>
  </si>
  <si>
    <t>Sustainable Development Through Gender Equality</t>
  </si>
  <si>
    <t>Archana Chandra</t>
  </si>
  <si>
    <t>Gender Studies</t>
  </si>
  <si>
    <t>Sustainable Water Management</t>
  </si>
  <si>
    <t>Prabhash Sinha</t>
  </si>
  <si>
    <t xml:space="preserve">Swine Flu : Pandemic Strikes </t>
  </si>
  <si>
    <t>Sunaina Chaturvedi (Ed.)</t>
  </si>
  <si>
    <t>TALIBAN (Revised and Updated) in Hindi</t>
  </si>
  <si>
    <t>Ahmad Rashid</t>
  </si>
  <si>
    <t>Talibanization of Pakistan : From 9/11 to 26/11 (HB)</t>
  </si>
  <si>
    <t>Amir Mir</t>
  </si>
  <si>
    <t>Talibanization of Pakistan : From 9/11 to 26/11 (PB)</t>
  </si>
  <si>
    <t>Technology and Law Enforcement</t>
  </si>
  <si>
    <t>Rpbert L Snow</t>
  </si>
  <si>
    <t>Terrorism &amp; Disaster Management</t>
  </si>
  <si>
    <t xml:space="preserve"> K. Joanne Mc Glown (Ed.)</t>
  </si>
  <si>
    <t>Terrorism in Indian Ocean Region</t>
  </si>
  <si>
    <t>Dhruv C. Katoch</t>
  </si>
  <si>
    <t>Terrorism in South Asia: A Chronology 2001-2010</t>
  </si>
  <si>
    <t>Terrorism Today : Aspects, Challenges and Responses</t>
  </si>
  <si>
    <t>The 18th National Congress of the Communist Party of China</t>
  </si>
  <si>
    <t>C V Ranganathan</t>
  </si>
  <si>
    <t>The Age of Oil</t>
  </si>
  <si>
    <t>Leonardo Maugeri</t>
  </si>
  <si>
    <t>the Anarchic Sea: Maritime Security in the 21st Century</t>
  </si>
  <si>
    <t>Dace Sloggett</t>
  </si>
  <si>
    <t>The Arakan Operations 1942-45</t>
  </si>
  <si>
    <t>The Art of War -Sun Tzu</t>
  </si>
  <si>
    <t>The Arthasastra in a Transcultural Perspective : Comparing Kautilya with Sun-Zi….</t>
  </si>
  <si>
    <t>Michael Liebig and Saurabh Mishra</t>
  </si>
  <si>
    <t>The Battles That Shaped Indian History</t>
  </si>
  <si>
    <t>Ajay &amp; Monisha Singh</t>
  </si>
  <si>
    <t>The Blue Economy: Concept, Constituents and Development</t>
  </si>
  <si>
    <t xml:space="preserve">Vijay Sakhuja &amp; Kapil Narula (Eds.)
</t>
  </si>
  <si>
    <t>The Campaign in Italy 1943-45</t>
  </si>
  <si>
    <t xml:space="preserve">The Climate Change Challenges and the failure of Democracy </t>
  </si>
  <si>
    <t>David Shearman, Joseph Wayne Smith</t>
  </si>
  <si>
    <t xml:space="preserve">The Colours of Earth: A Study of Indian Folk Painting </t>
  </si>
  <si>
    <t>The Complete health Food guide</t>
  </si>
  <si>
    <t>Robert morse</t>
  </si>
  <si>
    <t>The Day That Changed It All</t>
  </si>
  <si>
    <t xml:space="preserve"> Maj Gen Ravindra Singh Bhadauria</t>
  </si>
  <si>
    <t>The Dynamics of a Post- Soviet Space</t>
  </si>
  <si>
    <t>Suchandana Chatterjee</t>
  </si>
  <si>
    <t>The Emergence of Buddhism</t>
  </si>
  <si>
    <t>Jacob N. Kinnard</t>
  </si>
  <si>
    <t>The Financial Management of Hospitals and Healthcare Organizations</t>
  </si>
  <si>
    <t>Michael Nowicki</t>
  </si>
  <si>
    <t xml:space="preserve">The Game Changer </t>
  </si>
  <si>
    <t xml:space="preserve"> Arun Pratap Golaya</t>
  </si>
  <si>
    <t>The Gene: A Historical Perspective</t>
  </si>
  <si>
    <t>Ted Everson</t>
  </si>
  <si>
    <t>The Genetics Revolution</t>
  </si>
  <si>
    <t>Rose M. Morgan</t>
  </si>
  <si>
    <t>The Geopolitics of GAS: Common Problems Disparate Strategies</t>
  </si>
  <si>
    <t>Shebonti Ray Dadwal</t>
  </si>
  <si>
    <t>The Golden Chain</t>
  </si>
  <si>
    <t>Algis Uzdavinys (Ed.)</t>
  </si>
  <si>
    <t>The Improbable war : China, The united states</t>
  </si>
  <si>
    <t>Christopher Coker</t>
  </si>
  <si>
    <t>The Iraq War: Strategy, Tactics &amp; Military Lessons</t>
  </si>
  <si>
    <t>Anthony H Cordesman</t>
  </si>
  <si>
    <t>The Islamist Challenge in West Asia</t>
  </si>
  <si>
    <t>Amb. Talmiz Ahmad</t>
  </si>
  <si>
    <t>The Jain Path</t>
  </si>
  <si>
    <t>Aidan Rankin</t>
  </si>
  <si>
    <t>The Military Strategy of the Arthasastra</t>
  </si>
  <si>
    <t>The New Age Lexicon</t>
  </si>
  <si>
    <t>818650575X</t>
  </si>
  <si>
    <t>Peter Lemesurier</t>
  </si>
  <si>
    <t>The Nexus: International Terrorism and Drug Trafficking from Afghanistan</t>
  </si>
  <si>
    <t>Frank Shanty</t>
  </si>
  <si>
    <t>The North African Campaign 1940-43</t>
  </si>
  <si>
    <t>The Other Kashmir: Society, Culture and Politics in the ….</t>
  </si>
  <si>
    <t>The Path Unexplored</t>
  </si>
  <si>
    <t>The Political Economy of Indian Ocean Maritime Africa</t>
  </si>
  <si>
    <t>9788182748071</t>
  </si>
  <si>
    <t>Dennis Rumley</t>
  </si>
  <si>
    <t>The Quantum Revolution: A Historical Perspective</t>
  </si>
  <si>
    <t>Kent A Peacock</t>
  </si>
  <si>
    <t>The Real Population Bomb: Megacities, Global Security &amp; The Map of the Future</t>
  </si>
  <si>
    <t>P.H. Liotta</t>
  </si>
  <si>
    <t>The Reconquest of Burma volume I June 1942-June 1944</t>
  </si>
  <si>
    <t>The Retreat From Burma 1941-42</t>
  </si>
  <si>
    <t>The Role of Media in Promoting Regional Understanding in South Asia</t>
  </si>
  <si>
    <t>Priyanka Singh</t>
  </si>
  <si>
    <t>The Secret of Awakening (PB)</t>
  </si>
  <si>
    <t>Sirshree</t>
  </si>
  <si>
    <t>The Sikhs</t>
  </si>
  <si>
    <t>Dr. Raj Pal Singh</t>
  </si>
  <si>
    <t xml:space="preserve">The South China Sea Dispute: Navigating Diplomatic and Strategic Tensions </t>
  </si>
  <si>
    <t>Lan Storey &amp; Lin Cheng-yi (Eds.)</t>
  </si>
  <si>
    <t>THE Syrian Jihad : Al-Qaeda, The Islamic State and The Evolution of an Insurgency (*FOR SALE IN INDIAN SUB-CONTINENT ONLY*)</t>
  </si>
  <si>
    <t>Charles R, Lister</t>
  </si>
  <si>
    <t>The Terror Challenge in South Asia and Prospect of Regional Cooperation</t>
  </si>
  <si>
    <t>The Terrorist Conjunction</t>
  </si>
  <si>
    <t>Alfred G. Gerteiny</t>
  </si>
  <si>
    <t>The Thoughtful Guide to Islam</t>
  </si>
  <si>
    <t>Shaykh Fadhlalla Haeri</t>
  </si>
  <si>
    <t>The Thoughtful Guide to Religion</t>
  </si>
  <si>
    <t>Ivor Morrish</t>
  </si>
  <si>
    <t>The Thoughtful Guide to Sufism</t>
  </si>
  <si>
    <t>The Three Images of Ethnic War</t>
  </si>
  <si>
    <t>Querine Hanlon</t>
  </si>
  <si>
    <t>The Tiger Of The Land of Morning Calm: Russian Ambassador's Thought on South Korea</t>
  </si>
  <si>
    <t>Gleb Ivashentsov</t>
  </si>
  <si>
    <t>The Trade Game: Engaging with Central Asia</t>
  </si>
  <si>
    <t>Amiya Chandra</t>
  </si>
  <si>
    <t>The Unfinished war in Afghanistan 2001-2014</t>
  </si>
  <si>
    <t>The Universal Spirit of Islam</t>
  </si>
  <si>
    <t>Judith Fitzgerald</t>
  </si>
  <si>
    <t>The Universe Encyclopedia of Natural History</t>
  </si>
  <si>
    <t xml:space="preserve">F.A. Pouchet </t>
  </si>
  <si>
    <t>The Unveiling of Lhasa</t>
  </si>
  <si>
    <t>Edmund Candler</t>
  </si>
  <si>
    <t>The Way of the Prophet</t>
  </si>
  <si>
    <t>Abd-Al Ghaffar Hasan</t>
  </si>
  <si>
    <t>The Wisdom of Confucius</t>
  </si>
  <si>
    <t>Epiphanius Wilson, A.M.</t>
  </si>
  <si>
    <t>Thoughts for Change: We can do it</t>
  </si>
  <si>
    <t>APJ Abdul Kalam</t>
  </si>
  <si>
    <t>Through Orphaned Eyes: A Story of Two people, Two Countries</t>
  </si>
  <si>
    <t>Thunder Over the Horizon From V-2 Rockets to Balistic Missiles</t>
  </si>
  <si>
    <t>Clayton K.S. Chun</t>
  </si>
  <si>
    <t>Tourism in India: Challenges and Opportunities</t>
  </si>
  <si>
    <t xml:space="preserve">Dr. Ruchi Ramesh </t>
  </si>
  <si>
    <t xml:space="preserve">Towards Social Justice </t>
  </si>
  <si>
    <t xml:space="preserve">C. Joshua Thomas &amp; Padmakshi Kakoti </t>
  </si>
  <si>
    <t>Travel, Exploration &amp; Sports in Himalayas</t>
  </si>
  <si>
    <t>Colonel Kinloch</t>
  </si>
  <si>
    <t>Twelve Essays on Terrorism: A VIF Analysis</t>
  </si>
  <si>
    <t>Understanding Bioethics and the Law</t>
  </si>
  <si>
    <t>Barry R. Schaller</t>
  </si>
  <si>
    <t>Understanding India's Maoist</t>
  </si>
  <si>
    <t>P.V. Ramana</t>
  </si>
  <si>
    <t>Understanding Operation Enduring Freedom… (PB)</t>
  </si>
  <si>
    <t>Understanding South China Sea Geopolitics</t>
  </si>
  <si>
    <t>Subhadeep Bhattacharya</t>
  </si>
  <si>
    <t>Victory India: A Key to Quality Military Leadership</t>
  </si>
  <si>
    <t>Voices from the Border: Response to Chinese Claims over Arunachal Pradesh</t>
  </si>
  <si>
    <t>9788182748347</t>
  </si>
  <si>
    <t>C. Joshua Thomas, Gurudas Das &amp; Nani Bath</t>
  </si>
  <si>
    <t>Water Resource Management</t>
  </si>
  <si>
    <t>Dr. Sawalia Bihar Verma</t>
  </si>
  <si>
    <t xml:space="preserve">Weapons of mass destruction the new face of warfare </t>
  </si>
  <si>
    <t>Chitra Lele</t>
  </si>
  <si>
    <r>
      <rPr>
        <rFont val="Calibri"/>
        <b/>
        <color theme="1"/>
        <sz val="11.0"/>
      </rPr>
      <t xml:space="preserve">Wellington : </t>
    </r>
    <r>
      <rPr>
        <rFont val="Calibri"/>
        <b/>
        <i/>
        <color rgb="FF000000"/>
        <sz val="11.0"/>
      </rPr>
      <t>The Iron Duke</t>
    </r>
  </si>
  <si>
    <t>Philip Haythornthwaite</t>
  </si>
  <si>
    <t>West Asia in Transition Vol.II</t>
  </si>
  <si>
    <t>Ambassador Sanjay Singh</t>
  </si>
  <si>
    <t>Western Himalayan Folk Art</t>
  </si>
  <si>
    <t>With Mounted Infantry in Tibet</t>
  </si>
  <si>
    <t>Brevet-Major W.J.Ottley(23rd Sikh Pioneers)</t>
  </si>
  <si>
    <t>World Religions (Set of 14 Vols.)</t>
  </si>
  <si>
    <t>Stephen F. Brown</t>
  </si>
  <si>
    <t xml:space="preserve">Yogi Adityanath: Blend of Spiritualism and Political Realism </t>
  </si>
  <si>
    <t xml:space="preserve"> Shekhar Adhikari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</si>
</sst>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3.0"/>
      <color rgb="FFFFFF00"/>
      <name val="Arial"/>
    </font>
    <font/>
    <font>
      <sz val="11.0"/>
      <color theme="1"/>
      <name val="Calibri"/>
    </font>
    <font>
      <sz val="10.0"/>
      <color rgb="FFFFFFFF"/>
      <name val="Arial"/>
    </font>
    <font>
      <b/>
      <sz val="11.0"/>
      <color theme="1"/>
      <name val="Calibri"/>
    </font>
    <font>
      <b/>
      <sz val="11.0"/>
      <color rgb="FF008000"/>
      <name val="Calibri"/>
    </font>
    <font>
      <b/>
      <i/>
      <sz val="18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sz val="11.0"/>
      <color rgb="FF244061"/>
      <name val="Calibri"/>
    </font>
    <font>
      <b/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80"/>
        <bgColor rgb="FF00008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</fills>
  <borders count="17">
    <border/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ont="1">
      <alignment horizontal="center" shrinkToFit="0" vertical="bottom" wrapText="1"/>
    </xf>
    <xf borderId="4" fillId="3" fontId="3" numFmtId="0" xfId="0" applyAlignment="1" applyBorder="1" applyFill="1" applyFont="1">
      <alignment shrinkToFit="0" vertical="bottom" wrapText="0"/>
    </xf>
    <xf borderId="5" fillId="3" fontId="3" numFmtId="1" xfId="0" applyAlignment="1" applyBorder="1" applyFont="1" applyNumberFormat="1">
      <alignment horizontal="left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5" fillId="3" fontId="5" numFmtId="0" xfId="0" applyAlignment="1" applyBorder="1" applyFont="1">
      <alignment horizontal="center" shrinkToFit="0" vertical="bottom" wrapText="0"/>
    </xf>
    <xf borderId="5" fillId="3" fontId="6" numFmtId="0" xfId="0" applyAlignment="1" applyBorder="1" applyFont="1">
      <alignment shrinkToFit="0" vertical="bottom" wrapText="0"/>
    </xf>
    <xf borderId="7" fillId="4" fontId="7" numFmtId="0" xfId="0" applyAlignment="1" applyBorder="1" applyFill="1" applyFont="1">
      <alignment horizontal="left"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4" fontId="5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left" shrinkToFit="0" vertical="top" wrapText="1"/>
    </xf>
    <xf borderId="4" fillId="4" fontId="5" numFmtId="0" xfId="0" applyAlignment="1" applyBorder="1" applyFont="1">
      <alignment horizontal="left" shrinkToFit="0" vertical="center" wrapText="1"/>
    </xf>
    <xf borderId="10" fillId="5" fontId="5" numFmtId="0" xfId="0" applyAlignment="1" applyBorder="1" applyFill="1" applyFont="1">
      <alignment shrinkToFit="0" vertical="bottom" wrapText="0"/>
    </xf>
    <xf borderId="10" fillId="5" fontId="5" numFmtId="49" xfId="0" applyAlignment="1" applyBorder="1" applyFont="1" applyNumberFormat="1">
      <alignment horizontal="center" shrinkToFit="0" vertical="bottom" wrapText="0"/>
    </xf>
    <xf borderId="10" fillId="5" fontId="5" numFmtId="0" xfId="0" applyAlignment="1" applyBorder="1" applyFont="1">
      <alignment horizontal="center" shrinkToFit="0" vertical="bottom" wrapText="0"/>
    </xf>
    <xf borderId="10" fillId="5" fontId="5" numFmtId="0" xfId="0" applyAlignment="1" applyBorder="1" applyFont="1">
      <alignment horizontal="left" shrinkToFit="0" vertical="top" wrapText="0"/>
    </xf>
    <xf borderId="11" fillId="0" fontId="5" numFmtId="0" xfId="0" applyAlignment="1" applyBorder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10" fillId="5" fontId="5" numFmtId="49" xfId="0" applyAlignment="1" applyBorder="1" applyFont="1" applyNumberFormat="1">
      <alignment horizontal="center" shrinkToFit="0" vertical="bottom" wrapText="1"/>
    </xf>
    <xf borderId="10" fillId="5" fontId="5" numFmtId="0" xfId="0" applyAlignment="1" applyBorder="1" applyFont="1">
      <alignment horizontal="left" shrinkToFit="0" vertical="top" wrapText="1"/>
    </xf>
    <xf borderId="10" fillId="5" fontId="8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10" fillId="0" fontId="5" numFmtId="49" xfId="0" applyAlignment="1" applyBorder="1" applyFont="1" applyNumberFormat="1">
      <alignment horizontal="center" shrinkToFit="0" vertical="bottom" wrapText="0"/>
    </xf>
    <xf borderId="10" fillId="0" fontId="5" numFmtId="0" xfId="0" applyAlignment="1" applyBorder="1" applyFont="1">
      <alignment horizontal="center" shrinkToFit="0" vertical="bottom" wrapText="0"/>
    </xf>
    <xf borderId="10" fillId="0" fontId="5" numFmtId="0" xfId="0" applyAlignment="1" applyBorder="1" applyFont="1">
      <alignment horizontal="left" shrinkToFit="0" vertical="top" wrapText="0"/>
    </xf>
    <xf borderId="10" fillId="0" fontId="9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horizontal="left" shrinkToFit="0" vertical="top" wrapText="1"/>
    </xf>
    <xf borderId="12" fillId="0" fontId="5" numFmtId="1" xfId="0" applyAlignment="1" applyBorder="1" applyFont="1" applyNumberFormat="1">
      <alignment horizontal="left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left" shrinkToFit="0" vertical="top" wrapText="1"/>
    </xf>
    <xf borderId="12" fillId="0" fontId="5" numFmtId="0" xfId="0" applyAlignment="1" applyBorder="1" applyFont="1">
      <alignment shrinkToFit="0" vertical="bottom" wrapText="0"/>
    </xf>
    <xf borderId="12" fillId="0" fontId="5" numFmtId="0" xfId="0" applyAlignment="1" applyBorder="1" applyFont="1">
      <alignment horizontal="left"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shrinkToFit="0" vertical="bottom" wrapText="1"/>
    </xf>
    <xf borderId="12" fillId="0" fontId="5" numFmtId="0" xfId="0" applyAlignment="1" applyBorder="1" applyFont="1">
      <alignment shrinkToFit="0" vertical="top" wrapText="1"/>
    </xf>
    <xf borderId="10" fillId="0" fontId="5" numFmtId="1" xfId="0" applyAlignment="1" applyBorder="1" applyFont="1" applyNumberFormat="1">
      <alignment horizontal="left" shrinkToFit="0" vertical="bottom" wrapText="0"/>
    </xf>
    <xf borderId="13" fillId="0" fontId="5" numFmtId="0" xfId="0" applyAlignment="1" applyBorder="1" applyFont="1">
      <alignment horizontal="left" shrinkToFit="0" vertical="top" wrapText="0"/>
    </xf>
    <xf borderId="10" fillId="0" fontId="5" numFmtId="0" xfId="0" applyAlignment="1" applyBorder="1" applyFont="1">
      <alignment horizontal="left" shrinkToFit="0" vertical="bottom" wrapText="0"/>
    </xf>
    <xf borderId="14" fillId="0" fontId="5" numFmtId="0" xfId="0" applyAlignment="1" applyBorder="1" applyFont="1">
      <alignment horizontal="left" shrinkToFit="0" vertical="bottom" wrapText="0"/>
    </xf>
    <xf borderId="10" fillId="0" fontId="5" numFmtId="0" xfId="0" applyAlignment="1" applyBorder="1" applyFont="1">
      <alignment shrinkToFit="0" vertical="top" wrapText="1"/>
    </xf>
    <xf borderId="14" fillId="0" fontId="5" numFmtId="0" xfId="0" applyAlignment="1" applyBorder="1" applyFont="1">
      <alignment horizontal="left" shrinkToFit="0" vertical="top" wrapText="0"/>
    </xf>
    <xf borderId="10" fillId="0" fontId="10" numFmtId="0" xfId="0" applyAlignment="1" applyBorder="1" applyFont="1">
      <alignment horizontal="center" shrinkToFit="0" vertical="bottom" wrapText="0"/>
    </xf>
    <xf borderId="10" fillId="3" fontId="5" numFmtId="0" xfId="0" applyAlignment="1" applyBorder="1" applyFont="1">
      <alignment horizontal="left" shrinkToFit="0" vertical="bottom" wrapText="0"/>
    </xf>
    <xf borderId="10" fillId="3" fontId="5" numFmtId="1" xfId="0" applyAlignment="1" applyBorder="1" applyFont="1" applyNumberFormat="1">
      <alignment horizontal="left" shrinkToFit="0" vertical="bottom" wrapText="0"/>
    </xf>
    <xf borderId="15" fillId="3" fontId="5" numFmtId="0" xfId="0" applyAlignment="1" applyBorder="1" applyFont="1">
      <alignment horizontal="left" shrinkToFit="0" vertical="top" wrapText="0"/>
    </xf>
    <xf borderId="16" fillId="3" fontId="5" numFmtId="49" xfId="0" applyAlignment="1" applyBorder="1" applyFont="1" applyNumberFormat="1">
      <alignment horizontal="center" shrinkToFit="0" vertical="center" wrapText="0"/>
    </xf>
    <xf borderId="10" fillId="3" fontId="5" numFmtId="0" xfId="0" applyAlignment="1" applyBorder="1" applyFont="1">
      <alignment shrinkToFit="0" vertical="bottom" wrapText="0"/>
    </xf>
    <xf borderId="16" fillId="3" fontId="5" numFmtId="0" xfId="0" applyAlignment="1" applyBorder="1" applyFont="1">
      <alignment horizontal="center" shrinkToFit="0" vertical="bottom" wrapText="0"/>
    </xf>
    <xf borderId="4" fillId="3" fontId="5" numFmtId="0" xfId="0" applyAlignment="1" applyBorder="1" applyFont="1">
      <alignment horizontal="left" shrinkToFit="0" vertical="bottom" wrapText="0"/>
    </xf>
    <xf borderId="14" fillId="0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horizontal="left" shrinkToFit="0" vertical="top" wrapText="0"/>
    </xf>
    <xf borderId="10" fillId="3" fontId="5" numFmtId="49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horizontal="left" shrinkToFit="0" vertical="top" wrapText="0"/>
    </xf>
    <xf borderId="10" fillId="0" fontId="5" numFmtId="1" xfId="0" applyAlignment="1" applyBorder="1" applyFont="1" applyNumberFormat="1">
      <alignment horizontal="left" shrinkToFit="0" vertical="center" wrapText="0"/>
    </xf>
    <xf borderId="10" fillId="0" fontId="5" numFmtId="49" xfId="0" applyAlignment="1" applyBorder="1" applyFont="1" applyNumberFormat="1">
      <alignment horizontal="left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1" xfId="0" applyAlignment="1" applyFont="1" applyNumberFormat="1">
      <alignment horizontal="left" shrinkToFit="0" vertical="bottom" wrapText="0"/>
    </xf>
    <xf borderId="10" fillId="0" fontId="5" numFmtId="0" xfId="0" applyAlignment="1" applyBorder="1" applyFont="1">
      <alignment horizontal="left" shrinkToFit="0" vertical="bottom" wrapText="1"/>
    </xf>
    <xf borderId="10" fillId="0" fontId="5" numFmtId="1" xfId="0" applyAlignment="1" applyBorder="1" applyFont="1" applyNumberFormat="1">
      <alignment horizontal="left" shrinkToFit="0" vertical="bottom" wrapText="1"/>
    </xf>
    <xf borderId="14" fillId="0" fontId="11" numFmtId="0" xfId="0" applyAlignment="1" applyBorder="1" applyFont="1">
      <alignment horizontal="left" shrinkToFit="0" vertical="top" wrapText="0"/>
    </xf>
    <xf borderId="14" fillId="0" fontId="5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shrinkToFit="0" vertical="bottom" wrapText="0"/>
    </xf>
    <xf borderId="0" fillId="0" fontId="3" numFmtId="1" xfId="0" applyAlignment="1" applyFont="1" applyNumberFormat="1">
      <alignment horizontal="left"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www.pentagonpress.in/servlet/ppDispinfo?offset=0&amp;searchtype=Author&amp;text1=Dr.%20Saurabh" TargetMode="External"/><Relationship Id="rId4" Type="http://schemas.openxmlformats.org/officeDocument/2006/relationships/hyperlink" Target="http://www.pentagonpress.in/servlet/ppDispinfo?offset=0&amp;searchtype=Author&amp;text1=Anthony%20H%20Cordesman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14.88"/>
    <col customWidth="1" min="3" max="3" width="8.5"/>
    <col customWidth="1" min="4" max="4" width="29.38"/>
    <col customWidth="1" min="5" max="5" width="14.75"/>
    <col customWidth="1" min="6" max="6" width="9.13"/>
    <col customWidth="1" min="7" max="7" width="5.13"/>
    <col customWidth="1" min="8" max="8" width="6.25"/>
    <col customWidth="1" min="9" max="9" width="7.0"/>
    <col customWidth="1" min="10" max="10" width="7.75"/>
    <col customWidth="1" min="11" max="11" width="15.5"/>
    <col customWidth="1" hidden="1" min="12" max="12" width="8.0"/>
  </cols>
  <sheetData>
    <row r="1" ht="17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</row>
    <row r="2" ht="17.25" customHeight="1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3"/>
      <c r="L2" s="4"/>
    </row>
    <row r="3" ht="12.75" customHeight="1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3"/>
      <c r="L3" s="4"/>
    </row>
    <row r="4" ht="12.75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3"/>
      <c r="L4" s="4"/>
    </row>
    <row r="5">
      <c r="A5" s="6"/>
      <c r="B5" s="7"/>
      <c r="C5" s="8"/>
      <c r="D5" s="8"/>
      <c r="E5" s="7"/>
      <c r="F5" s="9"/>
      <c r="G5" s="10"/>
      <c r="H5" s="9"/>
      <c r="I5" s="9"/>
      <c r="J5" s="11"/>
      <c r="K5" s="12"/>
      <c r="L5" s="4"/>
    </row>
    <row r="6" ht="28.5" customHeight="1">
      <c r="A6" s="13" t="s">
        <v>4</v>
      </c>
      <c r="B6" s="14"/>
      <c r="C6" s="14"/>
      <c r="D6" s="14"/>
      <c r="E6" s="14"/>
      <c r="F6" s="14"/>
      <c r="G6" s="14"/>
      <c r="H6" s="14"/>
      <c r="I6" s="14"/>
      <c r="J6" s="14"/>
      <c r="K6" s="15"/>
      <c r="L6" s="4"/>
    </row>
    <row r="7" ht="29.25" customHeight="1">
      <c r="A7" s="16" t="s">
        <v>5</v>
      </c>
      <c r="B7" s="16" t="s">
        <v>6</v>
      </c>
      <c r="C7" s="16" t="s">
        <v>7</v>
      </c>
      <c r="D7" s="17" t="s">
        <v>8</v>
      </c>
      <c r="E7" s="16" t="s">
        <v>9</v>
      </c>
      <c r="F7" s="16" t="s">
        <v>10</v>
      </c>
      <c r="G7" s="16" t="s">
        <v>11</v>
      </c>
      <c r="H7" s="16" t="s">
        <v>12</v>
      </c>
      <c r="I7" s="16" t="s">
        <v>13</v>
      </c>
      <c r="J7" s="16" t="s">
        <v>14</v>
      </c>
      <c r="K7" s="18" t="s">
        <v>15</v>
      </c>
      <c r="L7" s="18" t="s">
        <v>16</v>
      </c>
    </row>
    <row r="8" ht="18.75" customHeight="1">
      <c r="A8" s="19" t="s">
        <v>17</v>
      </c>
      <c r="B8" s="20" t="s">
        <v>18</v>
      </c>
      <c r="C8" s="21">
        <v>595.0</v>
      </c>
      <c r="D8" s="22" t="s">
        <v>19</v>
      </c>
      <c r="E8" s="19" t="s">
        <v>20</v>
      </c>
      <c r="F8" s="19" t="s">
        <v>21</v>
      </c>
      <c r="G8" s="19">
        <v>2025.0</v>
      </c>
      <c r="H8" s="19" t="s">
        <v>22</v>
      </c>
      <c r="I8" s="19" t="s">
        <v>23</v>
      </c>
      <c r="J8" s="21">
        <v>64.0</v>
      </c>
      <c r="K8" s="23" t="s">
        <v>24</v>
      </c>
      <c r="L8" s="24"/>
    </row>
    <row r="9" ht="18.75" customHeight="1">
      <c r="A9" s="19" t="s">
        <v>25</v>
      </c>
      <c r="B9" s="25" t="s">
        <v>26</v>
      </c>
      <c r="C9" s="21">
        <v>995.0</v>
      </c>
      <c r="D9" s="22" t="s">
        <v>27</v>
      </c>
      <c r="E9" s="19" t="s">
        <v>28</v>
      </c>
      <c r="F9" s="19" t="s">
        <v>21</v>
      </c>
      <c r="G9" s="19">
        <v>2025.0</v>
      </c>
      <c r="H9" s="19" t="s">
        <v>22</v>
      </c>
      <c r="I9" s="19" t="s">
        <v>23</v>
      </c>
      <c r="J9" s="21">
        <v>268.0</v>
      </c>
      <c r="K9" s="23" t="s">
        <v>24</v>
      </c>
      <c r="L9" s="24"/>
    </row>
    <row r="10" ht="18.75" customHeight="1">
      <c r="A10" s="19" t="s">
        <v>29</v>
      </c>
      <c r="B10" s="20" t="s">
        <v>30</v>
      </c>
      <c r="C10" s="21">
        <v>995.0</v>
      </c>
      <c r="D10" s="22" t="s">
        <v>31</v>
      </c>
      <c r="E10" s="19" t="s">
        <v>32</v>
      </c>
      <c r="F10" s="19" t="s">
        <v>21</v>
      </c>
      <c r="G10" s="19">
        <v>2025.0</v>
      </c>
      <c r="H10" s="19" t="s">
        <v>22</v>
      </c>
      <c r="I10" s="19" t="s">
        <v>23</v>
      </c>
      <c r="J10" s="21">
        <f>18+224</f>
        <v>242</v>
      </c>
      <c r="K10" s="23" t="s">
        <v>24</v>
      </c>
      <c r="L10" s="24"/>
    </row>
    <row r="11" ht="18.75" customHeight="1">
      <c r="A11" s="19" t="s">
        <v>33</v>
      </c>
      <c r="B11" s="20" t="s">
        <v>34</v>
      </c>
      <c r="C11" s="21">
        <v>995.0</v>
      </c>
      <c r="D11" s="22" t="s">
        <v>35</v>
      </c>
      <c r="E11" s="19" t="s">
        <v>36</v>
      </c>
      <c r="F11" s="19" t="s">
        <v>21</v>
      </c>
      <c r="G11" s="19">
        <v>2025.0</v>
      </c>
      <c r="H11" s="19" t="s">
        <v>22</v>
      </c>
      <c r="I11" s="19" t="s">
        <v>23</v>
      </c>
      <c r="J11" s="21">
        <v>272.0</v>
      </c>
      <c r="K11" s="23" t="s">
        <v>24</v>
      </c>
      <c r="L11" s="24"/>
    </row>
    <row r="12" ht="18.75" customHeight="1">
      <c r="A12" s="19" t="s">
        <v>37</v>
      </c>
      <c r="B12" s="20" t="s">
        <v>38</v>
      </c>
      <c r="C12" s="21">
        <v>4500.0</v>
      </c>
      <c r="D12" s="22" t="s">
        <v>39</v>
      </c>
      <c r="E12" s="19" t="s">
        <v>40</v>
      </c>
      <c r="F12" s="19" t="s">
        <v>21</v>
      </c>
      <c r="G12" s="19">
        <v>2025.0</v>
      </c>
      <c r="H12" s="19" t="s">
        <v>22</v>
      </c>
      <c r="I12" s="19" t="s">
        <v>23</v>
      </c>
      <c r="J12" s="21">
        <v>388.0</v>
      </c>
      <c r="K12" s="23" t="s">
        <v>24</v>
      </c>
      <c r="L12" s="24" t="s">
        <v>41</v>
      </c>
    </row>
    <row r="13">
      <c r="A13" s="19" t="s">
        <v>42</v>
      </c>
      <c r="B13" s="20" t="s">
        <v>43</v>
      </c>
      <c r="C13" s="21">
        <v>1495.0</v>
      </c>
      <c r="D13" s="26" t="s">
        <v>44</v>
      </c>
      <c r="E13" s="19" t="s">
        <v>45</v>
      </c>
      <c r="F13" s="19" t="s">
        <v>21</v>
      </c>
      <c r="G13" s="19">
        <v>2025.0</v>
      </c>
      <c r="H13" s="19" t="s">
        <v>46</v>
      </c>
      <c r="I13" s="19" t="s">
        <v>23</v>
      </c>
      <c r="J13" s="21">
        <v>412.0</v>
      </c>
      <c r="K13" s="23" t="s">
        <v>24</v>
      </c>
      <c r="L13" s="24"/>
    </row>
    <row r="14" ht="18.0" customHeight="1">
      <c r="A14" s="19" t="s">
        <v>47</v>
      </c>
      <c r="B14" s="20" t="s">
        <v>48</v>
      </c>
      <c r="C14" s="21">
        <v>1995.0</v>
      </c>
      <c r="D14" s="26" t="s">
        <v>49</v>
      </c>
      <c r="E14" s="19" t="s">
        <v>50</v>
      </c>
      <c r="F14" s="19" t="s">
        <v>21</v>
      </c>
      <c r="G14" s="19">
        <v>2025.0</v>
      </c>
      <c r="H14" s="19" t="s">
        <v>46</v>
      </c>
      <c r="I14" s="19" t="s">
        <v>23</v>
      </c>
      <c r="J14" s="21">
        <v>354.0</v>
      </c>
      <c r="K14" s="23" t="s">
        <v>24</v>
      </c>
      <c r="L14" s="24"/>
    </row>
    <row r="15" ht="18.0" customHeight="1">
      <c r="A15" s="19" t="s">
        <v>51</v>
      </c>
      <c r="B15" s="20" t="s">
        <v>52</v>
      </c>
      <c r="C15" s="21">
        <v>1295.0</v>
      </c>
      <c r="D15" s="26" t="s">
        <v>53</v>
      </c>
      <c r="E15" s="19" t="s">
        <v>54</v>
      </c>
      <c r="F15" s="19" t="s">
        <v>21</v>
      </c>
      <c r="G15" s="19">
        <v>2025.0</v>
      </c>
      <c r="H15" s="19" t="s">
        <v>46</v>
      </c>
      <c r="I15" s="19" t="s">
        <v>23</v>
      </c>
      <c r="J15" s="21" t="s">
        <v>55</v>
      </c>
      <c r="K15" s="23" t="s">
        <v>24</v>
      </c>
      <c r="L15" s="24"/>
    </row>
    <row r="16" ht="18.0" customHeight="1">
      <c r="A16" s="19" t="s">
        <v>56</v>
      </c>
      <c r="B16" s="20" t="s">
        <v>57</v>
      </c>
      <c r="C16" s="21">
        <v>1195.0</v>
      </c>
      <c r="D16" s="26" t="s">
        <v>58</v>
      </c>
      <c r="E16" s="19" t="s">
        <v>59</v>
      </c>
      <c r="F16" s="19" t="s">
        <v>21</v>
      </c>
      <c r="G16" s="19">
        <v>2025.0</v>
      </c>
      <c r="H16" s="19" t="s">
        <v>46</v>
      </c>
      <c r="I16" s="19" t="s">
        <v>23</v>
      </c>
      <c r="J16" s="21">
        <v>340.0</v>
      </c>
      <c r="K16" s="23" t="s">
        <v>24</v>
      </c>
      <c r="L16" s="24"/>
    </row>
    <row r="17" ht="18.0" customHeight="1">
      <c r="A17" s="19" t="s">
        <v>60</v>
      </c>
      <c r="B17" s="20" t="s">
        <v>61</v>
      </c>
      <c r="C17" s="21">
        <v>1995.0</v>
      </c>
      <c r="D17" s="26" t="s">
        <v>62</v>
      </c>
      <c r="E17" s="19" t="s">
        <v>63</v>
      </c>
      <c r="F17" s="19" t="s">
        <v>21</v>
      </c>
      <c r="G17" s="19">
        <v>2025.0</v>
      </c>
      <c r="H17" s="19" t="s">
        <v>46</v>
      </c>
      <c r="I17" s="19" t="s">
        <v>23</v>
      </c>
      <c r="J17" s="21">
        <v>416.0</v>
      </c>
      <c r="K17" s="23" t="s">
        <v>24</v>
      </c>
      <c r="L17" s="24"/>
    </row>
    <row r="18" ht="18.0" customHeight="1">
      <c r="A18" s="19" t="s">
        <v>64</v>
      </c>
      <c r="B18" s="20" t="s">
        <v>65</v>
      </c>
      <c r="C18" s="21">
        <v>750.0</v>
      </c>
      <c r="D18" s="26" t="s">
        <v>66</v>
      </c>
      <c r="E18" s="19" t="s">
        <v>67</v>
      </c>
      <c r="F18" s="19" t="s">
        <v>21</v>
      </c>
      <c r="G18" s="19">
        <v>2025.0</v>
      </c>
      <c r="H18" s="19" t="s">
        <v>46</v>
      </c>
      <c r="I18" s="19" t="s">
        <v>23</v>
      </c>
      <c r="J18" s="21">
        <v>160.0</v>
      </c>
      <c r="K18" s="23" t="s">
        <v>24</v>
      </c>
      <c r="L18" s="24"/>
    </row>
    <row r="19" ht="18.0" customHeight="1">
      <c r="A19" s="19" t="s">
        <v>68</v>
      </c>
      <c r="B19" s="20" t="s">
        <v>69</v>
      </c>
      <c r="C19" s="21">
        <v>795.0</v>
      </c>
      <c r="D19" s="26" t="s">
        <v>70</v>
      </c>
      <c r="E19" s="19" t="s">
        <v>71</v>
      </c>
      <c r="F19" s="19" t="s">
        <v>21</v>
      </c>
      <c r="G19" s="19">
        <v>2025.0</v>
      </c>
      <c r="H19" s="19" t="s">
        <v>46</v>
      </c>
      <c r="I19" s="19" t="s">
        <v>23</v>
      </c>
      <c r="J19" s="21">
        <v>128.0</v>
      </c>
      <c r="K19" s="23" t="s">
        <v>24</v>
      </c>
      <c r="L19" s="24"/>
    </row>
    <row r="20" ht="18.0" customHeight="1">
      <c r="A20" s="19" t="s">
        <v>72</v>
      </c>
      <c r="B20" s="20" t="s">
        <v>73</v>
      </c>
      <c r="C20" s="21">
        <v>1295.0</v>
      </c>
      <c r="D20" s="26" t="s">
        <v>74</v>
      </c>
      <c r="E20" s="19" t="s">
        <v>67</v>
      </c>
      <c r="F20" s="19" t="s">
        <v>21</v>
      </c>
      <c r="G20" s="19">
        <v>2025.0</v>
      </c>
      <c r="H20" s="19" t="s">
        <v>46</v>
      </c>
      <c r="I20" s="19" t="s">
        <v>23</v>
      </c>
      <c r="J20" s="21">
        <v>300.0</v>
      </c>
      <c r="K20" s="23" t="s">
        <v>24</v>
      </c>
      <c r="L20" s="24"/>
    </row>
    <row r="21" ht="18.0" customHeight="1">
      <c r="A21" s="19" t="s">
        <v>75</v>
      </c>
      <c r="B21" s="20" t="s">
        <v>76</v>
      </c>
      <c r="C21" s="21">
        <v>995.0</v>
      </c>
      <c r="D21" s="26" t="s">
        <v>77</v>
      </c>
      <c r="E21" s="19" t="s">
        <v>78</v>
      </c>
      <c r="F21" s="19" t="s">
        <v>21</v>
      </c>
      <c r="G21" s="19">
        <v>2025.0</v>
      </c>
      <c r="H21" s="19" t="s">
        <v>46</v>
      </c>
      <c r="I21" s="19" t="s">
        <v>23</v>
      </c>
      <c r="J21" s="21">
        <f>18+176</f>
        <v>194</v>
      </c>
      <c r="K21" s="23" t="s">
        <v>24</v>
      </c>
      <c r="L21" s="24"/>
    </row>
    <row r="22" ht="18.0" customHeight="1">
      <c r="A22" s="19" t="s">
        <v>79</v>
      </c>
      <c r="B22" s="20" t="s">
        <v>80</v>
      </c>
      <c r="C22" s="21">
        <v>1295.0</v>
      </c>
      <c r="D22" s="26" t="s">
        <v>81</v>
      </c>
      <c r="E22" s="19" t="s">
        <v>82</v>
      </c>
      <c r="F22" s="19" t="s">
        <v>21</v>
      </c>
      <c r="G22" s="19">
        <v>2025.0</v>
      </c>
      <c r="H22" s="19" t="s">
        <v>46</v>
      </c>
      <c r="I22" s="19" t="s">
        <v>23</v>
      </c>
      <c r="J22" s="21">
        <v>278.0</v>
      </c>
      <c r="K22" s="23" t="s">
        <v>24</v>
      </c>
      <c r="L22" s="24"/>
    </row>
    <row r="23" ht="18.0" customHeight="1">
      <c r="A23" s="19" t="s">
        <v>83</v>
      </c>
      <c r="B23" s="20" t="s">
        <v>84</v>
      </c>
      <c r="C23" s="21">
        <v>995.0</v>
      </c>
      <c r="D23" s="26" t="s">
        <v>85</v>
      </c>
      <c r="E23" s="19" t="s">
        <v>86</v>
      </c>
      <c r="F23" s="19" t="s">
        <v>21</v>
      </c>
      <c r="G23" s="19">
        <v>2024.0</v>
      </c>
      <c r="H23" s="19" t="s">
        <v>46</v>
      </c>
      <c r="I23" s="19" t="s">
        <v>23</v>
      </c>
      <c r="J23" s="21">
        <v>272.0</v>
      </c>
      <c r="K23" s="23" t="s">
        <v>24</v>
      </c>
      <c r="L23" s="24"/>
    </row>
    <row r="24" ht="18.0" customHeight="1">
      <c r="A24" s="19" t="s">
        <v>87</v>
      </c>
      <c r="B24" s="20" t="s">
        <v>88</v>
      </c>
      <c r="C24" s="21">
        <v>1495.0</v>
      </c>
      <c r="D24" s="26" t="s">
        <v>89</v>
      </c>
      <c r="E24" s="19" t="s">
        <v>90</v>
      </c>
      <c r="F24" s="19" t="s">
        <v>21</v>
      </c>
      <c r="G24" s="19">
        <v>2024.0</v>
      </c>
      <c r="H24" s="19" t="s">
        <v>46</v>
      </c>
      <c r="I24" s="19" t="s">
        <v>23</v>
      </c>
      <c r="J24" s="21">
        <v>256.0</v>
      </c>
      <c r="K24" s="23" t="s">
        <v>24</v>
      </c>
      <c r="L24" s="24"/>
    </row>
    <row r="25" ht="18.0" customHeight="1">
      <c r="A25" s="27" t="s">
        <v>91</v>
      </c>
      <c r="B25" s="20" t="s">
        <v>92</v>
      </c>
      <c r="C25" s="21">
        <v>1295.0</v>
      </c>
      <c r="D25" s="26" t="s">
        <v>93</v>
      </c>
      <c r="E25" s="19" t="s">
        <v>94</v>
      </c>
      <c r="F25" s="19" t="s">
        <v>21</v>
      </c>
      <c r="G25" s="19">
        <v>2024.0</v>
      </c>
      <c r="H25" s="19" t="s">
        <v>46</v>
      </c>
      <c r="I25" s="19" t="s">
        <v>23</v>
      </c>
      <c r="J25" s="21">
        <v>216.0</v>
      </c>
      <c r="K25" s="23" t="s">
        <v>24</v>
      </c>
      <c r="L25" s="24" t="s">
        <v>95</v>
      </c>
    </row>
    <row r="26" ht="18.0" customHeight="1">
      <c r="A26" s="19" t="s">
        <v>96</v>
      </c>
      <c r="B26" s="20" t="s">
        <v>97</v>
      </c>
      <c r="C26" s="21">
        <v>1495.0</v>
      </c>
      <c r="D26" s="26" t="s">
        <v>98</v>
      </c>
      <c r="E26" s="19" t="s">
        <v>71</v>
      </c>
      <c r="F26" s="19" t="s">
        <v>21</v>
      </c>
      <c r="G26" s="19">
        <v>2024.0</v>
      </c>
      <c r="H26" s="19" t="s">
        <v>46</v>
      </c>
      <c r="I26" s="19" t="s">
        <v>23</v>
      </c>
      <c r="J26" s="21">
        <v>330.0</v>
      </c>
      <c r="K26" s="23" t="s">
        <v>24</v>
      </c>
      <c r="L26" s="24" t="s">
        <v>99</v>
      </c>
    </row>
    <row r="27" ht="18.0" customHeight="1">
      <c r="A27" s="19" t="s">
        <v>100</v>
      </c>
      <c r="B27" s="20" t="s">
        <v>101</v>
      </c>
      <c r="C27" s="21">
        <v>1295.0</v>
      </c>
      <c r="D27" s="26" t="s">
        <v>102</v>
      </c>
      <c r="E27" s="19" t="s">
        <v>94</v>
      </c>
      <c r="F27" s="19" t="s">
        <v>21</v>
      </c>
      <c r="G27" s="19">
        <v>2024.0</v>
      </c>
      <c r="H27" s="19" t="s">
        <v>46</v>
      </c>
      <c r="I27" s="19" t="s">
        <v>23</v>
      </c>
      <c r="J27" s="21">
        <v>206.0</v>
      </c>
      <c r="K27" s="23" t="s">
        <v>24</v>
      </c>
      <c r="L27" s="24" t="s">
        <v>95</v>
      </c>
    </row>
    <row r="28" ht="18.0" customHeight="1">
      <c r="A28" s="19" t="s">
        <v>103</v>
      </c>
      <c r="B28" s="20" t="s">
        <v>104</v>
      </c>
      <c r="C28" s="21">
        <v>1295.0</v>
      </c>
      <c r="D28" s="26" t="s">
        <v>105</v>
      </c>
      <c r="E28" s="19" t="s">
        <v>106</v>
      </c>
      <c r="F28" s="19" t="s">
        <v>21</v>
      </c>
      <c r="G28" s="19">
        <v>2024.0</v>
      </c>
      <c r="H28" s="19" t="s">
        <v>46</v>
      </c>
      <c r="I28" s="19" t="s">
        <v>23</v>
      </c>
      <c r="J28" s="21">
        <v>256.0</v>
      </c>
      <c r="K28" s="23" t="s">
        <v>24</v>
      </c>
      <c r="L28" s="24" t="s">
        <v>95</v>
      </c>
    </row>
    <row r="29" ht="18.0" customHeight="1">
      <c r="A29" s="19" t="s">
        <v>107</v>
      </c>
      <c r="B29" s="20" t="s">
        <v>108</v>
      </c>
      <c r="C29" s="21">
        <v>245.0</v>
      </c>
      <c r="D29" s="26" t="s">
        <v>109</v>
      </c>
      <c r="E29" s="19" t="s">
        <v>110</v>
      </c>
      <c r="F29" s="19" t="s">
        <v>21</v>
      </c>
      <c r="G29" s="19">
        <v>2024.0</v>
      </c>
      <c r="H29" s="19" t="s">
        <v>22</v>
      </c>
      <c r="I29" s="19" t="s">
        <v>111</v>
      </c>
      <c r="J29" s="21">
        <v>106.0</v>
      </c>
      <c r="K29" s="23" t="s">
        <v>24</v>
      </c>
      <c r="L29" s="24"/>
    </row>
    <row r="30" ht="18.0" customHeight="1">
      <c r="A30" s="19" t="s">
        <v>112</v>
      </c>
      <c r="B30" s="20" t="s">
        <v>113</v>
      </c>
      <c r="C30" s="21">
        <v>1295.0</v>
      </c>
      <c r="D30" s="26" t="s">
        <v>114</v>
      </c>
      <c r="E30" s="19" t="s">
        <v>67</v>
      </c>
      <c r="F30" s="19" t="s">
        <v>21</v>
      </c>
      <c r="G30" s="19">
        <v>2024.0</v>
      </c>
      <c r="H30" s="19" t="s">
        <v>46</v>
      </c>
      <c r="I30" s="19" t="s">
        <v>23</v>
      </c>
      <c r="J30" s="21">
        <v>226.0</v>
      </c>
      <c r="K30" s="23" t="s">
        <v>24</v>
      </c>
      <c r="L30" s="24"/>
    </row>
    <row r="31" ht="18.0" customHeight="1">
      <c r="A31" s="19" t="s">
        <v>115</v>
      </c>
      <c r="B31" s="20" t="s">
        <v>116</v>
      </c>
      <c r="C31" s="21">
        <v>995.0</v>
      </c>
      <c r="D31" s="26" t="s">
        <v>117</v>
      </c>
      <c r="E31" s="19" t="s">
        <v>118</v>
      </c>
      <c r="F31" s="19" t="s">
        <v>21</v>
      </c>
      <c r="G31" s="19">
        <v>2024.0</v>
      </c>
      <c r="H31" s="19" t="s">
        <v>46</v>
      </c>
      <c r="I31" s="19" t="s">
        <v>23</v>
      </c>
      <c r="J31" s="21">
        <v>200.0</v>
      </c>
      <c r="K31" s="23" t="s">
        <v>24</v>
      </c>
      <c r="L31" s="24"/>
    </row>
    <row r="32" ht="18.0" customHeight="1">
      <c r="A32" s="19" t="s">
        <v>119</v>
      </c>
      <c r="B32" s="20" t="s">
        <v>120</v>
      </c>
      <c r="C32" s="21">
        <v>1495.0</v>
      </c>
      <c r="D32" s="22" t="s">
        <v>121</v>
      </c>
      <c r="E32" s="19" t="s">
        <v>122</v>
      </c>
      <c r="F32" s="19" t="s">
        <v>21</v>
      </c>
      <c r="G32" s="19">
        <v>2024.0</v>
      </c>
      <c r="H32" s="19" t="s">
        <v>46</v>
      </c>
      <c r="I32" s="19" t="s">
        <v>23</v>
      </c>
      <c r="J32" s="21">
        <v>386.0</v>
      </c>
      <c r="K32" s="23" t="s">
        <v>24</v>
      </c>
      <c r="L32" s="24"/>
    </row>
    <row r="33" ht="18.0" customHeight="1">
      <c r="A33" s="19" t="s">
        <v>123</v>
      </c>
      <c r="B33" s="20" t="s">
        <v>124</v>
      </c>
      <c r="C33" s="21">
        <v>645.0</v>
      </c>
      <c r="D33" s="22" t="s">
        <v>125</v>
      </c>
      <c r="E33" s="19" t="s">
        <v>126</v>
      </c>
      <c r="F33" s="19" t="s">
        <v>21</v>
      </c>
      <c r="G33" s="19">
        <v>2024.0</v>
      </c>
      <c r="H33" s="19" t="s">
        <v>22</v>
      </c>
      <c r="I33" s="19" t="s">
        <v>23</v>
      </c>
      <c r="J33" s="21">
        <v>228.0</v>
      </c>
      <c r="K33" s="23" t="s">
        <v>24</v>
      </c>
      <c r="L33" s="24"/>
    </row>
    <row r="34" ht="18.75" customHeight="1">
      <c r="A34" s="19" t="s">
        <v>127</v>
      </c>
      <c r="B34" s="20" t="s">
        <v>128</v>
      </c>
      <c r="C34" s="21">
        <v>995.0</v>
      </c>
      <c r="D34" s="22" t="s">
        <v>129</v>
      </c>
      <c r="E34" s="19" t="s">
        <v>67</v>
      </c>
      <c r="F34" s="19" t="s">
        <v>21</v>
      </c>
      <c r="G34" s="19">
        <v>2024.0</v>
      </c>
      <c r="H34" s="19" t="s">
        <v>46</v>
      </c>
      <c r="I34" s="19" t="s">
        <v>23</v>
      </c>
      <c r="J34" s="21">
        <v>214.0</v>
      </c>
      <c r="K34" s="23" t="s">
        <v>24</v>
      </c>
      <c r="L34" s="24"/>
    </row>
    <row r="35" ht="18.75" customHeight="1">
      <c r="A35" s="19" t="s">
        <v>130</v>
      </c>
      <c r="B35" s="20" t="s">
        <v>131</v>
      </c>
      <c r="C35" s="21">
        <v>1295.0</v>
      </c>
      <c r="D35" s="22" t="s">
        <v>132</v>
      </c>
      <c r="E35" s="19" t="s">
        <v>133</v>
      </c>
      <c r="F35" s="19" t="s">
        <v>21</v>
      </c>
      <c r="G35" s="19">
        <v>2024.0</v>
      </c>
      <c r="H35" s="19" t="s">
        <v>46</v>
      </c>
      <c r="I35" s="19" t="s">
        <v>23</v>
      </c>
      <c r="J35" s="21">
        <f>16+184</f>
        <v>200</v>
      </c>
      <c r="K35" s="23" t="s">
        <v>24</v>
      </c>
      <c r="L35" s="24" t="s">
        <v>95</v>
      </c>
    </row>
    <row r="36" ht="18.75" customHeight="1">
      <c r="A36" s="19" t="s">
        <v>134</v>
      </c>
      <c r="B36" s="20" t="s">
        <v>135</v>
      </c>
      <c r="C36" s="21">
        <v>1295.0</v>
      </c>
      <c r="D36" s="26" t="s">
        <v>136</v>
      </c>
      <c r="E36" s="19" t="s">
        <v>106</v>
      </c>
      <c r="F36" s="19" t="s">
        <v>21</v>
      </c>
      <c r="G36" s="19">
        <v>2024.0</v>
      </c>
      <c r="H36" s="19" t="s">
        <v>46</v>
      </c>
      <c r="I36" s="19" t="s">
        <v>23</v>
      </c>
      <c r="J36" s="21">
        <v>258.0</v>
      </c>
      <c r="K36" s="23" t="s">
        <v>24</v>
      </c>
      <c r="L36" s="24" t="s">
        <v>95</v>
      </c>
    </row>
    <row r="37" ht="18.75" customHeight="1">
      <c r="A37" s="19" t="s">
        <v>137</v>
      </c>
      <c r="B37" s="20" t="s">
        <v>138</v>
      </c>
      <c r="C37" s="21">
        <v>995.0</v>
      </c>
      <c r="D37" s="22" t="s">
        <v>139</v>
      </c>
      <c r="E37" s="19" t="s">
        <v>67</v>
      </c>
      <c r="F37" s="19" t="s">
        <v>21</v>
      </c>
      <c r="G37" s="19">
        <v>2024.0</v>
      </c>
      <c r="H37" s="19" t="s">
        <v>46</v>
      </c>
      <c r="I37" s="19" t="s">
        <v>23</v>
      </c>
      <c r="J37" s="21">
        <v>226.0</v>
      </c>
      <c r="K37" s="23" t="s">
        <v>24</v>
      </c>
      <c r="L37" s="24"/>
    </row>
    <row r="38" ht="18.75" customHeight="1">
      <c r="A38" s="19" t="s">
        <v>140</v>
      </c>
      <c r="B38" s="20" t="s">
        <v>141</v>
      </c>
      <c r="C38" s="21">
        <v>4500.0</v>
      </c>
      <c r="D38" s="22" t="s">
        <v>39</v>
      </c>
      <c r="E38" s="19" t="s">
        <v>40</v>
      </c>
      <c r="F38" s="19" t="s">
        <v>21</v>
      </c>
      <c r="G38" s="19">
        <v>2024.0</v>
      </c>
      <c r="H38" s="19" t="s">
        <v>22</v>
      </c>
      <c r="I38" s="19" t="s">
        <v>23</v>
      </c>
      <c r="J38" s="21">
        <v>468.0</v>
      </c>
      <c r="K38" s="23" t="s">
        <v>24</v>
      </c>
      <c r="L38" s="24" t="s">
        <v>41</v>
      </c>
    </row>
    <row r="39" ht="18.75" customHeight="1">
      <c r="A39" s="19" t="s">
        <v>142</v>
      </c>
      <c r="B39" s="20" t="s">
        <v>143</v>
      </c>
      <c r="C39" s="21">
        <v>995.0</v>
      </c>
      <c r="D39" s="22" t="s">
        <v>144</v>
      </c>
      <c r="E39" s="19" t="s">
        <v>145</v>
      </c>
      <c r="F39" s="19" t="s">
        <v>21</v>
      </c>
      <c r="G39" s="19">
        <v>2024.0</v>
      </c>
      <c r="H39" s="19" t="s">
        <v>46</v>
      </c>
      <c r="I39" s="19" t="s">
        <v>23</v>
      </c>
      <c r="J39" s="21">
        <f>12+246</f>
        <v>258</v>
      </c>
      <c r="K39" s="23" t="s">
        <v>24</v>
      </c>
      <c r="L39" s="24"/>
    </row>
    <row r="40" ht="18.75" customHeight="1">
      <c r="A40" s="19" t="s">
        <v>146</v>
      </c>
      <c r="B40" s="20" t="s">
        <v>147</v>
      </c>
      <c r="C40" s="21">
        <v>1295.0</v>
      </c>
      <c r="D40" s="22" t="s">
        <v>148</v>
      </c>
      <c r="E40" s="19" t="s">
        <v>149</v>
      </c>
      <c r="F40" s="19" t="s">
        <v>21</v>
      </c>
      <c r="G40" s="19">
        <v>2024.0</v>
      </c>
      <c r="H40" s="19" t="s">
        <v>46</v>
      </c>
      <c r="I40" s="19" t="s">
        <v>23</v>
      </c>
      <c r="J40" s="21">
        <v>298.0</v>
      </c>
      <c r="K40" s="23" t="s">
        <v>24</v>
      </c>
      <c r="L40" s="24" t="s">
        <v>150</v>
      </c>
    </row>
    <row r="41" ht="18.75" customHeight="1">
      <c r="A41" s="19" t="s">
        <v>151</v>
      </c>
      <c r="B41" s="20" t="s">
        <v>152</v>
      </c>
      <c r="C41" s="21">
        <v>995.0</v>
      </c>
      <c r="D41" s="22" t="s">
        <v>153</v>
      </c>
      <c r="E41" s="19" t="s">
        <v>154</v>
      </c>
      <c r="F41" s="19" t="s">
        <v>21</v>
      </c>
      <c r="G41" s="19">
        <v>2024.0</v>
      </c>
      <c r="H41" s="19" t="s">
        <v>46</v>
      </c>
      <c r="I41" s="19" t="s">
        <v>23</v>
      </c>
      <c r="J41" s="21">
        <v>264.0</v>
      </c>
      <c r="K41" s="23" t="s">
        <v>24</v>
      </c>
      <c r="L41" s="24"/>
    </row>
    <row r="42" ht="18.75" customHeight="1">
      <c r="A42" s="19" t="s">
        <v>155</v>
      </c>
      <c r="B42" s="20" t="s">
        <v>156</v>
      </c>
      <c r="C42" s="21">
        <v>995.0</v>
      </c>
      <c r="D42" s="22" t="s">
        <v>132</v>
      </c>
      <c r="E42" s="19" t="s">
        <v>133</v>
      </c>
      <c r="F42" s="19" t="s">
        <v>21</v>
      </c>
      <c r="G42" s="19">
        <v>2024.0</v>
      </c>
      <c r="H42" s="19" t="s">
        <v>46</v>
      </c>
      <c r="I42" s="19" t="s">
        <v>23</v>
      </c>
      <c r="J42" s="21">
        <v>194.0</v>
      </c>
      <c r="K42" s="23" t="s">
        <v>24</v>
      </c>
      <c r="L42" s="24" t="s">
        <v>95</v>
      </c>
    </row>
    <row r="43" ht="18.75" customHeight="1">
      <c r="A43" s="19" t="s">
        <v>157</v>
      </c>
      <c r="B43" s="20" t="s">
        <v>158</v>
      </c>
      <c r="C43" s="21">
        <v>995.0</v>
      </c>
      <c r="D43" s="22" t="s">
        <v>159</v>
      </c>
      <c r="E43" s="19" t="s">
        <v>160</v>
      </c>
      <c r="F43" s="19" t="s">
        <v>21</v>
      </c>
      <c r="G43" s="19">
        <v>2024.0</v>
      </c>
      <c r="H43" s="19" t="s">
        <v>46</v>
      </c>
      <c r="I43" s="19" t="s">
        <v>23</v>
      </c>
      <c r="J43" s="21">
        <v>232.0</v>
      </c>
      <c r="K43" s="23" t="s">
        <v>24</v>
      </c>
      <c r="L43" s="24" t="s">
        <v>150</v>
      </c>
    </row>
    <row r="44" ht="18.75" customHeight="1">
      <c r="A44" s="19" t="s">
        <v>161</v>
      </c>
      <c r="B44" s="20" t="s">
        <v>162</v>
      </c>
      <c r="C44" s="21">
        <v>995.0</v>
      </c>
      <c r="D44" s="22" t="s">
        <v>163</v>
      </c>
      <c r="E44" s="19" t="s">
        <v>164</v>
      </c>
      <c r="F44" s="19" t="s">
        <v>21</v>
      </c>
      <c r="G44" s="19">
        <v>2024.0</v>
      </c>
      <c r="H44" s="19" t="s">
        <v>46</v>
      </c>
      <c r="I44" s="19" t="s">
        <v>23</v>
      </c>
      <c r="J44" s="21">
        <f>18+202</f>
        <v>220</v>
      </c>
      <c r="K44" s="23" t="s">
        <v>24</v>
      </c>
      <c r="L44" s="24"/>
    </row>
    <row r="45" ht="18.75" customHeight="1">
      <c r="A45" s="19" t="s">
        <v>165</v>
      </c>
      <c r="B45" s="20" t="s">
        <v>166</v>
      </c>
      <c r="C45" s="21">
        <v>1995.0</v>
      </c>
      <c r="D45" s="22" t="s">
        <v>167</v>
      </c>
      <c r="E45" s="19" t="s">
        <v>168</v>
      </c>
      <c r="F45" s="19" t="s">
        <v>21</v>
      </c>
      <c r="G45" s="19">
        <v>2024.0</v>
      </c>
      <c r="H45" s="19" t="s">
        <v>46</v>
      </c>
      <c r="I45" s="19" t="s">
        <v>23</v>
      </c>
      <c r="J45" s="21">
        <v>414.0</v>
      </c>
      <c r="K45" s="23" t="s">
        <v>24</v>
      </c>
      <c r="L45" s="24" t="s">
        <v>95</v>
      </c>
    </row>
    <row r="46" ht="18.75" customHeight="1">
      <c r="A46" s="19" t="s">
        <v>169</v>
      </c>
      <c r="B46" s="20" t="s">
        <v>170</v>
      </c>
      <c r="C46" s="21">
        <v>995.0</v>
      </c>
      <c r="D46" s="22" t="s">
        <v>171</v>
      </c>
      <c r="E46" s="19" t="s">
        <v>172</v>
      </c>
      <c r="F46" s="19" t="s">
        <v>21</v>
      </c>
      <c r="G46" s="19">
        <v>2024.0</v>
      </c>
      <c r="H46" s="19" t="s">
        <v>46</v>
      </c>
      <c r="I46" s="19" t="s">
        <v>23</v>
      </c>
      <c r="J46" s="21">
        <v>224.0</v>
      </c>
      <c r="K46" s="23" t="s">
        <v>24</v>
      </c>
      <c r="L46" s="24"/>
    </row>
    <row r="47" ht="18.75" customHeight="1">
      <c r="A47" s="19" t="s">
        <v>173</v>
      </c>
      <c r="B47" s="20" t="s">
        <v>174</v>
      </c>
      <c r="C47" s="21">
        <v>995.0</v>
      </c>
      <c r="D47" s="22" t="s">
        <v>175</v>
      </c>
      <c r="E47" s="19" t="s">
        <v>164</v>
      </c>
      <c r="F47" s="19" t="s">
        <v>21</v>
      </c>
      <c r="G47" s="19">
        <v>2024.0</v>
      </c>
      <c r="H47" s="19" t="s">
        <v>46</v>
      </c>
      <c r="I47" s="19" t="s">
        <v>23</v>
      </c>
      <c r="J47" s="21">
        <f>30+184</f>
        <v>214</v>
      </c>
      <c r="K47" s="23" t="s">
        <v>24</v>
      </c>
      <c r="L47" s="24"/>
    </row>
    <row r="48" ht="18.75" customHeight="1">
      <c r="A48" s="19" t="s">
        <v>176</v>
      </c>
      <c r="B48" s="20" t="s">
        <v>177</v>
      </c>
      <c r="C48" s="21">
        <v>995.0</v>
      </c>
      <c r="D48" s="22" t="s">
        <v>178</v>
      </c>
      <c r="E48" s="19" t="s">
        <v>179</v>
      </c>
      <c r="F48" s="19" t="s">
        <v>21</v>
      </c>
      <c r="G48" s="19">
        <v>2024.0</v>
      </c>
      <c r="H48" s="19" t="s">
        <v>46</v>
      </c>
      <c r="I48" s="19" t="s">
        <v>23</v>
      </c>
      <c r="J48" s="21">
        <v>190.0</v>
      </c>
      <c r="K48" s="23" t="s">
        <v>24</v>
      </c>
      <c r="L48" s="24" t="s">
        <v>95</v>
      </c>
    </row>
    <row r="49" ht="18.75" customHeight="1">
      <c r="A49" s="19" t="s">
        <v>180</v>
      </c>
      <c r="B49" s="20" t="s">
        <v>181</v>
      </c>
      <c r="C49" s="21">
        <v>995.0</v>
      </c>
      <c r="D49" s="22" t="s">
        <v>182</v>
      </c>
      <c r="E49" s="19" t="s">
        <v>183</v>
      </c>
      <c r="F49" s="19" t="s">
        <v>21</v>
      </c>
      <c r="G49" s="19">
        <v>2024.0</v>
      </c>
      <c r="H49" s="19" t="s">
        <v>46</v>
      </c>
      <c r="I49" s="19" t="s">
        <v>23</v>
      </c>
      <c r="J49" s="21">
        <v>166.0</v>
      </c>
      <c r="K49" s="23" t="s">
        <v>24</v>
      </c>
      <c r="L49" s="24"/>
    </row>
    <row r="50" ht="18.75" customHeight="1">
      <c r="A50" s="19" t="s">
        <v>184</v>
      </c>
      <c r="B50" s="20" t="s">
        <v>185</v>
      </c>
      <c r="C50" s="21">
        <v>995.0</v>
      </c>
      <c r="D50" s="22" t="s">
        <v>186</v>
      </c>
      <c r="E50" s="19" t="s">
        <v>67</v>
      </c>
      <c r="F50" s="19" t="s">
        <v>21</v>
      </c>
      <c r="G50" s="19">
        <v>2024.0</v>
      </c>
      <c r="H50" s="19" t="s">
        <v>46</v>
      </c>
      <c r="I50" s="19" t="s">
        <v>23</v>
      </c>
      <c r="J50" s="21">
        <v>188.0</v>
      </c>
      <c r="K50" s="23" t="s">
        <v>24</v>
      </c>
      <c r="L50" s="24" t="s">
        <v>95</v>
      </c>
    </row>
    <row r="51" ht="18.75" customHeight="1">
      <c r="A51" s="19" t="s">
        <v>187</v>
      </c>
      <c r="B51" s="20" t="s">
        <v>188</v>
      </c>
      <c r="C51" s="21">
        <v>350.0</v>
      </c>
      <c r="D51" s="22" t="s">
        <v>189</v>
      </c>
      <c r="E51" s="19" t="s">
        <v>190</v>
      </c>
      <c r="F51" s="19" t="s">
        <v>21</v>
      </c>
      <c r="G51" s="19">
        <v>2024.0</v>
      </c>
      <c r="H51" s="19" t="s">
        <v>22</v>
      </c>
      <c r="I51" s="19" t="s">
        <v>23</v>
      </c>
      <c r="J51" s="21">
        <v>159.0</v>
      </c>
      <c r="K51" s="23" t="s">
        <v>24</v>
      </c>
      <c r="L51" s="24"/>
    </row>
    <row r="52" ht="18.75" customHeight="1">
      <c r="A52" s="19" t="s">
        <v>191</v>
      </c>
      <c r="B52" s="20" t="s">
        <v>192</v>
      </c>
      <c r="C52" s="21">
        <v>995.0</v>
      </c>
      <c r="D52" s="22" t="s">
        <v>193</v>
      </c>
      <c r="E52" s="19" t="s">
        <v>67</v>
      </c>
      <c r="F52" s="19" t="s">
        <v>21</v>
      </c>
      <c r="G52" s="19">
        <v>2024.0</v>
      </c>
      <c r="H52" s="19" t="s">
        <v>46</v>
      </c>
      <c r="I52" s="19" t="s">
        <v>23</v>
      </c>
      <c r="J52" s="21">
        <v>276.0</v>
      </c>
      <c r="K52" s="23" t="s">
        <v>24</v>
      </c>
      <c r="L52" s="24"/>
    </row>
    <row r="53" ht="18.75" customHeight="1">
      <c r="A53" s="28" t="s">
        <v>194</v>
      </c>
      <c r="B53" s="29" t="s">
        <v>195</v>
      </c>
      <c r="C53" s="30">
        <v>3000.0</v>
      </c>
      <c r="D53" s="31" t="s">
        <v>196</v>
      </c>
      <c r="E53" s="28" t="s">
        <v>197</v>
      </c>
      <c r="F53" s="28" t="s">
        <v>21</v>
      </c>
      <c r="G53" s="28">
        <v>2023.0</v>
      </c>
      <c r="H53" s="28" t="s">
        <v>46</v>
      </c>
      <c r="I53" s="28" t="s">
        <v>23</v>
      </c>
      <c r="J53" s="30">
        <v>1341.0</v>
      </c>
      <c r="K53" s="23" t="s">
        <v>24</v>
      </c>
      <c r="L53" s="24"/>
    </row>
    <row r="54" ht="18.75" customHeight="1">
      <c r="A54" s="28" t="s">
        <v>198</v>
      </c>
      <c r="B54" s="29" t="s">
        <v>199</v>
      </c>
      <c r="C54" s="30">
        <v>995.0</v>
      </c>
      <c r="D54" s="31" t="s">
        <v>200</v>
      </c>
      <c r="E54" s="28" t="s">
        <v>190</v>
      </c>
      <c r="F54" s="28" t="s">
        <v>21</v>
      </c>
      <c r="G54" s="28">
        <v>2023.0</v>
      </c>
      <c r="H54" s="28" t="s">
        <v>46</v>
      </c>
      <c r="I54" s="28" t="s">
        <v>23</v>
      </c>
      <c r="J54" s="30">
        <v>288.0</v>
      </c>
      <c r="K54" s="23" t="s">
        <v>24</v>
      </c>
      <c r="L54" s="24"/>
    </row>
    <row r="55" ht="18.75" customHeight="1">
      <c r="A55" s="28" t="s">
        <v>201</v>
      </c>
      <c r="B55" s="29" t="s">
        <v>202</v>
      </c>
      <c r="C55" s="30">
        <v>1995.0</v>
      </c>
      <c r="D55" s="31" t="s">
        <v>203</v>
      </c>
      <c r="E55" s="28" t="s">
        <v>160</v>
      </c>
      <c r="F55" s="28" t="s">
        <v>21</v>
      </c>
      <c r="G55" s="28">
        <v>2023.0</v>
      </c>
      <c r="H55" s="28" t="s">
        <v>46</v>
      </c>
      <c r="I55" s="28" t="s">
        <v>23</v>
      </c>
      <c r="J55" s="30">
        <v>214.0</v>
      </c>
      <c r="K55" s="23" t="s">
        <v>24</v>
      </c>
      <c r="L55" s="24"/>
    </row>
    <row r="56" ht="18.75" customHeight="1">
      <c r="A56" s="28" t="s">
        <v>204</v>
      </c>
      <c r="B56" s="29" t="s">
        <v>205</v>
      </c>
      <c r="C56" s="30">
        <v>895.0</v>
      </c>
      <c r="D56" s="31" t="s">
        <v>206</v>
      </c>
      <c r="E56" s="28" t="s">
        <v>207</v>
      </c>
      <c r="F56" s="28" t="s">
        <v>21</v>
      </c>
      <c r="G56" s="28">
        <v>2023.0</v>
      </c>
      <c r="H56" s="28" t="s">
        <v>46</v>
      </c>
      <c r="I56" s="28" t="s">
        <v>23</v>
      </c>
      <c r="J56" s="30">
        <v>278.0</v>
      </c>
      <c r="K56" s="23" t="s">
        <v>24</v>
      </c>
      <c r="L56" s="24"/>
    </row>
    <row r="57" ht="18.75" customHeight="1">
      <c r="A57" s="28" t="s">
        <v>208</v>
      </c>
      <c r="B57" s="29" t="s">
        <v>209</v>
      </c>
      <c r="C57" s="30">
        <v>1295.0</v>
      </c>
      <c r="D57" s="31" t="s">
        <v>210</v>
      </c>
      <c r="E57" s="28" t="s">
        <v>168</v>
      </c>
      <c r="F57" s="28" t="s">
        <v>21</v>
      </c>
      <c r="G57" s="28">
        <v>2023.0</v>
      </c>
      <c r="H57" s="28" t="s">
        <v>46</v>
      </c>
      <c r="I57" s="28" t="s">
        <v>23</v>
      </c>
      <c r="J57" s="30">
        <v>360.0</v>
      </c>
      <c r="K57" s="23" t="s">
        <v>24</v>
      </c>
      <c r="L57" s="24"/>
    </row>
    <row r="58" ht="18.75" customHeight="1">
      <c r="A58" s="28" t="s">
        <v>211</v>
      </c>
      <c r="B58" s="29" t="s">
        <v>212</v>
      </c>
      <c r="C58" s="30">
        <v>995.0</v>
      </c>
      <c r="D58" s="31" t="s">
        <v>125</v>
      </c>
      <c r="E58" s="28" t="s">
        <v>213</v>
      </c>
      <c r="F58" s="28" t="s">
        <v>21</v>
      </c>
      <c r="G58" s="28">
        <v>2023.0</v>
      </c>
      <c r="H58" s="28" t="s">
        <v>46</v>
      </c>
      <c r="I58" s="28" t="s">
        <v>23</v>
      </c>
      <c r="J58" s="30">
        <v>248.0</v>
      </c>
      <c r="K58" s="23" t="s">
        <v>24</v>
      </c>
      <c r="L58" s="24"/>
    </row>
    <row r="59" ht="18.75" customHeight="1">
      <c r="A59" s="28" t="s">
        <v>214</v>
      </c>
      <c r="B59" s="29" t="s">
        <v>215</v>
      </c>
      <c r="C59" s="30">
        <v>495.0</v>
      </c>
      <c r="D59" s="31" t="s">
        <v>216</v>
      </c>
      <c r="E59" s="28" t="s">
        <v>110</v>
      </c>
      <c r="F59" s="28" t="s">
        <v>21</v>
      </c>
      <c r="G59" s="28">
        <v>2023.0</v>
      </c>
      <c r="H59" s="28" t="s">
        <v>46</v>
      </c>
      <c r="I59" s="28" t="s">
        <v>23</v>
      </c>
      <c r="J59" s="30">
        <v>170.0</v>
      </c>
      <c r="K59" s="23" t="s">
        <v>24</v>
      </c>
      <c r="L59" s="24"/>
    </row>
    <row r="60" ht="18.75" customHeight="1">
      <c r="A60" s="28" t="s">
        <v>217</v>
      </c>
      <c r="B60" s="29" t="s">
        <v>218</v>
      </c>
      <c r="C60" s="30">
        <v>695.0</v>
      </c>
      <c r="D60" s="31" t="s">
        <v>219</v>
      </c>
      <c r="E60" s="28" t="s">
        <v>220</v>
      </c>
      <c r="F60" s="28" t="s">
        <v>21</v>
      </c>
      <c r="G60" s="28">
        <v>2023.0</v>
      </c>
      <c r="H60" s="28" t="s">
        <v>46</v>
      </c>
      <c r="I60" s="28" t="s">
        <v>23</v>
      </c>
      <c r="J60" s="30">
        <v>164.0</v>
      </c>
      <c r="K60" s="23" t="s">
        <v>24</v>
      </c>
      <c r="L60" s="24"/>
    </row>
    <row r="61" ht="18.75" customHeight="1">
      <c r="A61" s="28" t="s">
        <v>221</v>
      </c>
      <c r="B61" s="29" t="s">
        <v>222</v>
      </c>
      <c r="C61" s="30">
        <v>1295.0</v>
      </c>
      <c r="D61" s="31" t="s">
        <v>223</v>
      </c>
      <c r="E61" s="28" t="s">
        <v>67</v>
      </c>
      <c r="F61" s="28" t="s">
        <v>21</v>
      </c>
      <c r="G61" s="28">
        <v>2023.0</v>
      </c>
      <c r="H61" s="28" t="s">
        <v>46</v>
      </c>
      <c r="I61" s="28" t="s">
        <v>23</v>
      </c>
      <c r="J61" s="30">
        <v>318.0</v>
      </c>
      <c r="K61" s="23" t="s">
        <v>24</v>
      </c>
      <c r="L61" s="24"/>
    </row>
    <row r="62" ht="18.75" customHeight="1">
      <c r="A62" s="28" t="s">
        <v>224</v>
      </c>
      <c r="B62" s="29" t="s">
        <v>225</v>
      </c>
      <c r="C62" s="30">
        <v>1295.0</v>
      </c>
      <c r="D62" s="31" t="s">
        <v>226</v>
      </c>
      <c r="E62" s="28" t="s">
        <v>213</v>
      </c>
      <c r="F62" s="28" t="s">
        <v>21</v>
      </c>
      <c r="G62" s="28">
        <v>2023.0</v>
      </c>
      <c r="H62" s="28" t="s">
        <v>46</v>
      </c>
      <c r="I62" s="28" t="s">
        <v>23</v>
      </c>
      <c r="J62" s="30">
        <v>324.0</v>
      </c>
      <c r="K62" s="23" t="s">
        <v>24</v>
      </c>
      <c r="L62" s="24"/>
    </row>
    <row r="63" ht="18.75" customHeight="1">
      <c r="A63" s="28" t="s">
        <v>227</v>
      </c>
      <c r="B63" s="29" t="s">
        <v>228</v>
      </c>
      <c r="C63" s="30">
        <v>1295.0</v>
      </c>
      <c r="D63" s="31" t="s">
        <v>229</v>
      </c>
      <c r="E63" s="28" t="s">
        <v>230</v>
      </c>
      <c r="F63" s="28" t="s">
        <v>21</v>
      </c>
      <c r="G63" s="28">
        <v>2023.0</v>
      </c>
      <c r="H63" s="28" t="s">
        <v>46</v>
      </c>
      <c r="I63" s="28" t="s">
        <v>23</v>
      </c>
      <c r="J63" s="30">
        <v>260.0</v>
      </c>
      <c r="K63" s="23" t="s">
        <v>231</v>
      </c>
      <c r="L63" s="24"/>
    </row>
    <row r="64" ht="18.75" customHeight="1">
      <c r="A64" s="28" t="s">
        <v>232</v>
      </c>
      <c r="B64" s="29" t="s">
        <v>233</v>
      </c>
      <c r="C64" s="30">
        <v>1495.0</v>
      </c>
      <c r="D64" s="31" t="s">
        <v>234</v>
      </c>
      <c r="E64" s="28" t="s">
        <v>230</v>
      </c>
      <c r="F64" s="28" t="s">
        <v>21</v>
      </c>
      <c r="G64" s="28">
        <v>2023.0</v>
      </c>
      <c r="H64" s="28" t="s">
        <v>46</v>
      </c>
      <c r="I64" s="28" t="s">
        <v>23</v>
      </c>
      <c r="J64" s="30">
        <v>302.0</v>
      </c>
      <c r="K64" s="23" t="s">
        <v>231</v>
      </c>
      <c r="L64" s="24"/>
    </row>
    <row r="65" ht="18.75" customHeight="1">
      <c r="A65" s="28" t="s">
        <v>235</v>
      </c>
      <c r="B65" s="29" t="s">
        <v>236</v>
      </c>
      <c r="C65" s="30">
        <v>495.0</v>
      </c>
      <c r="D65" s="31" t="s">
        <v>237</v>
      </c>
      <c r="E65" s="28" t="s">
        <v>238</v>
      </c>
      <c r="F65" s="28" t="s">
        <v>21</v>
      </c>
      <c r="G65" s="28">
        <v>2023.0</v>
      </c>
      <c r="H65" s="28" t="s">
        <v>46</v>
      </c>
      <c r="I65" s="28" t="s">
        <v>23</v>
      </c>
      <c r="J65" s="30">
        <v>152.0</v>
      </c>
      <c r="K65" s="23" t="s">
        <v>24</v>
      </c>
      <c r="L65" s="24"/>
    </row>
    <row r="66" ht="18.75" customHeight="1">
      <c r="A66" s="28" t="s">
        <v>239</v>
      </c>
      <c r="B66" s="29" t="s">
        <v>240</v>
      </c>
      <c r="C66" s="30">
        <v>795.0</v>
      </c>
      <c r="D66" s="31" t="s">
        <v>241</v>
      </c>
      <c r="E66" s="28" t="s">
        <v>106</v>
      </c>
      <c r="F66" s="28" t="s">
        <v>21</v>
      </c>
      <c r="G66" s="28">
        <v>2023.0</v>
      </c>
      <c r="H66" s="28" t="s">
        <v>46</v>
      </c>
      <c r="I66" s="28" t="s">
        <v>23</v>
      </c>
      <c r="J66" s="30">
        <f>18+162</f>
        <v>180</v>
      </c>
      <c r="K66" s="23" t="s">
        <v>24</v>
      </c>
      <c r="L66" s="24"/>
    </row>
    <row r="67" ht="18.75" customHeight="1">
      <c r="A67" s="28" t="s">
        <v>242</v>
      </c>
      <c r="B67" s="29" t="s">
        <v>243</v>
      </c>
      <c r="C67" s="30">
        <v>995.0</v>
      </c>
      <c r="D67" s="31" t="s">
        <v>244</v>
      </c>
      <c r="E67" s="28" t="s">
        <v>67</v>
      </c>
      <c r="F67" s="28" t="s">
        <v>21</v>
      </c>
      <c r="G67" s="28">
        <v>2023.0</v>
      </c>
      <c r="H67" s="28" t="s">
        <v>46</v>
      </c>
      <c r="I67" s="28" t="s">
        <v>23</v>
      </c>
      <c r="J67" s="30">
        <v>254.0</v>
      </c>
      <c r="K67" s="23" t="s">
        <v>24</v>
      </c>
      <c r="L67" s="24"/>
    </row>
    <row r="68" ht="18.75" customHeight="1">
      <c r="A68" s="28" t="s">
        <v>245</v>
      </c>
      <c r="B68" s="29" t="s">
        <v>246</v>
      </c>
      <c r="C68" s="30">
        <v>795.0</v>
      </c>
      <c r="D68" s="31" t="s">
        <v>247</v>
      </c>
      <c r="E68" s="28" t="s">
        <v>230</v>
      </c>
      <c r="F68" s="28" t="s">
        <v>21</v>
      </c>
      <c r="G68" s="28">
        <v>2023.0</v>
      </c>
      <c r="H68" s="28" t="s">
        <v>46</v>
      </c>
      <c r="I68" s="28" t="s">
        <v>23</v>
      </c>
      <c r="J68" s="30">
        <v>224.0</v>
      </c>
      <c r="K68" s="23" t="s">
        <v>24</v>
      </c>
      <c r="L68" s="24"/>
    </row>
    <row r="69" ht="18.75" customHeight="1">
      <c r="A69" s="28" t="s">
        <v>248</v>
      </c>
      <c r="B69" s="29" t="s">
        <v>249</v>
      </c>
      <c r="C69" s="30">
        <v>4500.0</v>
      </c>
      <c r="D69" s="31" t="s">
        <v>39</v>
      </c>
      <c r="E69" s="28" t="s">
        <v>40</v>
      </c>
      <c r="F69" s="28" t="s">
        <v>21</v>
      </c>
      <c r="G69" s="28">
        <v>2023.0</v>
      </c>
      <c r="H69" s="28" t="s">
        <v>22</v>
      </c>
      <c r="I69" s="28" t="s">
        <v>23</v>
      </c>
      <c r="J69" s="30">
        <v>438.0</v>
      </c>
      <c r="K69" s="23" t="s">
        <v>24</v>
      </c>
      <c r="L69" s="24"/>
    </row>
    <row r="70" ht="18.75" customHeight="1">
      <c r="A70" s="28" t="s">
        <v>250</v>
      </c>
      <c r="B70" s="29" t="s">
        <v>251</v>
      </c>
      <c r="C70" s="30">
        <v>1295.0</v>
      </c>
      <c r="D70" s="31" t="s">
        <v>252</v>
      </c>
      <c r="E70" s="28"/>
      <c r="F70" s="28" t="s">
        <v>21</v>
      </c>
      <c r="G70" s="28">
        <v>2023.0</v>
      </c>
      <c r="H70" s="28" t="s">
        <v>46</v>
      </c>
      <c r="I70" s="28" t="s">
        <v>23</v>
      </c>
      <c r="J70" s="30">
        <v>302.0</v>
      </c>
      <c r="K70" s="23" t="s">
        <v>24</v>
      </c>
      <c r="L70" s="24"/>
    </row>
    <row r="71" ht="18.0" customHeight="1">
      <c r="A71" s="32" t="s">
        <v>253</v>
      </c>
      <c r="B71" s="29" t="s">
        <v>254</v>
      </c>
      <c r="C71" s="30">
        <v>995.0</v>
      </c>
      <c r="D71" s="31" t="s">
        <v>255</v>
      </c>
      <c r="E71" s="28" t="s">
        <v>256</v>
      </c>
      <c r="F71" s="28" t="s">
        <v>21</v>
      </c>
      <c r="G71" s="28">
        <v>2023.0</v>
      </c>
      <c r="H71" s="28" t="s">
        <v>46</v>
      </c>
      <c r="I71" s="28" t="s">
        <v>23</v>
      </c>
      <c r="J71" s="30">
        <v>304.0</v>
      </c>
      <c r="K71" s="23" t="s">
        <v>24</v>
      </c>
      <c r="L71" s="24"/>
    </row>
    <row r="72" ht="18.0" customHeight="1">
      <c r="A72" s="28" t="s">
        <v>257</v>
      </c>
      <c r="B72" s="29" t="s">
        <v>258</v>
      </c>
      <c r="C72" s="30">
        <v>645.0</v>
      </c>
      <c r="D72" s="31" t="s">
        <v>125</v>
      </c>
      <c r="E72" s="28" t="s">
        <v>126</v>
      </c>
      <c r="F72" s="28" t="s">
        <v>21</v>
      </c>
      <c r="G72" s="28">
        <v>2023.0</v>
      </c>
      <c r="H72" s="28" t="s">
        <v>22</v>
      </c>
      <c r="I72" s="28" t="s">
        <v>23</v>
      </c>
      <c r="J72" s="30">
        <v>190.0</v>
      </c>
      <c r="K72" s="23" t="s">
        <v>24</v>
      </c>
      <c r="L72" s="24"/>
    </row>
    <row r="73" ht="18.0" customHeight="1">
      <c r="A73" s="28" t="s">
        <v>259</v>
      </c>
      <c r="B73" s="29" t="s">
        <v>260</v>
      </c>
      <c r="C73" s="30">
        <v>895.0</v>
      </c>
      <c r="D73" s="31" t="s">
        <v>261</v>
      </c>
      <c r="E73" s="28" t="s">
        <v>67</v>
      </c>
      <c r="F73" s="28" t="s">
        <v>21</v>
      </c>
      <c r="G73" s="28">
        <v>2023.0</v>
      </c>
      <c r="H73" s="28" t="s">
        <v>46</v>
      </c>
      <c r="I73" s="28" t="s">
        <v>23</v>
      </c>
      <c r="J73" s="30">
        <f>26+230</f>
        <v>256</v>
      </c>
      <c r="K73" s="23" t="s">
        <v>24</v>
      </c>
      <c r="L73" s="24"/>
    </row>
    <row r="74" ht="18.0" customHeight="1">
      <c r="A74" s="28" t="s">
        <v>262</v>
      </c>
      <c r="B74" s="29" t="s">
        <v>263</v>
      </c>
      <c r="C74" s="30">
        <v>895.0</v>
      </c>
      <c r="D74" s="31" t="s">
        <v>264</v>
      </c>
      <c r="E74" s="28" t="s">
        <v>265</v>
      </c>
      <c r="F74" s="28" t="s">
        <v>21</v>
      </c>
      <c r="G74" s="28">
        <v>2023.0</v>
      </c>
      <c r="H74" s="28" t="s">
        <v>46</v>
      </c>
      <c r="I74" s="28" t="s">
        <v>23</v>
      </c>
      <c r="J74" s="30">
        <v>232.0</v>
      </c>
      <c r="K74" s="23" t="s">
        <v>24</v>
      </c>
      <c r="L74" s="24"/>
    </row>
    <row r="75" ht="18.0" customHeight="1">
      <c r="A75" s="28" t="s">
        <v>266</v>
      </c>
      <c r="B75" s="29" t="s">
        <v>267</v>
      </c>
      <c r="C75" s="30">
        <v>995.0</v>
      </c>
      <c r="D75" s="31" t="s">
        <v>268</v>
      </c>
      <c r="E75" s="28" t="s">
        <v>67</v>
      </c>
      <c r="F75" s="28" t="s">
        <v>21</v>
      </c>
      <c r="G75" s="28">
        <v>2023.0</v>
      </c>
      <c r="H75" s="28" t="s">
        <v>46</v>
      </c>
      <c r="I75" s="28" t="s">
        <v>23</v>
      </c>
      <c r="J75" s="30">
        <f>10+158</f>
        <v>168</v>
      </c>
      <c r="K75" s="23" t="s">
        <v>24</v>
      </c>
      <c r="L75" s="24" t="s">
        <v>95</v>
      </c>
    </row>
    <row r="76" ht="18.0" customHeight="1">
      <c r="A76" s="28" t="s">
        <v>269</v>
      </c>
      <c r="B76" s="29" t="s">
        <v>270</v>
      </c>
      <c r="C76" s="30">
        <v>895.0</v>
      </c>
      <c r="D76" s="31" t="s">
        <v>153</v>
      </c>
      <c r="E76" s="28" t="s">
        <v>271</v>
      </c>
      <c r="F76" s="28" t="s">
        <v>21</v>
      </c>
      <c r="G76" s="28">
        <v>2023.0</v>
      </c>
      <c r="H76" s="28" t="s">
        <v>46</v>
      </c>
      <c r="I76" s="28" t="s">
        <v>23</v>
      </c>
      <c r="J76" s="30">
        <v>226.0</v>
      </c>
      <c r="K76" s="23" t="s">
        <v>24</v>
      </c>
      <c r="L76" s="24"/>
    </row>
    <row r="77" ht="18.0" customHeight="1">
      <c r="A77" s="28" t="s">
        <v>272</v>
      </c>
      <c r="B77" s="29" t="s">
        <v>273</v>
      </c>
      <c r="C77" s="30">
        <v>1495.0</v>
      </c>
      <c r="D77" s="31" t="s">
        <v>274</v>
      </c>
      <c r="E77" s="28" t="s">
        <v>271</v>
      </c>
      <c r="F77" s="28" t="s">
        <v>21</v>
      </c>
      <c r="G77" s="28">
        <v>2022.0</v>
      </c>
      <c r="H77" s="28" t="s">
        <v>46</v>
      </c>
      <c r="I77" s="28" t="s">
        <v>23</v>
      </c>
      <c r="J77" s="30">
        <v>384.0</v>
      </c>
      <c r="K77" s="23" t="s">
        <v>24</v>
      </c>
      <c r="L77" s="24" t="s">
        <v>95</v>
      </c>
    </row>
    <row r="78" ht="18.0" customHeight="1">
      <c r="A78" s="28" t="s">
        <v>275</v>
      </c>
      <c r="B78" s="29" t="s">
        <v>276</v>
      </c>
      <c r="C78" s="30">
        <v>995.0</v>
      </c>
      <c r="D78" s="31" t="s">
        <v>277</v>
      </c>
      <c r="E78" s="28" t="s">
        <v>278</v>
      </c>
      <c r="F78" s="28" t="s">
        <v>21</v>
      </c>
      <c r="G78" s="28">
        <v>2022.0</v>
      </c>
      <c r="H78" s="28" t="s">
        <v>46</v>
      </c>
      <c r="I78" s="28" t="s">
        <v>23</v>
      </c>
      <c r="J78" s="30">
        <v>258.0</v>
      </c>
      <c r="K78" s="23" t="s">
        <v>24</v>
      </c>
      <c r="L78" s="24"/>
    </row>
    <row r="79" ht="18.0" customHeight="1">
      <c r="A79" s="28" t="s">
        <v>279</v>
      </c>
      <c r="B79" s="29" t="s">
        <v>280</v>
      </c>
      <c r="C79" s="30">
        <v>995.0</v>
      </c>
      <c r="D79" s="31" t="s">
        <v>281</v>
      </c>
      <c r="E79" s="28" t="s">
        <v>282</v>
      </c>
      <c r="F79" s="28" t="s">
        <v>21</v>
      </c>
      <c r="G79" s="28">
        <v>2022.0</v>
      </c>
      <c r="H79" s="28" t="s">
        <v>46</v>
      </c>
      <c r="I79" s="28" t="s">
        <v>23</v>
      </c>
      <c r="J79" s="30">
        <v>298.0</v>
      </c>
      <c r="K79" s="23" t="s">
        <v>24</v>
      </c>
      <c r="L79" s="24"/>
    </row>
    <row r="80" ht="18.0" customHeight="1">
      <c r="A80" s="33" t="s">
        <v>283</v>
      </c>
      <c r="B80" s="34" t="s">
        <v>284</v>
      </c>
      <c r="C80" s="35">
        <v>995.0</v>
      </c>
      <c r="D80" s="36" t="s">
        <v>285</v>
      </c>
      <c r="E80" s="37" t="s">
        <v>271</v>
      </c>
      <c r="F80" s="38" t="s">
        <v>21</v>
      </c>
      <c r="G80" s="39">
        <v>2022.0</v>
      </c>
      <c r="H80" s="37" t="s">
        <v>46</v>
      </c>
      <c r="I80" s="38" t="s">
        <v>23</v>
      </c>
      <c r="J80" s="39">
        <v>184.0</v>
      </c>
      <c r="K80" s="23" t="s">
        <v>24</v>
      </c>
      <c r="L80" s="24"/>
    </row>
    <row r="81" ht="18.0" customHeight="1">
      <c r="A81" s="40" t="s">
        <v>286</v>
      </c>
      <c r="B81" s="34" t="s">
        <v>287</v>
      </c>
      <c r="C81" s="39">
        <v>995.0</v>
      </c>
      <c r="D81" s="36" t="s">
        <v>288</v>
      </c>
      <c r="E81" s="37" t="s">
        <v>90</v>
      </c>
      <c r="F81" s="38" t="s">
        <v>21</v>
      </c>
      <c r="G81" s="39">
        <v>2022.0</v>
      </c>
      <c r="H81" s="37" t="s">
        <v>46</v>
      </c>
      <c r="I81" s="38" t="s">
        <v>23</v>
      </c>
      <c r="J81" s="39">
        <v>264.0</v>
      </c>
      <c r="K81" s="23" t="s">
        <v>24</v>
      </c>
      <c r="L81" s="24"/>
    </row>
    <row r="82" ht="18.0" customHeight="1">
      <c r="A82" s="33" t="s">
        <v>289</v>
      </c>
      <c r="B82" s="34" t="s">
        <v>290</v>
      </c>
      <c r="C82" s="35">
        <v>995.0</v>
      </c>
      <c r="D82" s="36" t="s">
        <v>291</v>
      </c>
      <c r="E82" s="37" t="s">
        <v>63</v>
      </c>
      <c r="F82" s="38" t="s">
        <v>292</v>
      </c>
      <c r="G82" s="39">
        <v>2022.0</v>
      </c>
      <c r="H82" s="37" t="s">
        <v>46</v>
      </c>
      <c r="I82" s="38" t="s">
        <v>23</v>
      </c>
      <c r="J82" s="39">
        <v>260.0</v>
      </c>
      <c r="K82" s="23" t="s">
        <v>24</v>
      </c>
      <c r="L82" s="24"/>
    </row>
    <row r="83" ht="18.0" customHeight="1">
      <c r="A83" s="33" t="s">
        <v>293</v>
      </c>
      <c r="B83" s="34" t="s">
        <v>294</v>
      </c>
      <c r="C83" s="35">
        <v>395.0</v>
      </c>
      <c r="D83" s="36" t="s">
        <v>295</v>
      </c>
      <c r="E83" s="37" t="s">
        <v>296</v>
      </c>
      <c r="F83" s="38" t="s">
        <v>21</v>
      </c>
      <c r="G83" s="39">
        <v>2022.0</v>
      </c>
      <c r="H83" s="37" t="s">
        <v>22</v>
      </c>
      <c r="I83" s="38" t="s">
        <v>23</v>
      </c>
      <c r="J83" s="39">
        <v>154.0</v>
      </c>
      <c r="K83" s="23" t="s">
        <v>24</v>
      </c>
      <c r="L83" s="24"/>
    </row>
    <row r="84" ht="18.0" customHeight="1">
      <c r="A84" s="33" t="s">
        <v>297</v>
      </c>
      <c r="B84" s="34" t="s">
        <v>298</v>
      </c>
      <c r="C84" s="35">
        <v>995.0</v>
      </c>
      <c r="D84" s="36" t="s">
        <v>159</v>
      </c>
      <c r="E84" s="37" t="s">
        <v>160</v>
      </c>
      <c r="F84" s="38" t="s">
        <v>21</v>
      </c>
      <c r="G84" s="39">
        <v>2022.0</v>
      </c>
      <c r="H84" s="37" t="s">
        <v>46</v>
      </c>
      <c r="I84" s="38" t="s">
        <v>23</v>
      </c>
      <c r="J84" s="39">
        <v>278.0</v>
      </c>
      <c r="K84" s="23" t="s">
        <v>24</v>
      </c>
      <c r="L84" s="24"/>
    </row>
    <row r="85" ht="18.0" customHeight="1">
      <c r="A85" s="41" t="s">
        <v>299</v>
      </c>
      <c r="B85" s="34" t="s">
        <v>300</v>
      </c>
      <c r="C85" s="35">
        <v>995.0</v>
      </c>
      <c r="D85" s="36" t="s">
        <v>301</v>
      </c>
      <c r="E85" s="37" t="s">
        <v>133</v>
      </c>
      <c r="F85" s="38" t="s">
        <v>21</v>
      </c>
      <c r="G85" s="39">
        <v>2022.0</v>
      </c>
      <c r="H85" s="37" t="s">
        <v>46</v>
      </c>
      <c r="I85" s="38" t="s">
        <v>23</v>
      </c>
      <c r="J85" s="39">
        <v>300.0</v>
      </c>
      <c r="K85" s="23" t="s">
        <v>24</v>
      </c>
      <c r="L85" s="24"/>
    </row>
    <row r="86" ht="18.0" customHeight="1">
      <c r="A86" s="40" t="s">
        <v>302</v>
      </c>
      <c r="B86" s="34" t="s">
        <v>303</v>
      </c>
      <c r="C86" s="35">
        <v>895.0</v>
      </c>
      <c r="D86" s="36" t="s">
        <v>304</v>
      </c>
      <c r="E86" s="37" t="s">
        <v>168</v>
      </c>
      <c r="F86" s="38" t="s">
        <v>21</v>
      </c>
      <c r="G86" s="39">
        <v>2022.0</v>
      </c>
      <c r="H86" s="37" t="s">
        <v>46</v>
      </c>
      <c r="I86" s="38" t="s">
        <v>23</v>
      </c>
      <c r="J86" s="39">
        <v>104.0</v>
      </c>
      <c r="K86" s="23" t="s">
        <v>24</v>
      </c>
      <c r="L86" s="24"/>
    </row>
    <row r="87" ht="18.0" customHeight="1">
      <c r="A87" s="40" t="s">
        <v>305</v>
      </c>
      <c r="B87" s="34" t="s">
        <v>306</v>
      </c>
      <c r="C87" s="39">
        <v>695.0</v>
      </c>
      <c r="D87" s="36" t="s">
        <v>307</v>
      </c>
      <c r="E87" s="37" t="s">
        <v>308</v>
      </c>
      <c r="F87" s="38" t="s">
        <v>21</v>
      </c>
      <c r="G87" s="39">
        <v>2022.0</v>
      </c>
      <c r="H87" s="37" t="s">
        <v>46</v>
      </c>
      <c r="I87" s="38" t="s">
        <v>23</v>
      </c>
      <c r="J87" s="39">
        <v>272.0</v>
      </c>
      <c r="K87" s="23" t="s">
        <v>24</v>
      </c>
      <c r="L87" s="24"/>
    </row>
    <row r="88" ht="18.0" customHeight="1">
      <c r="A88" s="40" t="s">
        <v>309</v>
      </c>
      <c r="B88" s="34" t="s">
        <v>310</v>
      </c>
      <c r="C88" s="39">
        <v>995.0</v>
      </c>
      <c r="D88" s="36" t="s">
        <v>311</v>
      </c>
      <c r="E88" s="37" t="s">
        <v>312</v>
      </c>
      <c r="F88" s="38" t="s">
        <v>21</v>
      </c>
      <c r="G88" s="39">
        <v>2022.0</v>
      </c>
      <c r="H88" s="37" t="s">
        <v>46</v>
      </c>
      <c r="I88" s="38" t="s">
        <v>23</v>
      </c>
      <c r="J88" s="39">
        <v>272.0</v>
      </c>
      <c r="K88" s="23" t="s">
        <v>24</v>
      </c>
      <c r="L88" s="24"/>
    </row>
    <row r="89" ht="18.0" customHeight="1">
      <c r="A89" s="40" t="s">
        <v>313</v>
      </c>
      <c r="B89" s="34" t="s">
        <v>314</v>
      </c>
      <c r="C89" s="39">
        <v>1295.0</v>
      </c>
      <c r="D89" s="36" t="s">
        <v>315</v>
      </c>
      <c r="E89" s="37" t="s">
        <v>168</v>
      </c>
      <c r="F89" s="38" t="s">
        <v>21</v>
      </c>
      <c r="G89" s="39">
        <v>2022.0</v>
      </c>
      <c r="H89" s="37" t="s">
        <v>46</v>
      </c>
      <c r="I89" s="38" t="s">
        <v>23</v>
      </c>
      <c r="J89" s="39">
        <v>452.0</v>
      </c>
      <c r="K89" s="23" t="s">
        <v>24</v>
      </c>
      <c r="L89" s="24"/>
    </row>
    <row r="90" ht="18.0" customHeight="1">
      <c r="A90" s="33" t="s">
        <v>316</v>
      </c>
      <c r="B90" s="34" t="s">
        <v>317</v>
      </c>
      <c r="C90" s="39">
        <v>995.0</v>
      </c>
      <c r="D90" s="36" t="s">
        <v>318</v>
      </c>
      <c r="E90" s="37" t="s">
        <v>50</v>
      </c>
      <c r="F90" s="38" t="s">
        <v>21</v>
      </c>
      <c r="G90" s="39">
        <v>2022.0</v>
      </c>
      <c r="H90" s="37" t="s">
        <v>46</v>
      </c>
      <c r="I90" s="38" t="s">
        <v>23</v>
      </c>
      <c r="J90" s="39">
        <v>288.0</v>
      </c>
      <c r="K90" s="23" t="s">
        <v>24</v>
      </c>
      <c r="L90" s="24"/>
    </row>
    <row r="91" ht="18.0" customHeight="1">
      <c r="A91" s="40" t="s">
        <v>319</v>
      </c>
      <c r="B91" s="34" t="s">
        <v>320</v>
      </c>
      <c r="C91" s="39">
        <v>4500.0</v>
      </c>
      <c r="D91" s="36" t="s">
        <v>39</v>
      </c>
      <c r="E91" s="37" t="s">
        <v>40</v>
      </c>
      <c r="F91" s="38" t="s">
        <v>21</v>
      </c>
      <c r="G91" s="39">
        <v>2022.0</v>
      </c>
      <c r="H91" s="37" t="s">
        <v>22</v>
      </c>
      <c r="I91" s="38" t="s">
        <v>23</v>
      </c>
      <c r="J91" s="39">
        <v>432.0</v>
      </c>
      <c r="K91" s="23" t="s">
        <v>24</v>
      </c>
      <c r="L91" s="24"/>
    </row>
    <row r="92" ht="18.0" customHeight="1">
      <c r="A92" s="37" t="s">
        <v>321</v>
      </c>
      <c r="B92" s="34" t="s">
        <v>322</v>
      </c>
      <c r="C92" s="39">
        <v>895.0</v>
      </c>
      <c r="D92" s="36" t="s">
        <v>323</v>
      </c>
      <c r="E92" s="37" t="s">
        <v>324</v>
      </c>
      <c r="F92" s="38" t="s">
        <v>21</v>
      </c>
      <c r="G92" s="39">
        <v>2022.0</v>
      </c>
      <c r="H92" s="37" t="s">
        <v>46</v>
      </c>
      <c r="I92" s="38" t="s">
        <v>23</v>
      </c>
      <c r="J92" s="39">
        <v>224.0</v>
      </c>
      <c r="K92" s="23" t="s">
        <v>24</v>
      </c>
      <c r="L92" s="24"/>
    </row>
    <row r="93" ht="18.0" customHeight="1">
      <c r="A93" s="37" t="s">
        <v>325</v>
      </c>
      <c r="B93" s="34">
        <v>9.789390095391E12</v>
      </c>
      <c r="C93" s="39">
        <v>499.0</v>
      </c>
      <c r="D93" s="36" t="s">
        <v>153</v>
      </c>
      <c r="E93" s="37" t="s">
        <v>326</v>
      </c>
      <c r="F93" s="38" t="s">
        <v>21</v>
      </c>
      <c r="G93" s="39">
        <v>2022.0</v>
      </c>
      <c r="H93" s="37" t="s">
        <v>22</v>
      </c>
      <c r="I93" s="38" t="s">
        <v>23</v>
      </c>
      <c r="J93" s="39">
        <v>246.0</v>
      </c>
      <c r="K93" s="23" t="s">
        <v>24</v>
      </c>
      <c r="L93" s="24"/>
    </row>
    <row r="94" ht="18.0" customHeight="1">
      <c r="A94" s="28" t="s">
        <v>327</v>
      </c>
      <c r="B94" s="42">
        <v>9.789390095605E12</v>
      </c>
      <c r="C94" s="30">
        <v>645.0</v>
      </c>
      <c r="D94" s="43" t="s">
        <v>125</v>
      </c>
      <c r="E94" s="28" t="s">
        <v>126</v>
      </c>
      <c r="F94" s="44" t="s">
        <v>21</v>
      </c>
      <c r="G94" s="39">
        <v>2022.0</v>
      </c>
      <c r="H94" s="28" t="s">
        <v>22</v>
      </c>
      <c r="I94" s="44" t="s">
        <v>23</v>
      </c>
      <c r="J94" s="39">
        <v>220.0</v>
      </c>
      <c r="K94" s="45" t="s">
        <v>24</v>
      </c>
      <c r="L94" s="24"/>
    </row>
    <row r="95" ht="18.0" customHeight="1">
      <c r="A95" s="37" t="s">
        <v>328</v>
      </c>
      <c r="B95" s="34">
        <v>9.789390095469E12</v>
      </c>
      <c r="C95" s="39">
        <v>295.0</v>
      </c>
      <c r="D95" s="36" t="s">
        <v>329</v>
      </c>
      <c r="E95" s="37" t="s">
        <v>326</v>
      </c>
      <c r="F95" s="38" t="s">
        <v>21</v>
      </c>
      <c r="G95" s="39">
        <v>2021.0</v>
      </c>
      <c r="H95" s="37" t="s">
        <v>22</v>
      </c>
      <c r="I95" s="38" t="s">
        <v>23</v>
      </c>
      <c r="J95" s="39">
        <v>172.0</v>
      </c>
      <c r="K95" s="23" t="s">
        <v>24</v>
      </c>
      <c r="L95" s="24"/>
    </row>
    <row r="96" ht="18.0" customHeight="1">
      <c r="A96" s="37" t="s">
        <v>330</v>
      </c>
      <c r="B96" s="34">
        <v>9.789390095407E12</v>
      </c>
      <c r="C96" s="39">
        <v>1295.0</v>
      </c>
      <c r="D96" s="43" t="s">
        <v>331</v>
      </c>
      <c r="E96" s="37" t="s">
        <v>90</v>
      </c>
      <c r="F96" s="38" t="s">
        <v>21</v>
      </c>
      <c r="G96" s="39">
        <v>2021.0</v>
      </c>
      <c r="H96" s="37" t="s">
        <v>46</v>
      </c>
      <c r="I96" s="38" t="s">
        <v>23</v>
      </c>
      <c r="J96" s="39">
        <v>323.0</v>
      </c>
      <c r="K96" s="23" t="s">
        <v>24</v>
      </c>
      <c r="L96" s="24"/>
    </row>
    <row r="97" ht="18.0" customHeight="1">
      <c r="A97" s="28" t="s">
        <v>332</v>
      </c>
      <c r="B97" s="42">
        <v>9.789390095445E12</v>
      </c>
      <c r="C97" s="30">
        <v>795.0</v>
      </c>
      <c r="D97" s="43" t="s">
        <v>333</v>
      </c>
      <c r="E97" s="28" t="s">
        <v>334</v>
      </c>
      <c r="F97" s="44" t="s">
        <v>21</v>
      </c>
      <c r="G97" s="39">
        <v>2021.0</v>
      </c>
      <c r="H97" s="28" t="s">
        <v>46</v>
      </c>
      <c r="I97" s="44" t="s">
        <v>23</v>
      </c>
      <c r="J97" s="39">
        <v>206.0</v>
      </c>
      <c r="K97" s="45" t="s">
        <v>24</v>
      </c>
      <c r="L97" s="24"/>
    </row>
    <row r="98" ht="18.0" customHeight="1">
      <c r="A98" s="28" t="s">
        <v>335</v>
      </c>
      <c r="B98" s="42">
        <v>9.789390095438E12</v>
      </c>
      <c r="C98" s="30">
        <v>995.0</v>
      </c>
      <c r="D98" s="43" t="s">
        <v>336</v>
      </c>
      <c r="E98" s="28" t="s">
        <v>337</v>
      </c>
      <c r="F98" s="44" t="s">
        <v>21</v>
      </c>
      <c r="G98" s="39">
        <v>2021.0</v>
      </c>
      <c r="H98" s="28" t="s">
        <v>46</v>
      </c>
      <c r="I98" s="44" t="s">
        <v>23</v>
      </c>
      <c r="J98" s="39">
        <v>204.0</v>
      </c>
      <c r="K98" s="45" t="s">
        <v>24</v>
      </c>
      <c r="L98" s="24"/>
    </row>
    <row r="99" ht="18.0" customHeight="1">
      <c r="A99" s="46" t="s">
        <v>338</v>
      </c>
      <c r="B99" s="42">
        <v>9.789390095452E12</v>
      </c>
      <c r="C99" s="30" t="s">
        <v>339</v>
      </c>
      <c r="D99" s="43" t="s">
        <v>340</v>
      </c>
      <c r="E99" s="28" t="s">
        <v>90</v>
      </c>
      <c r="F99" s="44" t="s">
        <v>21</v>
      </c>
      <c r="G99" s="39">
        <v>2021.0</v>
      </c>
      <c r="H99" s="28" t="s">
        <v>46</v>
      </c>
      <c r="I99" s="44" t="s">
        <v>23</v>
      </c>
      <c r="J99" s="39">
        <v>308.0</v>
      </c>
      <c r="K99" s="45" t="s">
        <v>24</v>
      </c>
      <c r="L99" s="24"/>
    </row>
    <row r="100" ht="18.0" customHeight="1">
      <c r="A100" s="28" t="s">
        <v>341</v>
      </c>
      <c r="B100" s="42">
        <v>9.78939009536E12</v>
      </c>
      <c r="C100" s="30">
        <v>1295.0</v>
      </c>
      <c r="D100" s="43" t="s">
        <v>342</v>
      </c>
      <c r="E100" s="28" t="s">
        <v>90</v>
      </c>
      <c r="F100" s="44" t="s">
        <v>21</v>
      </c>
      <c r="G100" s="39">
        <v>2021.0</v>
      </c>
      <c r="H100" s="28" t="s">
        <v>46</v>
      </c>
      <c r="I100" s="44" t="s">
        <v>23</v>
      </c>
      <c r="J100" s="39">
        <f>29+323</f>
        <v>352</v>
      </c>
      <c r="K100" s="45" t="s">
        <v>24</v>
      </c>
      <c r="L100" s="24"/>
    </row>
    <row r="101" ht="18.0" customHeight="1">
      <c r="A101" s="28" t="s">
        <v>343</v>
      </c>
      <c r="B101" s="42">
        <v>9.789390095377E12</v>
      </c>
      <c r="C101" s="30">
        <v>1295.0</v>
      </c>
      <c r="D101" s="43" t="s">
        <v>344</v>
      </c>
      <c r="E101" s="28" t="s">
        <v>164</v>
      </c>
      <c r="F101" s="44" t="s">
        <v>21</v>
      </c>
      <c r="G101" s="39">
        <v>2021.0</v>
      </c>
      <c r="H101" s="28" t="s">
        <v>46</v>
      </c>
      <c r="I101" s="44" t="s">
        <v>23</v>
      </c>
      <c r="J101" s="39">
        <f>27+244</f>
        <v>271</v>
      </c>
      <c r="K101" s="45" t="s">
        <v>24</v>
      </c>
      <c r="L101" s="24"/>
    </row>
    <row r="102" ht="18.0" customHeight="1">
      <c r="A102" s="28" t="s">
        <v>345</v>
      </c>
      <c r="B102" s="42">
        <v>9.789390095353E12</v>
      </c>
      <c r="C102" s="30">
        <v>1295.0</v>
      </c>
      <c r="D102" s="43" t="s">
        <v>346</v>
      </c>
      <c r="E102" s="28" t="s">
        <v>90</v>
      </c>
      <c r="F102" s="44" t="s">
        <v>21</v>
      </c>
      <c r="G102" s="39">
        <v>2021.0</v>
      </c>
      <c r="H102" s="28" t="s">
        <v>46</v>
      </c>
      <c r="I102" s="44" t="s">
        <v>23</v>
      </c>
      <c r="J102" s="39">
        <v>348.0</v>
      </c>
      <c r="K102" s="45" t="s">
        <v>24</v>
      </c>
      <c r="L102" s="24"/>
    </row>
    <row r="103" ht="18.0" customHeight="1">
      <c r="A103" s="28" t="s">
        <v>347</v>
      </c>
      <c r="B103" s="42">
        <v>9.789390095414E12</v>
      </c>
      <c r="C103" s="39">
        <v>895.0</v>
      </c>
      <c r="D103" s="43" t="s">
        <v>348</v>
      </c>
      <c r="E103" s="28" t="s">
        <v>90</v>
      </c>
      <c r="F103" s="44" t="s">
        <v>21</v>
      </c>
      <c r="G103" s="39">
        <v>2021.0</v>
      </c>
      <c r="H103" s="28" t="s">
        <v>46</v>
      </c>
      <c r="I103" s="44" t="s">
        <v>23</v>
      </c>
      <c r="J103" s="39">
        <v>252.0</v>
      </c>
      <c r="K103" s="23" t="s">
        <v>24</v>
      </c>
      <c r="L103" s="24"/>
    </row>
    <row r="104" ht="18.0" customHeight="1">
      <c r="A104" s="28" t="s">
        <v>349</v>
      </c>
      <c r="B104" s="42">
        <v>9.789390095421E12</v>
      </c>
      <c r="C104" s="30">
        <v>795.0</v>
      </c>
      <c r="D104" s="43" t="s">
        <v>350</v>
      </c>
      <c r="E104" s="28" t="s">
        <v>351</v>
      </c>
      <c r="F104" s="44" t="s">
        <v>21</v>
      </c>
      <c r="G104" s="39">
        <v>2021.0</v>
      </c>
      <c r="H104" s="28" t="s">
        <v>46</v>
      </c>
      <c r="I104" s="44" t="s">
        <v>23</v>
      </c>
      <c r="J104" s="39">
        <v>212.0</v>
      </c>
      <c r="K104" s="45" t="s">
        <v>24</v>
      </c>
      <c r="L104" s="24"/>
    </row>
    <row r="105" ht="18.0" customHeight="1">
      <c r="A105" s="28" t="s">
        <v>352</v>
      </c>
      <c r="B105" s="42">
        <v>9.789390095384E12</v>
      </c>
      <c r="C105" s="30">
        <v>1295.0</v>
      </c>
      <c r="D105" s="47" t="s">
        <v>353</v>
      </c>
      <c r="E105" s="28" t="s">
        <v>168</v>
      </c>
      <c r="F105" s="44" t="s">
        <v>21</v>
      </c>
      <c r="G105" s="39">
        <v>2021.0</v>
      </c>
      <c r="H105" s="28" t="s">
        <v>46</v>
      </c>
      <c r="I105" s="44" t="s">
        <v>23</v>
      </c>
      <c r="J105" s="39">
        <v>476.0</v>
      </c>
      <c r="K105" s="45" t="s">
        <v>24</v>
      </c>
      <c r="L105" s="24"/>
    </row>
    <row r="106" ht="18.0" customHeight="1">
      <c r="A106" s="28" t="s">
        <v>354</v>
      </c>
      <c r="B106" s="42">
        <v>9.789390095346E12</v>
      </c>
      <c r="C106" s="30">
        <v>1495.0</v>
      </c>
      <c r="D106" s="43" t="s">
        <v>355</v>
      </c>
      <c r="E106" s="28" t="s">
        <v>168</v>
      </c>
      <c r="F106" s="44" t="s">
        <v>21</v>
      </c>
      <c r="G106" s="39">
        <v>2021.0</v>
      </c>
      <c r="H106" s="28" t="s">
        <v>46</v>
      </c>
      <c r="I106" s="44" t="s">
        <v>23</v>
      </c>
      <c r="J106" s="39">
        <f>25+466</f>
        <v>491</v>
      </c>
      <c r="K106" s="45" t="s">
        <v>24</v>
      </c>
      <c r="L106" s="24"/>
    </row>
    <row r="107" ht="18.0" customHeight="1">
      <c r="A107" s="28" t="s">
        <v>356</v>
      </c>
      <c r="B107" s="42">
        <v>9.789390095278E12</v>
      </c>
      <c r="C107" s="30">
        <v>795.0</v>
      </c>
      <c r="D107" s="43" t="s">
        <v>357</v>
      </c>
      <c r="E107" s="28" t="s">
        <v>164</v>
      </c>
      <c r="F107" s="44" t="s">
        <v>21</v>
      </c>
      <c r="G107" s="39">
        <v>2021.0</v>
      </c>
      <c r="H107" s="28" t="s">
        <v>46</v>
      </c>
      <c r="I107" s="44" t="s">
        <v>23</v>
      </c>
      <c r="J107" s="39">
        <v>206.0</v>
      </c>
      <c r="K107" s="45" t="s">
        <v>24</v>
      </c>
      <c r="L107" s="24"/>
    </row>
    <row r="108" ht="18.0" customHeight="1">
      <c r="A108" s="28" t="s">
        <v>358</v>
      </c>
      <c r="B108" s="42">
        <v>9.789390095322E12</v>
      </c>
      <c r="C108" s="30">
        <v>1995.0</v>
      </c>
      <c r="D108" s="43" t="s">
        <v>359</v>
      </c>
      <c r="E108" s="28" t="s">
        <v>360</v>
      </c>
      <c r="F108" s="44" t="s">
        <v>21</v>
      </c>
      <c r="G108" s="39">
        <v>2021.0</v>
      </c>
      <c r="H108" s="28" t="s">
        <v>46</v>
      </c>
      <c r="I108" s="44" t="s">
        <v>23</v>
      </c>
      <c r="J108" s="39">
        <v>322.0</v>
      </c>
      <c r="K108" s="45" t="s">
        <v>24</v>
      </c>
      <c r="L108" s="24"/>
    </row>
    <row r="109" ht="18.0" customHeight="1">
      <c r="A109" s="28" t="s">
        <v>361</v>
      </c>
      <c r="B109" s="42">
        <v>9.789390095308E12</v>
      </c>
      <c r="C109" s="30">
        <v>995.0</v>
      </c>
      <c r="D109" s="43" t="s">
        <v>362</v>
      </c>
      <c r="E109" s="28" t="s">
        <v>90</v>
      </c>
      <c r="F109" s="44" t="s">
        <v>21</v>
      </c>
      <c r="G109" s="39">
        <v>2021.0</v>
      </c>
      <c r="H109" s="28" t="s">
        <v>46</v>
      </c>
      <c r="I109" s="44" t="s">
        <v>23</v>
      </c>
      <c r="J109" s="39">
        <v>319.0</v>
      </c>
      <c r="K109" s="45" t="s">
        <v>24</v>
      </c>
      <c r="L109" s="24"/>
    </row>
    <row r="110" ht="18.0" customHeight="1">
      <c r="A110" s="28" t="s">
        <v>363</v>
      </c>
      <c r="B110" s="42">
        <v>9.789390095315E12</v>
      </c>
      <c r="C110" s="30">
        <v>395.0</v>
      </c>
      <c r="D110" s="43" t="s">
        <v>364</v>
      </c>
      <c r="E110" s="28" t="s">
        <v>90</v>
      </c>
      <c r="F110" s="44" t="s">
        <v>21</v>
      </c>
      <c r="G110" s="39">
        <v>2021.0</v>
      </c>
      <c r="H110" s="28" t="s">
        <v>22</v>
      </c>
      <c r="I110" s="44" t="s">
        <v>23</v>
      </c>
      <c r="J110" s="39">
        <v>176.0</v>
      </c>
      <c r="K110" s="45" t="s">
        <v>24</v>
      </c>
      <c r="L110" s="24"/>
    </row>
    <row r="111" ht="18.0" customHeight="1">
      <c r="A111" s="28" t="s">
        <v>365</v>
      </c>
      <c r="B111" s="42">
        <v>9.789390095292E12</v>
      </c>
      <c r="C111" s="35">
        <v>995.0</v>
      </c>
      <c r="D111" s="43" t="s">
        <v>366</v>
      </c>
      <c r="E111" s="28" t="s">
        <v>367</v>
      </c>
      <c r="F111" s="44" t="s">
        <v>21</v>
      </c>
      <c r="G111" s="39">
        <v>2021.0</v>
      </c>
      <c r="H111" s="28" t="s">
        <v>46</v>
      </c>
      <c r="I111" s="44" t="s">
        <v>23</v>
      </c>
      <c r="J111" s="39">
        <v>204.0</v>
      </c>
      <c r="K111" s="45" t="s">
        <v>24</v>
      </c>
      <c r="L111" s="24"/>
    </row>
    <row r="112" ht="18.0" customHeight="1">
      <c r="A112" s="28" t="s">
        <v>368</v>
      </c>
      <c r="B112" s="42">
        <v>9.789390095261E12</v>
      </c>
      <c r="C112" s="48">
        <v>995.0</v>
      </c>
      <c r="D112" s="43" t="s">
        <v>369</v>
      </c>
      <c r="E112" s="28" t="s">
        <v>370</v>
      </c>
      <c r="F112" s="44" t="s">
        <v>21</v>
      </c>
      <c r="G112" s="39">
        <v>2021.0</v>
      </c>
      <c r="H112" s="28" t="s">
        <v>46</v>
      </c>
      <c r="I112" s="44" t="s">
        <v>23</v>
      </c>
      <c r="J112" s="39">
        <v>296.0</v>
      </c>
      <c r="K112" s="45" t="s">
        <v>24</v>
      </c>
      <c r="L112" s="24"/>
    </row>
    <row r="113" ht="18.0" customHeight="1">
      <c r="A113" s="28" t="s">
        <v>371</v>
      </c>
      <c r="B113" s="42">
        <v>9.789390095254E12</v>
      </c>
      <c r="C113" s="35">
        <v>1095.0</v>
      </c>
      <c r="D113" s="43" t="s">
        <v>372</v>
      </c>
      <c r="E113" s="28" t="s">
        <v>373</v>
      </c>
      <c r="F113" s="44" t="s">
        <v>21</v>
      </c>
      <c r="G113" s="39">
        <v>2021.0</v>
      </c>
      <c r="H113" s="28" t="s">
        <v>46</v>
      </c>
      <c r="I113" s="44" t="s">
        <v>23</v>
      </c>
      <c r="J113" s="39">
        <v>208.0</v>
      </c>
      <c r="K113" s="45" t="s">
        <v>24</v>
      </c>
      <c r="L113" s="24"/>
    </row>
    <row r="114" ht="18.0" customHeight="1">
      <c r="A114" s="28" t="s">
        <v>374</v>
      </c>
      <c r="B114" s="42">
        <v>9.789390095209E12</v>
      </c>
      <c r="C114" s="35">
        <v>1095.0</v>
      </c>
      <c r="D114" s="43" t="s">
        <v>372</v>
      </c>
      <c r="E114" s="28" t="s">
        <v>373</v>
      </c>
      <c r="F114" s="44" t="s">
        <v>21</v>
      </c>
      <c r="G114" s="39">
        <v>2021.0</v>
      </c>
      <c r="H114" s="28" t="s">
        <v>46</v>
      </c>
      <c r="I114" s="44" t="s">
        <v>23</v>
      </c>
      <c r="J114" s="39">
        <v>328.0</v>
      </c>
      <c r="K114" s="45" t="s">
        <v>24</v>
      </c>
      <c r="L114" s="24"/>
    </row>
    <row r="115" ht="18.0" customHeight="1">
      <c r="A115" s="28" t="s">
        <v>375</v>
      </c>
      <c r="B115" s="42">
        <v>9.789390095216E12</v>
      </c>
      <c r="C115" s="35">
        <v>1095.0</v>
      </c>
      <c r="D115" s="43" t="s">
        <v>372</v>
      </c>
      <c r="E115" s="28" t="s">
        <v>376</v>
      </c>
      <c r="F115" s="44" t="s">
        <v>21</v>
      </c>
      <c r="G115" s="39">
        <v>2021.0</v>
      </c>
      <c r="H115" s="28" t="s">
        <v>46</v>
      </c>
      <c r="I115" s="44" t="s">
        <v>23</v>
      </c>
      <c r="J115" s="39">
        <v>268.0</v>
      </c>
      <c r="K115" s="45" t="s">
        <v>24</v>
      </c>
      <c r="L115" s="24"/>
    </row>
    <row r="116" ht="18.0" customHeight="1">
      <c r="A116" s="28" t="s">
        <v>377</v>
      </c>
      <c r="B116" s="42">
        <v>9.78939009523E12</v>
      </c>
      <c r="C116" s="35">
        <v>1095.0</v>
      </c>
      <c r="D116" s="43" t="s">
        <v>378</v>
      </c>
      <c r="E116" s="28" t="s">
        <v>106</v>
      </c>
      <c r="F116" s="44" t="s">
        <v>21</v>
      </c>
      <c r="G116" s="39">
        <v>2021.0</v>
      </c>
      <c r="H116" s="28" t="s">
        <v>46</v>
      </c>
      <c r="I116" s="44" t="s">
        <v>23</v>
      </c>
      <c r="J116" s="39">
        <v>220.0</v>
      </c>
      <c r="K116" s="45" t="s">
        <v>24</v>
      </c>
      <c r="L116" s="24"/>
    </row>
    <row r="117" ht="18.0" customHeight="1">
      <c r="A117" s="28" t="s">
        <v>379</v>
      </c>
      <c r="B117" s="42">
        <v>9.789390095179E12</v>
      </c>
      <c r="C117" s="48">
        <v>2995.0</v>
      </c>
      <c r="D117" s="43" t="s">
        <v>380</v>
      </c>
      <c r="E117" s="28" t="s">
        <v>90</v>
      </c>
      <c r="F117" s="44" t="s">
        <v>21</v>
      </c>
      <c r="G117" s="39">
        <v>2021.0</v>
      </c>
      <c r="H117" s="28" t="s">
        <v>46</v>
      </c>
      <c r="I117" s="44" t="s">
        <v>23</v>
      </c>
      <c r="J117" s="39">
        <v>746.0</v>
      </c>
      <c r="K117" s="45" t="s">
        <v>24</v>
      </c>
      <c r="L117" s="24"/>
    </row>
    <row r="118" ht="18.0" customHeight="1">
      <c r="A118" s="28" t="s">
        <v>381</v>
      </c>
      <c r="B118" s="42">
        <v>9.788194465966E12</v>
      </c>
      <c r="C118" s="48">
        <v>995.0</v>
      </c>
      <c r="D118" s="43" t="s">
        <v>382</v>
      </c>
      <c r="E118" s="28" t="s">
        <v>383</v>
      </c>
      <c r="F118" s="44" t="s">
        <v>21</v>
      </c>
      <c r="G118" s="39">
        <v>2021.0</v>
      </c>
      <c r="H118" s="28" t="s">
        <v>46</v>
      </c>
      <c r="I118" s="44" t="s">
        <v>23</v>
      </c>
      <c r="J118" s="39">
        <f>14+194</f>
        <v>208</v>
      </c>
      <c r="K118" s="45" t="s">
        <v>24</v>
      </c>
      <c r="L118" s="24"/>
    </row>
    <row r="119" ht="18.0" customHeight="1">
      <c r="A119" s="28" t="s">
        <v>384</v>
      </c>
      <c r="B119" s="42" t="s">
        <v>385</v>
      </c>
      <c r="C119" s="48">
        <v>4500.0</v>
      </c>
      <c r="D119" s="43" t="s">
        <v>39</v>
      </c>
      <c r="E119" s="28" t="s">
        <v>40</v>
      </c>
      <c r="F119" s="44" t="s">
        <v>21</v>
      </c>
      <c r="G119" s="39">
        <v>2021.0</v>
      </c>
      <c r="H119" s="28" t="s">
        <v>22</v>
      </c>
      <c r="I119" s="44" t="s">
        <v>23</v>
      </c>
      <c r="J119" s="39">
        <v>452.0</v>
      </c>
      <c r="K119" s="45" t="s">
        <v>24</v>
      </c>
      <c r="L119" s="24"/>
    </row>
    <row r="120" ht="18.0" customHeight="1">
      <c r="A120" s="28" t="s">
        <v>386</v>
      </c>
      <c r="B120" s="42">
        <v>9.789390095223E12</v>
      </c>
      <c r="C120" s="48">
        <v>1295.0</v>
      </c>
      <c r="D120" s="43" t="s">
        <v>387</v>
      </c>
      <c r="E120" s="28"/>
      <c r="F120" s="44" t="s">
        <v>21</v>
      </c>
      <c r="G120" s="39">
        <v>2021.0</v>
      </c>
      <c r="H120" s="28" t="s">
        <v>46</v>
      </c>
      <c r="I120" s="44" t="s">
        <v>23</v>
      </c>
      <c r="J120" s="39">
        <v>314.0</v>
      </c>
      <c r="K120" s="45" t="s">
        <v>24</v>
      </c>
      <c r="L120" s="24"/>
    </row>
    <row r="121" ht="18.0" customHeight="1">
      <c r="A121" s="28" t="s">
        <v>388</v>
      </c>
      <c r="B121" s="42" t="s">
        <v>389</v>
      </c>
      <c r="C121" s="48">
        <v>795.0</v>
      </c>
      <c r="D121" s="43" t="s">
        <v>390</v>
      </c>
      <c r="E121" s="28" t="s">
        <v>164</v>
      </c>
      <c r="F121" s="44" t="s">
        <v>21</v>
      </c>
      <c r="G121" s="39">
        <v>2021.0</v>
      </c>
      <c r="H121" s="28" t="s">
        <v>46</v>
      </c>
      <c r="I121" s="44" t="s">
        <v>23</v>
      </c>
      <c r="J121" s="39">
        <v>188.0</v>
      </c>
      <c r="K121" s="45" t="s">
        <v>24</v>
      </c>
      <c r="L121" s="24"/>
    </row>
    <row r="122" ht="18.0" customHeight="1">
      <c r="A122" s="28" t="s">
        <v>391</v>
      </c>
      <c r="B122" s="42" t="s">
        <v>392</v>
      </c>
      <c r="C122" s="48">
        <v>1295.0</v>
      </c>
      <c r="D122" s="43" t="s">
        <v>393</v>
      </c>
      <c r="E122" s="28" t="s">
        <v>394</v>
      </c>
      <c r="F122" s="44" t="s">
        <v>21</v>
      </c>
      <c r="G122" s="39">
        <v>2021.0</v>
      </c>
      <c r="H122" s="28" t="s">
        <v>46</v>
      </c>
      <c r="I122" s="44" t="s">
        <v>23</v>
      </c>
      <c r="J122" s="39">
        <v>352.0</v>
      </c>
      <c r="K122" s="45" t="s">
        <v>24</v>
      </c>
      <c r="L122" s="24"/>
    </row>
    <row r="123" ht="18.0" customHeight="1">
      <c r="A123" s="28" t="s">
        <v>395</v>
      </c>
      <c r="B123" s="42">
        <v>9.789390095285E12</v>
      </c>
      <c r="C123" s="48">
        <v>645.0</v>
      </c>
      <c r="D123" s="43" t="s">
        <v>125</v>
      </c>
      <c r="E123" s="28" t="s">
        <v>126</v>
      </c>
      <c r="F123" s="44" t="s">
        <v>21</v>
      </c>
      <c r="G123" s="39">
        <v>2021.0</v>
      </c>
      <c r="H123" s="28" t="s">
        <v>22</v>
      </c>
      <c r="I123" s="44" t="s">
        <v>23</v>
      </c>
      <c r="J123" s="39">
        <v>220.0</v>
      </c>
      <c r="K123" s="45" t="s">
        <v>24</v>
      </c>
      <c r="L123" s="24"/>
    </row>
    <row r="124" ht="18.0" customHeight="1">
      <c r="A124" s="28" t="s">
        <v>396</v>
      </c>
      <c r="B124" s="42">
        <v>9.789390095131E12</v>
      </c>
      <c r="C124" s="48">
        <v>995.0</v>
      </c>
      <c r="D124" s="43" t="s">
        <v>397</v>
      </c>
      <c r="E124" s="28" t="s">
        <v>398</v>
      </c>
      <c r="F124" s="44" t="s">
        <v>21</v>
      </c>
      <c r="G124" s="39" t="s">
        <v>399</v>
      </c>
      <c r="H124" s="28" t="s">
        <v>46</v>
      </c>
      <c r="I124" s="44" t="s">
        <v>23</v>
      </c>
      <c r="J124" s="39">
        <v>214.0</v>
      </c>
      <c r="K124" s="45" t="s">
        <v>24</v>
      </c>
      <c r="L124" s="24"/>
    </row>
    <row r="125" ht="18.0" customHeight="1">
      <c r="A125" s="49" t="s">
        <v>400</v>
      </c>
      <c r="B125" s="50">
        <v>9.788194283799E12</v>
      </c>
      <c r="C125" s="48">
        <v>595.0</v>
      </c>
      <c r="D125" s="51" t="s">
        <v>401</v>
      </c>
      <c r="E125" s="49" t="s">
        <v>296</v>
      </c>
      <c r="F125" s="49" t="s">
        <v>21</v>
      </c>
      <c r="G125" s="52" t="s">
        <v>399</v>
      </c>
      <c r="H125" s="53" t="s">
        <v>46</v>
      </c>
      <c r="I125" s="49" t="s">
        <v>23</v>
      </c>
      <c r="J125" s="54">
        <v>194.0</v>
      </c>
      <c r="K125" s="45" t="s">
        <v>24</v>
      </c>
      <c r="L125" s="24"/>
    </row>
    <row r="126" ht="18.0" customHeight="1">
      <c r="A126" s="28" t="s">
        <v>402</v>
      </c>
      <c r="B126" s="42">
        <v>9.78819446598E12</v>
      </c>
      <c r="C126" s="48">
        <v>795.0</v>
      </c>
      <c r="D126" s="43" t="s">
        <v>403</v>
      </c>
      <c r="E126" s="28" t="s">
        <v>106</v>
      </c>
      <c r="F126" s="44" t="s">
        <v>21</v>
      </c>
      <c r="G126" s="39" t="s">
        <v>399</v>
      </c>
      <c r="H126" s="28" t="s">
        <v>46</v>
      </c>
      <c r="I126" s="44" t="s">
        <v>23</v>
      </c>
      <c r="J126" s="39">
        <v>204.0</v>
      </c>
      <c r="K126" s="45" t="s">
        <v>24</v>
      </c>
      <c r="L126" s="24"/>
    </row>
    <row r="127" ht="18.0" customHeight="1">
      <c r="A127" s="28" t="s">
        <v>404</v>
      </c>
      <c r="B127" s="42">
        <v>9.789390095094E12</v>
      </c>
      <c r="C127" s="48">
        <v>1995.0</v>
      </c>
      <c r="D127" s="43" t="s">
        <v>405</v>
      </c>
      <c r="E127" s="28" t="s">
        <v>406</v>
      </c>
      <c r="F127" s="44" t="s">
        <v>21</v>
      </c>
      <c r="G127" s="39" t="s">
        <v>399</v>
      </c>
      <c r="H127" s="28" t="s">
        <v>46</v>
      </c>
      <c r="I127" s="44" t="s">
        <v>23</v>
      </c>
      <c r="J127" s="39">
        <f>440+40</f>
        <v>480</v>
      </c>
      <c r="K127" s="45" t="s">
        <v>24</v>
      </c>
      <c r="L127" s="24"/>
    </row>
    <row r="128" ht="18.0" customHeight="1">
      <c r="A128" s="28" t="s">
        <v>407</v>
      </c>
      <c r="B128" s="42">
        <v>9.789390095148E12</v>
      </c>
      <c r="C128" s="35">
        <v>1095.0</v>
      </c>
      <c r="D128" s="43" t="s">
        <v>408</v>
      </c>
      <c r="E128" s="28" t="s">
        <v>90</v>
      </c>
      <c r="F128" s="44" t="s">
        <v>21</v>
      </c>
      <c r="G128" s="39" t="s">
        <v>399</v>
      </c>
      <c r="H128" s="28" t="s">
        <v>46</v>
      </c>
      <c r="I128" s="44" t="s">
        <v>23</v>
      </c>
      <c r="J128" s="39">
        <v>316.0</v>
      </c>
      <c r="K128" s="45" t="s">
        <v>24</v>
      </c>
      <c r="L128" s="24"/>
    </row>
    <row r="129" ht="18.0" customHeight="1">
      <c r="A129" s="49" t="s">
        <v>409</v>
      </c>
      <c r="B129" s="50">
        <v>9.788194283768E12</v>
      </c>
      <c r="C129" s="48">
        <v>1295.0</v>
      </c>
      <c r="D129" s="51" t="s">
        <v>410</v>
      </c>
      <c r="E129" s="49" t="s">
        <v>334</v>
      </c>
      <c r="F129" s="49" t="s">
        <v>21</v>
      </c>
      <c r="G129" s="52" t="s">
        <v>399</v>
      </c>
      <c r="H129" s="53" t="s">
        <v>46</v>
      </c>
      <c r="I129" s="49" t="s">
        <v>23</v>
      </c>
      <c r="J129" s="54">
        <v>240.0</v>
      </c>
      <c r="K129" s="45" t="s">
        <v>24</v>
      </c>
      <c r="L129" s="24"/>
    </row>
    <row r="130" ht="18.0" customHeight="1">
      <c r="A130" s="28" t="s">
        <v>411</v>
      </c>
      <c r="B130" s="42">
        <v>9.789390095025E12</v>
      </c>
      <c r="C130" s="48">
        <v>750.0</v>
      </c>
      <c r="D130" s="43" t="s">
        <v>412</v>
      </c>
      <c r="E130" s="28" t="s">
        <v>406</v>
      </c>
      <c r="F130" s="44" t="s">
        <v>21</v>
      </c>
      <c r="G130" s="39" t="s">
        <v>399</v>
      </c>
      <c r="H130" s="28" t="s">
        <v>46</v>
      </c>
      <c r="I130" s="44" t="s">
        <v>23</v>
      </c>
      <c r="J130" s="39">
        <f>22+152</f>
        <v>174</v>
      </c>
      <c r="K130" s="45" t="s">
        <v>24</v>
      </c>
      <c r="L130" s="24"/>
    </row>
    <row r="131" ht="18.0" customHeight="1">
      <c r="A131" s="28" t="s">
        <v>413</v>
      </c>
      <c r="B131" s="42">
        <v>9.78939009507E12</v>
      </c>
      <c r="C131" s="35">
        <v>1995.0</v>
      </c>
      <c r="D131" s="43" t="s">
        <v>414</v>
      </c>
      <c r="E131" s="28" t="s">
        <v>406</v>
      </c>
      <c r="F131" s="44" t="s">
        <v>21</v>
      </c>
      <c r="G131" s="39" t="s">
        <v>399</v>
      </c>
      <c r="H131" s="28" t="s">
        <v>46</v>
      </c>
      <c r="I131" s="44" t="s">
        <v>23</v>
      </c>
      <c r="J131" s="39">
        <v>455.0</v>
      </c>
      <c r="K131" s="45" t="s">
        <v>24</v>
      </c>
      <c r="L131" s="24"/>
    </row>
    <row r="132" ht="18.0" customHeight="1">
      <c r="A132" s="28" t="s">
        <v>415</v>
      </c>
      <c r="B132" s="42">
        <v>9.789390095087E12</v>
      </c>
      <c r="C132" s="35">
        <v>995.0</v>
      </c>
      <c r="D132" s="43" t="s">
        <v>416</v>
      </c>
      <c r="E132" s="28" t="s">
        <v>406</v>
      </c>
      <c r="F132" s="44" t="s">
        <v>21</v>
      </c>
      <c r="G132" s="39" t="s">
        <v>399</v>
      </c>
      <c r="H132" s="28" t="s">
        <v>46</v>
      </c>
      <c r="I132" s="44" t="s">
        <v>23</v>
      </c>
      <c r="J132" s="39">
        <f>12+184</f>
        <v>196</v>
      </c>
      <c r="K132" s="45" t="s">
        <v>24</v>
      </c>
      <c r="L132" s="24"/>
    </row>
    <row r="133" ht="18.0" customHeight="1">
      <c r="A133" s="49" t="s">
        <v>417</v>
      </c>
      <c r="B133" s="50" t="s">
        <v>418</v>
      </c>
      <c r="C133" s="35">
        <v>9900.0</v>
      </c>
      <c r="D133" s="51" t="s">
        <v>419</v>
      </c>
      <c r="E133" s="49" t="s">
        <v>420</v>
      </c>
      <c r="F133" s="49" t="s">
        <v>21</v>
      </c>
      <c r="G133" s="52" t="s">
        <v>399</v>
      </c>
      <c r="H133" s="53" t="s">
        <v>46</v>
      </c>
      <c r="I133" s="49" t="s">
        <v>23</v>
      </c>
      <c r="J133" s="54">
        <v>972.0</v>
      </c>
      <c r="K133" s="45" t="s">
        <v>24</v>
      </c>
      <c r="L133" s="24"/>
    </row>
    <row r="134" ht="18.0" customHeight="1">
      <c r="A134" s="49" t="s">
        <v>421</v>
      </c>
      <c r="B134" s="50">
        <v>9.788194283744E12</v>
      </c>
      <c r="C134" s="48">
        <v>995.0</v>
      </c>
      <c r="D134" s="51" t="s">
        <v>422</v>
      </c>
      <c r="E134" s="49" t="s">
        <v>423</v>
      </c>
      <c r="F134" s="49" t="s">
        <v>21</v>
      </c>
      <c r="G134" s="52" t="s">
        <v>399</v>
      </c>
      <c r="H134" s="53" t="s">
        <v>46</v>
      </c>
      <c r="I134" s="49" t="s">
        <v>23</v>
      </c>
      <c r="J134" s="54">
        <v>272.0</v>
      </c>
      <c r="K134" s="45" t="s">
        <v>24</v>
      </c>
      <c r="L134" s="24"/>
    </row>
    <row r="135" ht="18.0" customHeight="1">
      <c r="A135" s="28" t="s">
        <v>424</v>
      </c>
      <c r="B135" s="42">
        <v>9.789386618962E12</v>
      </c>
      <c r="C135" s="35">
        <v>695.0</v>
      </c>
      <c r="D135" s="43" t="s">
        <v>39</v>
      </c>
      <c r="E135" s="28" t="s">
        <v>425</v>
      </c>
      <c r="F135" s="44" t="s">
        <v>21</v>
      </c>
      <c r="G135" s="39" t="s">
        <v>399</v>
      </c>
      <c r="H135" s="28" t="s">
        <v>46</v>
      </c>
      <c r="I135" s="44" t="s">
        <v>23</v>
      </c>
      <c r="J135" s="39">
        <v>200.0</v>
      </c>
      <c r="K135" s="45" t="s">
        <v>24</v>
      </c>
      <c r="L135" s="24"/>
    </row>
    <row r="136" ht="18.0" customHeight="1">
      <c r="A136" s="49" t="s">
        <v>426</v>
      </c>
      <c r="B136" s="50">
        <v>9.788194163497E12</v>
      </c>
      <c r="C136" s="35">
        <v>1095.0</v>
      </c>
      <c r="D136" s="51" t="s">
        <v>427</v>
      </c>
      <c r="E136" s="49" t="s">
        <v>367</v>
      </c>
      <c r="F136" s="49" t="s">
        <v>21</v>
      </c>
      <c r="G136" s="52" t="s">
        <v>399</v>
      </c>
      <c r="H136" s="53" t="s">
        <v>46</v>
      </c>
      <c r="I136" s="49" t="s">
        <v>23</v>
      </c>
      <c r="J136" s="54">
        <v>272.0</v>
      </c>
      <c r="K136" s="45" t="s">
        <v>24</v>
      </c>
      <c r="L136" s="24"/>
    </row>
    <row r="137" ht="18.0" customHeight="1">
      <c r="A137" s="49" t="s">
        <v>428</v>
      </c>
      <c r="B137" s="50">
        <v>9.788194283706E12</v>
      </c>
      <c r="C137" s="35">
        <v>1095.0</v>
      </c>
      <c r="D137" s="51" t="s">
        <v>429</v>
      </c>
      <c r="E137" s="49" t="s">
        <v>430</v>
      </c>
      <c r="F137" s="49" t="s">
        <v>21</v>
      </c>
      <c r="G137" s="52" t="s">
        <v>399</v>
      </c>
      <c r="H137" s="53" t="s">
        <v>46</v>
      </c>
      <c r="I137" s="49" t="s">
        <v>23</v>
      </c>
      <c r="J137" s="54">
        <v>256.0</v>
      </c>
      <c r="K137" s="45" t="s">
        <v>24</v>
      </c>
      <c r="L137" s="24"/>
    </row>
    <row r="138" ht="18.0" customHeight="1">
      <c r="A138" s="49" t="s">
        <v>431</v>
      </c>
      <c r="B138" s="50">
        <v>9.78819428372E12</v>
      </c>
      <c r="C138" s="35">
        <v>1095.0</v>
      </c>
      <c r="D138" s="51" t="s">
        <v>432</v>
      </c>
      <c r="E138" s="49" t="s">
        <v>312</v>
      </c>
      <c r="F138" s="49" t="s">
        <v>21</v>
      </c>
      <c r="G138" s="52" t="s">
        <v>399</v>
      </c>
      <c r="H138" s="53" t="s">
        <v>46</v>
      </c>
      <c r="I138" s="49" t="s">
        <v>23</v>
      </c>
      <c r="J138" s="54">
        <v>216.0</v>
      </c>
      <c r="K138" s="45" t="s">
        <v>24</v>
      </c>
      <c r="L138" s="24"/>
    </row>
    <row r="139" ht="18.0" customHeight="1">
      <c r="A139" s="49" t="s">
        <v>433</v>
      </c>
      <c r="B139" s="50">
        <v>9.788194283775E12</v>
      </c>
      <c r="C139" s="48">
        <v>1495.0</v>
      </c>
      <c r="D139" s="51" t="s">
        <v>434</v>
      </c>
      <c r="E139" s="49" t="s">
        <v>367</v>
      </c>
      <c r="F139" s="49" t="s">
        <v>21</v>
      </c>
      <c r="G139" s="52" t="s">
        <v>399</v>
      </c>
      <c r="H139" s="53" t="s">
        <v>46</v>
      </c>
      <c r="I139" s="49" t="s">
        <v>23</v>
      </c>
      <c r="J139" s="54">
        <v>420.0</v>
      </c>
      <c r="K139" s="45" t="s">
        <v>24</v>
      </c>
      <c r="L139" s="24"/>
    </row>
    <row r="140" ht="18.0" customHeight="1">
      <c r="A140" s="49" t="s">
        <v>435</v>
      </c>
      <c r="B140" s="50">
        <v>9.789390095032E12</v>
      </c>
      <c r="C140" s="48">
        <v>1095.0</v>
      </c>
      <c r="D140" s="51" t="s">
        <v>436</v>
      </c>
      <c r="E140" s="49" t="s">
        <v>106</v>
      </c>
      <c r="F140" s="49" t="s">
        <v>21</v>
      </c>
      <c r="G140" s="52" t="s">
        <v>399</v>
      </c>
      <c r="H140" s="53" t="s">
        <v>46</v>
      </c>
      <c r="I140" s="49" t="s">
        <v>23</v>
      </c>
      <c r="J140" s="54">
        <f>18+188</f>
        <v>206</v>
      </c>
      <c r="K140" s="45" t="s">
        <v>24</v>
      </c>
      <c r="L140" s="24"/>
    </row>
    <row r="141" ht="18.0" customHeight="1">
      <c r="A141" s="49" t="s">
        <v>437</v>
      </c>
      <c r="B141" s="50">
        <v>9.788194283713E12</v>
      </c>
      <c r="C141" s="48">
        <v>1495.0</v>
      </c>
      <c r="D141" s="51" t="s">
        <v>434</v>
      </c>
      <c r="E141" s="49" t="s">
        <v>367</v>
      </c>
      <c r="F141" s="49" t="s">
        <v>21</v>
      </c>
      <c r="G141" s="52" t="s">
        <v>399</v>
      </c>
      <c r="H141" s="53" t="s">
        <v>46</v>
      </c>
      <c r="I141" s="49" t="s">
        <v>23</v>
      </c>
      <c r="J141" s="54">
        <v>344.0</v>
      </c>
      <c r="K141" s="45" t="s">
        <v>24</v>
      </c>
      <c r="L141" s="24"/>
    </row>
    <row r="142" ht="18.0" customHeight="1">
      <c r="A142" s="28" t="s">
        <v>438</v>
      </c>
      <c r="B142" s="42">
        <v>9.789390095056E12</v>
      </c>
      <c r="C142" s="48">
        <v>895.0</v>
      </c>
      <c r="D142" s="43" t="s">
        <v>439</v>
      </c>
      <c r="E142" s="28" t="s">
        <v>440</v>
      </c>
      <c r="F142" s="44" t="s">
        <v>21</v>
      </c>
      <c r="G142" s="39" t="s">
        <v>399</v>
      </c>
      <c r="H142" s="28" t="s">
        <v>46</v>
      </c>
      <c r="I142" s="44" t="s">
        <v>23</v>
      </c>
      <c r="J142" s="39">
        <v>268.0</v>
      </c>
      <c r="K142" s="45" t="s">
        <v>24</v>
      </c>
      <c r="L142" s="24"/>
    </row>
    <row r="143" ht="18.0" customHeight="1">
      <c r="A143" s="28" t="s">
        <v>441</v>
      </c>
      <c r="B143" s="42">
        <v>9.789390095049E12</v>
      </c>
      <c r="C143" s="48">
        <v>995.0</v>
      </c>
      <c r="D143" s="43" t="s">
        <v>442</v>
      </c>
      <c r="E143" s="28" t="s">
        <v>106</v>
      </c>
      <c r="F143" s="44" t="s">
        <v>21</v>
      </c>
      <c r="G143" s="39" t="s">
        <v>399</v>
      </c>
      <c r="H143" s="28" t="s">
        <v>46</v>
      </c>
      <c r="I143" s="44" t="s">
        <v>23</v>
      </c>
      <c r="J143" s="39">
        <f>26+230</f>
        <v>256</v>
      </c>
      <c r="K143" s="45" t="s">
        <v>24</v>
      </c>
      <c r="L143" s="24"/>
    </row>
    <row r="144" ht="18.0" customHeight="1">
      <c r="A144" s="49" t="s">
        <v>443</v>
      </c>
      <c r="B144" s="50">
        <v>9.7881946591E11</v>
      </c>
      <c r="C144" s="35">
        <v>395.0</v>
      </c>
      <c r="D144" s="51" t="s">
        <v>444</v>
      </c>
      <c r="E144" s="55" t="s">
        <v>430</v>
      </c>
      <c r="F144" s="49" t="s">
        <v>21</v>
      </c>
      <c r="G144" s="52" t="s">
        <v>399</v>
      </c>
      <c r="H144" s="53" t="s">
        <v>22</v>
      </c>
      <c r="I144" s="49" t="s">
        <v>23</v>
      </c>
      <c r="J144" s="54">
        <v>194.0</v>
      </c>
      <c r="K144" s="45" t="s">
        <v>24</v>
      </c>
      <c r="L144" s="24"/>
    </row>
    <row r="145" ht="18.0" customHeight="1">
      <c r="A145" s="28" t="s">
        <v>445</v>
      </c>
      <c r="B145" s="42">
        <v>9.7893900951E12</v>
      </c>
      <c r="C145" s="48">
        <v>895.0</v>
      </c>
      <c r="D145" s="31" t="s">
        <v>446</v>
      </c>
      <c r="E145" s="56" t="s">
        <v>90</v>
      </c>
      <c r="F145" s="44" t="s">
        <v>21</v>
      </c>
      <c r="G145" s="30" t="s">
        <v>399</v>
      </c>
      <c r="H145" s="28" t="s">
        <v>46</v>
      </c>
      <c r="I145" s="44" t="s">
        <v>23</v>
      </c>
      <c r="J145" s="39">
        <f>18+201</f>
        <v>219</v>
      </c>
      <c r="K145" s="45" t="s">
        <v>24</v>
      </c>
      <c r="L145" s="24"/>
    </row>
    <row r="146" ht="18.0" customHeight="1">
      <c r="A146" s="28" t="s">
        <v>447</v>
      </c>
      <c r="B146" s="42" t="s">
        <v>448</v>
      </c>
      <c r="C146" s="48">
        <v>895.0</v>
      </c>
      <c r="D146" s="31" t="s">
        <v>159</v>
      </c>
      <c r="E146" s="56" t="s">
        <v>160</v>
      </c>
      <c r="F146" s="44" t="s">
        <v>21</v>
      </c>
      <c r="G146" s="30" t="s">
        <v>399</v>
      </c>
      <c r="H146" s="28" t="s">
        <v>46</v>
      </c>
      <c r="I146" s="44" t="s">
        <v>23</v>
      </c>
      <c r="J146" s="39">
        <v>322.0</v>
      </c>
      <c r="K146" s="45" t="s">
        <v>24</v>
      </c>
      <c r="L146" s="24"/>
    </row>
    <row r="147" ht="18.0" customHeight="1">
      <c r="A147" s="28" t="s">
        <v>449</v>
      </c>
      <c r="B147" s="42">
        <v>9.788194465935E12</v>
      </c>
      <c r="C147" s="35">
        <v>1995.0</v>
      </c>
      <c r="D147" s="31" t="s">
        <v>450</v>
      </c>
      <c r="E147" s="56" t="s">
        <v>40</v>
      </c>
      <c r="F147" s="44" t="s">
        <v>21</v>
      </c>
      <c r="G147" s="30" t="s">
        <v>399</v>
      </c>
      <c r="H147" s="28" t="s">
        <v>46</v>
      </c>
      <c r="I147" s="44" t="s">
        <v>23</v>
      </c>
      <c r="J147" s="39">
        <v>260.0</v>
      </c>
      <c r="K147" s="45" t="s">
        <v>24</v>
      </c>
      <c r="L147" s="24"/>
    </row>
    <row r="148" ht="18.0" customHeight="1">
      <c r="A148" s="49" t="s">
        <v>451</v>
      </c>
      <c r="B148" s="50">
        <v>9.788194283737E12</v>
      </c>
      <c r="C148" s="48">
        <v>795.0</v>
      </c>
      <c r="D148" s="57" t="s">
        <v>452</v>
      </c>
      <c r="E148" s="55" t="s">
        <v>164</v>
      </c>
      <c r="F148" s="49" t="s">
        <v>21</v>
      </c>
      <c r="G148" s="58" t="s">
        <v>399</v>
      </c>
      <c r="H148" s="53" t="s">
        <v>46</v>
      </c>
      <c r="I148" s="49" t="s">
        <v>23</v>
      </c>
      <c r="J148" s="54">
        <v>192.0</v>
      </c>
      <c r="K148" s="45" t="s">
        <v>24</v>
      </c>
      <c r="L148" s="24"/>
    </row>
    <row r="149" ht="18.0" customHeight="1">
      <c r="A149" s="49" t="s">
        <v>453</v>
      </c>
      <c r="B149" s="50">
        <v>9.788194283751E12</v>
      </c>
      <c r="C149" s="48">
        <v>895.0</v>
      </c>
      <c r="D149" s="57" t="s">
        <v>226</v>
      </c>
      <c r="E149" s="55" t="s">
        <v>106</v>
      </c>
      <c r="F149" s="49" t="s">
        <v>21</v>
      </c>
      <c r="G149" s="58" t="s">
        <v>399</v>
      </c>
      <c r="H149" s="53" t="s">
        <v>46</v>
      </c>
      <c r="I149" s="49" t="s">
        <v>23</v>
      </c>
      <c r="J149" s="54">
        <v>306.0</v>
      </c>
      <c r="K149" s="45" t="s">
        <v>24</v>
      </c>
      <c r="L149" s="24"/>
    </row>
    <row r="150" ht="18.0" customHeight="1">
      <c r="A150" s="28" t="s">
        <v>454</v>
      </c>
      <c r="B150" s="42" t="s">
        <v>455</v>
      </c>
      <c r="C150" s="35">
        <v>790.0</v>
      </c>
      <c r="D150" s="31" t="s">
        <v>456</v>
      </c>
      <c r="E150" s="56" t="s">
        <v>457</v>
      </c>
      <c r="F150" s="44" t="s">
        <v>21</v>
      </c>
      <c r="G150" s="30" t="s">
        <v>399</v>
      </c>
      <c r="H150" s="28" t="s">
        <v>458</v>
      </c>
      <c r="I150" s="44" t="s">
        <v>23</v>
      </c>
      <c r="J150" s="39">
        <v>394.0</v>
      </c>
      <c r="K150" s="45" t="s">
        <v>24</v>
      </c>
      <c r="L150" s="24"/>
    </row>
    <row r="151" ht="18.0" customHeight="1">
      <c r="A151" s="28" t="s">
        <v>459</v>
      </c>
      <c r="B151" s="42">
        <v>9.789390095001E12</v>
      </c>
      <c r="C151" s="48">
        <v>895.0</v>
      </c>
      <c r="D151" s="31" t="s">
        <v>460</v>
      </c>
      <c r="E151" s="56" t="s">
        <v>90</v>
      </c>
      <c r="F151" s="44" t="s">
        <v>21</v>
      </c>
      <c r="G151" s="30" t="s">
        <v>399</v>
      </c>
      <c r="H151" s="28" t="s">
        <v>46</v>
      </c>
      <c r="I151" s="44" t="s">
        <v>23</v>
      </c>
      <c r="J151" s="39">
        <f>190+18</f>
        <v>208</v>
      </c>
      <c r="K151" s="45" t="s">
        <v>24</v>
      </c>
      <c r="L151" s="24"/>
    </row>
    <row r="152" ht="18.0" customHeight="1">
      <c r="A152" s="28" t="s">
        <v>461</v>
      </c>
      <c r="B152" s="42">
        <v>9.788194465973E12</v>
      </c>
      <c r="C152" s="48">
        <v>895.0</v>
      </c>
      <c r="D152" s="31" t="s">
        <v>462</v>
      </c>
      <c r="E152" s="56" t="s">
        <v>149</v>
      </c>
      <c r="F152" s="44" t="s">
        <v>21</v>
      </c>
      <c r="G152" s="30" t="s">
        <v>399</v>
      </c>
      <c r="H152" s="28" t="s">
        <v>46</v>
      </c>
      <c r="I152" s="44" t="s">
        <v>23</v>
      </c>
      <c r="J152" s="39">
        <v>246.0</v>
      </c>
      <c r="K152" s="45" t="s">
        <v>24</v>
      </c>
      <c r="L152" s="24"/>
    </row>
    <row r="153" ht="18.0" customHeight="1">
      <c r="A153" s="28" t="s">
        <v>463</v>
      </c>
      <c r="B153" s="42">
        <v>9.788194465904E12</v>
      </c>
      <c r="C153" s="48">
        <v>895.0</v>
      </c>
      <c r="D153" s="31" t="s">
        <v>464</v>
      </c>
      <c r="E153" s="56" t="s">
        <v>430</v>
      </c>
      <c r="F153" s="44" t="s">
        <v>21</v>
      </c>
      <c r="G153" s="30" t="s">
        <v>399</v>
      </c>
      <c r="H153" s="28" t="s">
        <v>46</v>
      </c>
      <c r="I153" s="44" t="s">
        <v>23</v>
      </c>
      <c r="J153" s="39">
        <v>174.0</v>
      </c>
      <c r="K153" s="45" t="s">
        <v>24</v>
      </c>
      <c r="L153" s="24"/>
    </row>
    <row r="154" ht="18.0" customHeight="1">
      <c r="A154" s="28" t="s">
        <v>465</v>
      </c>
      <c r="B154" s="42">
        <v>9.789390095155E12</v>
      </c>
      <c r="C154" s="48">
        <v>795.0</v>
      </c>
      <c r="D154" s="43" t="s">
        <v>466</v>
      </c>
      <c r="E154" s="28" t="s">
        <v>20</v>
      </c>
      <c r="F154" s="44" t="s">
        <v>21</v>
      </c>
      <c r="G154" s="39">
        <v>2020.0</v>
      </c>
      <c r="H154" s="28" t="s">
        <v>46</v>
      </c>
      <c r="I154" s="44" t="s">
        <v>23</v>
      </c>
      <c r="J154" s="39">
        <v>250.0</v>
      </c>
      <c r="K154" s="45" t="s">
        <v>24</v>
      </c>
      <c r="L154" s="24"/>
    </row>
    <row r="155" ht="18.0" customHeight="1">
      <c r="A155" s="28" t="s">
        <v>467</v>
      </c>
      <c r="B155" s="42">
        <v>9.788194283782E12</v>
      </c>
      <c r="C155" s="48">
        <v>4500.0</v>
      </c>
      <c r="D155" s="43" t="s">
        <v>39</v>
      </c>
      <c r="E155" s="28" t="s">
        <v>40</v>
      </c>
      <c r="F155" s="44" t="s">
        <v>292</v>
      </c>
      <c r="G155" s="39">
        <v>2020.0</v>
      </c>
      <c r="H155" s="28" t="s">
        <v>22</v>
      </c>
      <c r="I155" s="44" t="s">
        <v>23</v>
      </c>
      <c r="J155" s="39">
        <v>452.0</v>
      </c>
      <c r="K155" s="45" t="s">
        <v>24</v>
      </c>
      <c r="L155" s="24"/>
    </row>
    <row r="156" ht="18.0" customHeight="1">
      <c r="A156" s="28" t="s">
        <v>468</v>
      </c>
      <c r="B156" s="42">
        <v>9.789390095063E12</v>
      </c>
      <c r="C156" s="48">
        <v>1495.0</v>
      </c>
      <c r="D156" s="43" t="s">
        <v>469</v>
      </c>
      <c r="E156" s="28" t="s">
        <v>470</v>
      </c>
      <c r="F156" s="44" t="s">
        <v>21</v>
      </c>
      <c r="G156" s="39">
        <v>2020.0</v>
      </c>
      <c r="H156" s="28" t="s">
        <v>46</v>
      </c>
      <c r="I156" s="44" t="s">
        <v>23</v>
      </c>
      <c r="J156" s="39">
        <f>378+14</f>
        <v>392</v>
      </c>
      <c r="K156" s="45" t="s">
        <v>24</v>
      </c>
      <c r="L156" s="24"/>
    </row>
    <row r="157" ht="18.0" customHeight="1">
      <c r="A157" s="28" t="s">
        <v>471</v>
      </c>
      <c r="B157" s="42">
        <v>9.788194465959E12</v>
      </c>
      <c r="C157" s="48">
        <v>895.0</v>
      </c>
      <c r="D157" s="43" t="s">
        <v>472</v>
      </c>
      <c r="E157" s="28" t="s">
        <v>40</v>
      </c>
      <c r="F157" s="44" t="s">
        <v>21</v>
      </c>
      <c r="G157" s="39" t="s">
        <v>399</v>
      </c>
      <c r="H157" s="28" t="s">
        <v>46</v>
      </c>
      <c r="I157" s="44" t="s">
        <v>23</v>
      </c>
      <c r="J157" s="39">
        <v>288.0</v>
      </c>
      <c r="K157" s="45" t="s">
        <v>24</v>
      </c>
      <c r="L157" s="24"/>
    </row>
    <row r="158" ht="18.0" customHeight="1">
      <c r="A158" s="28" t="s">
        <v>473</v>
      </c>
      <c r="B158" s="42">
        <v>9.789390095018E12</v>
      </c>
      <c r="C158" s="35">
        <v>645.0</v>
      </c>
      <c r="D158" s="43" t="s">
        <v>125</v>
      </c>
      <c r="E158" s="28" t="s">
        <v>126</v>
      </c>
      <c r="F158" s="44" t="s">
        <v>21</v>
      </c>
      <c r="G158" s="39">
        <v>2020.0</v>
      </c>
      <c r="H158" s="28" t="s">
        <v>22</v>
      </c>
      <c r="I158" s="44" t="s">
        <v>23</v>
      </c>
      <c r="J158" s="39">
        <v>224.0</v>
      </c>
      <c r="K158" s="45" t="s">
        <v>24</v>
      </c>
      <c r="L158" s="24"/>
    </row>
    <row r="159" ht="18.0" customHeight="1">
      <c r="A159" s="28" t="s">
        <v>474</v>
      </c>
      <c r="B159" s="42">
        <v>9.789386618627E12</v>
      </c>
      <c r="C159" s="48">
        <v>995.0</v>
      </c>
      <c r="D159" s="43" t="s">
        <v>475</v>
      </c>
      <c r="E159" s="28" t="s">
        <v>476</v>
      </c>
      <c r="F159" s="44" t="s">
        <v>292</v>
      </c>
      <c r="G159" s="39">
        <v>2019.0</v>
      </c>
      <c r="H159" s="28" t="s">
        <v>46</v>
      </c>
      <c r="I159" s="44" t="s">
        <v>23</v>
      </c>
      <c r="J159" s="39">
        <v>230.0</v>
      </c>
      <c r="K159" s="45" t="s">
        <v>24</v>
      </c>
      <c r="L159" s="24"/>
    </row>
    <row r="160" ht="18.0" customHeight="1">
      <c r="A160" s="28" t="s">
        <v>477</v>
      </c>
      <c r="B160" s="42">
        <v>9.789386618665E12</v>
      </c>
      <c r="C160" s="35">
        <v>1095.0</v>
      </c>
      <c r="D160" s="43" t="s">
        <v>478</v>
      </c>
      <c r="E160" s="28" t="s">
        <v>308</v>
      </c>
      <c r="F160" s="44" t="s">
        <v>292</v>
      </c>
      <c r="G160" s="39">
        <v>2019.0</v>
      </c>
      <c r="H160" s="28" t="s">
        <v>46</v>
      </c>
      <c r="I160" s="44" t="s">
        <v>23</v>
      </c>
      <c r="J160" s="39">
        <v>192.0</v>
      </c>
      <c r="K160" s="45" t="s">
        <v>24</v>
      </c>
      <c r="L160" s="24" t="s">
        <v>95</v>
      </c>
    </row>
    <row r="161" ht="18.0" customHeight="1">
      <c r="A161" s="28" t="s">
        <v>479</v>
      </c>
      <c r="B161" s="42">
        <v>9.789386618887E12</v>
      </c>
      <c r="C161" s="48">
        <v>1095.0</v>
      </c>
      <c r="D161" s="31" t="s">
        <v>480</v>
      </c>
      <c r="E161" s="56" t="s">
        <v>481</v>
      </c>
      <c r="F161" s="44" t="s">
        <v>21</v>
      </c>
      <c r="G161" s="30" t="s">
        <v>482</v>
      </c>
      <c r="H161" s="28" t="s">
        <v>46</v>
      </c>
      <c r="I161" s="44" t="s">
        <v>23</v>
      </c>
      <c r="J161" s="39">
        <v>198.0</v>
      </c>
      <c r="K161" s="45" t="s">
        <v>24</v>
      </c>
      <c r="L161" s="24"/>
    </row>
    <row r="162" ht="18.0" customHeight="1">
      <c r="A162" s="49" t="s">
        <v>483</v>
      </c>
      <c r="B162" s="50">
        <v>9.789386618917E12</v>
      </c>
      <c r="C162" s="48">
        <v>895.0</v>
      </c>
      <c r="D162" s="57" t="s">
        <v>484</v>
      </c>
      <c r="E162" s="55" t="s">
        <v>90</v>
      </c>
      <c r="F162" s="49" t="s">
        <v>21</v>
      </c>
      <c r="G162" s="58" t="s">
        <v>482</v>
      </c>
      <c r="H162" s="53" t="s">
        <v>46</v>
      </c>
      <c r="I162" s="49" t="s">
        <v>23</v>
      </c>
      <c r="J162" s="54">
        <v>198.0</v>
      </c>
      <c r="K162" s="45" t="s">
        <v>24</v>
      </c>
      <c r="L162" s="24"/>
    </row>
    <row r="163" ht="18.0" customHeight="1">
      <c r="A163" s="28" t="s">
        <v>485</v>
      </c>
      <c r="B163" s="42">
        <v>9.789386618801E12</v>
      </c>
      <c r="C163" s="35">
        <v>1495.0</v>
      </c>
      <c r="D163" s="31" t="s">
        <v>486</v>
      </c>
      <c r="E163" s="56" t="s">
        <v>168</v>
      </c>
      <c r="F163" s="44" t="s">
        <v>21</v>
      </c>
      <c r="G163" s="30" t="s">
        <v>482</v>
      </c>
      <c r="H163" s="28" t="s">
        <v>46</v>
      </c>
      <c r="I163" s="44" t="s">
        <v>23</v>
      </c>
      <c r="J163" s="39">
        <v>244.0</v>
      </c>
      <c r="K163" s="45" t="s">
        <v>24</v>
      </c>
      <c r="L163" s="24"/>
    </row>
    <row r="164" ht="18.0" customHeight="1">
      <c r="A164" s="28" t="s">
        <v>487</v>
      </c>
      <c r="B164" s="42">
        <v>9.78938661874E12</v>
      </c>
      <c r="C164" s="48">
        <v>4500.0</v>
      </c>
      <c r="D164" s="43" t="s">
        <v>39</v>
      </c>
      <c r="E164" s="28" t="s">
        <v>40</v>
      </c>
      <c r="F164" s="44" t="s">
        <v>292</v>
      </c>
      <c r="G164" s="39" t="s">
        <v>482</v>
      </c>
      <c r="H164" s="28" t="s">
        <v>22</v>
      </c>
      <c r="I164" s="44" t="s">
        <v>23</v>
      </c>
      <c r="J164" s="39">
        <v>432.0</v>
      </c>
      <c r="K164" s="45" t="s">
        <v>24</v>
      </c>
      <c r="L164" s="24"/>
    </row>
    <row r="165" ht="18.0" customHeight="1">
      <c r="A165" s="49" t="s">
        <v>488</v>
      </c>
      <c r="B165" s="50">
        <v>9.789386618634E12</v>
      </c>
      <c r="C165" s="35">
        <v>995.0</v>
      </c>
      <c r="D165" s="57" t="s">
        <v>489</v>
      </c>
      <c r="E165" s="55" t="s">
        <v>90</v>
      </c>
      <c r="F165" s="49" t="s">
        <v>21</v>
      </c>
      <c r="G165" s="58" t="s">
        <v>482</v>
      </c>
      <c r="H165" s="53" t="s">
        <v>46</v>
      </c>
      <c r="I165" s="49" t="s">
        <v>23</v>
      </c>
      <c r="J165" s="54">
        <v>406.0</v>
      </c>
      <c r="K165" s="45" t="s">
        <v>24</v>
      </c>
      <c r="L165" s="24"/>
    </row>
    <row r="166" ht="18.0" customHeight="1">
      <c r="A166" s="49" t="s">
        <v>490</v>
      </c>
      <c r="B166" s="50">
        <v>9.789386618931E12</v>
      </c>
      <c r="C166" s="35">
        <v>1495.0</v>
      </c>
      <c r="D166" s="57" t="s">
        <v>491</v>
      </c>
      <c r="E166" s="55" t="s">
        <v>492</v>
      </c>
      <c r="F166" s="49" t="s">
        <v>21</v>
      </c>
      <c r="G166" s="58" t="s">
        <v>482</v>
      </c>
      <c r="H166" s="53" t="s">
        <v>46</v>
      </c>
      <c r="I166" s="49" t="s">
        <v>23</v>
      </c>
      <c r="J166" s="54">
        <v>340.0</v>
      </c>
      <c r="K166" s="45" t="s">
        <v>24</v>
      </c>
      <c r="L166" s="24"/>
    </row>
    <row r="167" ht="18.0" customHeight="1">
      <c r="A167" s="49" t="s">
        <v>493</v>
      </c>
      <c r="B167" s="50">
        <v>9.78819416348E12</v>
      </c>
      <c r="C167" s="35">
        <v>995.0</v>
      </c>
      <c r="D167" s="57" t="s">
        <v>494</v>
      </c>
      <c r="E167" s="55" t="s">
        <v>90</v>
      </c>
      <c r="F167" s="49" t="s">
        <v>21</v>
      </c>
      <c r="G167" s="58" t="s">
        <v>482</v>
      </c>
      <c r="H167" s="53" t="s">
        <v>46</v>
      </c>
      <c r="I167" s="49" t="s">
        <v>23</v>
      </c>
      <c r="J167" s="54">
        <v>248.0</v>
      </c>
      <c r="K167" s="45" t="s">
        <v>24</v>
      </c>
      <c r="L167" s="24"/>
    </row>
    <row r="168" ht="18.0" customHeight="1">
      <c r="A168" s="49" t="s">
        <v>495</v>
      </c>
      <c r="B168" s="50">
        <v>9.789386618955E12</v>
      </c>
      <c r="C168" s="35">
        <v>2995.0</v>
      </c>
      <c r="D168" s="57" t="s">
        <v>496</v>
      </c>
      <c r="E168" s="55" t="s">
        <v>90</v>
      </c>
      <c r="F168" s="49" t="s">
        <v>21</v>
      </c>
      <c r="G168" s="58" t="s">
        <v>482</v>
      </c>
      <c r="H168" s="53" t="s">
        <v>46</v>
      </c>
      <c r="I168" s="49" t="s">
        <v>23</v>
      </c>
      <c r="J168" s="54">
        <v>702.0</v>
      </c>
      <c r="K168" s="45" t="s">
        <v>24</v>
      </c>
      <c r="L168" s="24"/>
    </row>
    <row r="169" ht="18.0" customHeight="1">
      <c r="A169" s="28" t="s">
        <v>497</v>
      </c>
      <c r="B169" s="42">
        <v>9.789386618818E12</v>
      </c>
      <c r="C169" s="48">
        <v>1395.0</v>
      </c>
      <c r="D169" s="31" t="s">
        <v>498</v>
      </c>
      <c r="E169" s="56" t="s">
        <v>312</v>
      </c>
      <c r="F169" s="44" t="s">
        <v>21</v>
      </c>
      <c r="G169" s="30" t="s">
        <v>482</v>
      </c>
      <c r="H169" s="28" t="s">
        <v>46</v>
      </c>
      <c r="I169" s="44" t="s">
        <v>23</v>
      </c>
      <c r="J169" s="39">
        <v>300.0</v>
      </c>
      <c r="K169" s="45" t="s">
        <v>24</v>
      </c>
      <c r="L169" s="24" t="s">
        <v>95</v>
      </c>
    </row>
    <row r="170" ht="18.0" customHeight="1">
      <c r="A170" s="49" t="s">
        <v>499</v>
      </c>
      <c r="B170" s="50">
        <v>9.789386618689E12</v>
      </c>
      <c r="C170" s="48">
        <v>995.0</v>
      </c>
      <c r="D170" s="57" t="s">
        <v>500</v>
      </c>
      <c r="E170" s="55" t="s">
        <v>501</v>
      </c>
      <c r="F170" s="49" t="s">
        <v>21</v>
      </c>
      <c r="G170" s="58" t="s">
        <v>482</v>
      </c>
      <c r="H170" s="53" t="s">
        <v>46</v>
      </c>
      <c r="I170" s="49" t="s">
        <v>23</v>
      </c>
      <c r="J170" s="54">
        <v>220.0</v>
      </c>
      <c r="K170" s="45" t="s">
        <v>24</v>
      </c>
      <c r="L170" s="24"/>
    </row>
    <row r="171" ht="18.0" customHeight="1">
      <c r="A171" s="28" t="s">
        <v>502</v>
      </c>
      <c r="B171" s="42">
        <v>9.789386618788E12</v>
      </c>
      <c r="C171" s="48">
        <v>995.0</v>
      </c>
      <c r="D171" s="31" t="s">
        <v>503</v>
      </c>
      <c r="E171" s="56" t="s">
        <v>504</v>
      </c>
      <c r="F171" s="44" t="s">
        <v>292</v>
      </c>
      <c r="G171" s="30" t="s">
        <v>482</v>
      </c>
      <c r="H171" s="28" t="s">
        <v>46</v>
      </c>
      <c r="I171" s="44" t="s">
        <v>23</v>
      </c>
      <c r="J171" s="39">
        <v>212.0</v>
      </c>
      <c r="K171" s="45" t="s">
        <v>24</v>
      </c>
      <c r="L171" s="24"/>
    </row>
    <row r="172" ht="18.0" customHeight="1">
      <c r="A172" s="28" t="s">
        <v>505</v>
      </c>
      <c r="B172" s="42">
        <v>9.7893866189E12</v>
      </c>
      <c r="C172" s="48">
        <v>995.0</v>
      </c>
      <c r="D172" s="31" t="s">
        <v>506</v>
      </c>
      <c r="E172" s="56" t="s">
        <v>308</v>
      </c>
      <c r="F172" s="44" t="s">
        <v>21</v>
      </c>
      <c r="G172" s="30" t="s">
        <v>482</v>
      </c>
      <c r="H172" s="28" t="s">
        <v>46</v>
      </c>
      <c r="I172" s="44" t="s">
        <v>23</v>
      </c>
      <c r="J172" s="39">
        <f>14+231</f>
        <v>245</v>
      </c>
      <c r="K172" s="45" t="s">
        <v>24</v>
      </c>
      <c r="L172" s="24"/>
    </row>
    <row r="173" ht="18.0" customHeight="1">
      <c r="A173" s="28" t="s">
        <v>507</v>
      </c>
      <c r="B173" s="42">
        <v>9.789386618825E12</v>
      </c>
      <c r="C173" s="48">
        <v>1095.0</v>
      </c>
      <c r="D173" s="31" t="s">
        <v>508</v>
      </c>
      <c r="E173" s="56" t="s">
        <v>367</v>
      </c>
      <c r="F173" s="44" t="s">
        <v>21</v>
      </c>
      <c r="G173" s="30" t="s">
        <v>482</v>
      </c>
      <c r="H173" s="28" t="s">
        <v>46</v>
      </c>
      <c r="I173" s="44" t="s">
        <v>23</v>
      </c>
      <c r="J173" s="39">
        <v>368.0</v>
      </c>
      <c r="K173" s="45" t="s">
        <v>24</v>
      </c>
      <c r="L173" s="24"/>
    </row>
    <row r="174" ht="18.0" customHeight="1">
      <c r="A174" s="28" t="s">
        <v>509</v>
      </c>
      <c r="B174" s="42">
        <v>9.789386618856E12</v>
      </c>
      <c r="C174" s="48">
        <v>995.0</v>
      </c>
      <c r="D174" s="31" t="s">
        <v>510</v>
      </c>
      <c r="E174" s="56" t="s">
        <v>296</v>
      </c>
      <c r="F174" s="44" t="s">
        <v>21</v>
      </c>
      <c r="G174" s="30" t="s">
        <v>482</v>
      </c>
      <c r="H174" s="28" t="s">
        <v>46</v>
      </c>
      <c r="I174" s="44" t="s">
        <v>23</v>
      </c>
      <c r="J174" s="39">
        <v>280.0</v>
      </c>
      <c r="K174" s="45" t="s">
        <v>24</v>
      </c>
      <c r="L174" s="24"/>
    </row>
    <row r="175" ht="18.0" customHeight="1">
      <c r="A175" s="49" t="s">
        <v>511</v>
      </c>
      <c r="B175" s="50">
        <v>9.788194163442E12</v>
      </c>
      <c r="C175" s="48">
        <v>1295.0</v>
      </c>
      <c r="D175" s="57" t="s">
        <v>512</v>
      </c>
      <c r="E175" s="55" t="s">
        <v>296</v>
      </c>
      <c r="F175" s="49" t="s">
        <v>21</v>
      </c>
      <c r="G175" s="58" t="s">
        <v>482</v>
      </c>
      <c r="H175" s="53" t="s">
        <v>46</v>
      </c>
      <c r="I175" s="49" t="s">
        <v>23</v>
      </c>
      <c r="J175" s="54">
        <v>388.0</v>
      </c>
      <c r="K175" s="45" t="s">
        <v>24</v>
      </c>
      <c r="L175" s="24"/>
    </row>
    <row r="176" ht="18.0" customHeight="1">
      <c r="A176" s="49" t="s">
        <v>513</v>
      </c>
      <c r="B176" s="50">
        <v>9.789386618863E12</v>
      </c>
      <c r="C176" s="35">
        <v>995.0</v>
      </c>
      <c r="D176" s="57" t="s">
        <v>514</v>
      </c>
      <c r="E176" s="55" t="s">
        <v>515</v>
      </c>
      <c r="F176" s="49" t="s">
        <v>21</v>
      </c>
      <c r="G176" s="58" t="s">
        <v>482</v>
      </c>
      <c r="H176" s="53" t="s">
        <v>46</v>
      </c>
      <c r="I176" s="49" t="s">
        <v>23</v>
      </c>
      <c r="J176" s="54">
        <v>184.0</v>
      </c>
      <c r="K176" s="45" t="s">
        <v>24</v>
      </c>
      <c r="L176" s="24"/>
    </row>
    <row r="177" ht="18.0" customHeight="1">
      <c r="A177" s="28" t="s">
        <v>516</v>
      </c>
      <c r="B177" s="42">
        <v>9.789386618771E12</v>
      </c>
      <c r="C177" s="48">
        <v>895.0</v>
      </c>
      <c r="D177" s="31" t="s">
        <v>517</v>
      </c>
      <c r="E177" s="56" t="s">
        <v>518</v>
      </c>
      <c r="F177" s="44" t="s">
        <v>21</v>
      </c>
      <c r="G177" s="30" t="s">
        <v>482</v>
      </c>
      <c r="H177" s="28" t="s">
        <v>46</v>
      </c>
      <c r="I177" s="44" t="s">
        <v>23</v>
      </c>
      <c r="J177" s="39">
        <v>240.0</v>
      </c>
      <c r="K177" s="45" t="s">
        <v>519</v>
      </c>
      <c r="L177" s="24"/>
    </row>
    <row r="178" ht="18.0" customHeight="1">
      <c r="A178" s="49" t="s">
        <v>520</v>
      </c>
      <c r="B178" s="50">
        <v>9.789386618702E12</v>
      </c>
      <c r="C178" s="48">
        <v>1095.0</v>
      </c>
      <c r="D178" s="57" t="s">
        <v>521</v>
      </c>
      <c r="E178" s="55" t="s">
        <v>522</v>
      </c>
      <c r="F178" s="49" t="s">
        <v>21</v>
      </c>
      <c r="G178" s="58" t="s">
        <v>482</v>
      </c>
      <c r="H178" s="53" t="s">
        <v>46</v>
      </c>
      <c r="I178" s="49" t="s">
        <v>23</v>
      </c>
      <c r="J178" s="54">
        <v>228.0</v>
      </c>
      <c r="K178" s="45" t="s">
        <v>24</v>
      </c>
      <c r="L178" s="24"/>
    </row>
    <row r="179" ht="18.0" customHeight="1">
      <c r="A179" s="49" t="s">
        <v>523</v>
      </c>
      <c r="B179" s="50">
        <v>9.788194163473E12</v>
      </c>
      <c r="C179" s="48">
        <v>995.0</v>
      </c>
      <c r="D179" s="57" t="s">
        <v>524</v>
      </c>
      <c r="E179" s="55" t="s">
        <v>160</v>
      </c>
      <c r="F179" s="49" t="s">
        <v>21</v>
      </c>
      <c r="G179" s="58" t="s">
        <v>482</v>
      </c>
      <c r="H179" s="53" t="s">
        <v>46</v>
      </c>
      <c r="I179" s="49" t="s">
        <v>23</v>
      </c>
      <c r="J179" s="54">
        <v>188.0</v>
      </c>
      <c r="K179" s="45" t="s">
        <v>24</v>
      </c>
      <c r="L179" s="24"/>
    </row>
    <row r="180" ht="18.0" customHeight="1">
      <c r="A180" s="28" t="s">
        <v>525</v>
      </c>
      <c r="B180" s="42">
        <v>9.789386618672E12</v>
      </c>
      <c r="C180" s="48">
        <v>1495.0</v>
      </c>
      <c r="D180" s="31" t="s">
        <v>526</v>
      </c>
      <c r="E180" s="56" t="s">
        <v>160</v>
      </c>
      <c r="F180" s="44" t="s">
        <v>21</v>
      </c>
      <c r="G180" s="30" t="s">
        <v>482</v>
      </c>
      <c r="H180" s="28" t="s">
        <v>46</v>
      </c>
      <c r="I180" s="44" t="s">
        <v>23</v>
      </c>
      <c r="J180" s="39">
        <v>499.0</v>
      </c>
      <c r="K180" s="45" t="s">
        <v>24</v>
      </c>
      <c r="L180" s="24" t="s">
        <v>95</v>
      </c>
    </row>
    <row r="181" ht="18.0" customHeight="1">
      <c r="A181" s="28" t="s">
        <v>527</v>
      </c>
      <c r="B181" s="42">
        <v>9.789386618733E12</v>
      </c>
      <c r="C181" s="48">
        <v>1995.0</v>
      </c>
      <c r="D181" s="31" t="s">
        <v>450</v>
      </c>
      <c r="E181" s="56" t="s">
        <v>40</v>
      </c>
      <c r="F181" s="44" t="s">
        <v>292</v>
      </c>
      <c r="G181" s="30" t="s">
        <v>482</v>
      </c>
      <c r="H181" s="28" t="s">
        <v>46</v>
      </c>
      <c r="I181" s="44" t="s">
        <v>23</v>
      </c>
      <c r="J181" s="39">
        <v>260.0</v>
      </c>
      <c r="K181" s="45" t="s">
        <v>24</v>
      </c>
      <c r="L181" s="24"/>
    </row>
    <row r="182" ht="18.0" customHeight="1">
      <c r="A182" s="28" t="s">
        <v>528</v>
      </c>
      <c r="B182" s="42">
        <v>9.789386618894E12</v>
      </c>
      <c r="C182" s="48">
        <v>645.0</v>
      </c>
      <c r="D182" s="31" t="s">
        <v>125</v>
      </c>
      <c r="E182" s="56" t="s">
        <v>126</v>
      </c>
      <c r="F182" s="44" t="s">
        <v>21</v>
      </c>
      <c r="G182" s="30" t="s">
        <v>482</v>
      </c>
      <c r="H182" s="28" t="s">
        <v>22</v>
      </c>
      <c r="I182" s="44" t="s">
        <v>23</v>
      </c>
      <c r="J182" s="39">
        <v>260.0</v>
      </c>
      <c r="K182" s="45" t="s">
        <v>24</v>
      </c>
      <c r="L182" s="24"/>
    </row>
    <row r="183" ht="18.0" customHeight="1">
      <c r="A183" s="28" t="s">
        <v>529</v>
      </c>
      <c r="B183" s="42">
        <v>9.789386618641E12</v>
      </c>
      <c r="C183" s="48">
        <v>1495.0</v>
      </c>
      <c r="D183" s="43" t="s">
        <v>530</v>
      </c>
      <c r="E183" s="28"/>
      <c r="F183" s="44" t="s">
        <v>292</v>
      </c>
      <c r="G183" s="39" t="s">
        <v>482</v>
      </c>
      <c r="H183" s="28" t="s">
        <v>46</v>
      </c>
      <c r="I183" s="44" t="s">
        <v>23</v>
      </c>
      <c r="J183" s="39">
        <v>390.0</v>
      </c>
      <c r="K183" s="45" t="s">
        <v>24</v>
      </c>
      <c r="L183" s="24"/>
    </row>
    <row r="184" ht="18.0" customHeight="1">
      <c r="A184" s="28" t="s">
        <v>531</v>
      </c>
      <c r="B184" s="42">
        <v>9.788194163466E12</v>
      </c>
      <c r="C184" s="48">
        <v>895.0</v>
      </c>
      <c r="D184" s="43" t="s">
        <v>532</v>
      </c>
      <c r="E184" s="28" t="s">
        <v>334</v>
      </c>
      <c r="F184" s="44" t="s">
        <v>21</v>
      </c>
      <c r="G184" s="39" t="s">
        <v>482</v>
      </c>
      <c r="H184" s="28" t="s">
        <v>46</v>
      </c>
      <c r="I184" s="44" t="s">
        <v>23</v>
      </c>
      <c r="J184" s="39">
        <v>236.0</v>
      </c>
      <c r="K184" s="45" t="s">
        <v>24</v>
      </c>
      <c r="L184" s="24"/>
    </row>
    <row r="185" ht="18.0" customHeight="1">
      <c r="A185" s="28" t="s">
        <v>533</v>
      </c>
      <c r="B185" s="42">
        <v>9.789386618764E12</v>
      </c>
      <c r="C185" s="48">
        <v>1995.0</v>
      </c>
      <c r="D185" s="43" t="s">
        <v>534</v>
      </c>
      <c r="E185" s="28" t="s">
        <v>535</v>
      </c>
      <c r="F185" s="44" t="s">
        <v>21</v>
      </c>
      <c r="G185" s="39" t="s">
        <v>482</v>
      </c>
      <c r="H185" s="28" t="s">
        <v>46</v>
      </c>
      <c r="I185" s="44" t="s">
        <v>23</v>
      </c>
      <c r="J185" s="39">
        <v>302.0</v>
      </c>
      <c r="K185" s="45" t="s">
        <v>24</v>
      </c>
      <c r="L185" s="24"/>
    </row>
    <row r="186" ht="18.0" customHeight="1">
      <c r="A186" s="49" t="s">
        <v>536</v>
      </c>
      <c r="B186" s="50">
        <v>9.78938661887E12</v>
      </c>
      <c r="C186" s="48">
        <v>995.0</v>
      </c>
      <c r="D186" s="51" t="s">
        <v>537</v>
      </c>
      <c r="E186" s="49" t="s">
        <v>367</v>
      </c>
      <c r="F186" s="49" t="s">
        <v>21</v>
      </c>
      <c r="G186" s="52" t="s">
        <v>482</v>
      </c>
      <c r="H186" s="53" t="s">
        <v>46</v>
      </c>
      <c r="I186" s="49" t="s">
        <v>23</v>
      </c>
      <c r="J186" s="54">
        <f>272+28</f>
        <v>300</v>
      </c>
      <c r="K186" s="45" t="s">
        <v>24</v>
      </c>
      <c r="L186" s="24"/>
    </row>
    <row r="187" ht="18.0" customHeight="1">
      <c r="A187" s="28" t="s">
        <v>538</v>
      </c>
      <c r="B187" s="42">
        <v>9.789386618757E12</v>
      </c>
      <c r="C187" s="48">
        <v>1095.0</v>
      </c>
      <c r="D187" s="43" t="s">
        <v>539</v>
      </c>
      <c r="E187" s="28" t="s">
        <v>90</v>
      </c>
      <c r="F187" s="44" t="s">
        <v>292</v>
      </c>
      <c r="G187" s="39" t="s">
        <v>482</v>
      </c>
      <c r="H187" s="28" t="s">
        <v>46</v>
      </c>
      <c r="I187" s="44" t="s">
        <v>23</v>
      </c>
      <c r="J187" s="39">
        <v>288.0</v>
      </c>
      <c r="K187" s="45" t="s">
        <v>24</v>
      </c>
      <c r="L187" s="24"/>
    </row>
    <row r="188" ht="18.0" customHeight="1">
      <c r="A188" s="28" t="s">
        <v>540</v>
      </c>
      <c r="B188" s="42">
        <v>9.789386618795E12</v>
      </c>
      <c r="C188" s="48">
        <v>1095.0</v>
      </c>
      <c r="D188" s="43" t="s">
        <v>541</v>
      </c>
      <c r="E188" s="28" t="s">
        <v>164</v>
      </c>
      <c r="F188" s="44" t="s">
        <v>21</v>
      </c>
      <c r="G188" s="39" t="s">
        <v>482</v>
      </c>
      <c r="H188" s="28" t="s">
        <v>46</v>
      </c>
      <c r="I188" s="44" t="s">
        <v>23</v>
      </c>
      <c r="J188" s="39">
        <v>276.0</v>
      </c>
      <c r="K188" s="45" t="s">
        <v>24</v>
      </c>
      <c r="L188" s="24"/>
    </row>
    <row r="189" ht="18.0" customHeight="1">
      <c r="A189" s="49" t="s">
        <v>542</v>
      </c>
      <c r="B189" s="50">
        <v>9.789386618696E12</v>
      </c>
      <c r="C189" s="48">
        <v>1095.0</v>
      </c>
      <c r="D189" s="51" t="s">
        <v>543</v>
      </c>
      <c r="E189" s="49" t="s">
        <v>544</v>
      </c>
      <c r="F189" s="49" t="s">
        <v>21</v>
      </c>
      <c r="G189" s="52" t="s">
        <v>482</v>
      </c>
      <c r="H189" s="53" t="s">
        <v>46</v>
      </c>
      <c r="I189" s="49" t="s">
        <v>23</v>
      </c>
      <c r="J189" s="54">
        <v>254.0</v>
      </c>
      <c r="K189" s="45" t="s">
        <v>24</v>
      </c>
      <c r="L189" s="24"/>
    </row>
    <row r="190" ht="18.0" customHeight="1">
      <c r="A190" s="49" t="s">
        <v>545</v>
      </c>
      <c r="B190" s="50">
        <v>9.789386618948E12</v>
      </c>
      <c r="C190" s="48">
        <v>1195.0</v>
      </c>
      <c r="D190" s="51" t="s">
        <v>546</v>
      </c>
      <c r="E190" s="49" t="s">
        <v>547</v>
      </c>
      <c r="F190" s="49" t="s">
        <v>21</v>
      </c>
      <c r="G190" s="52" t="s">
        <v>482</v>
      </c>
      <c r="H190" s="53" t="s">
        <v>46</v>
      </c>
      <c r="I190" s="49" t="s">
        <v>23</v>
      </c>
      <c r="J190" s="54">
        <v>336.0</v>
      </c>
      <c r="K190" s="45" t="s">
        <v>24</v>
      </c>
      <c r="L190" s="24"/>
    </row>
    <row r="191" ht="18.0" customHeight="1">
      <c r="A191" s="49" t="s">
        <v>548</v>
      </c>
      <c r="B191" s="50">
        <v>9.789386618719E12</v>
      </c>
      <c r="C191" s="35">
        <v>1095.0</v>
      </c>
      <c r="D191" s="51" t="s">
        <v>372</v>
      </c>
      <c r="E191" s="49" t="s">
        <v>312</v>
      </c>
      <c r="F191" s="49" t="s">
        <v>21</v>
      </c>
      <c r="G191" s="52" t="s">
        <v>482</v>
      </c>
      <c r="H191" s="53" t="s">
        <v>46</v>
      </c>
      <c r="I191" s="49" t="s">
        <v>23</v>
      </c>
      <c r="J191" s="54">
        <f>15+165</f>
        <v>180</v>
      </c>
      <c r="K191" s="45" t="s">
        <v>24</v>
      </c>
      <c r="L191" s="24"/>
    </row>
    <row r="192" ht="18.0" customHeight="1">
      <c r="A192" s="28" t="s">
        <v>549</v>
      </c>
      <c r="B192" s="42">
        <v>9.789386618726E12</v>
      </c>
      <c r="C192" s="48">
        <v>1495.0</v>
      </c>
      <c r="D192" s="43" t="s">
        <v>550</v>
      </c>
      <c r="E192" s="28" t="s">
        <v>551</v>
      </c>
      <c r="F192" s="44" t="s">
        <v>21</v>
      </c>
      <c r="G192" s="39" t="s">
        <v>482</v>
      </c>
      <c r="H192" s="28" t="s">
        <v>46</v>
      </c>
      <c r="I192" s="44" t="s">
        <v>23</v>
      </c>
      <c r="J192" s="39">
        <v>214.0</v>
      </c>
      <c r="K192" s="45" t="s">
        <v>24</v>
      </c>
      <c r="L192" s="24"/>
    </row>
    <row r="193" ht="18.0" customHeight="1">
      <c r="A193" s="28" t="s">
        <v>552</v>
      </c>
      <c r="B193" s="42">
        <v>9.789386618832E12</v>
      </c>
      <c r="C193" s="48">
        <v>245.0</v>
      </c>
      <c r="D193" s="43" t="s">
        <v>553</v>
      </c>
      <c r="E193" s="28" t="s">
        <v>110</v>
      </c>
      <c r="F193" s="44" t="s">
        <v>21</v>
      </c>
      <c r="G193" s="39" t="s">
        <v>482</v>
      </c>
      <c r="H193" s="28" t="s">
        <v>22</v>
      </c>
      <c r="I193" s="44" t="s">
        <v>23</v>
      </c>
      <c r="J193" s="39">
        <v>98.0</v>
      </c>
      <c r="K193" s="45" t="s">
        <v>24</v>
      </c>
      <c r="L193" s="24"/>
    </row>
    <row r="194" ht="18.0" customHeight="1">
      <c r="A194" s="28" t="s">
        <v>554</v>
      </c>
      <c r="B194" s="42">
        <v>9.788182749481E12</v>
      </c>
      <c r="C194" s="35">
        <v>1095.0</v>
      </c>
      <c r="D194" s="43" t="s">
        <v>555</v>
      </c>
      <c r="E194" s="28" t="s">
        <v>86</v>
      </c>
      <c r="F194" s="44" t="s">
        <v>292</v>
      </c>
      <c r="G194" s="39">
        <v>2017.0</v>
      </c>
      <c r="H194" s="28" t="s">
        <v>46</v>
      </c>
      <c r="I194" s="44" t="s">
        <v>23</v>
      </c>
      <c r="J194" s="39">
        <v>232.0</v>
      </c>
      <c r="K194" s="45" t="s">
        <v>24</v>
      </c>
      <c r="L194" s="24" t="s">
        <v>95</v>
      </c>
    </row>
    <row r="195" ht="18.0" customHeight="1">
      <c r="A195" s="44" t="s">
        <v>556</v>
      </c>
      <c r="B195" s="42">
        <v>9.788182744387E12</v>
      </c>
      <c r="C195" s="48">
        <v>1095.0</v>
      </c>
      <c r="D195" s="43" t="s">
        <v>382</v>
      </c>
      <c r="E195" s="28" t="s">
        <v>383</v>
      </c>
      <c r="F195" s="44" t="s">
        <v>292</v>
      </c>
      <c r="G195" s="39">
        <v>2010.0</v>
      </c>
      <c r="H195" s="44" t="s">
        <v>46</v>
      </c>
      <c r="I195" s="44" t="s">
        <v>23</v>
      </c>
      <c r="J195" s="39">
        <v>312.0</v>
      </c>
      <c r="K195" s="45" t="s">
        <v>24</v>
      </c>
      <c r="L195" s="24"/>
    </row>
    <row r="196" ht="18.0" customHeight="1">
      <c r="A196" s="44" t="s">
        <v>557</v>
      </c>
      <c r="B196" s="42">
        <v>9.78818274718E12</v>
      </c>
      <c r="C196" s="30">
        <v>1095.0</v>
      </c>
      <c r="D196" s="43" t="s">
        <v>153</v>
      </c>
      <c r="E196" s="28" t="s">
        <v>40</v>
      </c>
      <c r="F196" s="44" t="s">
        <v>292</v>
      </c>
      <c r="G196" s="39">
        <v>2013.0</v>
      </c>
      <c r="H196" s="44" t="s">
        <v>46</v>
      </c>
      <c r="I196" s="44" t="s">
        <v>23</v>
      </c>
      <c r="J196" s="39">
        <v>271.0</v>
      </c>
      <c r="K196" s="45" t="s">
        <v>24</v>
      </c>
      <c r="L196" s="24"/>
    </row>
    <row r="197" ht="18.0" customHeight="1">
      <c r="A197" s="44" t="s">
        <v>558</v>
      </c>
      <c r="B197" s="42">
        <v>9.788182748613E12</v>
      </c>
      <c r="C197" s="48">
        <v>1095.0</v>
      </c>
      <c r="D197" s="43" t="s">
        <v>559</v>
      </c>
      <c r="E197" s="28" t="s">
        <v>40</v>
      </c>
      <c r="F197" s="44" t="s">
        <v>292</v>
      </c>
      <c r="G197" s="39">
        <v>2015.0</v>
      </c>
      <c r="H197" s="44" t="s">
        <v>46</v>
      </c>
      <c r="I197" s="44" t="s">
        <v>560</v>
      </c>
      <c r="J197" s="39">
        <v>216.0</v>
      </c>
      <c r="K197" s="45" t="s">
        <v>24</v>
      </c>
      <c r="L197" s="24"/>
    </row>
    <row r="198" ht="18.0" customHeight="1">
      <c r="A198" s="44" t="s">
        <v>561</v>
      </c>
      <c r="B198" s="42">
        <v>9.788182748675E12</v>
      </c>
      <c r="C198" s="48">
        <v>1095.0</v>
      </c>
      <c r="D198" s="43" t="s">
        <v>559</v>
      </c>
      <c r="E198" s="28" t="s">
        <v>40</v>
      </c>
      <c r="F198" s="44" t="s">
        <v>292</v>
      </c>
      <c r="G198" s="39">
        <v>2016.0</v>
      </c>
      <c r="H198" s="44" t="s">
        <v>46</v>
      </c>
      <c r="I198" s="44" t="s">
        <v>560</v>
      </c>
      <c r="J198" s="39">
        <v>234.0</v>
      </c>
      <c r="K198" s="45" t="s">
        <v>24</v>
      </c>
      <c r="L198" s="24"/>
    </row>
    <row r="199" ht="18.0" customHeight="1">
      <c r="A199" s="44" t="s">
        <v>562</v>
      </c>
      <c r="B199" s="42">
        <v>9.788182742706E12</v>
      </c>
      <c r="C199" s="39">
        <v>2500.0</v>
      </c>
      <c r="D199" s="43" t="s">
        <v>563</v>
      </c>
      <c r="E199" s="28" t="s">
        <v>238</v>
      </c>
      <c r="F199" s="44" t="s">
        <v>292</v>
      </c>
      <c r="G199" s="39">
        <v>2006.0</v>
      </c>
      <c r="H199" s="44" t="s">
        <v>46</v>
      </c>
      <c r="I199" s="44" t="s">
        <v>23</v>
      </c>
      <c r="J199" s="39">
        <v>420.0</v>
      </c>
      <c r="K199" s="45" t="s">
        <v>24</v>
      </c>
      <c r="L199" s="24"/>
    </row>
    <row r="200" ht="18.0" customHeight="1">
      <c r="A200" s="28" t="s">
        <v>564</v>
      </c>
      <c r="B200" s="42">
        <v>9.78938661861E12</v>
      </c>
      <c r="C200" s="48">
        <v>895.0</v>
      </c>
      <c r="D200" s="47" t="s">
        <v>171</v>
      </c>
      <c r="E200" s="28" t="s">
        <v>296</v>
      </c>
      <c r="F200" s="44" t="s">
        <v>292</v>
      </c>
      <c r="G200" s="30">
        <v>2018.0</v>
      </c>
      <c r="H200" s="28" t="s">
        <v>46</v>
      </c>
      <c r="I200" s="44" t="s">
        <v>23</v>
      </c>
      <c r="J200" s="30">
        <v>258.0</v>
      </c>
      <c r="K200" s="45" t="s">
        <v>24</v>
      </c>
      <c r="L200" s="24"/>
    </row>
    <row r="201" ht="18.0" customHeight="1">
      <c r="A201" s="28" t="s">
        <v>565</v>
      </c>
      <c r="B201" s="42">
        <v>9.788182749436E12</v>
      </c>
      <c r="C201" s="35">
        <v>895.0</v>
      </c>
      <c r="D201" s="47" t="s">
        <v>566</v>
      </c>
      <c r="E201" s="56" t="s">
        <v>367</v>
      </c>
      <c r="F201" s="44" t="s">
        <v>292</v>
      </c>
      <c r="G201" s="30">
        <v>2017.0</v>
      </c>
      <c r="H201" s="28" t="s">
        <v>46</v>
      </c>
      <c r="I201" s="44" t="s">
        <v>23</v>
      </c>
      <c r="J201" s="30">
        <v>328.0</v>
      </c>
      <c r="K201" s="45" t="s">
        <v>24</v>
      </c>
      <c r="L201" s="24"/>
    </row>
    <row r="202" ht="18.0" customHeight="1">
      <c r="A202" s="28" t="s">
        <v>567</v>
      </c>
      <c r="B202" s="42">
        <v>9.788182745704E12</v>
      </c>
      <c r="C202" s="35">
        <v>395.0</v>
      </c>
      <c r="D202" s="47" t="s">
        <v>39</v>
      </c>
      <c r="E202" s="56" t="s">
        <v>40</v>
      </c>
      <c r="F202" s="44" t="s">
        <v>292</v>
      </c>
      <c r="G202" s="30">
        <v>2011.0</v>
      </c>
      <c r="H202" s="44" t="s">
        <v>46</v>
      </c>
      <c r="I202" s="44" t="s">
        <v>560</v>
      </c>
      <c r="J202" s="30">
        <v>79.0</v>
      </c>
      <c r="K202" s="45" t="s">
        <v>24</v>
      </c>
      <c r="L202" s="24"/>
    </row>
    <row r="203" ht="18.0" customHeight="1">
      <c r="A203" s="28" t="s">
        <v>568</v>
      </c>
      <c r="B203" s="42">
        <v>9.788182748828E12</v>
      </c>
      <c r="C203" s="48">
        <v>1095.0</v>
      </c>
      <c r="D203" s="43" t="s">
        <v>569</v>
      </c>
      <c r="E203" s="28" t="s">
        <v>324</v>
      </c>
      <c r="F203" s="44" t="s">
        <v>292</v>
      </c>
      <c r="G203" s="39">
        <v>2016.0</v>
      </c>
      <c r="H203" s="28" t="s">
        <v>46</v>
      </c>
      <c r="I203" s="44" t="s">
        <v>23</v>
      </c>
      <c r="J203" s="39">
        <v>214.0</v>
      </c>
      <c r="K203" s="45" t="s">
        <v>24</v>
      </c>
      <c r="L203" s="24"/>
    </row>
    <row r="204" ht="18.0" customHeight="1">
      <c r="A204" s="44" t="s">
        <v>570</v>
      </c>
      <c r="B204" s="42">
        <v>9.788182746749E12</v>
      </c>
      <c r="C204" s="48">
        <v>1095.0</v>
      </c>
      <c r="D204" s="43" t="s">
        <v>571</v>
      </c>
      <c r="E204" s="28" t="s">
        <v>324</v>
      </c>
      <c r="F204" s="44" t="s">
        <v>292</v>
      </c>
      <c r="G204" s="39">
        <v>2012.0</v>
      </c>
      <c r="H204" s="44" t="s">
        <v>46</v>
      </c>
      <c r="I204" s="44" t="s">
        <v>23</v>
      </c>
      <c r="J204" s="39">
        <v>206.0</v>
      </c>
      <c r="K204" s="45" t="s">
        <v>24</v>
      </c>
      <c r="L204" s="24"/>
    </row>
    <row r="205" ht="18.0" customHeight="1">
      <c r="A205" s="28" t="s">
        <v>572</v>
      </c>
      <c r="B205" s="42">
        <v>9.78818274903E12</v>
      </c>
      <c r="C205" s="35">
        <v>995.0</v>
      </c>
      <c r="D205" s="47" t="s">
        <v>573</v>
      </c>
      <c r="E205" s="28" t="s">
        <v>324</v>
      </c>
      <c r="F205" s="44" t="s">
        <v>292</v>
      </c>
      <c r="G205" s="30">
        <v>2016.0</v>
      </c>
      <c r="H205" s="28" t="s">
        <v>46</v>
      </c>
      <c r="I205" s="44" t="s">
        <v>23</v>
      </c>
      <c r="J205" s="30">
        <v>208.0</v>
      </c>
      <c r="K205" s="45" t="s">
        <v>24</v>
      </c>
      <c r="L205" s="24"/>
    </row>
    <row r="206" ht="18.0" customHeight="1">
      <c r="A206" s="44" t="s">
        <v>574</v>
      </c>
      <c r="B206" s="42">
        <v>9.788182746718E12</v>
      </c>
      <c r="C206" s="48">
        <v>995.0</v>
      </c>
      <c r="D206" s="47" t="s">
        <v>575</v>
      </c>
      <c r="E206" s="28" t="s">
        <v>160</v>
      </c>
      <c r="F206" s="44" t="s">
        <v>292</v>
      </c>
      <c r="G206" s="30">
        <v>2012.0</v>
      </c>
      <c r="H206" s="44" t="s">
        <v>46</v>
      </c>
      <c r="I206" s="44" t="s">
        <v>23</v>
      </c>
      <c r="J206" s="30">
        <v>200.0</v>
      </c>
      <c r="K206" s="45" t="s">
        <v>24</v>
      </c>
      <c r="L206" s="24"/>
    </row>
    <row r="207" ht="18.0" customHeight="1">
      <c r="A207" s="44" t="s">
        <v>576</v>
      </c>
      <c r="B207" s="42">
        <v>9.788182744905E12</v>
      </c>
      <c r="C207" s="39">
        <v>795.0</v>
      </c>
      <c r="D207" s="47" t="s">
        <v>577</v>
      </c>
      <c r="E207" s="28" t="s">
        <v>578</v>
      </c>
      <c r="F207" s="44" t="s">
        <v>292</v>
      </c>
      <c r="G207" s="30">
        <v>2010.0</v>
      </c>
      <c r="H207" s="44" t="s">
        <v>46</v>
      </c>
      <c r="I207" s="44" t="s">
        <v>23</v>
      </c>
      <c r="J207" s="30">
        <v>203.0</v>
      </c>
      <c r="K207" s="45" t="s">
        <v>24</v>
      </c>
      <c r="L207" s="24"/>
    </row>
    <row r="208" ht="18.0" customHeight="1">
      <c r="A208" s="44" t="s">
        <v>579</v>
      </c>
      <c r="B208" s="42">
        <v>9.788182744042E12</v>
      </c>
      <c r="C208" s="30">
        <v>1250.0</v>
      </c>
      <c r="D208" s="47" t="s">
        <v>580</v>
      </c>
      <c r="E208" s="28" t="s">
        <v>86</v>
      </c>
      <c r="F208" s="44" t="s">
        <v>292</v>
      </c>
      <c r="G208" s="30">
        <v>2009.0</v>
      </c>
      <c r="H208" s="44" t="s">
        <v>46</v>
      </c>
      <c r="I208" s="44" t="s">
        <v>23</v>
      </c>
      <c r="J208" s="30">
        <v>401.0</v>
      </c>
      <c r="K208" s="45" t="s">
        <v>24</v>
      </c>
      <c r="L208" s="24"/>
    </row>
    <row r="209" ht="18.0" customHeight="1">
      <c r="A209" s="44" t="s">
        <v>581</v>
      </c>
      <c r="B209" s="42">
        <v>9.788182748408E12</v>
      </c>
      <c r="C209" s="39">
        <v>1495.0</v>
      </c>
      <c r="D209" s="59" t="s">
        <v>582</v>
      </c>
      <c r="E209" s="28" t="s">
        <v>86</v>
      </c>
      <c r="F209" s="44" t="s">
        <v>292</v>
      </c>
      <c r="G209" s="39">
        <v>2015.0</v>
      </c>
      <c r="H209" s="44" t="s">
        <v>46</v>
      </c>
      <c r="I209" s="44" t="s">
        <v>560</v>
      </c>
      <c r="J209" s="39">
        <v>328.0</v>
      </c>
      <c r="K209" s="45" t="s">
        <v>24</v>
      </c>
      <c r="L209" s="24" t="s">
        <v>95</v>
      </c>
    </row>
    <row r="210" ht="18.0" customHeight="1">
      <c r="A210" s="44" t="s">
        <v>583</v>
      </c>
      <c r="B210" s="42">
        <v>9.781138789975E12</v>
      </c>
      <c r="C210" s="39">
        <v>1295.0</v>
      </c>
      <c r="D210" s="43" t="s">
        <v>584</v>
      </c>
      <c r="E210" s="28" t="s">
        <v>312</v>
      </c>
      <c r="F210" s="44" t="s">
        <v>292</v>
      </c>
      <c r="G210" s="39">
        <v>2015.0</v>
      </c>
      <c r="H210" s="44" t="s">
        <v>46</v>
      </c>
      <c r="I210" s="44" t="s">
        <v>560</v>
      </c>
      <c r="J210" s="39">
        <v>366.0</v>
      </c>
      <c r="K210" s="45" t="s">
        <v>24</v>
      </c>
      <c r="L210" s="24"/>
    </row>
    <row r="211" ht="18.0" customHeight="1">
      <c r="A211" s="28" t="s">
        <v>585</v>
      </c>
      <c r="B211" s="42">
        <v>9.789386618603E12</v>
      </c>
      <c r="C211" s="48">
        <v>995.0</v>
      </c>
      <c r="D211" s="43" t="s">
        <v>586</v>
      </c>
      <c r="E211" s="28" t="s">
        <v>430</v>
      </c>
      <c r="F211" s="44" t="s">
        <v>292</v>
      </c>
      <c r="G211" s="39">
        <v>2018.0</v>
      </c>
      <c r="H211" s="28" t="s">
        <v>46</v>
      </c>
      <c r="I211" s="44" t="s">
        <v>23</v>
      </c>
      <c r="J211" s="39">
        <v>232.0</v>
      </c>
      <c r="K211" s="45" t="s">
        <v>24</v>
      </c>
      <c r="L211" s="24"/>
    </row>
    <row r="212" ht="18.0" customHeight="1">
      <c r="A212" s="44" t="s">
        <v>587</v>
      </c>
      <c r="B212" s="42">
        <v>9.788182747746E12</v>
      </c>
      <c r="C212" s="30">
        <v>1095.0</v>
      </c>
      <c r="D212" s="43" t="s">
        <v>588</v>
      </c>
      <c r="E212" s="28" t="s">
        <v>589</v>
      </c>
      <c r="F212" s="44" t="s">
        <v>292</v>
      </c>
      <c r="G212" s="39">
        <v>2015.0</v>
      </c>
      <c r="H212" s="44" t="s">
        <v>46</v>
      </c>
      <c r="I212" s="44" t="s">
        <v>23</v>
      </c>
      <c r="J212" s="39">
        <v>226.0</v>
      </c>
      <c r="K212" s="45" t="s">
        <v>24</v>
      </c>
      <c r="L212" s="24" t="s">
        <v>95</v>
      </c>
    </row>
    <row r="213" ht="18.0" customHeight="1">
      <c r="A213" s="44" t="s">
        <v>590</v>
      </c>
      <c r="B213" s="42">
        <v>9.788182745452E12</v>
      </c>
      <c r="C213" s="48">
        <v>595.0</v>
      </c>
      <c r="D213" s="43" t="s">
        <v>591</v>
      </c>
      <c r="E213" s="28" t="s">
        <v>20</v>
      </c>
      <c r="F213" s="44" t="s">
        <v>292</v>
      </c>
      <c r="G213" s="39">
        <v>2011.0</v>
      </c>
      <c r="H213" s="44" t="s">
        <v>46</v>
      </c>
      <c r="I213" s="44" t="s">
        <v>23</v>
      </c>
      <c r="J213" s="39">
        <v>151.0</v>
      </c>
      <c r="K213" s="45" t="s">
        <v>24</v>
      </c>
      <c r="L213" s="24"/>
    </row>
    <row r="214" ht="18.0" customHeight="1">
      <c r="A214" s="44" t="s">
        <v>592</v>
      </c>
      <c r="B214" s="42">
        <v>8.182742749E9</v>
      </c>
      <c r="C214" s="39">
        <v>2500.0</v>
      </c>
      <c r="D214" s="43" t="s">
        <v>593</v>
      </c>
      <c r="E214" s="28" t="s">
        <v>594</v>
      </c>
      <c r="F214" s="44" t="s">
        <v>292</v>
      </c>
      <c r="G214" s="39">
        <v>2006.0</v>
      </c>
      <c r="H214" s="44" t="s">
        <v>46</v>
      </c>
      <c r="I214" s="44" t="s">
        <v>23</v>
      </c>
      <c r="J214" s="39">
        <v>219.0</v>
      </c>
      <c r="K214" s="45" t="s">
        <v>24</v>
      </c>
      <c r="L214" s="24"/>
    </row>
    <row r="215" ht="18.0" customHeight="1">
      <c r="A215" s="28" t="s">
        <v>595</v>
      </c>
      <c r="B215" s="42">
        <v>9.788182749337E12</v>
      </c>
      <c r="C215" s="48">
        <v>995.0</v>
      </c>
      <c r="D215" s="47" t="s">
        <v>472</v>
      </c>
      <c r="E215" s="28" t="s">
        <v>90</v>
      </c>
      <c r="F215" s="44" t="s">
        <v>292</v>
      </c>
      <c r="G215" s="30">
        <v>2017.0</v>
      </c>
      <c r="H215" s="28" t="s">
        <v>46</v>
      </c>
      <c r="I215" s="44" t="s">
        <v>23</v>
      </c>
      <c r="J215" s="30">
        <v>252.0</v>
      </c>
      <c r="K215" s="45" t="s">
        <v>24</v>
      </c>
      <c r="L215" s="24"/>
    </row>
    <row r="216" ht="18.0" customHeight="1">
      <c r="A216" s="28" t="s">
        <v>596</v>
      </c>
      <c r="B216" s="42">
        <v>9.788182748996E12</v>
      </c>
      <c r="C216" s="48">
        <v>295.0</v>
      </c>
      <c r="D216" s="47" t="s">
        <v>597</v>
      </c>
      <c r="E216" s="28" t="s">
        <v>308</v>
      </c>
      <c r="F216" s="44" t="s">
        <v>292</v>
      </c>
      <c r="G216" s="30">
        <v>2017.0</v>
      </c>
      <c r="H216" s="28" t="s">
        <v>22</v>
      </c>
      <c r="I216" s="44" t="s">
        <v>23</v>
      </c>
      <c r="J216" s="30">
        <v>100.0</v>
      </c>
      <c r="K216" s="45" t="s">
        <v>24</v>
      </c>
      <c r="L216" s="24"/>
    </row>
    <row r="217" ht="18.0" customHeight="1">
      <c r="A217" s="28" t="s">
        <v>598</v>
      </c>
      <c r="B217" s="42">
        <v>9.789386618054E12</v>
      </c>
      <c r="C217" s="35">
        <v>995.0</v>
      </c>
      <c r="D217" s="43" t="s">
        <v>599</v>
      </c>
      <c r="E217" s="28" t="s">
        <v>168</v>
      </c>
      <c r="F217" s="44" t="s">
        <v>292</v>
      </c>
      <c r="G217" s="39">
        <v>2017.0</v>
      </c>
      <c r="H217" s="28" t="s">
        <v>46</v>
      </c>
      <c r="I217" s="44" t="s">
        <v>23</v>
      </c>
      <c r="J217" s="39">
        <v>170.0</v>
      </c>
      <c r="K217" s="45" t="s">
        <v>24</v>
      </c>
      <c r="L217" s="24" t="s">
        <v>95</v>
      </c>
    </row>
    <row r="218" ht="18.0" customHeight="1">
      <c r="A218" s="28" t="s">
        <v>600</v>
      </c>
      <c r="B218" s="42">
        <v>9.789386618023E12</v>
      </c>
      <c r="C218" s="48">
        <v>1195.0</v>
      </c>
      <c r="D218" s="43" t="s">
        <v>601</v>
      </c>
      <c r="E218" s="28" t="s">
        <v>168</v>
      </c>
      <c r="F218" s="44" t="s">
        <v>292</v>
      </c>
      <c r="G218" s="39">
        <v>2017.0</v>
      </c>
      <c r="H218" s="28" t="s">
        <v>46</v>
      </c>
      <c r="I218" s="44" t="s">
        <v>23</v>
      </c>
      <c r="J218" s="39">
        <v>248.0</v>
      </c>
      <c r="K218" s="45" t="s">
        <v>24</v>
      </c>
      <c r="L218" s="24"/>
    </row>
    <row r="219" ht="18.0" customHeight="1">
      <c r="A219" s="44" t="s">
        <v>602</v>
      </c>
      <c r="B219" s="42">
        <v>9.780275994037E12</v>
      </c>
      <c r="C219" s="30">
        <v>895.0</v>
      </c>
      <c r="D219" s="59" t="s">
        <v>603</v>
      </c>
      <c r="E219" s="28" t="s">
        <v>164</v>
      </c>
      <c r="F219" s="44" t="s">
        <v>292</v>
      </c>
      <c r="G219" s="39">
        <v>2009.0</v>
      </c>
      <c r="H219" s="44" t="s">
        <v>46</v>
      </c>
      <c r="I219" s="44" t="s">
        <v>23</v>
      </c>
      <c r="J219" s="39">
        <v>226.0</v>
      </c>
      <c r="K219" s="45" t="s">
        <v>24</v>
      </c>
      <c r="L219" s="24"/>
    </row>
    <row r="220" ht="18.0" customHeight="1">
      <c r="A220" s="44" t="s">
        <v>604</v>
      </c>
      <c r="B220" s="42">
        <v>9.788182745933E12</v>
      </c>
      <c r="C220" s="30">
        <v>995.0</v>
      </c>
      <c r="D220" s="59" t="s">
        <v>605</v>
      </c>
      <c r="E220" s="28" t="s">
        <v>164</v>
      </c>
      <c r="F220" s="44" t="s">
        <v>292</v>
      </c>
      <c r="G220" s="39">
        <v>2012.0</v>
      </c>
      <c r="H220" s="44" t="s">
        <v>46</v>
      </c>
      <c r="I220" s="44" t="s">
        <v>23</v>
      </c>
      <c r="J220" s="39">
        <v>363.0</v>
      </c>
      <c r="K220" s="45" t="s">
        <v>24</v>
      </c>
      <c r="L220" s="24"/>
    </row>
    <row r="221" ht="18.0" customHeight="1">
      <c r="A221" s="44" t="s">
        <v>606</v>
      </c>
      <c r="B221" s="42">
        <v>9.788182747197E12</v>
      </c>
      <c r="C221" s="30">
        <v>1295.0</v>
      </c>
      <c r="D221" s="59" t="s">
        <v>607</v>
      </c>
      <c r="E221" s="28" t="s">
        <v>168</v>
      </c>
      <c r="F221" s="44" t="s">
        <v>292</v>
      </c>
      <c r="G221" s="39">
        <v>2013.0</v>
      </c>
      <c r="H221" s="44" t="s">
        <v>46</v>
      </c>
      <c r="I221" s="44" t="s">
        <v>23</v>
      </c>
      <c r="J221" s="39">
        <v>260.0</v>
      </c>
      <c r="K221" s="45" t="s">
        <v>24</v>
      </c>
      <c r="L221" s="24"/>
    </row>
    <row r="222" ht="18.0" customHeight="1">
      <c r="A222" s="44" t="s">
        <v>608</v>
      </c>
      <c r="B222" s="42">
        <v>9.788182747692E12</v>
      </c>
      <c r="C222" s="39">
        <v>995.0</v>
      </c>
      <c r="D222" s="59" t="s">
        <v>609</v>
      </c>
      <c r="E222" s="28" t="s">
        <v>168</v>
      </c>
      <c r="F222" s="44" t="s">
        <v>292</v>
      </c>
      <c r="G222" s="39">
        <v>2014.0</v>
      </c>
      <c r="H222" s="44" t="s">
        <v>46</v>
      </c>
      <c r="I222" s="44" t="s">
        <v>23</v>
      </c>
      <c r="J222" s="39">
        <v>260.0</v>
      </c>
      <c r="K222" s="45" t="s">
        <v>24</v>
      </c>
      <c r="L222" s="24"/>
    </row>
    <row r="223" ht="18.0" customHeight="1">
      <c r="A223" s="28" t="s">
        <v>610</v>
      </c>
      <c r="B223" s="42">
        <v>9.789386618283E12</v>
      </c>
      <c r="C223" s="48">
        <v>895.0</v>
      </c>
      <c r="D223" s="59" t="s">
        <v>611</v>
      </c>
      <c r="E223" s="28" t="s">
        <v>168</v>
      </c>
      <c r="F223" s="44" t="s">
        <v>292</v>
      </c>
      <c r="G223" s="39">
        <v>2018.0</v>
      </c>
      <c r="H223" s="28" t="s">
        <v>46</v>
      </c>
      <c r="I223" s="44" t="s">
        <v>23</v>
      </c>
      <c r="J223" s="39">
        <v>204.0</v>
      </c>
      <c r="K223" s="45" t="s">
        <v>24</v>
      </c>
      <c r="L223" s="24" t="s">
        <v>95</v>
      </c>
    </row>
    <row r="224" ht="18.0" customHeight="1">
      <c r="A224" s="28" t="s">
        <v>612</v>
      </c>
      <c r="B224" s="42">
        <v>9.789386618245E12</v>
      </c>
      <c r="C224" s="48">
        <v>895.0</v>
      </c>
      <c r="D224" s="43" t="s">
        <v>559</v>
      </c>
      <c r="E224" s="28" t="s">
        <v>308</v>
      </c>
      <c r="F224" s="44" t="s">
        <v>292</v>
      </c>
      <c r="G224" s="39">
        <v>2018.0</v>
      </c>
      <c r="H224" s="28" t="s">
        <v>46</v>
      </c>
      <c r="I224" s="44" t="s">
        <v>23</v>
      </c>
      <c r="J224" s="39">
        <v>196.0</v>
      </c>
      <c r="K224" s="45" t="s">
        <v>24</v>
      </c>
      <c r="L224" s="24"/>
    </row>
    <row r="225" ht="18.0" customHeight="1">
      <c r="A225" s="28" t="s">
        <v>613</v>
      </c>
      <c r="B225" s="42">
        <v>9.789386618061E12</v>
      </c>
      <c r="C225" s="35">
        <v>1195.0</v>
      </c>
      <c r="D225" s="43" t="s">
        <v>614</v>
      </c>
      <c r="E225" s="28" t="s">
        <v>160</v>
      </c>
      <c r="F225" s="44" t="s">
        <v>292</v>
      </c>
      <c r="G225" s="39">
        <v>2017.0</v>
      </c>
      <c r="H225" s="28" t="s">
        <v>46</v>
      </c>
      <c r="I225" s="44" t="s">
        <v>23</v>
      </c>
      <c r="J225" s="39">
        <v>308.0</v>
      </c>
      <c r="K225" s="45" t="s">
        <v>24</v>
      </c>
      <c r="L225" s="24"/>
    </row>
    <row r="226" ht="18.0" customHeight="1">
      <c r="A226" s="44" t="s">
        <v>615</v>
      </c>
      <c r="B226" s="42">
        <v>9.788182743748E12</v>
      </c>
      <c r="C226" s="48">
        <v>2995.0</v>
      </c>
      <c r="D226" s="43" t="s">
        <v>616</v>
      </c>
      <c r="E226" s="28" t="s">
        <v>476</v>
      </c>
      <c r="F226" s="44" t="s">
        <v>292</v>
      </c>
      <c r="G226" s="39">
        <v>2010.0</v>
      </c>
      <c r="H226" s="44" t="s">
        <v>46</v>
      </c>
      <c r="I226" s="44" t="s">
        <v>23</v>
      </c>
      <c r="J226" s="39">
        <v>337.0</v>
      </c>
      <c r="K226" s="45" t="s">
        <v>24</v>
      </c>
      <c r="L226" s="24"/>
    </row>
    <row r="227" ht="18.0" customHeight="1">
      <c r="A227" s="44" t="s">
        <v>617</v>
      </c>
      <c r="B227" s="42">
        <v>9.780313365386E12</v>
      </c>
      <c r="C227" s="30">
        <v>795.0</v>
      </c>
      <c r="D227" s="43" t="s">
        <v>618</v>
      </c>
      <c r="E227" s="28" t="s">
        <v>578</v>
      </c>
      <c r="F227" s="44" t="s">
        <v>292</v>
      </c>
      <c r="G227" s="39">
        <v>2010.0</v>
      </c>
      <c r="H227" s="44" t="s">
        <v>46</v>
      </c>
      <c r="I227" s="44" t="s">
        <v>23</v>
      </c>
      <c r="J227" s="39">
        <v>129.0</v>
      </c>
      <c r="K227" s="45" t="s">
        <v>24</v>
      </c>
      <c r="L227" s="24"/>
    </row>
    <row r="228" ht="18.0" customHeight="1">
      <c r="A228" s="44" t="s">
        <v>619</v>
      </c>
      <c r="B228" s="42">
        <v>9.788182748439E12</v>
      </c>
      <c r="C228" s="30">
        <v>1095.0</v>
      </c>
      <c r="D228" s="43" t="s">
        <v>620</v>
      </c>
      <c r="E228" s="28" t="s">
        <v>90</v>
      </c>
      <c r="F228" s="44" t="s">
        <v>292</v>
      </c>
      <c r="G228" s="39">
        <v>2015.0</v>
      </c>
      <c r="H228" s="44" t="s">
        <v>46</v>
      </c>
      <c r="I228" s="44" t="s">
        <v>23</v>
      </c>
      <c r="J228" s="39">
        <v>266.0</v>
      </c>
      <c r="K228" s="45" t="s">
        <v>24</v>
      </c>
      <c r="L228" s="24"/>
    </row>
    <row r="229" ht="18.0" customHeight="1">
      <c r="A229" s="44" t="s">
        <v>621</v>
      </c>
      <c r="B229" s="42">
        <v>9.781138808324E12</v>
      </c>
      <c r="C229" s="48">
        <v>995.0</v>
      </c>
      <c r="D229" s="43" t="s">
        <v>622</v>
      </c>
      <c r="E229" s="28" t="s">
        <v>86</v>
      </c>
      <c r="F229" s="44" t="s">
        <v>292</v>
      </c>
      <c r="G229" s="39">
        <v>2015.0</v>
      </c>
      <c r="H229" s="44" t="s">
        <v>46</v>
      </c>
      <c r="I229" s="44" t="s">
        <v>560</v>
      </c>
      <c r="J229" s="39">
        <v>156.0</v>
      </c>
      <c r="K229" s="45" t="s">
        <v>24</v>
      </c>
      <c r="L229" s="24"/>
    </row>
    <row r="230" ht="18.0" customHeight="1">
      <c r="A230" s="44" t="s">
        <v>623</v>
      </c>
      <c r="B230" s="42">
        <v>9.788182746206E12</v>
      </c>
      <c r="C230" s="30">
        <v>995.0</v>
      </c>
      <c r="D230" s="43" t="s">
        <v>624</v>
      </c>
      <c r="E230" s="28" t="s">
        <v>63</v>
      </c>
      <c r="F230" s="44" t="s">
        <v>292</v>
      </c>
      <c r="G230" s="39">
        <v>2012.0</v>
      </c>
      <c r="H230" s="44" t="s">
        <v>46</v>
      </c>
      <c r="I230" s="44" t="s">
        <v>23</v>
      </c>
      <c r="J230" s="39">
        <v>219.0</v>
      </c>
      <c r="K230" s="45" t="s">
        <v>24</v>
      </c>
      <c r="L230" s="24"/>
    </row>
    <row r="231" ht="18.0" customHeight="1">
      <c r="A231" s="44" t="s">
        <v>625</v>
      </c>
      <c r="B231" s="42">
        <v>9.780739121559E12</v>
      </c>
      <c r="C231" s="30">
        <v>795.0</v>
      </c>
      <c r="D231" s="59" t="s">
        <v>626</v>
      </c>
      <c r="E231" s="28" t="s">
        <v>160</v>
      </c>
      <c r="F231" s="44" t="s">
        <v>292</v>
      </c>
      <c r="G231" s="39">
        <v>2010.0</v>
      </c>
      <c r="H231" s="44" t="s">
        <v>46</v>
      </c>
      <c r="I231" s="44" t="s">
        <v>23</v>
      </c>
      <c r="J231" s="39">
        <v>152.0</v>
      </c>
      <c r="K231" s="45" t="s">
        <v>24</v>
      </c>
      <c r="L231" s="24"/>
    </row>
    <row r="232" ht="18.0" customHeight="1">
      <c r="A232" s="44" t="s">
        <v>627</v>
      </c>
      <c r="B232" s="42" t="s">
        <v>628</v>
      </c>
      <c r="C232" s="39">
        <v>450.0</v>
      </c>
      <c r="D232" s="43" t="s">
        <v>629</v>
      </c>
      <c r="E232" s="28" t="s">
        <v>110</v>
      </c>
      <c r="F232" s="44" t="s">
        <v>292</v>
      </c>
      <c r="G232" s="39">
        <v>2010.0</v>
      </c>
      <c r="H232" s="44" t="s">
        <v>46</v>
      </c>
      <c r="I232" s="44" t="s">
        <v>23</v>
      </c>
      <c r="J232" s="39">
        <v>195.0</v>
      </c>
      <c r="K232" s="45" t="s">
        <v>24</v>
      </c>
      <c r="L232" s="24"/>
    </row>
    <row r="233" ht="18.0" customHeight="1">
      <c r="A233" s="44" t="s">
        <v>630</v>
      </c>
      <c r="B233" s="42">
        <v>9.788182743212E12</v>
      </c>
      <c r="C233" s="30">
        <v>1850.0</v>
      </c>
      <c r="D233" s="43" t="s">
        <v>631</v>
      </c>
      <c r="E233" s="28" t="s">
        <v>324</v>
      </c>
      <c r="F233" s="44" t="s">
        <v>292</v>
      </c>
      <c r="G233" s="39">
        <v>2008.0</v>
      </c>
      <c r="H233" s="44" t="s">
        <v>46</v>
      </c>
      <c r="I233" s="44" t="s">
        <v>23</v>
      </c>
      <c r="J233" s="39">
        <v>604.0</v>
      </c>
      <c r="K233" s="45" t="s">
        <v>24</v>
      </c>
      <c r="L233" s="24"/>
    </row>
    <row r="234" ht="18.0" customHeight="1">
      <c r="A234" s="44" t="s">
        <v>632</v>
      </c>
      <c r="B234" s="42">
        <v>3.13335281E8</v>
      </c>
      <c r="C234" s="39">
        <v>995.0</v>
      </c>
      <c r="D234" s="43" t="s">
        <v>633</v>
      </c>
      <c r="E234" s="28" t="s">
        <v>634</v>
      </c>
      <c r="F234" s="44" t="s">
        <v>292</v>
      </c>
      <c r="G234" s="39">
        <v>2008.0</v>
      </c>
      <c r="H234" s="44" t="s">
        <v>46</v>
      </c>
      <c r="I234" s="44" t="s">
        <v>23</v>
      </c>
      <c r="J234" s="39">
        <v>251.0</v>
      </c>
      <c r="K234" s="45" t="s">
        <v>24</v>
      </c>
      <c r="L234" s="24"/>
    </row>
    <row r="235" ht="18.0" customHeight="1">
      <c r="A235" s="44" t="s">
        <v>635</v>
      </c>
      <c r="B235" s="42">
        <v>9.788182748026E12</v>
      </c>
      <c r="C235" s="39">
        <v>995.0</v>
      </c>
      <c r="D235" s="43" t="s">
        <v>636</v>
      </c>
      <c r="E235" s="28" t="s">
        <v>63</v>
      </c>
      <c r="F235" s="44" t="s">
        <v>292</v>
      </c>
      <c r="G235" s="39">
        <v>2014.0</v>
      </c>
      <c r="H235" s="44" t="s">
        <v>46</v>
      </c>
      <c r="I235" s="44" t="s">
        <v>23</v>
      </c>
      <c r="J235" s="39">
        <v>300.0</v>
      </c>
      <c r="K235" s="45" t="s">
        <v>24</v>
      </c>
      <c r="L235" s="24"/>
    </row>
    <row r="236" ht="18.0" customHeight="1">
      <c r="A236" s="44" t="s">
        <v>637</v>
      </c>
      <c r="B236" s="42" t="s">
        <v>39</v>
      </c>
      <c r="C236" s="39">
        <v>4500.0</v>
      </c>
      <c r="D236" s="43" t="s">
        <v>39</v>
      </c>
      <c r="E236" s="28" t="s">
        <v>40</v>
      </c>
      <c r="F236" s="44" t="s">
        <v>292</v>
      </c>
      <c r="G236" s="39">
        <v>2012.0</v>
      </c>
      <c r="H236" s="44" t="s">
        <v>22</v>
      </c>
      <c r="I236" s="44" t="s">
        <v>23</v>
      </c>
      <c r="J236" s="39">
        <v>422.0</v>
      </c>
      <c r="K236" s="45" t="s">
        <v>24</v>
      </c>
      <c r="L236" s="24"/>
    </row>
    <row r="237" ht="18.0" customHeight="1">
      <c r="A237" s="44" t="s">
        <v>638</v>
      </c>
      <c r="B237" s="42">
        <v>9.78818274763E12</v>
      </c>
      <c r="C237" s="30">
        <v>3500.0</v>
      </c>
      <c r="D237" s="43" t="s">
        <v>39</v>
      </c>
      <c r="E237" s="28" t="s">
        <v>40</v>
      </c>
      <c r="F237" s="44" t="s">
        <v>292</v>
      </c>
      <c r="G237" s="39">
        <v>2014.0</v>
      </c>
      <c r="H237" s="44" t="s">
        <v>22</v>
      </c>
      <c r="I237" s="44" t="s">
        <v>23</v>
      </c>
      <c r="J237" s="39">
        <v>402.0</v>
      </c>
      <c r="K237" s="45" t="s">
        <v>24</v>
      </c>
      <c r="L237" s="24"/>
    </row>
    <row r="238" ht="18.0" customHeight="1">
      <c r="A238" s="44" t="s">
        <v>639</v>
      </c>
      <c r="B238" s="42">
        <v>9.788182748248E12</v>
      </c>
      <c r="C238" s="30">
        <v>3500.0</v>
      </c>
      <c r="D238" s="43" t="s">
        <v>39</v>
      </c>
      <c r="E238" s="28" t="s">
        <v>40</v>
      </c>
      <c r="F238" s="44" t="s">
        <v>292</v>
      </c>
      <c r="G238" s="39">
        <v>2015.0</v>
      </c>
      <c r="H238" s="44" t="s">
        <v>22</v>
      </c>
      <c r="I238" s="44" t="s">
        <v>23</v>
      </c>
      <c r="J238" s="39">
        <v>402.0</v>
      </c>
      <c r="K238" s="45" t="s">
        <v>24</v>
      </c>
      <c r="L238" s="24"/>
    </row>
    <row r="239" ht="18.0" customHeight="1">
      <c r="A239" s="28" t="s">
        <v>640</v>
      </c>
      <c r="B239" s="42">
        <v>9.788182748903E12</v>
      </c>
      <c r="C239" s="48">
        <v>3900.0</v>
      </c>
      <c r="D239" s="43" t="s">
        <v>39</v>
      </c>
      <c r="E239" s="28" t="s">
        <v>40</v>
      </c>
      <c r="F239" s="44" t="s">
        <v>292</v>
      </c>
      <c r="G239" s="39">
        <v>2016.0</v>
      </c>
      <c r="H239" s="28" t="s">
        <v>22</v>
      </c>
      <c r="I239" s="44" t="s">
        <v>23</v>
      </c>
      <c r="J239" s="39">
        <v>484.0</v>
      </c>
      <c r="K239" s="45" t="s">
        <v>24</v>
      </c>
      <c r="L239" s="24"/>
    </row>
    <row r="240" ht="18.0" customHeight="1">
      <c r="A240" s="28" t="s">
        <v>641</v>
      </c>
      <c r="B240" s="42">
        <v>9.788182749443E12</v>
      </c>
      <c r="C240" s="48">
        <v>3900.0</v>
      </c>
      <c r="D240" s="43" t="s">
        <v>39</v>
      </c>
      <c r="E240" s="28" t="s">
        <v>40</v>
      </c>
      <c r="F240" s="44" t="s">
        <v>292</v>
      </c>
      <c r="G240" s="39">
        <v>2017.0</v>
      </c>
      <c r="H240" s="28" t="s">
        <v>22</v>
      </c>
      <c r="I240" s="44" t="s">
        <v>23</v>
      </c>
      <c r="J240" s="39">
        <v>428.0</v>
      </c>
      <c r="K240" s="45" t="s">
        <v>24</v>
      </c>
      <c r="L240" s="24"/>
    </row>
    <row r="241" ht="18.0" customHeight="1">
      <c r="A241" s="28" t="s">
        <v>642</v>
      </c>
      <c r="B241" s="42">
        <v>9.789386618399E12</v>
      </c>
      <c r="C241" s="48">
        <v>4500.0</v>
      </c>
      <c r="D241" s="43" t="s">
        <v>39</v>
      </c>
      <c r="E241" s="28" t="s">
        <v>40</v>
      </c>
      <c r="F241" s="44" t="s">
        <v>292</v>
      </c>
      <c r="G241" s="39">
        <v>2018.0</v>
      </c>
      <c r="H241" s="28" t="s">
        <v>22</v>
      </c>
      <c r="I241" s="44" t="s">
        <v>23</v>
      </c>
      <c r="J241" s="39">
        <v>476.0</v>
      </c>
      <c r="K241" s="45" t="s">
        <v>24</v>
      </c>
      <c r="L241" s="24"/>
    </row>
    <row r="242" ht="18.0" customHeight="1">
      <c r="A242" s="44" t="s">
        <v>643</v>
      </c>
      <c r="B242" s="60">
        <v>9.788182747142E12</v>
      </c>
      <c r="C242" s="30">
        <v>4500.0</v>
      </c>
      <c r="D242" s="43" t="s">
        <v>39</v>
      </c>
      <c r="E242" s="28" t="s">
        <v>40</v>
      </c>
      <c r="F242" s="44" t="s">
        <v>292</v>
      </c>
      <c r="G242" s="39">
        <v>2013.0</v>
      </c>
      <c r="H242" s="44" t="s">
        <v>22</v>
      </c>
      <c r="I242" s="44" t="s">
        <v>23</v>
      </c>
      <c r="J242" s="39">
        <v>417.0</v>
      </c>
      <c r="K242" s="45" t="s">
        <v>24</v>
      </c>
      <c r="L242" s="24"/>
    </row>
    <row r="243" ht="18.0" customHeight="1">
      <c r="A243" s="44" t="s">
        <v>644</v>
      </c>
      <c r="B243" s="42">
        <v>9.788186505377E12</v>
      </c>
      <c r="C243" s="48">
        <v>2995.0</v>
      </c>
      <c r="D243" s="51" t="s">
        <v>645</v>
      </c>
      <c r="E243" s="28" t="s">
        <v>324</v>
      </c>
      <c r="F243" s="44" t="s">
        <v>292</v>
      </c>
      <c r="G243" s="39"/>
      <c r="H243" s="44" t="s">
        <v>46</v>
      </c>
      <c r="I243" s="44" t="s">
        <v>23</v>
      </c>
      <c r="J243" s="39" t="s">
        <v>39</v>
      </c>
      <c r="K243" s="45" t="s">
        <v>24</v>
      </c>
      <c r="L243" s="24"/>
    </row>
    <row r="244" ht="18.0" customHeight="1">
      <c r="A244" s="44" t="s">
        <v>646</v>
      </c>
      <c r="B244" s="61" t="s">
        <v>647</v>
      </c>
      <c r="C244" s="30">
        <v>4500.0</v>
      </c>
      <c r="D244" s="43" t="s">
        <v>648</v>
      </c>
      <c r="E244" s="28" t="s">
        <v>649</v>
      </c>
      <c r="F244" s="44" t="s">
        <v>292</v>
      </c>
      <c r="G244" s="39">
        <v>2009.0</v>
      </c>
      <c r="H244" s="44" t="s">
        <v>46</v>
      </c>
      <c r="I244" s="44" t="s">
        <v>23</v>
      </c>
      <c r="J244" s="39" t="s">
        <v>39</v>
      </c>
      <c r="K244" s="45" t="s">
        <v>24</v>
      </c>
      <c r="L244" s="24"/>
    </row>
    <row r="245" ht="18.0" customHeight="1">
      <c r="A245" s="44" t="s">
        <v>650</v>
      </c>
      <c r="B245" s="42">
        <v>9.788182743724E12</v>
      </c>
      <c r="C245" s="48">
        <v>2995.0</v>
      </c>
      <c r="D245" s="43" t="s">
        <v>616</v>
      </c>
      <c r="E245" s="28" t="s">
        <v>476</v>
      </c>
      <c r="F245" s="44" t="s">
        <v>292</v>
      </c>
      <c r="G245" s="39">
        <v>2010.0</v>
      </c>
      <c r="H245" s="44" t="s">
        <v>46</v>
      </c>
      <c r="I245" s="44" t="s">
        <v>23</v>
      </c>
      <c r="J245" s="39">
        <v>361.0</v>
      </c>
      <c r="K245" s="45" t="s">
        <v>24</v>
      </c>
      <c r="L245" s="24"/>
    </row>
    <row r="246" ht="18.0" customHeight="1">
      <c r="A246" s="44" t="s">
        <v>651</v>
      </c>
      <c r="B246" s="42">
        <v>8.182741629E9</v>
      </c>
      <c r="C246" s="30">
        <v>5900.0</v>
      </c>
      <c r="D246" s="43" t="s">
        <v>652</v>
      </c>
      <c r="E246" s="28" t="s">
        <v>653</v>
      </c>
      <c r="F246" s="44" t="s">
        <v>292</v>
      </c>
      <c r="G246" s="39">
        <v>2006.0</v>
      </c>
      <c r="H246" s="28" t="s">
        <v>46</v>
      </c>
      <c r="I246" s="44" t="s">
        <v>23</v>
      </c>
      <c r="J246" s="39" t="s">
        <v>39</v>
      </c>
      <c r="K246" s="45" t="s">
        <v>24</v>
      </c>
      <c r="L246" s="24"/>
    </row>
    <row r="247" ht="18.0" customHeight="1">
      <c r="A247" s="44" t="s">
        <v>654</v>
      </c>
      <c r="B247" s="42">
        <v>9.788182746633E12</v>
      </c>
      <c r="C247" s="30">
        <v>990.0</v>
      </c>
      <c r="D247" s="43" t="s">
        <v>655</v>
      </c>
      <c r="E247" s="28" t="s">
        <v>656</v>
      </c>
      <c r="F247" s="44" t="s">
        <v>292</v>
      </c>
      <c r="G247" s="39">
        <v>2012.0</v>
      </c>
      <c r="H247" s="44" t="s">
        <v>46</v>
      </c>
      <c r="I247" s="44" t="s">
        <v>23</v>
      </c>
      <c r="J247" s="39">
        <v>561.0</v>
      </c>
      <c r="K247" s="45" t="s">
        <v>24</v>
      </c>
      <c r="L247" s="24"/>
    </row>
    <row r="248" ht="18.0" customHeight="1">
      <c r="A248" s="44" t="s">
        <v>657</v>
      </c>
      <c r="B248" s="42">
        <v>9.78818274664E12</v>
      </c>
      <c r="C248" s="30">
        <v>990.0</v>
      </c>
      <c r="D248" s="43" t="s">
        <v>655</v>
      </c>
      <c r="E248" s="28" t="s">
        <v>656</v>
      </c>
      <c r="F248" s="44" t="s">
        <v>292</v>
      </c>
      <c r="G248" s="39">
        <v>2012.0</v>
      </c>
      <c r="H248" s="44" t="s">
        <v>46</v>
      </c>
      <c r="I248" s="44" t="s">
        <v>23</v>
      </c>
      <c r="J248" s="39">
        <v>424.0</v>
      </c>
      <c r="K248" s="45" t="s">
        <v>24</v>
      </c>
      <c r="L248" s="24"/>
    </row>
    <row r="249" ht="18.0" customHeight="1">
      <c r="A249" s="44" t="s">
        <v>658</v>
      </c>
      <c r="B249" s="42">
        <v>9.788182744684E12</v>
      </c>
      <c r="C249" s="35">
        <v>795.0</v>
      </c>
      <c r="D249" s="43" t="s">
        <v>659</v>
      </c>
      <c r="E249" s="28" t="s">
        <v>265</v>
      </c>
      <c r="F249" s="44" t="s">
        <v>292</v>
      </c>
      <c r="G249" s="39">
        <v>2010.0</v>
      </c>
      <c r="H249" s="44" t="s">
        <v>46</v>
      </c>
      <c r="I249" s="44" t="s">
        <v>23</v>
      </c>
      <c r="J249" s="39">
        <v>194.0</v>
      </c>
      <c r="K249" s="45" t="s">
        <v>24</v>
      </c>
      <c r="L249" s="24"/>
    </row>
    <row r="250" ht="18.0" customHeight="1">
      <c r="A250" s="44" t="s">
        <v>660</v>
      </c>
      <c r="B250" s="42">
        <v>9.788182742901E12</v>
      </c>
      <c r="C250" s="39">
        <v>950.0</v>
      </c>
      <c r="D250" s="43" t="s">
        <v>661</v>
      </c>
      <c r="E250" s="28" t="s">
        <v>238</v>
      </c>
      <c r="F250" s="44" t="s">
        <v>292</v>
      </c>
      <c r="G250" s="39">
        <v>2007.0</v>
      </c>
      <c r="H250" s="44" t="s">
        <v>46</v>
      </c>
      <c r="I250" s="44" t="s">
        <v>23</v>
      </c>
      <c r="J250" s="39">
        <v>384.0</v>
      </c>
      <c r="K250" s="45" t="s">
        <v>24</v>
      </c>
      <c r="L250" s="24"/>
    </row>
    <row r="251" ht="18.0" customHeight="1">
      <c r="A251" s="44" t="s">
        <v>662</v>
      </c>
      <c r="B251" s="42">
        <v>9.788182743045E12</v>
      </c>
      <c r="C251" s="30">
        <v>225.0</v>
      </c>
      <c r="D251" s="43" t="s">
        <v>663</v>
      </c>
      <c r="E251" s="28" t="s">
        <v>664</v>
      </c>
      <c r="F251" s="44" t="s">
        <v>292</v>
      </c>
      <c r="G251" s="39">
        <v>2008.0</v>
      </c>
      <c r="H251" s="44" t="s">
        <v>46</v>
      </c>
      <c r="I251" s="44" t="s">
        <v>23</v>
      </c>
      <c r="J251" s="39">
        <v>98.0</v>
      </c>
      <c r="K251" s="45" t="s">
        <v>24</v>
      </c>
      <c r="L251" s="24"/>
    </row>
    <row r="252" ht="18.0" customHeight="1">
      <c r="A252" s="44" t="s">
        <v>665</v>
      </c>
      <c r="B252" s="42">
        <v>9.78818274383E12</v>
      </c>
      <c r="C252" s="30">
        <v>1750.0</v>
      </c>
      <c r="D252" s="43" t="s">
        <v>666</v>
      </c>
      <c r="E252" s="28" t="s">
        <v>653</v>
      </c>
      <c r="F252" s="44" t="s">
        <v>292</v>
      </c>
      <c r="G252" s="39">
        <v>2009.0</v>
      </c>
      <c r="H252" s="44" t="s">
        <v>46</v>
      </c>
      <c r="I252" s="44" t="s">
        <v>23</v>
      </c>
      <c r="J252" s="39" t="s">
        <v>39</v>
      </c>
      <c r="K252" s="45" t="s">
        <v>24</v>
      </c>
      <c r="L252" s="24"/>
    </row>
    <row r="253" ht="18.0" customHeight="1">
      <c r="A253" s="44" t="s">
        <v>667</v>
      </c>
      <c r="B253" s="42">
        <v>9.788182745551E12</v>
      </c>
      <c r="C253" s="39">
        <v>995.0</v>
      </c>
      <c r="D253" s="43" t="s">
        <v>668</v>
      </c>
      <c r="E253" s="28" t="s">
        <v>669</v>
      </c>
      <c r="F253" s="44" t="s">
        <v>292</v>
      </c>
      <c r="G253" s="39">
        <v>2011.0</v>
      </c>
      <c r="H253" s="44" t="s">
        <v>46</v>
      </c>
      <c r="I253" s="44" t="s">
        <v>23</v>
      </c>
      <c r="J253" s="39">
        <v>293.0</v>
      </c>
      <c r="K253" s="45" t="s">
        <v>24</v>
      </c>
      <c r="L253" s="24"/>
    </row>
    <row r="254" ht="18.0" customHeight="1">
      <c r="A254" s="44" t="s">
        <v>670</v>
      </c>
      <c r="B254" s="42">
        <v>9.788182747524E12</v>
      </c>
      <c r="C254" s="48">
        <v>1095.0</v>
      </c>
      <c r="D254" s="43" t="s">
        <v>671</v>
      </c>
      <c r="E254" s="28" t="s">
        <v>669</v>
      </c>
      <c r="F254" s="44" t="s">
        <v>292</v>
      </c>
      <c r="G254" s="39">
        <v>2014.0</v>
      </c>
      <c r="H254" s="44" t="s">
        <v>46</v>
      </c>
      <c r="I254" s="44" t="s">
        <v>23</v>
      </c>
      <c r="J254" s="39"/>
      <c r="K254" s="45" t="s">
        <v>24</v>
      </c>
      <c r="L254" s="24" t="s">
        <v>95</v>
      </c>
    </row>
    <row r="255" ht="18.0" customHeight="1">
      <c r="A255" s="44" t="s">
        <v>672</v>
      </c>
      <c r="B255" s="42">
        <v>9.788182746046E12</v>
      </c>
      <c r="C255" s="39">
        <v>995.0</v>
      </c>
      <c r="D255" s="43" t="s">
        <v>673</v>
      </c>
      <c r="E255" s="28" t="s">
        <v>40</v>
      </c>
      <c r="F255" s="44" t="s">
        <v>292</v>
      </c>
      <c r="G255" s="39">
        <v>2012.0</v>
      </c>
      <c r="H255" s="44" t="s">
        <v>46</v>
      </c>
      <c r="I255" s="44" t="s">
        <v>23</v>
      </c>
      <c r="J255" s="39">
        <v>435.0</v>
      </c>
      <c r="K255" s="45" t="s">
        <v>24</v>
      </c>
      <c r="L255" s="24"/>
    </row>
    <row r="256" ht="18.0" customHeight="1">
      <c r="A256" s="44" t="s">
        <v>674</v>
      </c>
      <c r="B256" s="42">
        <v>9.788182748651E12</v>
      </c>
      <c r="C256" s="35">
        <v>1195.0</v>
      </c>
      <c r="D256" s="43" t="s">
        <v>675</v>
      </c>
      <c r="E256" s="28" t="s">
        <v>90</v>
      </c>
      <c r="F256" s="44" t="s">
        <v>292</v>
      </c>
      <c r="G256" s="39">
        <v>2015.0</v>
      </c>
      <c r="H256" s="44" t="s">
        <v>46</v>
      </c>
      <c r="I256" s="44" t="s">
        <v>560</v>
      </c>
      <c r="J256" s="39">
        <v>312.0</v>
      </c>
      <c r="K256" s="45" t="s">
        <v>24</v>
      </c>
      <c r="L256" s="24"/>
    </row>
    <row r="257" ht="18.0" customHeight="1">
      <c r="A257" s="44" t="s">
        <v>676</v>
      </c>
      <c r="B257" s="42">
        <v>9.788182746558E12</v>
      </c>
      <c r="C257" s="30">
        <v>995.0</v>
      </c>
      <c r="D257" s="43" t="s">
        <v>677</v>
      </c>
      <c r="E257" s="28" t="s">
        <v>589</v>
      </c>
      <c r="F257" s="44" t="s">
        <v>292</v>
      </c>
      <c r="G257" s="39">
        <v>2013.0</v>
      </c>
      <c r="H257" s="44" t="s">
        <v>46</v>
      </c>
      <c r="I257" s="44" t="s">
        <v>23</v>
      </c>
      <c r="J257" s="39">
        <v>282.0</v>
      </c>
      <c r="K257" s="45" t="s">
        <v>24</v>
      </c>
      <c r="L257" s="24"/>
    </row>
    <row r="258" ht="18.0" customHeight="1">
      <c r="A258" s="28" t="s">
        <v>678</v>
      </c>
      <c r="B258" s="42">
        <v>9.788182749368E12</v>
      </c>
      <c r="C258" s="35">
        <v>1195.0</v>
      </c>
      <c r="D258" s="43" t="s">
        <v>679</v>
      </c>
      <c r="E258" s="28" t="s">
        <v>367</v>
      </c>
      <c r="F258" s="44" t="s">
        <v>292</v>
      </c>
      <c r="G258" s="39">
        <v>2017.0</v>
      </c>
      <c r="H258" s="28" t="s">
        <v>46</v>
      </c>
      <c r="I258" s="44" t="s">
        <v>23</v>
      </c>
      <c r="J258" s="39">
        <v>226.0</v>
      </c>
      <c r="K258" s="45" t="s">
        <v>24</v>
      </c>
      <c r="L258" s="24"/>
    </row>
    <row r="259" ht="18.0" customHeight="1">
      <c r="A259" s="44" t="s">
        <v>680</v>
      </c>
      <c r="B259" s="42">
        <v>8.186505644E9</v>
      </c>
      <c r="C259" s="30">
        <v>450.0</v>
      </c>
      <c r="D259" s="43" t="s">
        <v>681</v>
      </c>
      <c r="E259" s="28" t="s">
        <v>682</v>
      </c>
      <c r="F259" s="44" t="s">
        <v>683</v>
      </c>
      <c r="G259" s="39">
        <v>2003.0</v>
      </c>
      <c r="H259" s="44" t="s">
        <v>46</v>
      </c>
      <c r="I259" s="44" t="s">
        <v>23</v>
      </c>
      <c r="J259" s="39">
        <v>263.0</v>
      </c>
      <c r="K259" s="45" t="s">
        <v>24</v>
      </c>
      <c r="L259" s="24"/>
    </row>
    <row r="260" ht="18.0" customHeight="1">
      <c r="A260" s="44" t="s">
        <v>684</v>
      </c>
      <c r="B260" s="42">
        <v>9.788182743601E12</v>
      </c>
      <c r="C260" s="30">
        <v>1450.0</v>
      </c>
      <c r="D260" s="43" t="s">
        <v>685</v>
      </c>
      <c r="E260" s="28" t="s">
        <v>682</v>
      </c>
      <c r="F260" s="44" t="s">
        <v>292</v>
      </c>
      <c r="G260" s="39">
        <v>2009.0</v>
      </c>
      <c r="H260" s="44" t="s">
        <v>46</v>
      </c>
      <c r="I260" s="44" t="s">
        <v>23</v>
      </c>
      <c r="J260" s="39">
        <v>714.0</v>
      </c>
      <c r="K260" s="45" t="s">
        <v>24</v>
      </c>
      <c r="L260" s="24"/>
    </row>
    <row r="261" ht="18.0" customHeight="1">
      <c r="A261" s="28" t="s">
        <v>686</v>
      </c>
      <c r="B261" s="42">
        <v>9.789386618146E12</v>
      </c>
      <c r="C261" s="35">
        <v>895.0</v>
      </c>
      <c r="D261" s="43" t="s">
        <v>687</v>
      </c>
      <c r="E261" s="28" t="s">
        <v>90</v>
      </c>
      <c r="F261" s="44" t="s">
        <v>292</v>
      </c>
      <c r="G261" s="39">
        <v>2017.0</v>
      </c>
      <c r="H261" s="28" t="s">
        <v>46</v>
      </c>
      <c r="I261" s="44" t="s">
        <v>23</v>
      </c>
      <c r="J261" s="39">
        <v>240.0</v>
      </c>
      <c r="K261" s="45" t="s">
        <v>24</v>
      </c>
      <c r="L261" s="24"/>
    </row>
    <row r="262" ht="18.0" customHeight="1">
      <c r="A262" s="44" t="s">
        <v>688</v>
      </c>
      <c r="B262" s="42">
        <v>9.788182744493E12</v>
      </c>
      <c r="C262" s="48">
        <v>1095.0</v>
      </c>
      <c r="D262" s="43" t="s">
        <v>689</v>
      </c>
      <c r="E262" s="28" t="s">
        <v>90</v>
      </c>
      <c r="F262" s="44" t="s">
        <v>292</v>
      </c>
      <c r="G262" s="39">
        <v>2010.0</v>
      </c>
      <c r="H262" s="44" t="s">
        <v>46</v>
      </c>
      <c r="I262" s="44" t="s">
        <v>23</v>
      </c>
      <c r="J262" s="39">
        <v>288.0</v>
      </c>
      <c r="K262" s="45" t="s">
        <v>24</v>
      </c>
      <c r="L262" s="24"/>
    </row>
    <row r="263" ht="18.0" customHeight="1">
      <c r="A263" s="28" t="s">
        <v>690</v>
      </c>
      <c r="B263" s="42">
        <v>9.788182749276E12</v>
      </c>
      <c r="C263" s="48">
        <v>1595.0</v>
      </c>
      <c r="D263" s="43" t="s">
        <v>691</v>
      </c>
      <c r="E263" s="28" t="s">
        <v>90</v>
      </c>
      <c r="F263" s="44" t="s">
        <v>292</v>
      </c>
      <c r="G263" s="39">
        <v>2017.0</v>
      </c>
      <c r="H263" s="28" t="s">
        <v>46</v>
      </c>
      <c r="I263" s="44" t="s">
        <v>23</v>
      </c>
      <c r="J263" s="39">
        <v>356.0</v>
      </c>
      <c r="K263" s="45" t="s">
        <v>24</v>
      </c>
      <c r="L263" s="24"/>
    </row>
    <row r="264" ht="18.0" customHeight="1">
      <c r="A264" s="28" t="s">
        <v>692</v>
      </c>
      <c r="B264" s="42">
        <v>9.789386618368E12</v>
      </c>
      <c r="C264" s="48">
        <v>1495.0</v>
      </c>
      <c r="D264" s="43" t="s">
        <v>693</v>
      </c>
      <c r="E264" s="28" t="s">
        <v>90</v>
      </c>
      <c r="F264" s="44" t="s">
        <v>292</v>
      </c>
      <c r="G264" s="39">
        <v>2018.0</v>
      </c>
      <c r="H264" s="28" t="s">
        <v>46</v>
      </c>
      <c r="I264" s="44" t="s">
        <v>23</v>
      </c>
      <c r="J264" s="39">
        <v>370.0</v>
      </c>
      <c r="K264" s="45" t="s">
        <v>24</v>
      </c>
      <c r="L264" s="24"/>
    </row>
    <row r="265" ht="18.0" customHeight="1">
      <c r="A265" s="28" t="s">
        <v>694</v>
      </c>
      <c r="B265" s="42">
        <v>9.789386618122E12</v>
      </c>
      <c r="C265" s="48">
        <v>349.0</v>
      </c>
      <c r="D265" s="43" t="s">
        <v>695</v>
      </c>
      <c r="E265" s="28" t="s">
        <v>90</v>
      </c>
      <c r="F265" s="44" t="s">
        <v>292</v>
      </c>
      <c r="G265" s="39">
        <v>2017.0</v>
      </c>
      <c r="H265" s="28" t="s">
        <v>22</v>
      </c>
      <c r="I265" s="44" t="s">
        <v>23</v>
      </c>
      <c r="J265" s="39">
        <v>120.0</v>
      </c>
      <c r="K265" s="45" t="s">
        <v>24</v>
      </c>
      <c r="L265" s="24"/>
    </row>
    <row r="266" ht="18.0" customHeight="1">
      <c r="A266" s="44" t="s">
        <v>696</v>
      </c>
      <c r="B266" s="50">
        <v>9.789386618658E12</v>
      </c>
      <c r="C266" s="35">
        <v>1495.0</v>
      </c>
      <c r="D266" s="51" t="s">
        <v>697</v>
      </c>
      <c r="E266" s="49" t="s">
        <v>168</v>
      </c>
      <c r="F266" s="49" t="s">
        <v>21</v>
      </c>
      <c r="G266" s="52" t="s">
        <v>698</v>
      </c>
      <c r="H266" s="53" t="s">
        <v>46</v>
      </c>
      <c r="I266" s="49" t="s">
        <v>23</v>
      </c>
      <c r="J266" s="54">
        <v>276.0</v>
      </c>
      <c r="K266" s="45" t="s">
        <v>24</v>
      </c>
      <c r="L266" s="24" t="s">
        <v>95</v>
      </c>
    </row>
    <row r="267" ht="18.0" customHeight="1">
      <c r="A267" s="28" t="s">
        <v>699</v>
      </c>
      <c r="B267" s="42">
        <v>9.789386618429E12</v>
      </c>
      <c r="C267" s="35">
        <v>1595.0</v>
      </c>
      <c r="D267" s="43" t="s">
        <v>700</v>
      </c>
      <c r="E267" s="28" t="s">
        <v>90</v>
      </c>
      <c r="F267" s="44" t="s">
        <v>292</v>
      </c>
      <c r="G267" s="39">
        <v>2018.0</v>
      </c>
      <c r="H267" s="28" t="s">
        <v>46</v>
      </c>
      <c r="I267" s="44" t="s">
        <v>23</v>
      </c>
      <c r="J267" s="39">
        <v>416.0</v>
      </c>
      <c r="K267" s="45" t="s">
        <v>24</v>
      </c>
      <c r="L267" s="24" t="s">
        <v>95</v>
      </c>
    </row>
    <row r="268" ht="18.0" customHeight="1">
      <c r="A268" s="44" t="s">
        <v>701</v>
      </c>
      <c r="B268" s="42">
        <v>9.78818274651E12</v>
      </c>
      <c r="C268" s="48">
        <v>1095.0</v>
      </c>
      <c r="D268" s="43" t="s">
        <v>702</v>
      </c>
      <c r="E268" s="28" t="s">
        <v>90</v>
      </c>
      <c r="F268" s="44" t="s">
        <v>292</v>
      </c>
      <c r="G268" s="39">
        <v>2012.0</v>
      </c>
      <c r="H268" s="44" t="s">
        <v>46</v>
      </c>
      <c r="I268" s="44" t="s">
        <v>23</v>
      </c>
      <c r="J268" s="39">
        <v>229.0</v>
      </c>
      <c r="K268" s="45" t="s">
        <v>24</v>
      </c>
      <c r="L268" s="24"/>
    </row>
    <row r="269" ht="18.0" customHeight="1">
      <c r="A269" s="44" t="s">
        <v>703</v>
      </c>
      <c r="B269" s="42">
        <v>9.780415519847E12</v>
      </c>
      <c r="C269" s="48">
        <v>995.0</v>
      </c>
      <c r="D269" s="43" t="s">
        <v>704</v>
      </c>
      <c r="E269" s="28" t="s">
        <v>90</v>
      </c>
      <c r="F269" s="44" t="s">
        <v>292</v>
      </c>
      <c r="G269" s="39">
        <v>2013.0</v>
      </c>
      <c r="H269" s="44" t="s">
        <v>46</v>
      </c>
      <c r="I269" s="44" t="s">
        <v>23</v>
      </c>
      <c r="J269" s="39">
        <v>230.0</v>
      </c>
      <c r="K269" s="45" t="s">
        <v>24</v>
      </c>
      <c r="L269" s="24"/>
    </row>
    <row r="270" ht="18.0" customHeight="1">
      <c r="A270" s="28" t="s">
        <v>705</v>
      </c>
      <c r="B270" s="42">
        <v>9.789386618436E12</v>
      </c>
      <c r="C270" s="48">
        <v>995.0</v>
      </c>
      <c r="D270" s="43" t="s">
        <v>706</v>
      </c>
      <c r="E270" s="28" t="s">
        <v>90</v>
      </c>
      <c r="F270" s="44" t="s">
        <v>292</v>
      </c>
      <c r="G270" s="39">
        <v>2018.0</v>
      </c>
      <c r="H270" s="28" t="s">
        <v>46</v>
      </c>
      <c r="I270" s="44" t="s">
        <v>23</v>
      </c>
      <c r="J270" s="39">
        <v>208.0</v>
      </c>
      <c r="K270" s="45" t="s">
        <v>24</v>
      </c>
      <c r="L270" s="24"/>
    </row>
    <row r="271" ht="18.0" customHeight="1">
      <c r="A271" s="28" t="s">
        <v>707</v>
      </c>
      <c r="B271" s="42">
        <v>9.788182746893E12</v>
      </c>
      <c r="C271" s="48">
        <v>995.0</v>
      </c>
      <c r="D271" s="43" t="s">
        <v>708</v>
      </c>
      <c r="E271" s="28" t="s">
        <v>90</v>
      </c>
      <c r="F271" s="44" t="s">
        <v>292</v>
      </c>
      <c r="G271" s="39">
        <v>2012.0</v>
      </c>
      <c r="H271" s="28" t="s">
        <v>46</v>
      </c>
      <c r="I271" s="44" t="s">
        <v>23</v>
      </c>
      <c r="J271" s="39">
        <v>196.0</v>
      </c>
      <c r="K271" s="45" t="s">
        <v>24</v>
      </c>
      <c r="L271" s="24"/>
    </row>
    <row r="272" ht="18.0" customHeight="1">
      <c r="A272" s="44" t="s">
        <v>709</v>
      </c>
      <c r="B272" s="42">
        <v>9.78818274482E12</v>
      </c>
      <c r="C272" s="48">
        <v>1195.0</v>
      </c>
      <c r="D272" s="43" t="s">
        <v>710</v>
      </c>
      <c r="E272" s="28" t="s">
        <v>90</v>
      </c>
      <c r="F272" s="44" t="s">
        <v>292</v>
      </c>
      <c r="G272" s="39">
        <v>2010.0</v>
      </c>
      <c r="H272" s="44" t="s">
        <v>46</v>
      </c>
      <c r="I272" s="44" t="s">
        <v>23</v>
      </c>
      <c r="J272" s="39">
        <v>256.0</v>
      </c>
      <c r="K272" s="45" t="s">
        <v>24</v>
      </c>
      <c r="L272" s="24" t="s">
        <v>95</v>
      </c>
    </row>
    <row r="273" ht="18.0" customHeight="1">
      <c r="A273" s="28" t="s">
        <v>711</v>
      </c>
      <c r="B273" s="42">
        <v>9.788182749078E12</v>
      </c>
      <c r="C273" s="48">
        <v>1995.0</v>
      </c>
      <c r="D273" s="43" t="s">
        <v>710</v>
      </c>
      <c r="E273" s="28" t="s">
        <v>90</v>
      </c>
      <c r="F273" s="44" t="s">
        <v>292</v>
      </c>
      <c r="G273" s="39">
        <v>2016.0</v>
      </c>
      <c r="H273" s="28" t="s">
        <v>46</v>
      </c>
      <c r="I273" s="44" t="s">
        <v>23</v>
      </c>
      <c r="J273" s="39">
        <v>446.0</v>
      </c>
      <c r="K273" s="45" t="s">
        <v>24</v>
      </c>
      <c r="L273" s="24" t="s">
        <v>95</v>
      </c>
    </row>
    <row r="274" ht="18.0" customHeight="1">
      <c r="A274" s="28" t="s">
        <v>712</v>
      </c>
      <c r="B274" s="42">
        <v>9.788182748002E12</v>
      </c>
      <c r="C274" s="48">
        <v>2995.0</v>
      </c>
      <c r="D274" s="43" t="s">
        <v>713</v>
      </c>
      <c r="E274" s="28" t="s">
        <v>86</v>
      </c>
      <c r="F274" s="44" t="s">
        <v>292</v>
      </c>
      <c r="G274" s="39">
        <v>2010.0</v>
      </c>
      <c r="H274" s="28" t="s">
        <v>46</v>
      </c>
      <c r="I274" s="44" t="s">
        <v>23</v>
      </c>
      <c r="J274" s="39"/>
      <c r="K274" s="45" t="s">
        <v>24</v>
      </c>
      <c r="L274" s="24"/>
    </row>
    <row r="275" ht="18.0" customHeight="1">
      <c r="A275" s="44" t="s">
        <v>714</v>
      </c>
      <c r="B275" s="42">
        <v>9.788182744523E12</v>
      </c>
      <c r="C275" s="48">
        <v>795.0</v>
      </c>
      <c r="D275" s="43" t="s">
        <v>715</v>
      </c>
      <c r="E275" s="28" t="s">
        <v>716</v>
      </c>
      <c r="F275" s="44" t="s">
        <v>292</v>
      </c>
      <c r="G275" s="39">
        <v>2010.0</v>
      </c>
      <c r="H275" s="44" t="s">
        <v>46</v>
      </c>
      <c r="I275" s="44" t="s">
        <v>23</v>
      </c>
      <c r="J275" s="39">
        <v>185.0</v>
      </c>
      <c r="K275" s="45" t="s">
        <v>24</v>
      </c>
      <c r="L275" s="24"/>
    </row>
    <row r="276" ht="18.0" customHeight="1">
      <c r="A276" s="44" t="s">
        <v>717</v>
      </c>
      <c r="B276" s="42">
        <v>9.788182745674E12</v>
      </c>
      <c r="C276" s="30">
        <v>995.0</v>
      </c>
      <c r="D276" s="43" t="s">
        <v>718</v>
      </c>
      <c r="E276" s="28" t="s">
        <v>50</v>
      </c>
      <c r="F276" s="44" t="s">
        <v>292</v>
      </c>
      <c r="G276" s="39">
        <v>2012.0</v>
      </c>
      <c r="H276" s="44" t="s">
        <v>46</v>
      </c>
      <c r="I276" s="44" t="s">
        <v>23</v>
      </c>
      <c r="J276" s="39">
        <v>232.0</v>
      </c>
      <c r="K276" s="45" t="s">
        <v>24</v>
      </c>
      <c r="L276" s="24"/>
    </row>
    <row r="277" ht="18.0" customHeight="1">
      <c r="A277" s="28" t="s">
        <v>719</v>
      </c>
      <c r="B277" s="42">
        <v>9.788182749498E12</v>
      </c>
      <c r="C277" s="48">
        <v>1995.0</v>
      </c>
      <c r="D277" s="43" t="s">
        <v>720</v>
      </c>
      <c r="E277" s="28" t="s">
        <v>721</v>
      </c>
      <c r="F277" s="44" t="s">
        <v>292</v>
      </c>
      <c r="G277" s="39">
        <v>2017.0</v>
      </c>
      <c r="H277" s="28" t="s">
        <v>46</v>
      </c>
      <c r="I277" s="44" t="s">
        <v>23</v>
      </c>
      <c r="J277" s="39">
        <v>202.0</v>
      </c>
      <c r="K277" s="45" t="s">
        <v>24</v>
      </c>
      <c r="L277" s="24"/>
    </row>
    <row r="278" ht="18.0" customHeight="1">
      <c r="A278" s="44" t="s">
        <v>722</v>
      </c>
      <c r="B278" s="42">
        <v>9.788182748187E12</v>
      </c>
      <c r="C278" s="48">
        <v>1295.0</v>
      </c>
      <c r="D278" s="43" t="s">
        <v>723</v>
      </c>
      <c r="E278" s="28" t="s">
        <v>40</v>
      </c>
      <c r="F278" s="44" t="s">
        <v>292</v>
      </c>
      <c r="G278" s="39">
        <v>2015.0</v>
      </c>
      <c r="H278" s="44" t="s">
        <v>46</v>
      </c>
      <c r="I278" s="44" t="s">
        <v>23</v>
      </c>
      <c r="J278" s="39">
        <v>404.0</v>
      </c>
      <c r="K278" s="45" t="s">
        <v>24</v>
      </c>
      <c r="L278" s="24" t="s">
        <v>95</v>
      </c>
    </row>
    <row r="279" ht="18.0" customHeight="1">
      <c r="A279" s="44" t="s">
        <v>724</v>
      </c>
      <c r="B279" s="42">
        <v>9.788182748095E12</v>
      </c>
      <c r="C279" s="30">
        <v>295.0</v>
      </c>
      <c r="D279" s="43" t="s">
        <v>725</v>
      </c>
      <c r="E279" s="28" t="s">
        <v>326</v>
      </c>
      <c r="F279" s="44" t="s">
        <v>292</v>
      </c>
      <c r="G279" s="39">
        <v>2015.0</v>
      </c>
      <c r="H279" s="44" t="s">
        <v>22</v>
      </c>
      <c r="I279" s="44" t="s">
        <v>23</v>
      </c>
      <c r="J279" s="39">
        <v>326.0</v>
      </c>
      <c r="K279" s="45" t="s">
        <v>24</v>
      </c>
      <c r="L279" s="24"/>
    </row>
    <row r="280" ht="18.0" customHeight="1">
      <c r="A280" s="44" t="s">
        <v>726</v>
      </c>
      <c r="B280" s="42">
        <v>9.788182743984E12</v>
      </c>
      <c r="C280" s="30">
        <v>1750.0</v>
      </c>
      <c r="D280" s="43" t="s">
        <v>727</v>
      </c>
      <c r="E280" s="28" t="s">
        <v>721</v>
      </c>
      <c r="F280" s="44" t="s">
        <v>292</v>
      </c>
      <c r="G280" s="39">
        <v>2009.0</v>
      </c>
      <c r="H280" s="44" t="s">
        <v>46</v>
      </c>
      <c r="I280" s="44" t="s">
        <v>23</v>
      </c>
      <c r="J280" s="39">
        <v>363.0</v>
      </c>
      <c r="K280" s="45" t="s">
        <v>24</v>
      </c>
      <c r="L280" s="24"/>
    </row>
    <row r="281" ht="18.0" customHeight="1">
      <c r="A281" s="44" t="s">
        <v>728</v>
      </c>
      <c r="B281" s="42">
        <v>9.788138793071E12</v>
      </c>
      <c r="C281" s="48">
        <v>995.0</v>
      </c>
      <c r="D281" s="43" t="s">
        <v>729</v>
      </c>
      <c r="E281" s="28" t="s">
        <v>423</v>
      </c>
      <c r="F281" s="44" t="s">
        <v>292</v>
      </c>
      <c r="G281" s="39">
        <v>2015.0</v>
      </c>
      <c r="H281" s="44" t="s">
        <v>46</v>
      </c>
      <c r="I281" s="44" t="s">
        <v>560</v>
      </c>
      <c r="J281" s="39">
        <v>196.0</v>
      </c>
      <c r="K281" s="45" t="s">
        <v>24</v>
      </c>
      <c r="L281" s="24"/>
    </row>
    <row r="282" ht="18.0" customHeight="1">
      <c r="A282" s="44" t="s">
        <v>730</v>
      </c>
      <c r="B282" s="42">
        <v>9.788182747005E12</v>
      </c>
      <c r="C282" s="48">
        <v>895.0</v>
      </c>
      <c r="D282" s="43" t="s">
        <v>555</v>
      </c>
      <c r="E282" s="28" t="s">
        <v>86</v>
      </c>
      <c r="F282" s="44" t="s">
        <v>292</v>
      </c>
      <c r="G282" s="39">
        <v>2012.0</v>
      </c>
      <c r="H282" s="44" t="s">
        <v>46</v>
      </c>
      <c r="I282" s="44" t="s">
        <v>23</v>
      </c>
      <c r="J282" s="39">
        <v>190.0</v>
      </c>
      <c r="K282" s="45" t="s">
        <v>24</v>
      </c>
      <c r="L282" s="24"/>
    </row>
    <row r="283" ht="18.0" customHeight="1">
      <c r="A283" s="44" t="s">
        <v>731</v>
      </c>
      <c r="B283" s="42">
        <v>9.788182747111E12</v>
      </c>
      <c r="C283" s="35">
        <v>1395.0</v>
      </c>
      <c r="D283" s="43" t="s">
        <v>732</v>
      </c>
      <c r="E283" s="28" t="s">
        <v>40</v>
      </c>
      <c r="F283" s="44" t="s">
        <v>292</v>
      </c>
      <c r="G283" s="39">
        <v>2013.0</v>
      </c>
      <c r="H283" s="44" t="s">
        <v>46</v>
      </c>
      <c r="I283" s="44" t="s">
        <v>23</v>
      </c>
      <c r="J283" s="39">
        <v>431.0</v>
      </c>
      <c r="K283" s="45" t="s">
        <v>24</v>
      </c>
      <c r="L283" s="24" t="s">
        <v>95</v>
      </c>
    </row>
    <row r="284" ht="18.0" customHeight="1">
      <c r="A284" s="28" t="s">
        <v>733</v>
      </c>
      <c r="B284" s="42">
        <v>9.789386618344E12</v>
      </c>
      <c r="C284" s="35">
        <v>1095.0</v>
      </c>
      <c r="D284" s="43" t="s">
        <v>734</v>
      </c>
      <c r="E284" s="28" t="s">
        <v>40</v>
      </c>
      <c r="F284" s="44" t="s">
        <v>292</v>
      </c>
      <c r="G284" s="39">
        <v>2018.0</v>
      </c>
      <c r="H284" s="28" t="s">
        <v>46</v>
      </c>
      <c r="I284" s="44" t="s">
        <v>23</v>
      </c>
      <c r="J284" s="39">
        <v>260.0</v>
      </c>
      <c r="K284" s="45" t="s">
        <v>24</v>
      </c>
      <c r="L284" s="24" t="s">
        <v>95</v>
      </c>
    </row>
    <row r="285" ht="18.0" customHeight="1">
      <c r="A285" s="44" t="s">
        <v>735</v>
      </c>
      <c r="B285" s="42">
        <v>9.788182747104E12</v>
      </c>
      <c r="C285" s="30">
        <v>1500.0</v>
      </c>
      <c r="D285" s="43" t="s">
        <v>736</v>
      </c>
      <c r="E285" s="28" t="s">
        <v>168</v>
      </c>
      <c r="F285" s="44" t="s">
        <v>292</v>
      </c>
      <c r="G285" s="39">
        <v>2013.0</v>
      </c>
      <c r="H285" s="44" t="s">
        <v>46</v>
      </c>
      <c r="I285" s="44" t="s">
        <v>23</v>
      </c>
      <c r="J285" s="39">
        <v>149.0</v>
      </c>
      <c r="K285" s="45" t="s">
        <v>24</v>
      </c>
      <c r="L285" s="24"/>
    </row>
    <row r="286" ht="18.0" customHeight="1">
      <c r="A286" s="44" t="s">
        <v>737</v>
      </c>
      <c r="B286" s="42">
        <v>9.788182748293E12</v>
      </c>
      <c r="C286" s="30">
        <v>795.0</v>
      </c>
      <c r="D286" s="43" t="s">
        <v>95</v>
      </c>
      <c r="E286" s="28" t="s">
        <v>168</v>
      </c>
      <c r="F286" s="44" t="s">
        <v>292</v>
      </c>
      <c r="G286" s="39">
        <v>2015.0</v>
      </c>
      <c r="H286" s="44" t="s">
        <v>46</v>
      </c>
      <c r="I286" s="44" t="s">
        <v>23</v>
      </c>
      <c r="J286" s="39">
        <v>208.0</v>
      </c>
      <c r="K286" s="45" t="s">
        <v>24</v>
      </c>
      <c r="L286" s="24"/>
    </row>
    <row r="287" ht="18.0" customHeight="1">
      <c r="A287" s="44" t="s">
        <v>738</v>
      </c>
      <c r="B287" s="42">
        <v>9.788182748453E12</v>
      </c>
      <c r="C287" s="48">
        <v>995.0</v>
      </c>
      <c r="D287" s="43" t="s">
        <v>739</v>
      </c>
      <c r="E287" s="28" t="s">
        <v>168</v>
      </c>
      <c r="F287" s="44" t="s">
        <v>292</v>
      </c>
      <c r="G287" s="39">
        <v>2015.0</v>
      </c>
      <c r="H287" s="44" t="s">
        <v>46</v>
      </c>
      <c r="I287" s="44" t="s">
        <v>560</v>
      </c>
      <c r="J287" s="39">
        <v>250.0</v>
      </c>
      <c r="K287" s="45" t="s">
        <v>24</v>
      </c>
      <c r="L287" s="24"/>
    </row>
    <row r="288" ht="18.0" customHeight="1">
      <c r="A288" s="28" t="s">
        <v>740</v>
      </c>
      <c r="B288" s="42">
        <v>9.789386618542E12</v>
      </c>
      <c r="C288" s="48">
        <v>1295.0</v>
      </c>
      <c r="D288" s="43" t="s">
        <v>741</v>
      </c>
      <c r="E288" s="28" t="s">
        <v>367</v>
      </c>
      <c r="F288" s="44" t="s">
        <v>292</v>
      </c>
      <c r="G288" s="39">
        <v>2018.0</v>
      </c>
      <c r="H288" s="28" t="s">
        <v>46</v>
      </c>
      <c r="I288" s="44" t="s">
        <v>23</v>
      </c>
      <c r="J288" s="39">
        <v>276.0</v>
      </c>
      <c r="K288" s="45" t="s">
        <v>24</v>
      </c>
      <c r="L288" s="24"/>
    </row>
    <row r="289" ht="18.0" customHeight="1">
      <c r="A289" s="44" t="s">
        <v>742</v>
      </c>
      <c r="B289" s="42">
        <v>9.788182747678E12</v>
      </c>
      <c r="C289" s="30">
        <v>995.0</v>
      </c>
      <c r="D289" s="43" t="s">
        <v>743</v>
      </c>
      <c r="E289" s="28" t="s">
        <v>367</v>
      </c>
      <c r="F289" s="44" t="s">
        <v>292</v>
      </c>
      <c r="G289" s="39">
        <v>2014.0</v>
      </c>
      <c r="H289" s="44" t="s">
        <v>46</v>
      </c>
      <c r="I289" s="44" t="s">
        <v>23</v>
      </c>
      <c r="J289" s="39">
        <v>280.0</v>
      </c>
      <c r="K289" s="45" t="s">
        <v>24</v>
      </c>
      <c r="L289" s="24"/>
    </row>
    <row r="290" ht="18.0" customHeight="1">
      <c r="A290" s="44" t="s">
        <v>744</v>
      </c>
      <c r="B290" s="42">
        <v>9.788182748644E12</v>
      </c>
      <c r="C290" s="30">
        <v>1295.0</v>
      </c>
      <c r="D290" s="43" t="s">
        <v>659</v>
      </c>
      <c r="E290" s="28" t="s">
        <v>50</v>
      </c>
      <c r="F290" s="44" t="s">
        <v>292</v>
      </c>
      <c r="G290" s="39">
        <v>2015.0</v>
      </c>
      <c r="H290" s="44" t="s">
        <v>46</v>
      </c>
      <c r="I290" s="44" t="s">
        <v>560</v>
      </c>
      <c r="J290" s="39">
        <v>290.0</v>
      </c>
      <c r="K290" s="45" t="s">
        <v>24</v>
      </c>
      <c r="L290" s="24"/>
    </row>
    <row r="291" ht="18.0" customHeight="1">
      <c r="A291" s="28" t="s">
        <v>745</v>
      </c>
      <c r="B291" s="42">
        <v>9.78818274929E12</v>
      </c>
      <c r="C291" s="48">
        <v>795.0</v>
      </c>
      <c r="D291" s="43" t="s">
        <v>746</v>
      </c>
      <c r="E291" s="28" t="s">
        <v>367</v>
      </c>
      <c r="F291" s="44" t="s">
        <v>292</v>
      </c>
      <c r="G291" s="39">
        <v>2017.0</v>
      </c>
      <c r="H291" s="28" t="s">
        <v>46</v>
      </c>
      <c r="I291" s="44" t="s">
        <v>23</v>
      </c>
      <c r="J291" s="39">
        <v>126.0</v>
      </c>
      <c r="K291" s="45" t="s">
        <v>24</v>
      </c>
      <c r="L291" s="24"/>
    </row>
    <row r="292" ht="18.0" customHeight="1">
      <c r="A292" s="44" t="s">
        <v>747</v>
      </c>
      <c r="B292" s="42">
        <v>9.788182747456E12</v>
      </c>
      <c r="C292" s="39">
        <v>795.0</v>
      </c>
      <c r="D292" s="43" t="s">
        <v>748</v>
      </c>
      <c r="E292" s="28" t="s">
        <v>367</v>
      </c>
      <c r="F292" s="44" t="s">
        <v>292</v>
      </c>
      <c r="G292" s="39">
        <v>2014.0</v>
      </c>
      <c r="H292" s="44" t="s">
        <v>46</v>
      </c>
      <c r="I292" s="44" t="s">
        <v>23</v>
      </c>
      <c r="J292" s="39">
        <v>177.0</v>
      </c>
      <c r="K292" s="45" t="s">
        <v>24</v>
      </c>
      <c r="L292" s="24" t="s">
        <v>95</v>
      </c>
    </row>
    <row r="293" ht="18.0" customHeight="1">
      <c r="A293" s="44" t="s">
        <v>749</v>
      </c>
      <c r="B293" s="42">
        <v>9.788182748538E12</v>
      </c>
      <c r="C293" s="30">
        <v>995.0</v>
      </c>
      <c r="D293" s="43" t="s">
        <v>750</v>
      </c>
      <c r="E293" s="28" t="s">
        <v>164</v>
      </c>
      <c r="F293" s="44" t="s">
        <v>292</v>
      </c>
      <c r="G293" s="39">
        <v>2015.0</v>
      </c>
      <c r="H293" s="44" t="s">
        <v>46</v>
      </c>
      <c r="I293" s="44" t="s">
        <v>560</v>
      </c>
      <c r="J293" s="39">
        <v>274.0</v>
      </c>
      <c r="K293" s="45" t="s">
        <v>24</v>
      </c>
      <c r="L293" s="24"/>
    </row>
    <row r="294" ht="18.0" customHeight="1">
      <c r="A294" s="44" t="s">
        <v>751</v>
      </c>
      <c r="B294" s="42">
        <v>9.788182745667E12</v>
      </c>
      <c r="C294" s="39">
        <v>795.0</v>
      </c>
      <c r="D294" s="43" t="s">
        <v>752</v>
      </c>
      <c r="E294" s="28" t="s">
        <v>682</v>
      </c>
      <c r="F294" s="44" t="s">
        <v>292</v>
      </c>
      <c r="G294" s="39">
        <v>2011.0</v>
      </c>
      <c r="H294" s="44" t="s">
        <v>46</v>
      </c>
      <c r="I294" s="44" t="s">
        <v>23</v>
      </c>
      <c r="J294" s="39">
        <v>250.0</v>
      </c>
      <c r="K294" s="45" t="s">
        <v>24</v>
      </c>
      <c r="L294" s="24"/>
    </row>
    <row r="295" ht="18.0" customHeight="1">
      <c r="A295" s="44" t="s">
        <v>753</v>
      </c>
      <c r="B295" s="42" t="s">
        <v>754</v>
      </c>
      <c r="C295" s="30">
        <v>895.0</v>
      </c>
      <c r="D295" s="43" t="s">
        <v>755</v>
      </c>
      <c r="E295" s="28" t="s">
        <v>90</v>
      </c>
      <c r="F295" s="44" t="s">
        <v>292</v>
      </c>
      <c r="G295" s="39">
        <v>2011.0</v>
      </c>
      <c r="H295" s="44" t="s">
        <v>46</v>
      </c>
      <c r="I295" s="44" t="s">
        <v>23</v>
      </c>
      <c r="J295" s="39">
        <v>286.0</v>
      </c>
      <c r="K295" s="45" t="s">
        <v>24</v>
      </c>
      <c r="L295" s="24"/>
    </row>
    <row r="296" ht="18.0" customHeight="1">
      <c r="A296" s="28" t="s">
        <v>756</v>
      </c>
      <c r="B296" s="42" t="s">
        <v>757</v>
      </c>
      <c r="C296" s="48">
        <v>995.0</v>
      </c>
      <c r="D296" s="43" t="s">
        <v>758</v>
      </c>
      <c r="E296" s="28" t="s">
        <v>86</v>
      </c>
      <c r="F296" s="44" t="s">
        <v>292</v>
      </c>
      <c r="G296" s="39">
        <v>2016.0</v>
      </c>
      <c r="H296" s="28" t="s">
        <v>46</v>
      </c>
      <c r="I296" s="44" t="s">
        <v>23</v>
      </c>
      <c r="J296" s="39">
        <v>212.0</v>
      </c>
      <c r="K296" s="45" t="s">
        <v>24</v>
      </c>
      <c r="L296" s="24"/>
    </row>
    <row r="297" ht="18.0" customHeight="1">
      <c r="A297" s="44" t="s">
        <v>759</v>
      </c>
      <c r="B297" s="42">
        <v>9.788182744103E12</v>
      </c>
      <c r="C297" s="30">
        <v>795.0</v>
      </c>
      <c r="D297" s="43" t="s">
        <v>760</v>
      </c>
      <c r="E297" s="28" t="s">
        <v>40</v>
      </c>
      <c r="F297" s="44" t="s">
        <v>292</v>
      </c>
      <c r="G297" s="39">
        <v>2009.0</v>
      </c>
      <c r="H297" s="44" t="s">
        <v>46</v>
      </c>
      <c r="I297" s="44" t="s">
        <v>23</v>
      </c>
      <c r="J297" s="39">
        <v>192.0</v>
      </c>
      <c r="K297" s="45" t="s">
        <v>24</v>
      </c>
      <c r="L297" s="24"/>
    </row>
    <row r="298" ht="18.0" customHeight="1">
      <c r="A298" s="44" t="s">
        <v>761</v>
      </c>
      <c r="B298" s="42">
        <v>9.788182746664E12</v>
      </c>
      <c r="C298" s="30">
        <v>790.0</v>
      </c>
      <c r="D298" s="43" t="s">
        <v>655</v>
      </c>
      <c r="E298" s="28" t="s">
        <v>656</v>
      </c>
      <c r="F298" s="44" t="s">
        <v>292</v>
      </c>
      <c r="G298" s="39">
        <v>2012.0</v>
      </c>
      <c r="H298" s="44" t="s">
        <v>46</v>
      </c>
      <c r="I298" s="44" t="s">
        <v>23</v>
      </c>
      <c r="J298" s="39">
        <v>176.0</v>
      </c>
      <c r="K298" s="45" t="s">
        <v>24</v>
      </c>
      <c r="L298" s="24"/>
    </row>
    <row r="299" ht="18.0" customHeight="1">
      <c r="A299" s="44" t="s">
        <v>762</v>
      </c>
      <c r="B299" s="42">
        <v>9.788182743717E12</v>
      </c>
      <c r="C299" s="35">
        <v>2995.0</v>
      </c>
      <c r="D299" s="43" t="s">
        <v>616</v>
      </c>
      <c r="E299" s="28" t="s">
        <v>476</v>
      </c>
      <c r="F299" s="44" t="s">
        <v>292</v>
      </c>
      <c r="G299" s="39">
        <v>2010.0</v>
      </c>
      <c r="H299" s="44" t="s">
        <v>46</v>
      </c>
      <c r="I299" s="44" t="s">
        <v>23</v>
      </c>
      <c r="J299" s="39">
        <v>363.0</v>
      </c>
      <c r="K299" s="45" t="s">
        <v>24</v>
      </c>
      <c r="L299" s="24"/>
    </row>
    <row r="300" ht="18.0" customHeight="1">
      <c r="A300" s="44" t="s">
        <v>763</v>
      </c>
      <c r="B300" s="42">
        <v>8.182742366E9</v>
      </c>
      <c r="C300" s="48">
        <v>2995.0</v>
      </c>
      <c r="D300" s="43" t="s">
        <v>764</v>
      </c>
      <c r="E300" s="28" t="s">
        <v>476</v>
      </c>
      <c r="F300" s="44" t="s">
        <v>292</v>
      </c>
      <c r="G300" s="39">
        <v>2007.0</v>
      </c>
      <c r="H300" s="44" t="s">
        <v>46</v>
      </c>
      <c r="I300" s="44" t="s">
        <v>23</v>
      </c>
      <c r="J300" s="39">
        <v>423.0</v>
      </c>
      <c r="K300" s="45" t="s">
        <v>24</v>
      </c>
      <c r="L300" s="24"/>
    </row>
    <row r="301" ht="18.0" customHeight="1">
      <c r="A301" s="44" t="s">
        <v>765</v>
      </c>
      <c r="B301" s="42">
        <v>9.788182743885E12</v>
      </c>
      <c r="C301" s="48">
        <v>1495.0</v>
      </c>
      <c r="D301" s="43" t="s">
        <v>659</v>
      </c>
      <c r="E301" s="28" t="s">
        <v>324</v>
      </c>
      <c r="F301" s="44" t="s">
        <v>292</v>
      </c>
      <c r="G301" s="39">
        <v>2009.0</v>
      </c>
      <c r="H301" s="44" t="s">
        <v>46</v>
      </c>
      <c r="I301" s="44" t="s">
        <v>23</v>
      </c>
      <c r="J301" s="39">
        <f>22+426</f>
        <v>448</v>
      </c>
      <c r="K301" s="45" t="s">
        <v>24</v>
      </c>
      <c r="L301" s="24"/>
    </row>
    <row r="302" ht="18.0" customHeight="1">
      <c r="A302" s="28" t="s">
        <v>766</v>
      </c>
      <c r="B302" s="42">
        <v>9.789386618375E12</v>
      </c>
      <c r="C302" s="48">
        <v>1095.0</v>
      </c>
      <c r="D302" s="43" t="s">
        <v>767</v>
      </c>
      <c r="E302" s="28" t="s">
        <v>367</v>
      </c>
      <c r="F302" s="44" t="s">
        <v>292</v>
      </c>
      <c r="G302" s="39">
        <v>2018.0</v>
      </c>
      <c r="H302" s="28" t="s">
        <v>46</v>
      </c>
      <c r="I302" s="44" t="s">
        <v>23</v>
      </c>
      <c r="J302" s="39">
        <v>274.0</v>
      </c>
      <c r="K302" s="45" t="s">
        <v>24</v>
      </c>
      <c r="L302" s="24"/>
    </row>
    <row r="303" ht="18.0" customHeight="1">
      <c r="A303" s="44" t="s">
        <v>768</v>
      </c>
      <c r="B303" s="42">
        <v>9.788182748231E12</v>
      </c>
      <c r="C303" s="48">
        <v>1195.0</v>
      </c>
      <c r="D303" s="43" t="s">
        <v>769</v>
      </c>
      <c r="E303" s="28" t="s">
        <v>168</v>
      </c>
      <c r="F303" s="44" t="s">
        <v>292</v>
      </c>
      <c r="G303" s="39">
        <v>2015.0</v>
      </c>
      <c r="H303" s="44" t="s">
        <v>46</v>
      </c>
      <c r="I303" s="44" t="s">
        <v>23</v>
      </c>
      <c r="J303" s="39">
        <v>308.0</v>
      </c>
      <c r="K303" s="45" t="s">
        <v>24</v>
      </c>
      <c r="L303" s="24" t="s">
        <v>95</v>
      </c>
    </row>
    <row r="304" ht="18.0" customHeight="1">
      <c r="A304" s="44" t="s">
        <v>770</v>
      </c>
      <c r="B304" s="42">
        <v>9.788182747715E12</v>
      </c>
      <c r="C304" s="48">
        <v>1195.0</v>
      </c>
      <c r="D304" s="43" t="s">
        <v>771</v>
      </c>
      <c r="E304" s="28" t="s">
        <v>367</v>
      </c>
      <c r="F304" s="44" t="s">
        <v>292</v>
      </c>
      <c r="G304" s="39">
        <v>2014.0</v>
      </c>
      <c r="H304" s="44" t="s">
        <v>46</v>
      </c>
      <c r="I304" s="44" t="s">
        <v>23</v>
      </c>
      <c r="J304" s="39">
        <v>294.0</v>
      </c>
      <c r="K304" s="45" t="s">
        <v>24</v>
      </c>
      <c r="L304" s="24" t="s">
        <v>95</v>
      </c>
    </row>
    <row r="305" ht="18.0" customHeight="1">
      <c r="A305" s="44" t="s">
        <v>772</v>
      </c>
      <c r="B305" s="42">
        <v>9.788182744417E12</v>
      </c>
      <c r="C305" s="30">
        <v>1500.0</v>
      </c>
      <c r="D305" s="47" t="s">
        <v>773</v>
      </c>
      <c r="E305" s="28" t="s">
        <v>383</v>
      </c>
      <c r="F305" s="44" t="s">
        <v>292</v>
      </c>
      <c r="G305" s="30">
        <v>2010.0</v>
      </c>
      <c r="H305" s="44" t="s">
        <v>46</v>
      </c>
      <c r="I305" s="44" t="s">
        <v>23</v>
      </c>
      <c r="J305" s="30">
        <v>579.0</v>
      </c>
      <c r="K305" s="45" t="s">
        <v>24</v>
      </c>
      <c r="L305" s="24"/>
    </row>
    <row r="306" ht="18.0" customHeight="1">
      <c r="A306" s="44" t="s">
        <v>774</v>
      </c>
      <c r="B306" s="42">
        <v>9.788186830437E12</v>
      </c>
      <c r="C306" s="39">
        <v>5450.0</v>
      </c>
      <c r="D306" s="47" t="s">
        <v>775</v>
      </c>
      <c r="E306" s="28" t="s">
        <v>634</v>
      </c>
      <c r="F306" s="44" t="s">
        <v>292</v>
      </c>
      <c r="G306" s="30">
        <v>2009.0</v>
      </c>
      <c r="H306" s="44" t="s">
        <v>46</v>
      </c>
      <c r="I306" s="44" t="s">
        <v>23</v>
      </c>
      <c r="J306" s="30" t="s">
        <v>39</v>
      </c>
      <c r="K306" s="45" t="s">
        <v>24</v>
      </c>
      <c r="L306" s="24"/>
    </row>
    <row r="307" ht="18.0" customHeight="1">
      <c r="A307" s="44" t="s">
        <v>776</v>
      </c>
      <c r="B307" s="42">
        <v>9.788182744486E12</v>
      </c>
      <c r="C307" s="35">
        <v>29500.0</v>
      </c>
      <c r="D307" s="47" t="s">
        <v>777</v>
      </c>
      <c r="E307" s="28" t="s">
        <v>476</v>
      </c>
      <c r="F307" s="44" t="s">
        <v>292</v>
      </c>
      <c r="G307" s="30">
        <v>2010.0</v>
      </c>
      <c r="H307" s="44" t="s">
        <v>46</v>
      </c>
      <c r="I307" s="44" t="s">
        <v>23</v>
      </c>
      <c r="J307" s="30" t="s">
        <v>39</v>
      </c>
      <c r="K307" s="45" t="s">
        <v>24</v>
      </c>
      <c r="L307" s="24"/>
    </row>
    <row r="308" ht="18.0" customHeight="1">
      <c r="A308" s="44" t="s">
        <v>778</v>
      </c>
      <c r="B308" s="42">
        <v>9.788182745032E12</v>
      </c>
      <c r="C308" s="39">
        <v>4500.0</v>
      </c>
      <c r="D308" s="47" t="s">
        <v>779</v>
      </c>
      <c r="E308" s="28" t="s">
        <v>716</v>
      </c>
      <c r="F308" s="44" t="s">
        <v>292</v>
      </c>
      <c r="G308" s="30">
        <v>2011.0</v>
      </c>
      <c r="H308" s="44" t="s">
        <v>46</v>
      </c>
      <c r="I308" s="44" t="s">
        <v>23</v>
      </c>
      <c r="J308" s="30">
        <v>499.0</v>
      </c>
      <c r="K308" s="45" t="s">
        <v>24</v>
      </c>
      <c r="L308" s="24"/>
    </row>
    <row r="309" ht="18.0" customHeight="1">
      <c r="A309" s="44" t="s">
        <v>780</v>
      </c>
      <c r="B309" s="42">
        <v>9.788182744059E12</v>
      </c>
      <c r="C309" s="48">
        <v>1095.0</v>
      </c>
      <c r="D309" s="47" t="s">
        <v>382</v>
      </c>
      <c r="E309" s="28" t="s">
        <v>634</v>
      </c>
      <c r="F309" s="44" t="s">
        <v>292</v>
      </c>
      <c r="G309" s="30">
        <v>2009.0</v>
      </c>
      <c r="H309" s="44" t="s">
        <v>46</v>
      </c>
      <c r="I309" s="44" t="s">
        <v>23</v>
      </c>
      <c r="J309" s="30">
        <v>469.0</v>
      </c>
      <c r="K309" s="45" t="s">
        <v>24</v>
      </c>
      <c r="L309" s="24"/>
    </row>
    <row r="310" ht="18.0" customHeight="1">
      <c r="A310" s="44" t="s">
        <v>781</v>
      </c>
      <c r="B310" s="42">
        <v>9.788182745049E12</v>
      </c>
      <c r="C310" s="30">
        <v>1195.0</v>
      </c>
      <c r="D310" s="47" t="s">
        <v>382</v>
      </c>
      <c r="E310" s="28" t="s">
        <v>634</v>
      </c>
      <c r="F310" s="44" t="s">
        <v>292</v>
      </c>
      <c r="G310" s="30">
        <v>2011.0</v>
      </c>
      <c r="H310" s="44" t="s">
        <v>46</v>
      </c>
      <c r="I310" s="44" t="s">
        <v>23</v>
      </c>
      <c r="J310" s="30">
        <v>313.0</v>
      </c>
      <c r="K310" s="45" t="s">
        <v>24</v>
      </c>
      <c r="L310" s="24"/>
    </row>
    <row r="311" ht="18.0" customHeight="1">
      <c r="A311" s="44" t="s">
        <v>782</v>
      </c>
      <c r="B311" s="42">
        <v>9.788186830413E12</v>
      </c>
      <c r="C311" s="39">
        <v>4950.0</v>
      </c>
      <c r="D311" s="43" t="s">
        <v>783</v>
      </c>
      <c r="E311" s="28" t="s">
        <v>594</v>
      </c>
      <c r="F311" s="44" t="s">
        <v>292</v>
      </c>
      <c r="G311" s="39">
        <v>2010.0</v>
      </c>
      <c r="H311" s="44" t="s">
        <v>46</v>
      </c>
      <c r="I311" s="44" t="s">
        <v>23</v>
      </c>
      <c r="J311" s="45">
        <v>258.0</v>
      </c>
      <c r="K311" s="45" t="s">
        <v>24</v>
      </c>
      <c r="L311" s="24"/>
    </row>
    <row r="312" ht="18.0" customHeight="1">
      <c r="A312" s="44" t="s">
        <v>784</v>
      </c>
      <c r="B312" s="42">
        <v>9.788182743922E12</v>
      </c>
      <c r="C312" s="30">
        <v>4500.0</v>
      </c>
      <c r="D312" s="47" t="s">
        <v>785</v>
      </c>
      <c r="E312" s="28" t="s">
        <v>220</v>
      </c>
      <c r="F312" s="44" t="s">
        <v>292</v>
      </c>
      <c r="G312" s="30">
        <v>2009.0</v>
      </c>
      <c r="H312" s="44" t="s">
        <v>46</v>
      </c>
      <c r="I312" s="44" t="s">
        <v>23</v>
      </c>
      <c r="J312" s="30" t="s">
        <v>39</v>
      </c>
      <c r="K312" s="45" t="s">
        <v>24</v>
      </c>
      <c r="L312" s="24"/>
    </row>
    <row r="313" ht="18.0" customHeight="1">
      <c r="A313" s="44" t="s">
        <v>786</v>
      </c>
      <c r="B313" s="42">
        <v>9.788186830825E12</v>
      </c>
      <c r="C313" s="30">
        <v>3500.0</v>
      </c>
      <c r="D313" s="47" t="s">
        <v>787</v>
      </c>
      <c r="E313" s="28" t="s">
        <v>664</v>
      </c>
      <c r="F313" s="44" t="s">
        <v>292</v>
      </c>
      <c r="G313" s="30"/>
      <c r="H313" s="44" t="s">
        <v>46</v>
      </c>
      <c r="I313" s="44" t="s">
        <v>23</v>
      </c>
      <c r="J313" s="30" t="s">
        <v>39</v>
      </c>
      <c r="K313" s="45" t="s">
        <v>24</v>
      </c>
      <c r="L313" s="24"/>
    </row>
    <row r="314" ht="18.0" customHeight="1">
      <c r="A314" s="28" t="s">
        <v>788</v>
      </c>
      <c r="B314" s="42">
        <v>9.798186505679E12</v>
      </c>
      <c r="C314" s="30">
        <v>9500.0</v>
      </c>
      <c r="D314" s="47" t="s">
        <v>789</v>
      </c>
      <c r="E314" s="28" t="s">
        <v>790</v>
      </c>
      <c r="F314" s="44" t="s">
        <v>292</v>
      </c>
      <c r="G314" s="30">
        <v>2004.0</v>
      </c>
      <c r="H314" s="44" t="s">
        <v>46</v>
      </c>
      <c r="I314" s="44"/>
      <c r="J314" s="30"/>
      <c r="K314" s="45" t="s">
        <v>24</v>
      </c>
      <c r="L314" s="24"/>
    </row>
    <row r="315" ht="18.0" customHeight="1">
      <c r="A315" s="44" t="s">
        <v>791</v>
      </c>
      <c r="B315" s="42">
        <v>9.7881827437E12</v>
      </c>
      <c r="C315" s="48">
        <v>15000.0</v>
      </c>
      <c r="D315" s="47" t="s">
        <v>792</v>
      </c>
      <c r="E315" s="28" t="s">
        <v>476</v>
      </c>
      <c r="F315" s="44" t="s">
        <v>292</v>
      </c>
      <c r="G315" s="30">
        <v>2006.0</v>
      </c>
      <c r="H315" s="44" t="s">
        <v>46</v>
      </c>
      <c r="I315" s="44" t="s">
        <v>23</v>
      </c>
      <c r="J315" s="30" t="s">
        <v>39</v>
      </c>
      <c r="K315" s="45" t="s">
        <v>24</v>
      </c>
      <c r="L315" s="24"/>
    </row>
    <row r="316" ht="18.0" customHeight="1">
      <c r="A316" s="44" t="s">
        <v>793</v>
      </c>
      <c r="B316" s="42">
        <v>9.788182744691E12</v>
      </c>
      <c r="C316" s="48">
        <v>29500.0</v>
      </c>
      <c r="D316" s="47"/>
      <c r="E316" s="28" t="s">
        <v>476</v>
      </c>
      <c r="F316" s="44" t="s">
        <v>292</v>
      </c>
      <c r="G316" s="30" t="s">
        <v>39</v>
      </c>
      <c r="H316" s="44" t="s">
        <v>46</v>
      </c>
      <c r="I316" s="44" t="s">
        <v>23</v>
      </c>
      <c r="J316" s="30" t="s">
        <v>39</v>
      </c>
      <c r="K316" s="45" t="s">
        <v>24</v>
      </c>
      <c r="L316" s="24"/>
    </row>
    <row r="317" ht="18.0" customHeight="1">
      <c r="A317" s="28" t="s">
        <v>794</v>
      </c>
      <c r="B317" s="42">
        <v>9.788182742567E12</v>
      </c>
      <c r="C317" s="30">
        <v>1500.0</v>
      </c>
      <c r="D317" s="47" t="s">
        <v>795</v>
      </c>
      <c r="E317" s="56"/>
      <c r="F317" s="44" t="s">
        <v>292</v>
      </c>
      <c r="G317" s="30">
        <v>2011.0</v>
      </c>
      <c r="H317" s="44" t="s">
        <v>46</v>
      </c>
      <c r="I317" s="44" t="s">
        <v>23</v>
      </c>
      <c r="J317" s="39"/>
      <c r="K317" s="45" t="s">
        <v>24</v>
      </c>
      <c r="L317" s="24"/>
    </row>
    <row r="318" ht="18.0" customHeight="1">
      <c r="A318" s="44" t="s">
        <v>796</v>
      </c>
      <c r="B318" s="42">
        <v>9.788182743106E12</v>
      </c>
      <c r="C318" s="30">
        <v>4500.0</v>
      </c>
      <c r="D318" s="47" t="s">
        <v>797</v>
      </c>
      <c r="E318" s="28" t="s">
        <v>578</v>
      </c>
      <c r="F318" s="44" t="s">
        <v>292</v>
      </c>
      <c r="G318" s="30">
        <v>2009.0</v>
      </c>
      <c r="H318" s="44" t="s">
        <v>46</v>
      </c>
      <c r="I318" s="44" t="s">
        <v>23</v>
      </c>
      <c r="J318" s="30" t="s">
        <v>39</v>
      </c>
      <c r="K318" s="45" t="s">
        <v>24</v>
      </c>
      <c r="L318" s="24"/>
    </row>
    <row r="319" ht="18.0" customHeight="1">
      <c r="A319" s="44" t="s">
        <v>798</v>
      </c>
      <c r="B319" s="42">
        <v>8.182741254E9</v>
      </c>
      <c r="C319" s="30">
        <v>950.0</v>
      </c>
      <c r="D319" s="47"/>
      <c r="E319" s="28"/>
      <c r="F319" s="44"/>
      <c r="G319" s="30"/>
      <c r="H319" s="44" t="s">
        <v>46</v>
      </c>
      <c r="I319" s="44" t="s">
        <v>23</v>
      </c>
      <c r="J319" s="30"/>
      <c r="K319" s="45" t="s">
        <v>24</v>
      </c>
      <c r="L319" s="24"/>
    </row>
    <row r="320" ht="18.0" customHeight="1">
      <c r="A320" s="44" t="s">
        <v>799</v>
      </c>
      <c r="B320" s="42">
        <v>9.788182743274E12</v>
      </c>
      <c r="C320" s="39">
        <v>11900.0</v>
      </c>
      <c r="D320" s="47" t="s">
        <v>800</v>
      </c>
      <c r="E320" s="28" t="s">
        <v>334</v>
      </c>
      <c r="F320" s="44" t="s">
        <v>292</v>
      </c>
      <c r="G320" s="30">
        <v>2009.0</v>
      </c>
      <c r="H320" s="44" t="s">
        <v>46</v>
      </c>
      <c r="I320" s="44" t="s">
        <v>23</v>
      </c>
      <c r="J320" s="30" t="s">
        <v>39</v>
      </c>
      <c r="K320" s="45" t="s">
        <v>24</v>
      </c>
      <c r="L320" s="24"/>
    </row>
    <row r="321" ht="18.0" customHeight="1">
      <c r="A321" s="44" t="s">
        <v>801</v>
      </c>
      <c r="B321" s="42">
        <v>9.788182744776E12</v>
      </c>
      <c r="C321" s="39">
        <v>1500.0</v>
      </c>
      <c r="D321" s="47" t="s">
        <v>382</v>
      </c>
      <c r="E321" s="28" t="s">
        <v>664</v>
      </c>
      <c r="F321" s="44" t="s">
        <v>292</v>
      </c>
      <c r="G321" s="30">
        <v>2010.0</v>
      </c>
      <c r="H321" s="44" t="s">
        <v>46</v>
      </c>
      <c r="I321" s="44" t="s">
        <v>23</v>
      </c>
      <c r="J321" s="30">
        <v>336.0</v>
      </c>
      <c r="K321" s="45" t="s">
        <v>24</v>
      </c>
      <c r="L321" s="24"/>
    </row>
    <row r="322" ht="18.0" customHeight="1">
      <c r="A322" s="44" t="s">
        <v>802</v>
      </c>
      <c r="B322" s="42">
        <v>8.182743144E9</v>
      </c>
      <c r="C322" s="30">
        <v>295.0</v>
      </c>
      <c r="D322" s="47" t="s">
        <v>419</v>
      </c>
      <c r="E322" s="28" t="s">
        <v>420</v>
      </c>
      <c r="F322" s="44" t="s">
        <v>292</v>
      </c>
      <c r="G322" s="30">
        <v>2007.0</v>
      </c>
      <c r="H322" s="44" t="s">
        <v>22</v>
      </c>
      <c r="I322" s="44" t="s">
        <v>23</v>
      </c>
      <c r="J322" s="30">
        <v>616.0</v>
      </c>
      <c r="K322" s="45" t="s">
        <v>24</v>
      </c>
      <c r="L322" s="24"/>
    </row>
    <row r="323" ht="18.0" customHeight="1">
      <c r="A323" s="44" t="s">
        <v>803</v>
      </c>
      <c r="B323" s="42">
        <v>9.788182746725E12</v>
      </c>
      <c r="C323" s="30">
        <v>4500.0</v>
      </c>
      <c r="D323" s="47" t="s">
        <v>419</v>
      </c>
      <c r="E323" s="28" t="s">
        <v>420</v>
      </c>
      <c r="F323" s="44" t="s">
        <v>292</v>
      </c>
      <c r="G323" s="30">
        <v>2013.0</v>
      </c>
      <c r="H323" s="44" t="s">
        <v>46</v>
      </c>
      <c r="I323" s="44" t="s">
        <v>23</v>
      </c>
      <c r="J323" s="30">
        <v>1346.0</v>
      </c>
      <c r="K323" s="45" t="s">
        <v>24</v>
      </c>
      <c r="L323" s="24"/>
    </row>
    <row r="324" ht="18.0" customHeight="1">
      <c r="A324" s="44" t="s">
        <v>804</v>
      </c>
      <c r="B324" s="42">
        <v>9.788182743687E12</v>
      </c>
      <c r="C324" s="39">
        <v>1295.0</v>
      </c>
      <c r="D324" s="47" t="s">
        <v>805</v>
      </c>
      <c r="E324" s="28" t="s">
        <v>383</v>
      </c>
      <c r="F324" s="44" t="s">
        <v>292</v>
      </c>
      <c r="G324" s="30">
        <v>2009.0</v>
      </c>
      <c r="H324" s="44" t="s">
        <v>46</v>
      </c>
      <c r="I324" s="44" t="s">
        <v>23</v>
      </c>
      <c r="J324" s="30">
        <v>340.0</v>
      </c>
      <c r="K324" s="45" t="s">
        <v>24</v>
      </c>
      <c r="L324" s="24"/>
    </row>
    <row r="325" ht="18.0" customHeight="1">
      <c r="A325" s="44" t="s">
        <v>806</v>
      </c>
      <c r="B325" s="42">
        <v>8.186830995E9</v>
      </c>
      <c r="C325" s="39">
        <v>490.0</v>
      </c>
      <c r="D325" s="47" t="s">
        <v>807</v>
      </c>
      <c r="E325" s="28" t="s">
        <v>238</v>
      </c>
      <c r="F325" s="44" t="s">
        <v>292</v>
      </c>
      <c r="G325" s="30">
        <v>2009.0</v>
      </c>
      <c r="H325" s="44" t="s">
        <v>46</v>
      </c>
      <c r="I325" s="44" t="s">
        <v>23</v>
      </c>
      <c r="J325" s="30">
        <v>211.0</v>
      </c>
      <c r="K325" s="45" t="s">
        <v>24</v>
      </c>
      <c r="L325" s="24"/>
    </row>
    <row r="326" ht="18.0" customHeight="1">
      <c r="A326" s="44" t="s">
        <v>808</v>
      </c>
      <c r="B326" s="42">
        <v>9.78027599006E12</v>
      </c>
      <c r="C326" s="39">
        <v>950.0</v>
      </c>
      <c r="D326" s="47" t="s">
        <v>809</v>
      </c>
      <c r="E326" s="28" t="s">
        <v>810</v>
      </c>
      <c r="F326" s="44" t="s">
        <v>292</v>
      </c>
      <c r="G326" s="30">
        <v>2008.0</v>
      </c>
      <c r="H326" s="44" t="s">
        <v>46</v>
      </c>
      <c r="I326" s="44" t="s">
        <v>23</v>
      </c>
      <c r="J326" s="30">
        <v>264.0</v>
      </c>
      <c r="K326" s="45" t="s">
        <v>24</v>
      </c>
      <c r="L326" s="24"/>
    </row>
    <row r="327" ht="18.0" customHeight="1">
      <c r="A327" s="28" t="s">
        <v>811</v>
      </c>
      <c r="B327" s="42">
        <v>9.781783489534E12</v>
      </c>
      <c r="C327" s="48">
        <v>1295.0</v>
      </c>
      <c r="D327" s="47" t="s">
        <v>812</v>
      </c>
      <c r="E327" s="28" t="s">
        <v>367</v>
      </c>
      <c r="F327" s="44" t="s">
        <v>292</v>
      </c>
      <c r="G327" s="30">
        <v>2016.0</v>
      </c>
      <c r="H327" s="28" t="s">
        <v>46</v>
      </c>
      <c r="I327" s="44" t="s">
        <v>23</v>
      </c>
      <c r="J327" s="30">
        <v>306.0</v>
      </c>
      <c r="K327" s="45" t="s">
        <v>24</v>
      </c>
      <c r="L327" s="24"/>
    </row>
    <row r="328" ht="18.0" customHeight="1">
      <c r="A328" s="28" t="s">
        <v>813</v>
      </c>
      <c r="B328" s="42">
        <v>9.788182749191E12</v>
      </c>
      <c r="C328" s="35">
        <v>995.0</v>
      </c>
      <c r="D328" s="47" t="s">
        <v>814</v>
      </c>
      <c r="E328" s="28" t="s">
        <v>40</v>
      </c>
      <c r="F328" s="44" t="s">
        <v>292</v>
      </c>
      <c r="G328" s="30">
        <v>2016.0</v>
      </c>
      <c r="H328" s="28" t="s">
        <v>46</v>
      </c>
      <c r="I328" s="44" t="s">
        <v>23</v>
      </c>
      <c r="J328" s="30">
        <v>212.0</v>
      </c>
      <c r="K328" s="45" t="s">
        <v>24</v>
      </c>
      <c r="L328" s="24" t="s">
        <v>95</v>
      </c>
    </row>
    <row r="329" ht="18.0" customHeight="1">
      <c r="A329" s="44" t="s">
        <v>815</v>
      </c>
      <c r="B329" s="42">
        <v>9.789386618498E12</v>
      </c>
      <c r="C329" s="39">
        <v>1295.0</v>
      </c>
      <c r="D329" s="47" t="s">
        <v>559</v>
      </c>
      <c r="E329" s="28" t="s">
        <v>816</v>
      </c>
      <c r="F329" s="44" t="s">
        <v>292</v>
      </c>
      <c r="G329" s="30">
        <v>2018.0</v>
      </c>
      <c r="H329" s="44" t="s">
        <v>46</v>
      </c>
      <c r="I329" s="44" t="s">
        <v>23</v>
      </c>
      <c r="J329" s="30">
        <v>278.0</v>
      </c>
      <c r="K329" s="45" t="s">
        <v>24</v>
      </c>
      <c r="L329" s="24"/>
    </row>
    <row r="330" ht="18.0" customHeight="1">
      <c r="A330" s="44" t="s">
        <v>817</v>
      </c>
      <c r="B330" s="42">
        <v>9.78031333461E12</v>
      </c>
      <c r="C330" s="39">
        <v>995.0</v>
      </c>
      <c r="D330" s="47" t="s">
        <v>818</v>
      </c>
      <c r="E330" s="28" t="s">
        <v>383</v>
      </c>
      <c r="F330" s="44" t="s">
        <v>292</v>
      </c>
      <c r="G330" s="30">
        <v>2009.0</v>
      </c>
      <c r="H330" s="44" t="s">
        <v>46</v>
      </c>
      <c r="I330" s="44" t="s">
        <v>23</v>
      </c>
      <c r="J330" s="30">
        <v>195.0</v>
      </c>
      <c r="K330" s="45" t="s">
        <v>24</v>
      </c>
      <c r="L330" s="24"/>
    </row>
    <row r="331" ht="18.0" customHeight="1">
      <c r="A331" s="44" t="s">
        <v>819</v>
      </c>
      <c r="B331" s="42">
        <v>9.788182746619E12</v>
      </c>
      <c r="C331" s="39">
        <v>990.0</v>
      </c>
      <c r="D331" s="47" t="s">
        <v>655</v>
      </c>
      <c r="E331" s="28" t="s">
        <v>63</v>
      </c>
      <c r="F331" s="44" t="s">
        <v>292</v>
      </c>
      <c r="G331" s="30">
        <v>2012.0</v>
      </c>
      <c r="H331" s="44" t="s">
        <v>46</v>
      </c>
      <c r="I331" s="44" t="s">
        <v>23</v>
      </c>
      <c r="J331" s="30">
        <v>546.0</v>
      </c>
      <c r="K331" s="45" t="s">
        <v>24</v>
      </c>
      <c r="L331" s="24"/>
    </row>
    <row r="332" ht="18.0" customHeight="1">
      <c r="A332" s="44" t="s">
        <v>820</v>
      </c>
      <c r="B332" s="42">
        <v>9.788182743595E12</v>
      </c>
      <c r="C332" s="39">
        <v>1295.0</v>
      </c>
      <c r="D332" s="47" t="s">
        <v>821</v>
      </c>
      <c r="E332" s="28" t="s">
        <v>398</v>
      </c>
      <c r="F332" s="44" t="s">
        <v>292</v>
      </c>
      <c r="G332" s="30">
        <v>2009.0</v>
      </c>
      <c r="H332" s="44" t="s">
        <v>46</v>
      </c>
      <c r="I332" s="44" t="s">
        <v>23</v>
      </c>
      <c r="J332" s="30">
        <v>358.0</v>
      </c>
      <c r="K332" s="45" t="s">
        <v>24</v>
      </c>
      <c r="L332" s="24"/>
    </row>
    <row r="333" ht="18.0" customHeight="1">
      <c r="A333" s="44" t="s">
        <v>822</v>
      </c>
      <c r="B333" s="42">
        <v>8.182749824E9</v>
      </c>
      <c r="C333" s="39">
        <v>590.0</v>
      </c>
      <c r="D333" s="47" t="s">
        <v>823</v>
      </c>
      <c r="E333" s="28" t="s">
        <v>810</v>
      </c>
      <c r="F333" s="44" t="s">
        <v>292</v>
      </c>
      <c r="G333" s="30">
        <v>2005.0</v>
      </c>
      <c r="H333" s="44" t="s">
        <v>46</v>
      </c>
      <c r="I333" s="44" t="s">
        <v>23</v>
      </c>
      <c r="J333" s="30">
        <v>264.0</v>
      </c>
      <c r="K333" s="45" t="s">
        <v>24</v>
      </c>
      <c r="L333" s="24"/>
    </row>
    <row r="334" ht="18.0" customHeight="1">
      <c r="A334" s="28" t="s">
        <v>824</v>
      </c>
      <c r="B334" s="42">
        <v>9.789386618252E12</v>
      </c>
      <c r="C334" s="48">
        <v>995.0</v>
      </c>
      <c r="D334" s="47" t="s">
        <v>825</v>
      </c>
      <c r="E334" s="28" t="s">
        <v>63</v>
      </c>
      <c r="F334" s="44" t="s">
        <v>292</v>
      </c>
      <c r="G334" s="30">
        <v>2018.0</v>
      </c>
      <c r="H334" s="28" t="s">
        <v>46</v>
      </c>
      <c r="I334" s="44" t="s">
        <v>23</v>
      </c>
      <c r="J334" s="30">
        <v>264.0</v>
      </c>
      <c r="K334" s="45" t="s">
        <v>24</v>
      </c>
      <c r="L334" s="24"/>
    </row>
    <row r="335" ht="18.0" customHeight="1">
      <c r="A335" s="44" t="s">
        <v>826</v>
      </c>
      <c r="B335" s="42">
        <v>9.788182747609E12</v>
      </c>
      <c r="C335" s="48">
        <v>1195.0</v>
      </c>
      <c r="D335" s="47" t="s">
        <v>827</v>
      </c>
      <c r="E335" s="28" t="s">
        <v>160</v>
      </c>
      <c r="F335" s="44" t="s">
        <v>292</v>
      </c>
      <c r="G335" s="30">
        <v>2014.0</v>
      </c>
      <c r="H335" s="44" t="s">
        <v>46</v>
      </c>
      <c r="I335" s="44" t="s">
        <v>23</v>
      </c>
      <c r="J335" s="30">
        <v>415.0</v>
      </c>
      <c r="K335" s="45" t="s">
        <v>24</v>
      </c>
      <c r="L335" s="24"/>
    </row>
    <row r="336" ht="18.0" customHeight="1">
      <c r="A336" s="44" t="s">
        <v>828</v>
      </c>
      <c r="B336" s="42">
        <v>9.788182743656E12</v>
      </c>
      <c r="C336" s="39">
        <v>995.0</v>
      </c>
      <c r="D336" s="47" t="s">
        <v>829</v>
      </c>
      <c r="E336" s="28" t="s">
        <v>634</v>
      </c>
      <c r="F336" s="44" t="s">
        <v>292</v>
      </c>
      <c r="G336" s="30">
        <v>2009.0</v>
      </c>
      <c r="H336" s="44" t="s">
        <v>46</v>
      </c>
      <c r="I336" s="44" t="s">
        <v>23</v>
      </c>
      <c r="J336" s="30">
        <v>313.0</v>
      </c>
      <c r="K336" s="45" t="s">
        <v>24</v>
      </c>
      <c r="L336" s="24"/>
    </row>
    <row r="337" ht="18.0" customHeight="1">
      <c r="A337" s="44" t="s">
        <v>830</v>
      </c>
      <c r="B337" s="42">
        <v>9.788182744981E12</v>
      </c>
      <c r="C337" s="30">
        <v>1995.0</v>
      </c>
      <c r="D337" s="31" t="s">
        <v>831</v>
      </c>
      <c r="E337" s="28" t="s">
        <v>832</v>
      </c>
      <c r="F337" s="44" t="s">
        <v>292</v>
      </c>
      <c r="G337" s="30">
        <v>2011.0</v>
      </c>
      <c r="H337" s="44" t="s">
        <v>46</v>
      </c>
      <c r="I337" s="44" t="s">
        <v>23</v>
      </c>
      <c r="J337" s="30">
        <v>360.0</v>
      </c>
      <c r="K337" s="45" t="s">
        <v>24</v>
      </c>
      <c r="L337" s="24"/>
    </row>
    <row r="338" ht="18.0" customHeight="1">
      <c r="A338" s="44" t="s">
        <v>833</v>
      </c>
      <c r="B338" s="42">
        <v>9.788182744769E12</v>
      </c>
      <c r="C338" s="39">
        <v>995.0</v>
      </c>
      <c r="D338" s="31" t="s">
        <v>834</v>
      </c>
      <c r="E338" s="28" t="s">
        <v>832</v>
      </c>
      <c r="F338" s="44" t="s">
        <v>292</v>
      </c>
      <c r="G338" s="30">
        <v>2010.0</v>
      </c>
      <c r="H338" s="44" t="s">
        <v>46</v>
      </c>
      <c r="I338" s="44" t="s">
        <v>23</v>
      </c>
      <c r="J338" s="30">
        <v>265.0</v>
      </c>
      <c r="K338" s="45" t="s">
        <v>24</v>
      </c>
      <c r="L338" s="24"/>
    </row>
    <row r="339" ht="18.0" customHeight="1">
      <c r="A339" s="44" t="s">
        <v>835</v>
      </c>
      <c r="B339" s="42">
        <v>9.780313333811E12</v>
      </c>
      <c r="C339" s="30">
        <v>795.0</v>
      </c>
      <c r="D339" s="47" t="s">
        <v>836</v>
      </c>
      <c r="E339" s="28" t="s">
        <v>634</v>
      </c>
      <c r="F339" s="44" t="s">
        <v>292</v>
      </c>
      <c r="G339" s="30">
        <v>2009.0</v>
      </c>
      <c r="H339" s="44" t="s">
        <v>46</v>
      </c>
      <c r="I339" s="44" t="s">
        <v>23</v>
      </c>
      <c r="J339" s="30">
        <v>195.0</v>
      </c>
      <c r="K339" s="45" t="s">
        <v>24</v>
      </c>
      <c r="L339" s="24"/>
    </row>
    <row r="340" ht="18.0" customHeight="1">
      <c r="A340" s="44" t="s">
        <v>837</v>
      </c>
      <c r="B340" s="42">
        <v>9.788182747289E12</v>
      </c>
      <c r="C340" s="39">
        <v>595.0</v>
      </c>
      <c r="D340" s="47" t="s">
        <v>838</v>
      </c>
      <c r="E340" s="28" t="s">
        <v>721</v>
      </c>
      <c r="F340" s="44" t="s">
        <v>292</v>
      </c>
      <c r="G340" s="30">
        <v>2013.0</v>
      </c>
      <c r="H340" s="44" t="s">
        <v>46</v>
      </c>
      <c r="I340" s="44" t="s">
        <v>23</v>
      </c>
      <c r="J340" s="30">
        <v>120.0</v>
      </c>
      <c r="K340" s="45" t="s">
        <v>24</v>
      </c>
      <c r="L340" s="24"/>
    </row>
    <row r="341" ht="18.0" customHeight="1">
      <c r="A341" s="28" t="s">
        <v>839</v>
      </c>
      <c r="B341" s="42">
        <v>9.788182748774E12</v>
      </c>
      <c r="C341" s="48">
        <v>1195.0</v>
      </c>
      <c r="D341" s="47" t="s">
        <v>599</v>
      </c>
      <c r="E341" s="28" t="s">
        <v>133</v>
      </c>
      <c r="F341" s="44" t="s">
        <v>292</v>
      </c>
      <c r="G341" s="30">
        <v>2016.0</v>
      </c>
      <c r="H341" s="28" t="s">
        <v>46</v>
      </c>
      <c r="I341" s="44" t="s">
        <v>23</v>
      </c>
      <c r="J341" s="30">
        <v>260.0</v>
      </c>
      <c r="K341" s="45" t="s">
        <v>24</v>
      </c>
      <c r="L341" s="24" t="s">
        <v>95</v>
      </c>
    </row>
    <row r="342" ht="18.0" customHeight="1">
      <c r="A342" s="44" t="s">
        <v>840</v>
      </c>
      <c r="B342" s="42">
        <v>9.788182744714E12</v>
      </c>
      <c r="C342" s="30">
        <v>1500.0</v>
      </c>
      <c r="D342" s="47" t="s">
        <v>773</v>
      </c>
      <c r="E342" s="28" t="s">
        <v>238</v>
      </c>
      <c r="F342" s="44" t="s">
        <v>292</v>
      </c>
      <c r="G342" s="30">
        <v>2010.0</v>
      </c>
      <c r="H342" s="44" t="s">
        <v>46</v>
      </c>
      <c r="I342" s="44" t="s">
        <v>23</v>
      </c>
      <c r="J342" s="30">
        <v>536.0</v>
      </c>
      <c r="K342" s="45" t="s">
        <v>24</v>
      </c>
      <c r="L342" s="24"/>
    </row>
    <row r="343" ht="18.0" customHeight="1">
      <c r="A343" s="44" t="s">
        <v>841</v>
      </c>
      <c r="B343" s="42">
        <v>9.788182744202E12</v>
      </c>
      <c r="C343" s="30">
        <v>1295.0</v>
      </c>
      <c r="D343" s="59" t="s">
        <v>773</v>
      </c>
      <c r="E343" s="28" t="s">
        <v>383</v>
      </c>
      <c r="F343" s="44" t="s">
        <v>292</v>
      </c>
      <c r="G343" s="30">
        <v>2009.0</v>
      </c>
      <c r="H343" s="44" t="s">
        <v>46</v>
      </c>
      <c r="I343" s="44" t="s">
        <v>23</v>
      </c>
      <c r="J343" s="30">
        <v>429.0</v>
      </c>
      <c r="K343" s="45" t="s">
        <v>24</v>
      </c>
      <c r="L343" s="24"/>
    </row>
    <row r="344" ht="18.0" customHeight="1">
      <c r="A344" s="44" t="s">
        <v>842</v>
      </c>
      <c r="B344" s="42">
        <v>9.788182744967E12</v>
      </c>
      <c r="C344" s="30">
        <v>1500.0</v>
      </c>
      <c r="D344" s="47" t="s">
        <v>843</v>
      </c>
      <c r="E344" s="28" t="s">
        <v>664</v>
      </c>
      <c r="F344" s="44" t="s">
        <v>292</v>
      </c>
      <c r="G344" s="30">
        <v>2011.0</v>
      </c>
      <c r="H344" s="44" t="s">
        <v>46</v>
      </c>
      <c r="I344" s="44" t="s">
        <v>23</v>
      </c>
      <c r="J344" s="30">
        <v>592.0</v>
      </c>
      <c r="K344" s="45" t="s">
        <v>24</v>
      </c>
      <c r="L344" s="24"/>
    </row>
    <row r="345" ht="18.0" customHeight="1">
      <c r="A345" s="28" t="s">
        <v>844</v>
      </c>
      <c r="B345" s="42">
        <v>9.789386618207E12</v>
      </c>
      <c r="C345" s="35">
        <v>3995.0</v>
      </c>
      <c r="D345" s="47" t="s">
        <v>845</v>
      </c>
      <c r="E345" s="28" t="s">
        <v>816</v>
      </c>
      <c r="F345" s="44" t="s">
        <v>292</v>
      </c>
      <c r="G345" s="30">
        <v>2018.0</v>
      </c>
      <c r="H345" s="28" t="s">
        <v>46</v>
      </c>
      <c r="I345" s="44" t="s">
        <v>23</v>
      </c>
      <c r="J345" s="30">
        <v>1018.0</v>
      </c>
      <c r="K345" s="45" t="s">
        <v>24</v>
      </c>
      <c r="L345" s="24"/>
    </row>
    <row r="346" ht="18.0" customHeight="1">
      <c r="A346" s="44" t="s">
        <v>846</v>
      </c>
      <c r="B346" s="42">
        <v>9.78184519611E12</v>
      </c>
      <c r="C346" s="30">
        <v>995.0</v>
      </c>
      <c r="D346" s="47" t="s">
        <v>847</v>
      </c>
      <c r="E346" s="28" t="s">
        <v>312</v>
      </c>
      <c r="F346" s="44" t="s">
        <v>292</v>
      </c>
      <c r="G346" s="30">
        <v>2014.0</v>
      </c>
      <c r="H346" s="44" t="s">
        <v>46</v>
      </c>
      <c r="I346" s="44" t="s">
        <v>23</v>
      </c>
      <c r="J346" s="30">
        <v>324.0</v>
      </c>
      <c r="K346" s="45" t="s">
        <v>24</v>
      </c>
      <c r="L346" s="24"/>
    </row>
    <row r="347" ht="18.0" customHeight="1">
      <c r="A347" s="28" t="s">
        <v>848</v>
      </c>
      <c r="B347" s="42">
        <v>9.788182749504E12</v>
      </c>
      <c r="C347" s="35">
        <v>850.0</v>
      </c>
      <c r="D347" s="47" t="s">
        <v>849</v>
      </c>
      <c r="E347" s="28" t="s">
        <v>312</v>
      </c>
      <c r="F347" s="44" t="s">
        <v>292</v>
      </c>
      <c r="G347" s="30">
        <v>2017.0</v>
      </c>
      <c r="H347" s="28" t="s">
        <v>46</v>
      </c>
      <c r="I347" s="44" t="s">
        <v>23</v>
      </c>
      <c r="J347" s="30">
        <v>232.0</v>
      </c>
      <c r="K347" s="45" t="s">
        <v>24</v>
      </c>
      <c r="L347" s="24" t="s">
        <v>95</v>
      </c>
    </row>
    <row r="348" ht="18.0" customHeight="1">
      <c r="A348" s="44" t="s">
        <v>850</v>
      </c>
      <c r="B348" s="42">
        <v>9.788182745483E12</v>
      </c>
      <c r="C348" s="39">
        <v>5500.0</v>
      </c>
      <c r="D348" s="47" t="s">
        <v>773</v>
      </c>
      <c r="E348" s="28" t="s">
        <v>383</v>
      </c>
      <c r="F348" s="44" t="s">
        <v>292</v>
      </c>
      <c r="G348" s="30">
        <v>2012.0</v>
      </c>
      <c r="H348" s="44" t="s">
        <v>46</v>
      </c>
      <c r="I348" s="44" t="s">
        <v>23</v>
      </c>
      <c r="J348" s="30">
        <v>366.0</v>
      </c>
      <c r="K348" s="45" t="s">
        <v>24</v>
      </c>
      <c r="L348" s="24"/>
    </row>
    <row r="349" ht="18.0" customHeight="1">
      <c r="A349" s="44" t="s">
        <v>851</v>
      </c>
      <c r="B349" s="42">
        <v>9.78818274833E12</v>
      </c>
      <c r="C349" s="48">
        <v>1595.0</v>
      </c>
      <c r="D349" s="47" t="s">
        <v>852</v>
      </c>
      <c r="E349" s="28" t="s">
        <v>832</v>
      </c>
      <c r="F349" s="44" t="s">
        <v>292</v>
      </c>
      <c r="G349" s="30">
        <v>2015.0</v>
      </c>
      <c r="H349" s="44" t="s">
        <v>46</v>
      </c>
      <c r="I349" s="44" t="s">
        <v>560</v>
      </c>
      <c r="J349" s="30">
        <v>362.0</v>
      </c>
      <c r="K349" s="45" t="s">
        <v>24</v>
      </c>
      <c r="L349" s="24"/>
    </row>
    <row r="350" ht="18.0" customHeight="1">
      <c r="A350" s="28" t="s">
        <v>853</v>
      </c>
      <c r="B350" s="42">
        <v>9.788182746572E12</v>
      </c>
      <c r="C350" s="35">
        <v>1295.0</v>
      </c>
      <c r="D350" s="47" t="s">
        <v>854</v>
      </c>
      <c r="E350" s="28" t="s">
        <v>40</v>
      </c>
      <c r="F350" s="44" t="s">
        <v>292</v>
      </c>
      <c r="G350" s="30">
        <v>2012.0</v>
      </c>
      <c r="H350" s="28" t="s">
        <v>46</v>
      </c>
      <c r="I350" s="44" t="s">
        <v>23</v>
      </c>
      <c r="J350" s="30">
        <v>335.0</v>
      </c>
      <c r="K350" s="45" t="s">
        <v>24</v>
      </c>
      <c r="L350" s="24"/>
    </row>
    <row r="351" ht="18.0" customHeight="1">
      <c r="A351" s="28" t="s">
        <v>855</v>
      </c>
      <c r="B351" s="42">
        <v>9.78938661858E12</v>
      </c>
      <c r="C351" s="48">
        <v>995.0</v>
      </c>
      <c r="D351" s="47" t="s">
        <v>856</v>
      </c>
      <c r="E351" s="28" t="s">
        <v>86</v>
      </c>
      <c r="F351" s="44" t="s">
        <v>292</v>
      </c>
      <c r="G351" s="30">
        <v>2018.0</v>
      </c>
      <c r="H351" s="28" t="s">
        <v>46</v>
      </c>
      <c r="I351" s="44" t="s">
        <v>23</v>
      </c>
      <c r="J351" s="30">
        <v>196.0</v>
      </c>
      <c r="K351" s="45" t="s">
        <v>24</v>
      </c>
      <c r="L351" s="24"/>
    </row>
    <row r="352" ht="18.0" customHeight="1">
      <c r="A352" s="28" t="s">
        <v>857</v>
      </c>
      <c r="B352" s="42">
        <v>2.75994007E8</v>
      </c>
      <c r="C352" s="48">
        <v>1995.0</v>
      </c>
      <c r="D352" s="47" t="s">
        <v>858</v>
      </c>
      <c r="E352" s="28" t="s">
        <v>308</v>
      </c>
      <c r="F352" s="44" t="s">
        <v>292</v>
      </c>
      <c r="G352" s="30">
        <v>2007.0</v>
      </c>
      <c r="H352" s="28" t="s">
        <v>46</v>
      </c>
      <c r="I352" s="44" t="s">
        <v>23</v>
      </c>
      <c r="J352" s="30" t="s">
        <v>39</v>
      </c>
      <c r="K352" s="45" t="s">
        <v>24</v>
      </c>
      <c r="L352" s="24"/>
    </row>
    <row r="353" ht="18.0" customHeight="1">
      <c r="A353" s="44" t="s">
        <v>859</v>
      </c>
      <c r="B353" s="42">
        <v>8.182742765E9</v>
      </c>
      <c r="C353" s="39">
        <v>1750.0</v>
      </c>
      <c r="D353" s="47" t="s">
        <v>860</v>
      </c>
      <c r="E353" s="28" t="s">
        <v>50</v>
      </c>
      <c r="F353" s="44" t="s">
        <v>292</v>
      </c>
      <c r="G353" s="30">
        <v>2007.0</v>
      </c>
      <c r="H353" s="44" t="s">
        <v>46</v>
      </c>
      <c r="I353" s="44" t="s">
        <v>23</v>
      </c>
      <c r="J353" s="30">
        <v>516.0</v>
      </c>
      <c r="K353" s="45" t="s">
        <v>24</v>
      </c>
      <c r="L353" s="24"/>
    </row>
    <row r="354" ht="18.0" customHeight="1">
      <c r="A354" s="44" t="s">
        <v>861</v>
      </c>
      <c r="B354" s="42">
        <v>9.788182744158E12</v>
      </c>
      <c r="C354" s="35">
        <v>4995.0</v>
      </c>
      <c r="D354" s="47" t="s">
        <v>862</v>
      </c>
      <c r="E354" s="28" t="s">
        <v>634</v>
      </c>
      <c r="F354" s="44" t="s">
        <v>292</v>
      </c>
      <c r="G354" s="30">
        <v>2009.0</v>
      </c>
      <c r="H354" s="44" t="s">
        <v>46</v>
      </c>
      <c r="I354" s="44" t="s">
        <v>23</v>
      </c>
      <c r="J354" s="30">
        <v>1136.0</v>
      </c>
      <c r="K354" s="45" t="s">
        <v>24</v>
      </c>
      <c r="L354" s="24"/>
    </row>
    <row r="355" ht="18.0" customHeight="1">
      <c r="A355" s="44" t="s">
        <v>863</v>
      </c>
      <c r="B355" s="42">
        <v>9.788182744363E12</v>
      </c>
      <c r="C355" s="35">
        <v>4995.0</v>
      </c>
      <c r="D355" s="47" t="s">
        <v>382</v>
      </c>
      <c r="E355" s="28" t="s">
        <v>664</v>
      </c>
      <c r="F355" s="44" t="s">
        <v>292</v>
      </c>
      <c r="G355" s="30">
        <v>2009.0</v>
      </c>
      <c r="H355" s="44" t="s">
        <v>46</v>
      </c>
      <c r="I355" s="44" t="s">
        <v>23</v>
      </c>
      <c r="J355" s="30">
        <v>976.0</v>
      </c>
      <c r="K355" s="45" t="s">
        <v>24</v>
      </c>
      <c r="L355" s="24"/>
    </row>
    <row r="356" ht="18.0" customHeight="1">
      <c r="A356" s="44" t="s">
        <v>864</v>
      </c>
      <c r="B356" s="42">
        <v>9.788182742692E12</v>
      </c>
      <c r="C356" s="30">
        <v>2500.0</v>
      </c>
      <c r="D356" s="47" t="s">
        <v>865</v>
      </c>
      <c r="E356" s="28" t="s">
        <v>594</v>
      </c>
      <c r="F356" s="44" t="s">
        <v>292</v>
      </c>
      <c r="G356" s="30">
        <v>2006.0</v>
      </c>
      <c r="H356" s="44" t="s">
        <v>46</v>
      </c>
      <c r="I356" s="44" t="s">
        <v>23</v>
      </c>
      <c r="J356" s="30">
        <v>377.0</v>
      </c>
      <c r="K356" s="45" t="s">
        <v>24</v>
      </c>
      <c r="L356" s="24"/>
    </row>
    <row r="357" ht="18.0" customHeight="1">
      <c r="A357" s="44" t="s">
        <v>866</v>
      </c>
      <c r="B357" s="42">
        <v>9.780313333323E12</v>
      </c>
      <c r="C357" s="30">
        <v>995.0</v>
      </c>
      <c r="D357" s="47" t="s">
        <v>867</v>
      </c>
      <c r="E357" s="28" t="s">
        <v>634</v>
      </c>
      <c r="F357" s="44" t="s">
        <v>292</v>
      </c>
      <c r="G357" s="30">
        <v>2009.0</v>
      </c>
      <c r="H357" s="44" t="s">
        <v>46</v>
      </c>
      <c r="I357" s="44" t="s">
        <v>23</v>
      </c>
      <c r="J357" s="30">
        <v>199.0</v>
      </c>
      <c r="K357" s="45" t="s">
        <v>24</v>
      </c>
      <c r="L357" s="24"/>
    </row>
    <row r="358" ht="18.0" customHeight="1">
      <c r="A358" s="44" t="s">
        <v>868</v>
      </c>
      <c r="B358" s="42">
        <v>9.788182746121E12</v>
      </c>
      <c r="C358" s="39">
        <v>1950.0</v>
      </c>
      <c r="D358" s="31" t="s">
        <v>869</v>
      </c>
      <c r="E358" s="28" t="s">
        <v>721</v>
      </c>
      <c r="F358" s="44" t="s">
        <v>292</v>
      </c>
      <c r="G358" s="30">
        <v>2012.0</v>
      </c>
      <c r="H358" s="44" t="s">
        <v>46</v>
      </c>
      <c r="I358" s="44" t="s">
        <v>23</v>
      </c>
      <c r="J358" s="30">
        <v>271.0</v>
      </c>
      <c r="K358" s="45" t="s">
        <v>24</v>
      </c>
      <c r="L358" s="24"/>
    </row>
    <row r="359" ht="18.0" customHeight="1">
      <c r="A359" s="44" t="s">
        <v>870</v>
      </c>
      <c r="B359" s="42">
        <v>9.780810857704E12</v>
      </c>
      <c r="C359" s="30">
        <v>1500.0</v>
      </c>
      <c r="D359" s="47" t="s">
        <v>871</v>
      </c>
      <c r="E359" s="28" t="s">
        <v>367</v>
      </c>
      <c r="F359" s="44" t="s">
        <v>292</v>
      </c>
      <c r="G359" s="30">
        <v>2009.0</v>
      </c>
      <c r="H359" s="44" t="s">
        <v>46</v>
      </c>
      <c r="I359" s="44" t="s">
        <v>23</v>
      </c>
      <c r="J359" s="30">
        <v>436.0</v>
      </c>
      <c r="K359" s="45" t="s">
        <v>24</v>
      </c>
      <c r="L359" s="24"/>
    </row>
    <row r="360" ht="18.0" customHeight="1">
      <c r="A360" s="44" t="s">
        <v>872</v>
      </c>
      <c r="B360" s="42">
        <v>9.780810855786E12</v>
      </c>
      <c r="C360" s="39">
        <v>1500.0</v>
      </c>
      <c r="D360" s="47" t="s">
        <v>871</v>
      </c>
      <c r="E360" s="28" t="s">
        <v>367</v>
      </c>
      <c r="F360" s="44" t="s">
        <v>292</v>
      </c>
      <c r="G360" s="30">
        <v>2009.0</v>
      </c>
      <c r="H360" s="44" t="s">
        <v>46</v>
      </c>
      <c r="I360" s="44" t="s">
        <v>23</v>
      </c>
      <c r="J360" s="30">
        <v>330.0</v>
      </c>
      <c r="K360" s="45" t="s">
        <v>24</v>
      </c>
      <c r="L360" s="24"/>
    </row>
    <row r="361" ht="18.0" customHeight="1">
      <c r="A361" s="44" t="s">
        <v>873</v>
      </c>
      <c r="B361" s="42">
        <v>9.798182742337E12</v>
      </c>
      <c r="C361" s="39">
        <v>2995.0</v>
      </c>
      <c r="D361" s="47" t="s">
        <v>874</v>
      </c>
      <c r="E361" s="28" t="s">
        <v>476</v>
      </c>
      <c r="F361" s="44" t="s">
        <v>292</v>
      </c>
      <c r="G361" s="30">
        <v>2007.0</v>
      </c>
      <c r="H361" s="44" t="s">
        <v>46</v>
      </c>
      <c r="I361" s="44" t="s">
        <v>23</v>
      </c>
      <c r="J361" s="30">
        <v>502.0</v>
      </c>
      <c r="K361" s="45" t="s">
        <v>24</v>
      </c>
      <c r="L361" s="24"/>
    </row>
    <row r="362" ht="18.0" customHeight="1">
      <c r="A362" s="44" t="s">
        <v>875</v>
      </c>
      <c r="B362" s="42">
        <v>9.788182747401E12</v>
      </c>
      <c r="C362" s="35">
        <v>1095.0</v>
      </c>
      <c r="D362" s="47" t="s">
        <v>569</v>
      </c>
      <c r="E362" s="28" t="s">
        <v>324</v>
      </c>
      <c r="F362" s="44" t="s">
        <v>292</v>
      </c>
      <c r="G362" s="30">
        <v>2014.0</v>
      </c>
      <c r="H362" s="44" t="s">
        <v>46</v>
      </c>
      <c r="I362" s="44" t="s">
        <v>23</v>
      </c>
      <c r="J362" s="30">
        <v>178.0</v>
      </c>
      <c r="K362" s="45" t="s">
        <v>24</v>
      </c>
      <c r="L362" s="24" t="s">
        <v>95</v>
      </c>
    </row>
    <row r="363" ht="18.0" customHeight="1">
      <c r="A363" s="28" t="s">
        <v>876</v>
      </c>
      <c r="B363" s="42">
        <v>9.789386618351E12</v>
      </c>
      <c r="C363" s="35">
        <v>1095.0</v>
      </c>
      <c r="D363" s="47" t="s">
        <v>877</v>
      </c>
      <c r="E363" s="28" t="s">
        <v>40</v>
      </c>
      <c r="F363" s="44" t="s">
        <v>292</v>
      </c>
      <c r="G363" s="30">
        <v>2018.0</v>
      </c>
      <c r="H363" s="28" t="s">
        <v>46</v>
      </c>
      <c r="I363" s="44" t="s">
        <v>23</v>
      </c>
      <c r="J363" s="30">
        <v>216.0</v>
      </c>
      <c r="K363" s="45" t="s">
        <v>24</v>
      </c>
      <c r="L363" s="24" t="s">
        <v>95</v>
      </c>
    </row>
    <row r="364" ht="18.0" customHeight="1">
      <c r="A364" s="28" t="s">
        <v>878</v>
      </c>
      <c r="B364" s="42">
        <v>9.789386618535E12</v>
      </c>
      <c r="C364" s="35">
        <v>1595.0</v>
      </c>
      <c r="D364" s="47" t="s">
        <v>879</v>
      </c>
      <c r="E364" s="28" t="s">
        <v>133</v>
      </c>
      <c r="F364" s="44" t="s">
        <v>292</v>
      </c>
      <c r="G364" s="30">
        <v>2018.0</v>
      </c>
      <c r="H364" s="28" t="s">
        <v>46</v>
      </c>
      <c r="I364" s="44" t="s">
        <v>23</v>
      </c>
      <c r="J364" s="30">
        <v>334.0</v>
      </c>
      <c r="K364" s="45" t="s">
        <v>24</v>
      </c>
      <c r="L364" s="24" t="s">
        <v>95</v>
      </c>
    </row>
    <row r="365" ht="18.0" customHeight="1">
      <c r="A365" s="44" t="s">
        <v>880</v>
      </c>
      <c r="B365" s="42">
        <v>8.182741645E9</v>
      </c>
      <c r="C365" s="39">
        <v>1500.0</v>
      </c>
      <c r="D365" s="47" t="s">
        <v>881</v>
      </c>
      <c r="E365" s="28" t="s">
        <v>238</v>
      </c>
      <c r="F365" s="44" t="s">
        <v>292</v>
      </c>
      <c r="G365" s="30">
        <v>2006.0</v>
      </c>
      <c r="H365" s="44" t="s">
        <v>46</v>
      </c>
      <c r="I365" s="44" t="s">
        <v>23</v>
      </c>
      <c r="J365" s="30">
        <v>413.0</v>
      </c>
      <c r="K365" s="45" t="s">
        <v>24</v>
      </c>
      <c r="L365" s="24"/>
    </row>
    <row r="366" ht="18.0" customHeight="1">
      <c r="A366" s="44" t="s">
        <v>882</v>
      </c>
      <c r="B366" s="42">
        <v>9.788182743977E12</v>
      </c>
      <c r="C366" s="30">
        <v>995.0</v>
      </c>
      <c r="D366" s="47" t="s">
        <v>800</v>
      </c>
      <c r="E366" s="28" t="s">
        <v>383</v>
      </c>
      <c r="F366" s="44" t="s">
        <v>292</v>
      </c>
      <c r="G366" s="30">
        <v>2009.0</v>
      </c>
      <c r="H366" s="44" t="s">
        <v>46</v>
      </c>
      <c r="I366" s="44" t="s">
        <v>23</v>
      </c>
      <c r="J366" s="30">
        <v>251.0</v>
      </c>
      <c r="K366" s="45" t="s">
        <v>24</v>
      </c>
      <c r="L366" s="24"/>
    </row>
    <row r="367" ht="18.0" customHeight="1">
      <c r="A367" s="44" t="s">
        <v>883</v>
      </c>
      <c r="B367" s="42">
        <v>9.788182747951E12</v>
      </c>
      <c r="C367" s="48">
        <v>695.0</v>
      </c>
      <c r="D367" s="47" t="s">
        <v>884</v>
      </c>
      <c r="E367" s="28" t="s">
        <v>63</v>
      </c>
      <c r="F367" s="44" t="s">
        <v>292</v>
      </c>
      <c r="G367" s="30">
        <v>2014.0</v>
      </c>
      <c r="H367" s="44" t="s">
        <v>46</v>
      </c>
      <c r="I367" s="44" t="s">
        <v>23</v>
      </c>
      <c r="J367" s="30">
        <v>168.0</v>
      </c>
      <c r="K367" s="45" t="s">
        <v>24</v>
      </c>
      <c r="L367" s="24"/>
    </row>
    <row r="368" ht="18.0" customHeight="1">
      <c r="A368" s="28" t="s">
        <v>885</v>
      </c>
      <c r="B368" s="42">
        <v>9.788182748606E12</v>
      </c>
      <c r="C368" s="35">
        <v>795.0</v>
      </c>
      <c r="D368" s="47" t="s">
        <v>886</v>
      </c>
      <c r="E368" s="28" t="s">
        <v>367</v>
      </c>
      <c r="F368" s="44" t="s">
        <v>292</v>
      </c>
      <c r="G368" s="30">
        <v>2016.0</v>
      </c>
      <c r="H368" s="28" t="s">
        <v>46</v>
      </c>
      <c r="I368" s="44" t="s">
        <v>560</v>
      </c>
      <c r="J368" s="30">
        <v>164.0</v>
      </c>
      <c r="K368" s="45" t="s">
        <v>24</v>
      </c>
      <c r="L368" s="24" t="s">
        <v>95</v>
      </c>
    </row>
    <row r="369" ht="18.0" customHeight="1">
      <c r="A369" s="28" t="s">
        <v>887</v>
      </c>
      <c r="B369" s="42">
        <v>9.789386618269E12</v>
      </c>
      <c r="C369" s="48">
        <v>995.0</v>
      </c>
      <c r="D369" s="47" t="s">
        <v>888</v>
      </c>
      <c r="E369" s="28" t="s">
        <v>90</v>
      </c>
      <c r="F369" s="44" t="s">
        <v>292</v>
      </c>
      <c r="G369" s="30">
        <v>2018.0</v>
      </c>
      <c r="H369" s="28" t="s">
        <v>46</v>
      </c>
      <c r="I369" s="44" t="s">
        <v>23</v>
      </c>
      <c r="J369" s="30">
        <v>170.0</v>
      </c>
      <c r="K369" s="45" t="s">
        <v>24</v>
      </c>
      <c r="L369" s="24"/>
    </row>
    <row r="370" ht="18.0" customHeight="1">
      <c r="A370" s="44" t="s">
        <v>889</v>
      </c>
      <c r="B370" s="42">
        <v>9.788182747357E12</v>
      </c>
      <c r="C370" s="48">
        <v>1095.0</v>
      </c>
      <c r="D370" s="47" t="s">
        <v>890</v>
      </c>
      <c r="E370" s="28" t="s">
        <v>367</v>
      </c>
      <c r="F370" s="44" t="s">
        <v>292</v>
      </c>
      <c r="G370" s="30">
        <v>2013.0</v>
      </c>
      <c r="H370" s="44" t="s">
        <v>46</v>
      </c>
      <c r="I370" s="44" t="s">
        <v>23</v>
      </c>
      <c r="J370" s="30">
        <v>274.0</v>
      </c>
      <c r="K370" s="45" t="s">
        <v>24</v>
      </c>
      <c r="L370" s="24"/>
    </row>
    <row r="371" ht="18.0" customHeight="1">
      <c r="A371" s="44" t="s">
        <v>891</v>
      </c>
      <c r="B371" s="42">
        <v>9.788182746527E12</v>
      </c>
      <c r="C371" s="35">
        <v>995.0</v>
      </c>
      <c r="D371" s="47" t="s">
        <v>892</v>
      </c>
      <c r="E371" s="28" t="s">
        <v>367</v>
      </c>
      <c r="F371" s="44" t="s">
        <v>292</v>
      </c>
      <c r="G371" s="30">
        <v>2012.0</v>
      </c>
      <c r="H371" s="44" t="s">
        <v>46</v>
      </c>
      <c r="I371" s="44" t="s">
        <v>23</v>
      </c>
      <c r="J371" s="30">
        <v>201.0</v>
      </c>
      <c r="K371" s="45" t="s">
        <v>24</v>
      </c>
      <c r="L371" s="24"/>
    </row>
    <row r="372" ht="18.0" customHeight="1">
      <c r="A372" s="44" t="s">
        <v>893</v>
      </c>
      <c r="B372" s="42">
        <v>9.788182748125E12</v>
      </c>
      <c r="C372" s="48">
        <v>1095.0</v>
      </c>
      <c r="D372" s="47" t="s">
        <v>894</v>
      </c>
      <c r="E372" s="28" t="s">
        <v>716</v>
      </c>
      <c r="F372" s="44" t="s">
        <v>292</v>
      </c>
      <c r="G372" s="30">
        <v>2015.0</v>
      </c>
      <c r="H372" s="44" t="s">
        <v>46</v>
      </c>
      <c r="I372" s="44" t="s">
        <v>23</v>
      </c>
      <c r="J372" s="30">
        <v>245.0</v>
      </c>
      <c r="K372" s="45" t="s">
        <v>24</v>
      </c>
      <c r="L372" s="24" t="s">
        <v>95</v>
      </c>
    </row>
    <row r="373" ht="18.0" customHeight="1">
      <c r="A373" s="44" t="s">
        <v>895</v>
      </c>
      <c r="B373" s="42">
        <v>9.788182748569E12</v>
      </c>
      <c r="C373" s="35">
        <v>1095.0</v>
      </c>
      <c r="D373" s="47" t="s">
        <v>896</v>
      </c>
      <c r="E373" s="28" t="s">
        <v>164</v>
      </c>
      <c r="F373" s="44" t="s">
        <v>292</v>
      </c>
      <c r="G373" s="30">
        <v>2016.0</v>
      </c>
      <c r="H373" s="44" t="s">
        <v>46</v>
      </c>
      <c r="I373" s="44" t="s">
        <v>560</v>
      </c>
      <c r="J373" s="30">
        <v>248.0</v>
      </c>
      <c r="K373" s="45" t="s">
        <v>24</v>
      </c>
      <c r="L373" s="24"/>
    </row>
    <row r="374" ht="18.0" customHeight="1">
      <c r="A374" s="44" t="s">
        <v>897</v>
      </c>
      <c r="B374" s="42">
        <v>9.788182746671E12</v>
      </c>
      <c r="C374" s="30">
        <v>790.0</v>
      </c>
      <c r="D374" s="47" t="s">
        <v>655</v>
      </c>
      <c r="E374" s="28" t="s">
        <v>63</v>
      </c>
      <c r="F374" s="44" t="s">
        <v>292</v>
      </c>
      <c r="G374" s="30">
        <v>2012.0</v>
      </c>
      <c r="H374" s="44" t="s">
        <v>46</v>
      </c>
      <c r="I374" s="44" t="s">
        <v>23</v>
      </c>
      <c r="J374" s="30">
        <v>275.0</v>
      </c>
      <c r="K374" s="45" t="s">
        <v>24</v>
      </c>
      <c r="L374" s="24"/>
    </row>
    <row r="375" ht="18.0" customHeight="1">
      <c r="A375" s="28" t="s">
        <v>898</v>
      </c>
      <c r="B375" s="42">
        <v>9.789386618115E12</v>
      </c>
      <c r="C375" s="35">
        <v>995.0</v>
      </c>
      <c r="D375" s="47" t="s">
        <v>899</v>
      </c>
      <c r="E375" s="28" t="s">
        <v>367</v>
      </c>
      <c r="F375" s="44" t="s">
        <v>292</v>
      </c>
      <c r="G375" s="30">
        <v>2017.0</v>
      </c>
      <c r="H375" s="28" t="s">
        <v>46</v>
      </c>
      <c r="I375" s="44" t="s">
        <v>23</v>
      </c>
      <c r="J375" s="30">
        <v>280.0</v>
      </c>
      <c r="K375" s="45" t="s">
        <v>24</v>
      </c>
      <c r="L375" s="24"/>
    </row>
    <row r="376" ht="18.0" customHeight="1">
      <c r="A376" s="44" t="s">
        <v>900</v>
      </c>
      <c r="B376" s="42">
        <v>9.788182748064E12</v>
      </c>
      <c r="C376" s="39">
        <v>1495.0</v>
      </c>
      <c r="D376" s="47" t="s">
        <v>434</v>
      </c>
      <c r="E376" s="28" t="s">
        <v>589</v>
      </c>
      <c r="F376" s="44" t="s">
        <v>292</v>
      </c>
      <c r="G376" s="30">
        <v>2015.0</v>
      </c>
      <c r="H376" s="44" t="s">
        <v>46</v>
      </c>
      <c r="I376" s="44" t="s">
        <v>23</v>
      </c>
      <c r="J376" s="30">
        <v>364.0</v>
      </c>
      <c r="K376" s="45" t="s">
        <v>24</v>
      </c>
      <c r="L376" s="24"/>
    </row>
    <row r="377" ht="18.0" customHeight="1">
      <c r="A377" s="28" t="s">
        <v>901</v>
      </c>
      <c r="B377" s="42">
        <v>9.788182749047E12</v>
      </c>
      <c r="C377" s="48">
        <v>1095.0</v>
      </c>
      <c r="D377" s="47" t="s">
        <v>710</v>
      </c>
      <c r="E377" s="28" t="s">
        <v>367</v>
      </c>
      <c r="F377" s="44" t="s">
        <v>292</v>
      </c>
      <c r="G377" s="30">
        <v>2016.0</v>
      </c>
      <c r="H377" s="28" t="s">
        <v>46</v>
      </c>
      <c r="I377" s="44" t="s">
        <v>23</v>
      </c>
      <c r="J377" s="30">
        <v>136.0</v>
      </c>
      <c r="K377" s="45" t="s">
        <v>24</v>
      </c>
      <c r="L377" s="24" t="s">
        <v>95</v>
      </c>
    </row>
    <row r="378">
      <c r="A378" s="28" t="s">
        <v>902</v>
      </c>
      <c r="B378" s="42">
        <v>9.789386618085E12</v>
      </c>
      <c r="C378" s="48">
        <v>995.0</v>
      </c>
      <c r="D378" s="47" t="s">
        <v>903</v>
      </c>
      <c r="E378" s="28" t="s">
        <v>589</v>
      </c>
      <c r="F378" s="44" t="s">
        <v>292</v>
      </c>
      <c r="G378" s="30">
        <v>2017.0</v>
      </c>
      <c r="H378" s="28" t="s">
        <v>46</v>
      </c>
      <c r="I378" s="44" t="s">
        <v>23</v>
      </c>
      <c r="J378" s="30">
        <v>274.0</v>
      </c>
      <c r="K378" s="45" t="s">
        <v>24</v>
      </c>
      <c r="L378" s="24"/>
    </row>
    <row r="379" ht="18.0" customHeight="1">
      <c r="A379" s="28" t="s">
        <v>904</v>
      </c>
      <c r="B379" s="42" t="s">
        <v>905</v>
      </c>
      <c r="C379" s="30">
        <v>995.0</v>
      </c>
      <c r="D379" s="47" t="s">
        <v>906</v>
      </c>
      <c r="E379" s="28" t="s">
        <v>90</v>
      </c>
      <c r="F379" s="44" t="s">
        <v>292</v>
      </c>
      <c r="G379" s="30">
        <v>2014.0</v>
      </c>
      <c r="H379" s="44" t="s">
        <v>46</v>
      </c>
      <c r="I379" s="44" t="s">
        <v>23</v>
      </c>
      <c r="J379" s="30">
        <v>324.0</v>
      </c>
      <c r="K379" s="45" t="s">
        <v>24</v>
      </c>
      <c r="L379" s="24"/>
    </row>
    <row r="380" ht="18.0" customHeight="1">
      <c r="A380" s="44" t="s">
        <v>907</v>
      </c>
      <c r="B380" s="42">
        <v>9.788182743939E12</v>
      </c>
      <c r="C380" s="39">
        <v>595.0</v>
      </c>
      <c r="D380" s="47" t="s">
        <v>908</v>
      </c>
      <c r="E380" s="28" t="s">
        <v>589</v>
      </c>
      <c r="F380" s="44" t="s">
        <v>292</v>
      </c>
      <c r="G380" s="30">
        <v>2009.0</v>
      </c>
      <c r="H380" s="44" t="s">
        <v>46</v>
      </c>
      <c r="I380" s="44" t="s">
        <v>23</v>
      </c>
      <c r="J380" s="30">
        <v>203.0</v>
      </c>
      <c r="K380" s="45" t="s">
        <v>24</v>
      </c>
      <c r="L380" s="24"/>
    </row>
    <row r="381" ht="18.0" customHeight="1">
      <c r="A381" s="28" t="s">
        <v>909</v>
      </c>
      <c r="B381" s="42">
        <v>9.788182749054E12</v>
      </c>
      <c r="C381" s="35">
        <v>1095.0</v>
      </c>
      <c r="D381" s="47" t="s">
        <v>732</v>
      </c>
      <c r="E381" s="28" t="s">
        <v>910</v>
      </c>
      <c r="F381" s="44" t="s">
        <v>292</v>
      </c>
      <c r="G381" s="30">
        <v>2016.0</v>
      </c>
      <c r="H381" s="28" t="s">
        <v>46</v>
      </c>
      <c r="I381" s="44" t="s">
        <v>23</v>
      </c>
      <c r="J381" s="30">
        <v>220.0</v>
      </c>
      <c r="K381" s="45" t="s">
        <v>24</v>
      </c>
      <c r="L381" s="24" t="s">
        <v>95</v>
      </c>
    </row>
    <row r="382" ht="18.0" customHeight="1">
      <c r="A382" s="44" t="s">
        <v>911</v>
      </c>
      <c r="B382" s="42">
        <v>9.788182748705E12</v>
      </c>
      <c r="C382" s="30">
        <v>1995.0</v>
      </c>
      <c r="D382" s="47" t="s">
        <v>912</v>
      </c>
      <c r="E382" s="28" t="s">
        <v>168</v>
      </c>
      <c r="F382" s="44" t="s">
        <v>292</v>
      </c>
      <c r="G382" s="30">
        <v>2015.0</v>
      </c>
      <c r="H382" s="44" t="s">
        <v>46</v>
      </c>
      <c r="I382" s="44" t="s">
        <v>560</v>
      </c>
      <c r="J382" s="30">
        <v>536.0</v>
      </c>
      <c r="K382" s="45" t="s">
        <v>24</v>
      </c>
      <c r="L382" s="24" t="s">
        <v>95</v>
      </c>
    </row>
    <row r="383" ht="18.0" customHeight="1">
      <c r="A383" s="44" t="s">
        <v>913</v>
      </c>
      <c r="B383" s="42">
        <v>9.788182747821E12</v>
      </c>
      <c r="C383" s="48">
        <v>1095.0</v>
      </c>
      <c r="D383" s="47" t="s">
        <v>559</v>
      </c>
      <c r="E383" s="28" t="s">
        <v>914</v>
      </c>
      <c r="F383" s="44" t="s">
        <v>292</v>
      </c>
      <c r="G383" s="30">
        <v>2014.0</v>
      </c>
      <c r="H383" s="44" t="s">
        <v>46</v>
      </c>
      <c r="I383" s="44" t="s">
        <v>23</v>
      </c>
      <c r="J383" s="30">
        <v>314.0</v>
      </c>
      <c r="K383" s="45" t="s">
        <v>24</v>
      </c>
      <c r="L383" s="24"/>
    </row>
    <row r="384" ht="18.0" customHeight="1">
      <c r="A384" s="28" t="s">
        <v>915</v>
      </c>
      <c r="B384" s="42">
        <v>9.788182749016E12</v>
      </c>
      <c r="C384" s="48">
        <v>1095.0</v>
      </c>
      <c r="D384" s="47" t="s">
        <v>916</v>
      </c>
      <c r="E384" s="28" t="s">
        <v>910</v>
      </c>
      <c r="F384" s="44" t="s">
        <v>292</v>
      </c>
      <c r="G384" s="30">
        <v>2016.0</v>
      </c>
      <c r="H384" s="28" t="s">
        <v>46</v>
      </c>
      <c r="I384" s="44" t="s">
        <v>23</v>
      </c>
      <c r="J384" s="30">
        <v>252.0</v>
      </c>
      <c r="K384" s="45" t="s">
        <v>24</v>
      </c>
      <c r="L384" s="24"/>
    </row>
    <row r="385" ht="18.0" customHeight="1">
      <c r="A385" s="44" t="s">
        <v>917</v>
      </c>
      <c r="B385" s="42">
        <v>9.788182748477E12</v>
      </c>
      <c r="C385" s="48">
        <v>1295.0</v>
      </c>
      <c r="D385" s="47" t="s">
        <v>918</v>
      </c>
      <c r="E385" s="28" t="s">
        <v>168</v>
      </c>
      <c r="F385" s="44" t="s">
        <v>292</v>
      </c>
      <c r="G385" s="30">
        <v>2016.0</v>
      </c>
      <c r="H385" s="44" t="s">
        <v>46</v>
      </c>
      <c r="I385" s="44" t="s">
        <v>560</v>
      </c>
      <c r="J385" s="30">
        <v>328.0</v>
      </c>
      <c r="K385" s="45" t="s">
        <v>24</v>
      </c>
      <c r="L385" s="24"/>
    </row>
    <row r="386" ht="18.0" customHeight="1">
      <c r="A386" s="28" t="s">
        <v>919</v>
      </c>
      <c r="B386" s="42">
        <v>9.788182749375E12</v>
      </c>
      <c r="C386" s="48">
        <v>995.0</v>
      </c>
      <c r="D386" s="47" t="s">
        <v>884</v>
      </c>
      <c r="E386" s="28" t="s">
        <v>63</v>
      </c>
      <c r="F386" s="44" t="s">
        <v>292</v>
      </c>
      <c r="G386" s="30">
        <v>2017.0</v>
      </c>
      <c r="H386" s="28" t="s">
        <v>46</v>
      </c>
      <c r="I386" s="44" t="s">
        <v>23</v>
      </c>
      <c r="J386" s="30">
        <v>300.0</v>
      </c>
      <c r="K386" s="45" t="s">
        <v>24</v>
      </c>
      <c r="L386" s="24"/>
    </row>
    <row r="387" ht="18.0" customHeight="1">
      <c r="A387" s="28" t="s">
        <v>920</v>
      </c>
      <c r="B387" s="42">
        <v>9.789386618412E12</v>
      </c>
      <c r="C387" s="48">
        <v>1295.0</v>
      </c>
      <c r="D387" s="47" t="s">
        <v>506</v>
      </c>
      <c r="E387" s="28" t="s">
        <v>308</v>
      </c>
      <c r="F387" s="44" t="s">
        <v>292</v>
      </c>
      <c r="G387" s="30">
        <v>2018.0</v>
      </c>
      <c r="H387" s="28" t="s">
        <v>46</v>
      </c>
      <c r="I387" s="44" t="s">
        <v>23</v>
      </c>
      <c r="J387" s="30">
        <v>440.0</v>
      </c>
      <c r="K387" s="45" t="s">
        <v>24</v>
      </c>
      <c r="L387" s="24"/>
    </row>
    <row r="388" ht="18.0" customHeight="1">
      <c r="A388" s="44" t="s">
        <v>921</v>
      </c>
      <c r="B388" s="42">
        <v>9.788182747395E12</v>
      </c>
      <c r="C388" s="48">
        <v>1995.0</v>
      </c>
      <c r="D388" s="47" t="s">
        <v>922</v>
      </c>
      <c r="E388" s="28" t="s">
        <v>308</v>
      </c>
      <c r="F388" s="44" t="s">
        <v>292</v>
      </c>
      <c r="G388" s="30">
        <v>2014.0</v>
      </c>
      <c r="H388" s="44" t="s">
        <v>46</v>
      </c>
      <c r="I388" s="44" t="s">
        <v>23</v>
      </c>
      <c r="J388" s="30">
        <v>527.0</v>
      </c>
      <c r="K388" s="45" t="s">
        <v>24</v>
      </c>
      <c r="L388" s="24"/>
    </row>
    <row r="389" ht="18.0" customHeight="1">
      <c r="A389" s="44" t="s">
        <v>923</v>
      </c>
      <c r="B389" s="42">
        <v>9.788182746879E12</v>
      </c>
      <c r="C389" s="48">
        <v>1095.0</v>
      </c>
      <c r="D389" s="47" t="s">
        <v>739</v>
      </c>
      <c r="E389" s="28" t="s">
        <v>716</v>
      </c>
      <c r="F389" s="44" t="s">
        <v>292</v>
      </c>
      <c r="G389" s="30">
        <v>2012.0</v>
      </c>
      <c r="H389" s="44" t="s">
        <v>46</v>
      </c>
      <c r="I389" s="44" t="s">
        <v>23</v>
      </c>
      <c r="J389" s="30">
        <v>226.0</v>
      </c>
      <c r="K389" s="45" t="s">
        <v>24</v>
      </c>
      <c r="L389" s="24"/>
    </row>
    <row r="390" ht="18.0" customHeight="1">
      <c r="A390" s="44" t="s">
        <v>924</v>
      </c>
      <c r="B390" s="42">
        <v>9.788182747067E12</v>
      </c>
      <c r="C390" s="48">
        <v>1095.0</v>
      </c>
      <c r="D390" s="47" t="s">
        <v>925</v>
      </c>
      <c r="E390" s="28" t="s">
        <v>716</v>
      </c>
      <c r="F390" s="44" t="s">
        <v>292</v>
      </c>
      <c r="G390" s="30">
        <v>2013.0</v>
      </c>
      <c r="H390" s="44" t="s">
        <v>46</v>
      </c>
      <c r="I390" s="44" t="s">
        <v>23</v>
      </c>
      <c r="J390" s="30">
        <v>167.0</v>
      </c>
      <c r="K390" s="45" t="s">
        <v>24</v>
      </c>
      <c r="L390" s="24" t="s">
        <v>95</v>
      </c>
    </row>
    <row r="391" ht="18.0" customHeight="1">
      <c r="A391" s="44" t="s">
        <v>926</v>
      </c>
      <c r="B391" s="42" t="s">
        <v>927</v>
      </c>
      <c r="C391" s="48">
        <v>1195.0</v>
      </c>
      <c r="D391" s="47" t="s">
        <v>928</v>
      </c>
      <c r="E391" s="28" t="s">
        <v>578</v>
      </c>
      <c r="F391" s="44" t="s">
        <v>292</v>
      </c>
      <c r="G391" s="30">
        <v>2014.0</v>
      </c>
      <c r="H391" s="44" t="s">
        <v>46</v>
      </c>
      <c r="I391" s="44" t="s">
        <v>23</v>
      </c>
      <c r="J391" s="30">
        <v>280.0</v>
      </c>
      <c r="K391" s="45" t="s">
        <v>24</v>
      </c>
      <c r="L391" s="24"/>
    </row>
    <row r="392" ht="18.0" customHeight="1">
      <c r="A392" s="44" t="s">
        <v>929</v>
      </c>
      <c r="B392" s="42">
        <v>9.788182748484E12</v>
      </c>
      <c r="C392" s="48">
        <v>1495.0</v>
      </c>
      <c r="D392" s="47" t="s">
        <v>930</v>
      </c>
      <c r="E392" s="28" t="s">
        <v>308</v>
      </c>
      <c r="F392" s="44" t="s">
        <v>292</v>
      </c>
      <c r="G392" s="30">
        <v>2015.0</v>
      </c>
      <c r="H392" s="44" t="s">
        <v>46</v>
      </c>
      <c r="I392" s="44" t="s">
        <v>23</v>
      </c>
      <c r="J392" s="30">
        <v>330.0</v>
      </c>
      <c r="K392" s="45" t="s">
        <v>24</v>
      </c>
      <c r="L392" s="24"/>
    </row>
    <row r="393" ht="18.0" customHeight="1">
      <c r="A393" s="28" t="s">
        <v>931</v>
      </c>
      <c r="B393" s="42">
        <v>9.78818274549E12</v>
      </c>
      <c r="C393" s="48">
        <v>695.0</v>
      </c>
      <c r="D393" s="47" t="s">
        <v>450</v>
      </c>
      <c r="E393" s="28"/>
      <c r="F393" s="44" t="s">
        <v>292</v>
      </c>
      <c r="G393" s="30">
        <v>2011.0</v>
      </c>
      <c r="H393" s="28" t="s">
        <v>46</v>
      </c>
      <c r="I393" s="44" t="s">
        <v>23</v>
      </c>
      <c r="J393" s="30">
        <v>216.0</v>
      </c>
      <c r="K393" s="45" t="s">
        <v>24</v>
      </c>
      <c r="L393" s="24"/>
    </row>
    <row r="394" ht="18.0" customHeight="1">
      <c r="A394" s="28" t="s">
        <v>932</v>
      </c>
      <c r="B394" s="42">
        <v>9.788182748927E12</v>
      </c>
      <c r="C394" s="48">
        <v>1095.0</v>
      </c>
      <c r="D394" s="47" t="s">
        <v>933</v>
      </c>
      <c r="E394" s="28" t="s">
        <v>910</v>
      </c>
      <c r="F394" s="44" t="s">
        <v>292</v>
      </c>
      <c r="G394" s="30">
        <v>2016.0</v>
      </c>
      <c r="H394" s="28" t="s">
        <v>46</v>
      </c>
      <c r="I394" s="44" t="s">
        <v>23</v>
      </c>
      <c r="J394" s="30">
        <v>188.0</v>
      </c>
      <c r="K394" s="45" t="s">
        <v>24</v>
      </c>
      <c r="L394" s="24" t="s">
        <v>95</v>
      </c>
    </row>
    <row r="395" ht="18.0" customHeight="1">
      <c r="A395" s="44" t="s">
        <v>934</v>
      </c>
      <c r="B395" s="42">
        <v>9.788182748491E12</v>
      </c>
      <c r="C395" s="48">
        <v>995.0</v>
      </c>
      <c r="D395" s="47" t="s">
        <v>935</v>
      </c>
      <c r="E395" s="28" t="s">
        <v>40</v>
      </c>
      <c r="F395" s="44" t="s">
        <v>292</v>
      </c>
      <c r="G395" s="30">
        <v>2015.0</v>
      </c>
      <c r="H395" s="44" t="s">
        <v>46</v>
      </c>
      <c r="I395" s="44" t="s">
        <v>560</v>
      </c>
      <c r="J395" s="30">
        <v>146.0</v>
      </c>
      <c r="K395" s="45" t="s">
        <v>24</v>
      </c>
      <c r="L395" s="24" t="s">
        <v>95</v>
      </c>
    </row>
    <row r="396" ht="18.0" customHeight="1">
      <c r="A396" s="44" t="s">
        <v>936</v>
      </c>
      <c r="B396" s="42">
        <v>9.788182748668E12</v>
      </c>
      <c r="C396" s="48">
        <v>995.0</v>
      </c>
      <c r="D396" s="47" t="s">
        <v>935</v>
      </c>
      <c r="E396" s="28" t="s">
        <v>40</v>
      </c>
      <c r="F396" s="44" t="s">
        <v>292</v>
      </c>
      <c r="G396" s="30">
        <v>2015.0</v>
      </c>
      <c r="H396" s="44" t="s">
        <v>46</v>
      </c>
      <c r="I396" s="44" t="s">
        <v>560</v>
      </c>
      <c r="J396" s="30">
        <v>154.0</v>
      </c>
      <c r="K396" s="45" t="s">
        <v>24</v>
      </c>
      <c r="L396" s="24" t="s">
        <v>95</v>
      </c>
    </row>
    <row r="397" ht="18.0" customHeight="1">
      <c r="A397" s="28" t="s">
        <v>937</v>
      </c>
      <c r="B397" s="42">
        <v>9.788182749092E12</v>
      </c>
      <c r="C397" s="48">
        <v>995.0</v>
      </c>
      <c r="D397" s="47" t="s">
        <v>935</v>
      </c>
      <c r="E397" s="28" t="s">
        <v>589</v>
      </c>
      <c r="F397" s="44" t="s">
        <v>292</v>
      </c>
      <c r="G397" s="30">
        <v>2016.0</v>
      </c>
      <c r="H397" s="28" t="s">
        <v>46</v>
      </c>
      <c r="I397" s="44" t="s">
        <v>23</v>
      </c>
      <c r="J397" s="30">
        <v>186.0</v>
      </c>
      <c r="K397" s="45" t="s">
        <v>24</v>
      </c>
      <c r="L397" s="24" t="s">
        <v>95</v>
      </c>
    </row>
    <row r="398" ht="18.0" customHeight="1">
      <c r="A398" s="44" t="s">
        <v>938</v>
      </c>
      <c r="B398" s="42">
        <v>9.78818274817E12</v>
      </c>
      <c r="C398" s="48">
        <v>995.0</v>
      </c>
      <c r="D398" s="47" t="s">
        <v>939</v>
      </c>
      <c r="E398" s="28" t="s">
        <v>721</v>
      </c>
      <c r="F398" s="44" t="s">
        <v>292</v>
      </c>
      <c r="G398" s="30">
        <v>2015.0</v>
      </c>
      <c r="H398" s="44" t="s">
        <v>46</v>
      </c>
      <c r="I398" s="44" t="s">
        <v>560</v>
      </c>
      <c r="J398" s="30">
        <v>258.0</v>
      </c>
      <c r="K398" s="45" t="s">
        <v>24</v>
      </c>
      <c r="L398" s="24"/>
    </row>
    <row r="399" ht="18.0" customHeight="1">
      <c r="A399" s="44" t="s">
        <v>940</v>
      </c>
      <c r="B399" s="42">
        <v>9.788182749344E12</v>
      </c>
      <c r="C399" s="48">
        <v>895.0</v>
      </c>
      <c r="D399" s="47" t="s">
        <v>941</v>
      </c>
      <c r="E399" s="28" t="s">
        <v>367</v>
      </c>
      <c r="F399" s="44" t="s">
        <v>292</v>
      </c>
      <c r="G399" s="30">
        <v>2017.0</v>
      </c>
      <c r="H399" s="44" t="s">
        <v>46</v>
      </c>
      <c r="I399" s="44" t="s">
        <v>23</v>
      </c>
      <c r="J399" s="30">
        <v>360.0</v>
      </c>
      <c r="K399" s="45" t="s">
        <v>24</v>
      </c>
      <c r="L399" s="24"/>
    </row>
    <row r="400" ht="18.0" customHeight="1">
      <c r="A400" s="44" t="s">
        <v>942</v>
      </c>
      <c r="B400" s="42">
        <v>9.788182745636E12</v>
      </c>
      <c r="C400" s="35">
        <v>995.0</v>
      </c>
      <c r="D400" s="47" t="s">
        <v>943</v>
      </c>
      <c r="E400" s="28" t="s">
        <v>160</v>
      </c>
      <c r="F400" s="44" t="s">
        <v>292</v>
      </c>
      <c r="G400" s="30">
        <v>2011.0</v>
      </c>
      <c r="H400" s="44" t="s">
        <v>46</v>
      </c>
      <c r="I400" s="44" t="s">
        <v>23</v>
      </c>
      <c r="J400" s="30">
        <v>232.0</v>
      </c>
      <c r="K400" s="45" t="s">
        <v>24</v>
      </c>
      <c r="L400" s="24"/>
    </row>
    <row r="401" ht="18.0" customHeight="1">
      <c r="A401" s="44" t="s">
        <v>944</v>
      </c>
      <c r="B401" s="42">
        <v>9.788182748422E12</v>
      </c>
      <c r="C401" s="35">
        <v>995.0</v>
      </c>
      <c r="D401" s="47" t="s">
        <v>945</v>
      </c>
      <c r="E401" s="28" t="s">
        <v>160</v>
      </c>
      <c r="F401" s="44" t="s">
        <v>292</v>
      </c>
      <c r="G401" s="30">
        <v>2015.0</v>
      </c>
      <c r="H401" s="44" t="s">
        <v>46</v>
      </c>
      <c r="I401" s="44" t="s">
        <v>560</v>
      </c>
      <c r="J401" s="30">
        <v>222.0</v>
      </c>
      <c r="K401" s="45" t="s">
        <v>24</v>
      </c>
      <c r="L401" s="24"/>
    </row>
    <row r="402" ht="18.0" customHeight="1">
      <c r="A402" s="44" t="s">
        <v>946</v>
      </c>
      <c r="B402" s="42">
        <v>9.788182747227E12</v>
      </c>
      <c r="C402" s="35">
        <v>695.0</v>
      </c>
      <c r="D402" s="47" t="s">
        <v>947</v>
      </c>
      <c r="E402" s="28" t="s">
        <v>308</v>
      </c>
      <c r="F402" s="44" t="s">
        <v>292</v>
      </c>
      <c r="G402" s="30">
        <v>2013.0</v>
      </c>
      <c r="H402" s="44" t="s">
        <v>46</v>
      </c>
      <c r="I402" s="44" t="s">
        <v>23</v>
      </c>
      <c r="J402" s="30">
        <v>163.0</v>
      </c>
      <c r="K402" s="45" t="s">
        <v>24</v>
      </c>
      <c r="L402" s="24"/>
    </row>
    <row r="403" ht="18.0" customHeight="1">
      <c r="A403" s="44" t="s">
        <v>948</v>
      </c>
      <c r="B403" s="42">
        <v>9.780275988838E12</v>
      </c>
      <c r="C403" s="39">
        <v>6500.0</v>
      </c>
      <c r="D403" s="47" t="s">
        <v>949</v>
      </c>
      <c r="E403" s="28" t="s">
        <v>220</v>
      </c>
      <c r="F403" s="44" t="s">
        <v>292</v>
      </c>
      <c r="G403" s="30">
        <v>2007.0</v>
      </c>
      <c r="H403" s="44" t="s">
        <v>950</v>
      </c>
      <c r="I403" s="44" t="s">
        <v>23</v>
      </c>
      <c r="J403" s="30">
        <v>478.0</v>
      </c>
      <c r="K403" s="45" t="s">
        <v>24</v>
      </c>
      <c r="L403" s="24"/>
    </row>
    <row r="404" ht="18.0" customHeight="1">
      <c r="A404" s="44" t="s">
        <v>951</v>
      </c>
      <c r="B404" s="42">
        <v>9.788182746756E12</v>
      </c>
      <c r="C404" s="39">
        <v>795.0</v>
      </c>
      <c r="D404" s="47" t="s">
        <v>952</v>
      </c>
      <c r="E404" s="28" t="s">
        <v>308</v>
      </c>
      <c r="F404" s="44" t="s">
        <v>292</v>
      </c>
      <c r="G404" s="30">
        <v>2013.0</v>
      </c>
      <c r="H404" s="44" t="s">
        <v>46</v>
      </c>
      <c r="I404" s="44" t="s">
        <v>23</v>
      </c>
      <c r="J404" s="30">
        <v>255.0</v>
      </c>
      <c r="K404" s="45" t="s">
        <v>24</v>
      </c>
      <c r="L404" s="24"/>
    </row>
    <row r="405" ht="18.0" customHeight="1">
      <c r="A405" s="44" t="s">
        <v>953</v>
      </c>
      <c r="B405" s="42">
        <v>8.186505547E9</v>
      </c>
      <c r="C405" s="35">
        <v>695.0</v>
      </c>
      <c r="D405" s="47" t="s">
        <v>954</v>
      </c>
      <c r="E405" s="28" t="s">
        <v>296</v>
      </c>
      <c r="F405" s="44" t="s">
        <v>292</v>
      </c>
      <c r="G405" s="30">
        <v>2001.0</v>
      </c>
      <c r="H405" s="44" t="s">
        <v>46</v>
      </c>
      <c r="I405" s="44" t="s">
        <v>23</v>
      </c>
      <c r="J405" s="30">
        <v>218.0</v>
      </c>
      <c r="K405" s="45" t="s">
        <v>24</v>
      </c>
      <c r="L405" s="24"/>
    </row>
    <row r="406" ht="18.0" customHeight="1">
      <c r="A406" s="44" t="s">
        <v>955</v>
      </c>
      <c r="B406" s="42">
        <v>9.788182742574E12</v>
      </c>
      <c r="C406" s="39">
        <v>3500.0</v>
      </c>
      <c r="D406" s="47" t="s">
        <v>956</v>
      </c>
      <c r="E406" s="28" t="s">
        <v>238</v>
      </c>
      <c r="F406" s="44" t="s">
        <v>292</v>
      </c>
      <c r="G406" s="30">
        <v>2007.0</v>
      </c>
      <c r="H406" s="44" t="s">
        <v>46</v>
      </c>
      <c r="I406" s="44" t="s">
        <v>23</v>
      </c>
      <c r="J406" s="30">
        <v>1080.0</v>
      </c>
      <c r="K406" s="45" t="s">
        <v>24</v>
      </c>
      <c r="L406" s="24"/>
    </row>
    <row r="407" ht="18.0" customHeight="1">
      <c r="A407" s="44" t="s">
        <v>957</v>
      </c>
      <c r="B407" s="42">
        <v>9.780742556966E12</v>
      </c>
      <c r="C407" s="39">
        <v>1500.0</v>
      </c>
      <c r="D407" s="47" t="s">
        <v>958</v>
      </c>
      <c r="E407" s="28" t="s">
        <v>168</v>
      </c>
      <c r="F407" s="44" t="s">
        <v>292</v>
      </c>
      <c r="G407" s="30">
        <v>2009.0</v>
      </c>
      <c r="H407" s="44" t="s">
        <v>46</v>
      </c>
      <c r="I407" s="44" t="s">
        <v>23</v>
      </c>
      <c r="J407" s="30">
        <v>383.0</v>
      </c>
      <c r="K407" s="45" t="s">
        <v>24</v>
      </c>
      <c r="L407" s="24"/>
    </row>
    <row r="408" ht="18.0" customHeight="1">
      <c r="A408" s="44" t="s">
        <v>959</v>
      </c>
      <c r="B408" s="42">
        <v>9.788182743243E12</v>
      </c>
      <c r="C408" s="35">
        <v>1095.0</v>
      </c>
      <c r="D408" s="47" t="s">
        <v>960</v>
      </c>
      <c r="E408" s="28" t="s">
        <v>476</v>
      </c>
      <c r="F408" s="44" t="s">
        <v>292</v>
      </c>
      <c r="G408" s="30">
        <v>2008.0</v>
      </c>
      <c r="H408" s="44" t="s">
        <v>46</v>
      </c>
      <c r="I408" s="44" t="s">
        <v>23</v>
      </c>
      <c r="J408" s="30">
        <v>270.0</v>
      </c>
      <c r="K408" s="45" t="s">
        <v>24</v>
      </c>
      <c r="L408" s="24"/>
    </row>
    <row r="409" ht="18.0" customHeight="1">
      <c r="A409" s="44" t="s">
        <v>961</v>
      </c>
      <c r="B409" s="42" t="s">
        <v>962</v>
      </c>
      <c r="C409" s="30">
        <v>595.0</v>
      </c>
      <c r="D409" s="47" t="s">
        <v>963</v>
      </c>
      <c r="E409" s="28" t="s">
        <v>476</v>
      </c>
      <c r="F409" s="44" t="s">
        <v>292</v>
      </c>
      <c r="G409" s="30">
        <v>2006.0</v>
      </c>
      <c r="H409" s="44" t="s">
        <v>46</v>
      </c>
      <c r="I409" s="44" t="s">
        <v>23</v>
      </c>
      <c r="J409" s="30">
        <v>301.0</v>
      </c>
      <c r="K409" s="45" t="s">
        <v>24</v>
      </c>
      <c r="L409" s="24"/>
    </row>
    <row r="410" ht="18.0" customHeight="1">
      <c r="A410" s="44" t="s">
        <v>964</v>
      </c>
      <c r="B410" s="42">
        <v>8.182742226E9</v>
      </c>
      <c r="C410" s="35">
        <v>2995.0</v>
      </c>
      <c r="D410" s="47" t="s">
        <v>965</v>
      </c>
      <c r="E410" s="28" t="s">
        <v>476</v>
      </c>
      <c r="F410" s="44" t="s">
        <v>292</v>
      </c>
      <c r="G410" s="30">
        <v>2007.0</v>
      </c>
      <c r="H410" s="44" t="s">
        <v>46</v>
      </c>
      <c r="I410" s="44" t="s">
        <v>23</v>
      </c>
      <c r="J410" s="30">
        <v>358.0</v>
      </c>
      <c r="K410" s="45" t="s">
        <v>24</v>
      </c>
      <c r="L410" s="24"/>
    </row>
    <row r="411" ht="18.0" customHeight="1">
      <c r="A411" s="44" t="s">
        <v>966</v>
      </c>
      <c r="B411" s="42">
        <v>9.780313357644E12</v>
      </c>
      <c r="C411" s="39">
        <v>995.0</v>
      </c>
      <c r="D411" s="47" t="s">
        <v>967</v>
      </c>
      <c r="E411" s="28" t="s">
        <v>312</v>
      </c>
      <c r="F411" s="44" t="s">
        <v>292</v>
      </c>
      <c r="G411" s="30">
        <v>2009.0</v>
      </c>
      <c r="H411" s="44" t="s">
        <v>46</v>
      </c>
      <c r="I411" s="44" t="s">
        <v>23</v>
      </c>
      <c r="J411" s="30">
        <v>267.0</v>
      </c>
      <c r="K411" s="45" t="s">
        <v>24</v>
      </c>
      <c r="L411" s="24"/>
    </row>
    <row r="412" ht="18.0" customHeight="1">
      <c r="A412" s="44" t="s">
        <v>968</v>
      </c>
      <c r="B412" s="42">
        <v>9.788182747845E12</v>
      </c>
      <c r="C412" s="48">
        <v>1195.0</v>
      </c>
      <c r="D412" s="47" t="s">
        <v>969</v>
      </c>
      <c r="E412" s="28" t="s">
        <v>367</v>
      </c>
      <c r="F412" s="44" t="s">
        <v>292</v>
      </c>
      <c r="G412" s="30">
        <v>2014.0</v>
      </c>
      <c r="H412" s="44" t="s">
        <v>46</v>
      </c>
      <c r="I412" s="44" t="s">
        <v>23</v>
      </c>
      <c r="J412" s="30">
        <v>336.0</v>
      </c>
      <c r="K412" s="45" t="s">
        <v>24</v>
      </c>
      <c r="L412" s="24"/>
    </row>
    <row r="413" ht="18.0" customHeight="1">
      <c r="A413" s="49" t="s">
        <v>970</v>
      </c>
      <c r="B413" s="50">
        <v>9.789386618597E12</v>
      </c>
      <c r="C413" s="35">
        <v>2995.0</v>
      </c>
      <c r="D413" s="51" t="s">
        <v>971</v>
      </c>
      <c r="E413" s="49" t="s">
        <v>20</v>
      </c>
      <c r="F413" s="49" t="s">
        <v>21</v>
      </c>
      <c r="G413" s="52" t="s">
        <v>698</v>
      </c>
      <c r="H413" s="53" t="s">
        <v>46</v>
      </c>
      <c r="I413" s="49" t="s">
        <v>23</v>
      </c>
      <c r="J413" s="54">
        <v>590.0</v>
      </c>
      <c r="K413" s="45" t="s">
        <v>24</v>
      </c>
      <c r="L413" s="24"/>
    </row>
    <row r="414" ht="18.0" customHeight="1">
      <c r="A414" s="44" t="s">
        <v>972</v>
      </c>
      <c r="B414" s="42">
        <v>9.788182749786E12</v>
      </c>
      <c r="C414" s="30">
        <v>990.0</v>
      </c>
      <c r="D414" s="47" t="s">
        <v>973</v>
      </c>
      <c r="E414" s="28" t="s">
        <v>810</v>
      </c>
      <c r="F414" s="44" t="s">
        <v>292</v>
      </c>
      <c r="G414" s="30">
        <v>2005.0</v>
      </c>
      <c r="H414" s="44" t="s">
        <v>46</v>
      </c>
      <c r="I414" s="44" t="s">
        <v>23</v>
      </c>
      <c r="J414" s="30">
        <v>505.0</v>
      </c>
      <c r="K414" s="45" t="s">
        <v>24</v>
      </c>
      <c r="L414" s="24"/>
    </row>
    <row r="415" ht="18.0" customHeight="1">
      <c r="A415" s="44" t="s">
        <v>974</v>
      </c>
      <c r="B415" s="42">
        <v>9.788182748767E12</v>
      </c>
      <c r="C415" s="30">
        <v>1095.0</v>
      </c>
      <c r="D415" s="47" t="s">
        <v>975</v>
      </c>
      <c r="E415" s="28" t="s">
        <v>296</v>
      </c>
      <c r="F415" s="44" t="s">
        <v>292</v>
      </c>
      <c r="G415" s="30">
        <v>2016.0</v>
      </c>
      <c r="H415" s="44" t="s">
        <v>46</v>
      </c>
      <c r="I415" s="44" t="s">
        <v>560</v>
      </c>
      <c r="J415" s="30">
        <v>280.0</v>
      </c>
      <c r="K415" s="45" t="s">
        <v>24</v>
      </c>
      <c r="L415" s="24"/>
    </row>
    <row r="416" ht="18.0" customHeight="1">
      <c r="A416" s="44" t="s">
        <v>976</v>
      </c>
      <c r="B416" s="42">
        <v>9.788182747364E12</v>
      </c>
      <c r="C416" s="35">
        <v>795.0</v>
      </c>
      <c r="D416" s="47" t="s">
        <v>977</v>
      </c>
      <c r="E416" s="28" t="s">
        <v>160</v>
      </c>
      <c r="F416" s="44" t="s">
        <v>292</v>
      </c>
      <c r="G416" s="30">
        <v>2013.0</v>
      </c>
      <c r="H416" s="44" t="s">
        <v>46</v>
      </c>
      <c r="I416" s="44" t="s">
        <v>23</v>
      </c>
      <c r="J416" s="30">
        <v>180.0</v>
      </c>
      <c r="K416" s="45" t="s">
        <v>24</v>
      </c>
      <c r="L416" s="24"/>
    </row>
    <row r="417" ht="18.0" customHeight="1">
      <c r="A417" s="44" t="s">
        <v>978</v>
      </c>
      <c r="B417" s="42">
        <v>9.788182744653E12</v>
      </c>
      <c r="C417" s="39">
        <v>295.0</v>
      </c>
      <c r="D417" s="47" t="s">
        <v>979</v>
      </c>
      <c r="E417" s="28" t="s">
        <v>810</v>
      </c>
      <c r="F417" s="44" t="s">
        <v>292</v>
      </c>
      <c r="G417" s="30">
        <v>2010.0</v>
      </c>
      <c r="H417" s="44" t="s">
        <v>46</v>
      </c>
      <c r="I417" s="44" t="s">
        <v>23</v>
      </c>
      <c r="J417" s="30">
        <v>139.0</v>
      </c>
      <c r="K417" s="45" t="s">
        <v>24</v>
      </c>
      <c r="L417" s="24"/>
    </row>
    <row r="418" ht="18.0" customHeight="1">
      <c r="A418" s="44" t="s">
        <v>980</v>
      </c>
      <c r="B418" s="42">
        <v>9.788182745568E12</v>
      </c>
      <c r="C418" s="39">
        <v>2475.0</v>
      </c>
      <c r="D418" s="47" t="s">
        <v>981</v>
      </c>
      <c r="E418" s="28" t="s">
        <v>40</v>
      </c>
      <c r="F418" s="44" t="s">
        <v>292</v>
      </c>
      <c r="G418" s="30">
        <v>2013.0</v>
      </c>
      <c r="H418" s="44" t="s">
        <v>46</v>
      </c>
      <c r="I418" s="44" t="s">
        <v>23</v>
      </c>
      <c r="J418" s="30" t="s">
        <v>39</v>
      </c>
      <c r="K418" s="45" t="s">
        <v>24</v>
      </c>
      <c r="L418" s="24"/>
    </row>
    <row r="419" ht="18.0" customHeight="1">
      <c r="A419" s="44" t="s">
        <v>982</v>
      </c>
      <c r="B419" s="42">
        <v>9.788182749972E12</v>
      </c>
      <c r="C419" s="39">
        <v>750.0</v>
      </c>
      <c r="D419" s="47" t="s">
        <v>983</v>
      </c>
      <c r="E419" s="28" t="s">
        <v>238</v>
      </c>
      <c r="F419" s="44" t="s">
        <v>292</v>
      </c>
      <c r="G419" s="30">
        <v>2006.0</v>
      </c>
      <c r="H419" s="44" t="s">
        <v>46</v>
      </c>
      <c r="I419" s="44" t="s">
        <v>23</v>
      </c>
      <c r="J419" s="30">
        <v>272.0</v>
      </c>
      <c r="K419" s="45" t="s">
        <v>24</v>
      </c>
      <c r="L419" s="24"/>
    </row>
    <row r="420" ht="18.0" customHeight="1">
      <c r="A420" s="44" t="s">
        <v>984</v>
      </c>
      <c r="B420" s="42">
        <v>9.788186982817E12</v>
      </c>
      <c r="C420" s="39">
        <v>695.0</v>
      </c>
      <c r="D420" s="47" t="s">
        <v>985</v>
      </c>
      <c r="E420" s="28" t="s">
        <v>810</v>
      </c>
      <c r="F420" s="44" t="s">
        <v>292</v>
      </c>
      <c r="G420" s="30">
        <v>2001.0</v>
      </c>
      <c r="H420" s="44" t="s">
        <v>46</v>
      </c>
      <c r="I420" s="44" t="s">
        <v>23</v>
      </c>
      <c r="J420" s="30">
        <v>313.0</v>
      </c>
      <c r="K420" s="45" t="s">
        <v>24</v>
      </c>
      <c r="L420" s="24"/>
    </row>
    <row r="421" ht="18.0" customHeight="1">
      <c r="A421" s="44" t="s">
        <v>986</v>
      </c>
      <c r="B421" s="42">
        <v>9.788182745858E12</v>
      </c>
      <c r="C421" s="30">
        <v>3500.0</v>
      </c>
      <c r="D421" s="47" t="s">
        <v>987</v>
      </c>
      <c r="E421" s="28" t="s">
        <v>40</v>
      </c>
      <c r="F421" s="44" t="s">
        <v>292</v>
      </c>
      <c r="G421" s="30">
        <v>2012.0</v>
      </c>
      <c r="H421" s="44" t="s">
        <v>46</v>
      </c>
      <c r="I421" s="44" t="s">
        <v>23</v>
      </c>
      <c r="J421" s="30">
        <v>92.0</v>
      </c>
      <c r="K421" s="45" t="s">
        <v>24</v>
      </c>
      <c r="L421" s="24"/>
    </row>
    <row r="422" ht="18.0" customHeight="1">
      <c r="A422" s="44" t="s">
        <v>988</v>
      </c>
      <c r="B422" s="42">
        <v>9.788182744431E12</v>
      </c>
      <c r="C422" s="30">
        <v>1295.0</v>
      </c>
      <c r="D422" s="47" t="s">
        <v>989</v>
      </c>
      <c r="E422" s="28" t="s">
        <v>716</v>
      </c>
      <c r="F422" s="44" t="s">
        <v>292</v>
      </c>
      <c r="G422" s="30">
        <v>2010.0</v>
      </c>
      <c r="H422" s="44" t="s">
        <v>46</v>
      </c>
      <c r="I422" s="44" t="s">
        <v>23</v>
      </c>
      <c r="J422" s="30">
        <v>431.0</v>
      </c>
      <c r="K422" s="45" t="s">
        <v>24</v>
      </c>
      <c r="L422" s="24"/>
    </row>
    <row r="423" ht="18.0" customHeight="1">
      <c r="A423" s="44" t="s">
        <v>990</v>
      </c>
      <c r="B423" s="42">
        <v>9.788182746183E12</v>
      </c>
      <c r="C423" s="30">
        <v>995.0</v>
      </c>
      <c r="D423" s="47" t="s">
        <v>991</v>
      </c>
      <c r="E423" s="28" t="s">
        <v>589</v>
      </c>
      <c r="F423" s="44" t="s">
        <v>292</v>
      </c>
      <c r="G423" s="30">
        <v>2012.0</v>
      </c>
      <c r="H423" s="44" t="s">
        <v>46</v>
      </c>
      <c r="I423" s="44" t="s">
        <v>23</v>
      </c>
      <c r="J423" s="30">
        <v>250.0</v>
      </c>
      <c r="K423" s="45" t="s">
        <v>24</v>
      </c>
      <c r="L423" s="24"/>
    </row>
    <row r="424" ht="18.0" customHeight="1">
      <c r="A424" s="44" t="s">
        <v>992</v>
      </c>
      <c r="B424" s="42">
        <v>9.788182745377E12</v>
      </c>
      <c r="C424" s="48">
        <v>2995.0</v>
      </c>
      <c r="D424" s="47" t="s">
        <v>993</v>
      </c>
      <c r="E424" s="28" t="s">
        <v>476</v>
      </c>
      <c r="F424" s="44" t="s">
        <v>292</v>
      </c>
      <c r="G424" s="30">
        <v>2011.0</v>
      </c>
      <c r="H424" s="44" t="s">
        <v>46</v>
      </c>
      <c r="I424" s="44" t="s">
        <v>23</v>
      </c>
      <c r="J424" s="30">
        <v>359.0</v>
      </c>
      <c r="K424" s="45" t="s">
        <v>24</v>
      </c>
      <c r="L424" s="24"/>
    </row>
    <row r="425" ht="18.0" customHeight="1">
      <c r="A425" s="44" t="s">
        <v>994</v>
      </c>
      <c r="B425" s="42">
        <v>9.788182745414E12</v>
      </c>
      <c r="C425" s="48">
        <v>2995.0</v>
      </c>
      <c r="D425" s="47" t="s">
        <v>993</v>
      </c>
      <c r="E425" s="28" t="s">
        <v>476</v>
      </c>
      <c r="F425" s="44" t="s">
        <v>292</v>
      </c>
      <c r="G425" s="30">
        <v>2011.0</v>
      </c>
      <c r="H425" s="44" t="s">
        <v>46</v>
      </c>
      <c r="I425" s="44" t="s">
        <v>23</v>
      </c>
      <c r="J425" s="30">
        <v>366.0</v>
      </c>
      <c r="K425" s="45" t="s">
        <v>24</v>
      </c>
      <c r="L425" s="24"/>
    </row>
    <row r="426" ht="18.0" customHeight="1">
      <c r="A426" s="44" t="s">
        <v>995</v>
      </c>
      <c r="B426" s="42">
        <v>9.78818274536E12</v>
      </c>
      <c r="C426" s="35">
        <v>2995.0</v>
      </c>
      <c r="D426" s="47" t="s">
        <v>993</v>
      </c>
      <c r="E426" s="28" t="s">
        <v>476</v>
      </c>
      <c r="F426" s="44" t="s">
        <v>292</v>
      </c>
      <c r="G426" s="30">
        <v>2011.0</v>
      </c>
      <c r="H426" s="44" t="s">
        <v>46</v>
      </c>
      <c r="I426" s="44" t="s">
        <v>23</v>
      </c>
      <c r="J426" s="30">
        <v>364.0</v>
      </c>
      <c r="K426" s="45" t="s">
        <v>24</v>
      </c>
      <c r="L426" s="24"/>
    </row>
    <row r="427" ht="18.0" customHeight="1">
      <c r="A427" s="44" t="s">
        <v>996</v>
      </c>
      <c r="B427" s="42">
        <v>9.788182745421E12</v>
      </c>
      <c r="C427" s="48">
        <v>2995.0</v>
      </c>
      <c r="D427" s="47" t="s">
        <v>993</v>
      </c>
      <c r="E427" s="28" t="s">
        <v>476</v>
      </c>
      <c r="F427" s="44" t="s">
        <v>292</v>
      </c>
      <c r="G427" s="30">
        <v>2011.0</v>
      </c>
      <c r="H427" s="44" t="s">
        <v>46</v>
      </c>
      <c r="I427" s="44" t="s">
        <v>23</v>
      </c>
      <c r="J427" s="30">
        <v>405.0</v>
      </c>
      <c r="K427" s="45" t="s">
        <v>24</v>
      </c>
      <c r="L427" s="24"/>
    </row>
    <row r="428" ht="18.0" customHeight="1">
      <c r="A428" s="44" t="s">
        <v>997</v>
      </c>
      <c r="B428" s="42">
        <v>9.788182745384E12</v>
      </c>
      <c r="C428" s="48">
        <v>2995.0</v>
      </c>
      <c r="D428" s="47" t="s">
        <v>993</v>
      </c>
      <c r="E428" s="28" t="s">
        <v>476</v>
      </c>
      <c r="F428" s="44" t="s">
        <v>292</v>
      </c>
      <c r="G428" s="30">
        <v>2011.0</v>
      </c>
      <c r="H428" s="44" t="s">
        <v>46</v>
      </c>
      <c r="I428" s="44" t="s">
        <v>23</v>
      </c>
      <c r="J428" s="30">
        <v>394.0</v>
      </c>
      <c r="K428" s="45" t="s">
        <v>24</v>
      </c>
      <c r="L428" s="24"/>
    </row>
    <row r="429" ht="18.0" customHeight="1">
      <c r="A429" s="44" t="s">
        <v>998</v>
      </c>
      <c r="B429" s="42">
        <v>9.788182745407E12</v>
      </c>
      <c r="C429" s="48">
        <v>2995.0</v>
      </c>
      <c r="D429" s="47" t="s">
        <v>993</v>
      </c>
      <c r="E429" s="28" t="s">
        <v>476</v>
      </c>
      <c r="F429" s="44" t="s">
        <v>292</v>
      </c>
      <c r="G429" s="30">
        <v>2011.0</v>
      </c>
      <c r="H429" s="44" t="s">
        <v>46</v>
      </c>
      <c r="I429" s="44" t="s">
        <v>23</v>
      </c>
      <c r="J429" s="30">
        <v>361.0</v>
      </c>
      <c r="K429" s="45" t="s">
        <v>24</v>
      </c>
      <c r="L429" s="24"/>
    </row>
    <row r="430" ht="18.0" customHeight="1">
      <c r="A430" s="44" t="s">
        <v>999</v>
      </c>
      <c r="B430" s="42">
        <v>9.788182745445E12</v>
      </c>
      <c r="C430" s="48">
        <v>2995.0</v>
      </c>
      <c r="D430" s="47" t="s">
        <v>993</v>
      </c>
      <c r="E430" s="28" t="s">
        <v>476</v>
      </c>
      <c r="F430" s="44" t="s">
        <v>292</v>
      </c>
      <c r="G430" s="30">
        <v>2011.0</v>
      </c>
      <c r="H430" s="44" t="s">
        <v>46</v>
      </c>
      <c r="I430" s="44" t="s">
        <v>23</v>
      </c>
      <c r="J430" s="30">
        <v>388.0</v>
      </c>
      <c r="K430" s="45" t="s">
        <v>24</v>
      </c>
      <c r="L430" s="24"/>
    </row>
    <row r="431" ht="18.0" customHeight="1">
      <c r="A431" s="44" t="s">
        <v>1000</v>
      </c>
      <c r="B431" s="42">
        <v>9.788182745391E12</v>
      </c>
      <c r="C431" s="48">
        <v>2995.0</v>
      </c>
      <c r="D431" s="47" t="s">
        <v>993</v>
      </c>
      <c r="E431" s="28" t="s">
        <v>476</v>
      </c>
      <c r="F431" s="44" t="s">
        <v>292</v>
      </c>
      <c r="G431" s="30">
        <v>2011.0</v>
      </c>
      <c r="H431" s="44" t="s">
        <v>46</v>
      </c>
      <c r="I431" s="44" t="s">
        <v>23</v>
      </c>
      <c r="J431" s="30">
        <v>362.0</v>
      </c>
      <c r="K431" s="45" t="s">
        <v>24</v>
      </c>
      <c r="L431" s="24"/>
    </row>
    <row r="432" ht="18.0" customHeight="1">
      <c r="A432" s="44" t="s">
        <v>1001</v>
      </c>
      <c r="B432" s="42">
        <v>9.788182745353E12</v>
      </c>
      <c r="C432" s="48">
        <v>2995.0</v>
      </c>
      <c r="D432" s="47" t="s">
        <v>993</v>
      </c>
      <c r="E432" s="28" t="s">
        <v>476</v>
      </c>
      <c r="F432" s="44" t="s">
        <v>292</v>
      </c>
      <c r="G432" s="30">
        <v>2011.0</v>
      </c>
      <c r="H432" s="44" t="s">
        <v>46</v>
      </c>
      <c r="I432" s="44" t="s">
        <v>23</v>
      </c>
      <c r="J432" s="30">
        <v>364.0</v>
      </c>
      <c r="K432" s="45" t="s">
        <v>24</v>
      </c>
      <c r="L432" s="24"/>
    </row>
    <row r="433" ht="18.0" customHeight="1">
      <c r="A433" s="44" t="s">
        <v>1002</v>
      </c>
      <c r="B433" s="42">
        <v>9.788182745438E12</v>
      </c>
      <c r="C433" s="48">
        <v>2995.0</v>
      </c>
      <c r="D433" s="47" t="s">
        <v>993</v>
      </c>
      <c r="E433" s="28" t="s">
        <v>476</v>
      </c>
      <c r="F433" s="44" t="s">
        <v>292</v>
      </c>
      <c r="G433" s="30">
        <v>2011.0</v>
      </c>
      <c r="H433" s="44" t="s">
        <v>46</v>
      </c>
      <c r="I433" s="44" t="s">
        <v>23</v>
      </c>
      <c r="J433" s="30">
        <v>378.0</v>
      </c>
      <c r="K433" s="45" t="s">
        <v>24</v>
      </c>
      <c r="L433" s="24"/>
    </row>
    <row r="434" ht="18.0" customHeight="1">
      <c r="A434" s="28" t="s">
        <v>1003</v>
      </c>
      <c r="B434" s="42">
        <v>9.788182749207E12</v>
      </c>
      <c r="C434" s="48">
        <v>1395.0</v>
      </c>
      <c r="D434" s="47" t="s">
        <v>1004</v>
      </c>
      <c r="E434" s="28" t="s">
        <v>367</v>
      </c>
      <c r="F434" s="44" t="s">
        <v>292</v>
      </c>
      <c r="G434" s="30">
        <v>2017.0</v>
      </c>
      <c r="H434" s="28" t="s">
        <v>46</v>
      </c>
      <c r="I434" s="44" t="s">
        <v>23</v>
      </c>
      <c r="J434" s="30">
        <v>455.0</v>
      </c>
      <c r="K434" s="45" t="s">
        <v>24</v>
      </c>
      <c r="L434" s="24"/>
    </row>
    <row r="435" ht="18.0" customHeight="1">
      <c r="A435" s="28" t="s">
        <v>1005</v>
      </c>
      <c r="B435" s="42">
        <v>9.788182748194E12</v>
      </c>
      <c r="C435" s="48">
        <v>895.0</v>
      </c>
      <c r="D435" s="47" t="s">
        <v>1006</v>
      </c>
      <c r="E435" s="28" t="s">
        <v>164</v>
      </c>
      <c r="F435" s="44" t="s">
        <v>292</v>
      </c>
      <c r="G435" s="30">
        <v>2015.0</v>
      </c>
      <c r="H435" s="28" t="s">
        <v>46</v>
      </c>
      <c r="I435" s="44" t="s">
        <v>23</v>
      </c>
      <c r="J435" s="30">
        <v>198.0</v>
      </c>
      <c r="K435" s="45" t="s">
        <v>24</v>
      </c>
      <c r="L435" s="24"/>
    </row>
    <row r="436" ht="18.0" customHeight="1">
      <c r="A436" s="44" t="s">
        <v>1007</v>
      </c>
      <c r="B436" s="42">
        <v>9.788182746534E12</v>
      </c>
      <c r="C436" s="30">
        <v>1295.0</v>
      </c>
      <c r="D436" s="47" t="s">
        <v>1008</v>
      </c>
      <c r="E436" s="28" t="s">
        <v>1009</v>
      </c>
      <c r="F436" s="44" t="s">
        <v>292</v>
      </c>
      <c r="G436" s="30">
        <v>2012.0</v>
      </c>
      <c r="H436" s="44" t="s">
        <v>46</v>
      </c>
      <c r="I436" s="44" t="s">
        <v>23</v>
      </c>
      <c r="J436" s="30">
        <v>338.0</v>
      </c>
      <c r="K436" s="45" t="s">
        <v>24</v>
      </c>
      <c r="L436" s="24"/>
    </row>
    <row r="437" ht="18.0" customHeight="1">
      <c r="A437" s="44" t="s">
        <v>1010</v>
      </c>
      <c r="B437" s="42">
        <v>9.788182748149E12</v>
      </c>
      <c r="C437" s="48">
        <v>1095.0</v>
      </c>
      <c r="D437" s="47" t="s">
        <v>1011</v>
      </c>
      <c r="E437" s="28" t="s">
        <v>296</v>
      </c>
      <c r="F437" s="44" t="s">
        <v>292</v>
      </c>
      <c r="G437" s="30">
        <v>2015.0</v>
      </c>
      <c r="H437" s="44" t="s">
        <v>46</v>
      </c>
      <c r="I437" s="44" t="s">
        <v>23</v>
      </c>
      <c r="J437" s="30">
        <v>212.0</v>
      </c>
      <c r="K437" s="45" t="s">
        <v>24</v>
      </c>
      <c r="L437" s="24"/>
    </row>
    <row r="438" ht="18.0" customHeight="1">
      <c r="A438" s="44" t="s">
        <v>1012</v>
      </c>
      <c r="B438" s="42">
        <v>9.788182746541E12</v>
      </c>
      <c r="C438" s="48">
        <v>995.0</v>
      </c>
      <c r="D438" s="47" t="s">
        <v>1013</v>
      </c>
      <c r="E438" s="28" t="s">
        <v>160</v>
      </c>
      <c r="F438" s="44" t="s">
        <v>292</v>
      </c>
      <c r="G438" s="30">
        <v>2012.0</v>
      </c>
      <c r="H438" s="44" t="s">
        <v>46</v>
      </c>
      <c r="I438" s="44" t="s">
        <v>23</v>
      </c>
      <c r="J438" s="30">
        <v>189.0</v>
      </c>
      <c r="K438" s="45" t="s">
        <v>24</v>
      </c>
      <c r="L438" s="24"/>
    </row>
    <row r="439" ht="18.0" customHeight="1">
      <c r="A439" s="44" t="s">
        <v>1014</v>
      </c>
      <c r="B439" s="42">
        <v>9.788182747548E12</v>
      </c>
      <c r="C439" s="48">
        <v>1195.0</v>
      </c>
      <c r="D439" s="47" t="s">
        <v>1015</v>
      </c>
      <c r="E439" s="28" t="s">
        <v>716</v>
      </c>
      <c r="F439" s="44" t="s">
        <v>292</v>
      </c>
      <c r="G439" s="30">
        <v>2014.0</v>
      </c>
      <c r="H439" s="44" t="s">
        <v>46</v>
      </c>
      <c r="I439" s="44" t="s">
        <v>23</v>
      </c>
      <c r="J439" s="30">
        <v>302.0</v>
      </c>
      <c r="K439" s="45" t="s">
        <v>24</v>
      </c>
      <c r="L439" s="24" t="s">
        <v>95</v>
      </c>
    </row>
    <row r="440" ht="18.0" customHeight="1">
      <c r="A440" s="44" t="s">
        <v>1016</v>
      </c>
      <c r="B440" s="42">
        <v>9.780313372216E12</v>
      </c>
      <c r="C440" s="30">
        <v>995.0</v>
      </c>
      <c r="D440" s="47" t="s">
        <v>1017</v>
      </c>
      <c r="E440" s="28" t="s">
        <v>312</v>
      </c>
      <c r="F440" s="44" t="s">
        <v>292</v>
      </c>
      <c r="G440" s="30">
        <v>2010.0</v>
      </c>
      <c r="H440" s="44" t="s">
        <v>46</v>
      </c>
      <c r="I440" s="44" t="s">
        <v>23</v>
      </c>
      <c r="J440" s="30">
        <v>223.0</v>
      </c>
      <c r="K440" s="45" t="s">
        <v>24</v>
      </c>
      <c r="L440" s="24"/>
    </row>
    <row r="441" ht="18.0" customHeight="1">
      <c r="A441" s="44" t="s">
        <v>1018</v>
      </c>
      <c r="B441" s="42">
        <v>9.788182747838E12</v>
      </c>
      <c r="C441" s="30">
        <v>1095.0</v>
      </c>
      <c r="D441" s="47" t="s">
        <v>1019</v>
      </c>
      <c r="E441" s="28" t="s">
        <v>63</v>
      </c>
      <c r="F441" s="44" t="s">
        <v>292</v>
      </c>
      <c r="G441" s="30">
        <v>2014.0</v>
      </c>
      <c r="H441" s="44" t="s">
        <v>46</v>
      </c>
      <c r="I441" s="44" t="s">
        <v>23</v>
      </c>
      <c r="J441" s="30">
        <v>452.0</v>
      </c>
      <c r="K441" s="45" t="s">
        <v>24</v>
      </c>
      <c r="L441" s="24"/>
    </row>
    <row r="442" ht="18.0" customHeight="1">
      <c r="A442" s="44" t="s">
        <v>1020</v>
      </c>
      <c r="B442" s="42">
        <v>9.788182747081E12</v>
      </c>
      <c r="C442" s="48">
        <v>995.0</v>
      </c>
      <c r="D442" s="59" t="s">
        <v>1021</v>
      </c>
      <c r="E442" s="28" t="s">
        <v>367</v>
      </c>
      <c r="F442" s="44" t="s">
        <v>292</v>
      </c>
      <c r="G442" s="30">
        <v>2013.0</v>
      </c>
      <c r="H442" s="44" t="s">
        <v>46</v>
      </c>
      <c r="I442" s="44" t="s">
        <v>23</v>
      </c>
      <c r="J442" s="30">
        <v>214.0</v>
      </c>
      <c r="K442" s="45" t="s">
        <v>24</v>
      </c>
      <c r="L442" s="24"/>
    </row>
    <row r="443" ht="18.0" customHeight="1">
      <c r="A443" s="28" t="s">
        <v>1022</v>
      </c>
      <c r="B443" s="42">
        <v>9.788182749108E12</v>
      </c>
      <c r="C443" s="48">
        <v>1095.0</v>
      </c>
      <c r="D443" s="47" t="s">
        <v>930</v>
      </c>
      <c r="E443" s="28" t="s">
        <v>63</v>
      </c>
      <c r="F443" s="44" t="s">
        <v>292</v>
      </c>
      <c r="G443" s="30">
        <v>2016.0</v>
      </c>
      <c r="H443" s="28" t="s">
        <v>46</v>
      </c>
      <c r="I443" s="44" t="s">
        <v>23</v>
      </c>
      <c r="J443" s="30">
        <v>312.0</v>
      </c>
      <c r="K443" s="45" t="s">
        <v>24</v>
      </c>
      <c r="L443" s="24"/>
    </row>
    <row r="444" ht="18.0" customHeight="1">
      <c r="A444" s="44" t="s">
        <v>1023</v>
      </c>
      <c r="B444" s="42">
        <v>9.788182747968E12</v>
      </c>
      <c r="C444" s="39">
        <v>495.0</v>
      </c>
      <c r="D444" s="47" t="s">
        <v>1024</v>
      </c>
      <c r="E444" s="28" t="s">
        <v>398</v>
      </c>
      <c r="F444" s="44" t="s">
        <v>292</v>
      </c>
      <c r="G444" s="30">
        <v>2014.0</v>
      </c>
      <c r="H444" s="44" t="s">
        <v>46</v>
      </c>
      <c r="I444" s="44" t="s">
        <v>23</v>
      </c>
      <c r="J444" s="30">
        <v>200.0</v>
      </c>
      <c r="K444" s="45" t="s">
        <v>24</v>
      </c>
      <c r="L444" s="24"/>
    </row>
    <row r="445" ht="18.0" customHeight="1">
      <c r="A445" s="44" t="s">
        <v>1025</v>
      </c>
      <c r="B445" s="42">
        <v>9.788182747883E12</v>
      </c>
      <c r="C445" s="48">
        <v>795.0</v>
      </c>
      <c r="D445" s="47" t="s">
        <v>1026</v>
      </c>
      <c r="E445" s="28" t="s">
        <v>589</v>
      </c>
      <c r="F445" s="44" t="s">
        <v>292</v>
      </c>
      <c r="G445" s="30">
        <v>2014.0</v>
      </c>
      <c r="H445" s="44" t="s">
        <v>46</v>
      </c>
      <c r="I445" s="44" t="s">
        <v>23</v>
      </c>
      <c r="J445" s="30">
        <v>192.0</v>
      </c>
      <c r="K445" s="45" t="s">
        <v>24</v>
      </c>
      <c r="L445" s="24"/>
    </row>
    <row r="446" ht="18.0" customHeight="1">
      <c r="A446" s="44" t="s">
        <v>1027</v>
      </c>
      <c r="B446" s="42">
        <v>9.788182748736E12</v>
      </c>
      <c r="C446" s="48">
        <v>1595.0</v>
      </c>
      <c r="D446" s="47" t="s">
        <v>1028</v>
      </c>
      <c r="E446" s="28" t="s">
        <v>367</v>
      </c>
      <c r="F446" s="44" t="s">
        <v>292</v>
      </c>
      <c r="G446" s="30">
        <v>2016.0</v>
      </c>
      <c r="H446" s="44" t="s">
        <v>46</v>
      </c>
      <c r="I446" s="44" t="s">
        <v>560</v>
      </c>
      <c r="J446" s="30">
        <v>376.0</v>
      </c>
      <c r="K446" s="45" t="s">
        <v>24</v>
      </c>
      <c r="L446" s="24"/>
    </row>
    <row r="447" ht="18.0" customHeight="1">
      <c r="A447" s="44" t="s">
        <v>1029</v>
      </c>
      <c r="B447" s="42">
        <v>9.788182744851E12</v>
      </c>
      <c r="C447" s="48">
        <v>1195.0</v>
      </c>
      <c r="D447" s="47" t="s">
        <v>1030</v>
      </c>
      <c r="E447" s="28" t="s">
        <v>168</v>
      </c>
      <c r="F447" s="44" t="s">
        <v>292</v>
      </c>
      <c r="G447" s="30">
        <v>2010.0</v>
      </c>
      <c r="H447" s="44" t="s">
        <v>46</v>
      </c>
      <c r="I447" s="44" t="s">
        <v>23</v>
      </c>
      <c r="J447" s="30">
        <v>386.0</v>
      </c>
      <c r="K447" s="45" t="s">
        <v>24</v>
      </c>
      <c r="L447" s="24"/>
    </row>
    <row r="448" ht="18.0" customHeight="1">
      <c r="A448" s="44" t="s">
        <v>1031</v>
      </c>
      <c r="B448" s="42">
        <v>9.788182748583E12</v>
      </c>
      <c r="C448" s="48">
        <v>1095.0</v>
      </c>
      <c r="D448" s="47" t="s">
        <v>1032</v>
      </c>
      <c r="E448" s="28" t="s">
        <v>367</v>
      </c>
      <c r="F448" s="44" t="s">
        <v>292</v>
      </c>
      <c r="G448" s="30">
        <v>2006.0</v>
      </c>
      <c r="H448" s="44" t="s">
        <v>46</v>
      </c>
      <c r="I448" s="44" t="s">
        <v>23</v>
      </c>
      <c r="J448" s="30"/>
      <c r="K448" s="45" t="s">
        <v>24</v>
      </c>
      <c r="L448" s="24"/>
    </row>
    <row r="449" ht="18.0" customHeight="1">
      <c r="A449" s="44" t="s">
        <v>1033</v>
      </c>
      <c r="B449" s="42">
        <v>9.788182741963E12</v>
      </c>
      <c r="C449" s="48">
        <v>1095.0</v>
      </c>
      <c r="D449" s="47" t="s">
        <v>1032</v>
      </c>
      <c r="E449" s="28" t="s">
        <v>367</v>
      </c>
      <c r="F449" s="44" t="s">
        <v>292</v>
      </c>
      <c r="G449" s="30">
        <v>2006.0</v>
      </c>
      <c r="H449" s="44" t="s">
        <v>46</v>
      </c>
      <c r="I449" s="44" t="s">
        <v>23</v>
      </c>
      <c r="J449" s="30">
        <v>328.0</v>
      </c>
      <c r="K449" s="45" t="s">
        <v>24</v>
      </c>
      <c r="L449" s="24"/>
    </row>
    <row r="450" ht="18.0" customHeight="1">
      <c r="A450" s="28" t="s">
        <v>1034</v>
      </c>
      <c r="B450" s="42">
        <v>9.788182748958E12</v>
      </c>
      <c r="C450" s="48">
        <v>995.0</v>
      </c>
      <c r="D450" s="47" t="s">
        <v>49</v>
      </c>
      <c r="E450" s="28" t="s">
        <v>50</v>
      </c>
      <c r="F450" s="44" t="s">
        <v>292</v>
      </c>
      <c r="G450" s="30">
        <v>2016.0</v>
      </c>
      <c r="H450" s="28" t="s">
        <v>46</v>
      </c>
      <c r="I450" s="44" t="s">
        <v>23</v>
      </c>
      <c r="J450" s="30">
        <v>204.0</v>
      </c>
      <c r="K450" s="45" t="s">
        <v>24</v>
      </c>
      <c r="L450" s="24" t="s">
        <v>95</v>
      </c>
    </row>
    <row r="451" ht="18.0" customHeight="1">
      <c r="A451" s="28" t="s">
        <v>1035</v>
      </c>
      <c r="B451" s="42">
        <v>9.789386618566E12</v>
      </c>
      <c r="C451" s="48">
        <v>995.0</v>
      </c>
      <c r="D451" s="47" t="s">
        <v>1036</v>
      </c>
      <c r="E451" s="28" t="s">
        <v>168</v>
      </c>
      <c r="F451" s="44" t="s">
        <v>292</v>
      </c>
      <c r="G451" s="30">
        <v>2018.0</v>
      </c>
      <c r="H451" s="28" t="s">
        <v>46</v>
      </c>
      <c r="I451" s="44" t="s">
        <v>23</v>
      </c>
      <c r="J451" s="30">
        <v>164.0</v>
      </c>
      <c r="K451" s="45" t="s">
        <v>24</v>
      </c>
      <c r="L451" s="24"/>
    </row>
    <row r="452" ht="18.0" customHeight="1">
      <c r="A452" s="28" t="s">
        <v>1037</v>
      </c>
      <c r="B452" s="42">
        <v>9.788182748798E12</v>
      </c>
      <c r="C452" s="48">
        <v>995.0</v>
      </c>
      <c r="D452" s="47" t="s">
        <v>1038</v>
      </c>
      <c r="E452" s="28" t="s">
        <v>716</v>
      </c>
      <c r="F452" s="44" t="s">
        <v>292</v>
      </c>
      <c r="G452" s="30">
        <v>2016.0</v>
      </c>
      <c r="H452" s="28" t="s">
        <v>46</v>
      </c>
      <c r="I452" s="44" t="s">
        <v>23</v>
      </c>
      <c r="J452" s="30">
        <v>176.0</v>
      </c>
      <c r="K452" s="45" t="s">
        <v>24</v>
      </c>
      <c r="L452" s="24"/>
    </row>
    <row r="453" ht="18.0" customHeight="1">
      <c r="A453" s="44" t="s">
        <v>1039</v>
      </c>
      <c r="B453" s="42">
        <v>9.780313338809E12</v>
      </c>
      <c r="C453" s="30">
        <v>995.0</v>
      </c>
      <c r="D453" s="47" t="s">
        <v>1040</v>
      </c>
      <c r="E453" s="28" t="s">
        <v>634</v>
      </c>
      <c r="F453" s="44" t="s">
        <v>292</v>
      </c>
      <c r="G453" s="30">
        <v>2008.0</v>
      </c>
      <c r="H453" s="44" t="s">
        <v>46</v>
      </c>
      <c r="I453" s="44" t="s">
        <v>23</v>
      </c>
      <c r="J453" s="30">
        <v>274.0</v>
      </c>
      <c r="K453" s="45" t="s">
        <v>24</v>
      </c>
      <c r="L453" s="24"/>
    </row>
    <row r="454" ht="18.0" customHeight="1">
      <c r="A454" s="44" t="s">
        <v>1041</v>
      </c>
      <c r="B454" s="42">
        <v>9.788182747944E12</v>
      </c>
      <c r="C454" s="48">
        <v>2995.0</v>
      </c>
      <c r="D454" s="47" t="s">
        <v>1042</v>
      </c>
      <c r="E454" s="28" t="s">
        <v>790</v>
      </c>
      <c r="F454" s="44" t="s">
        <v>292</v>
      </c>
      <c r="G454" s="30">
        <v>2014.0</v>
      </c>
      <c r="H454" s="44" t="s">
        <v>46</v>
      </c>
      <c r="I454" s="44" t="s">
        <v>23</v>
      </c>
      <c r="J454" s="30"/>
      <c r="K454" s="45" t="s">
        <v>24</v>
      </c>
      <c r="L454" s="24"/>
    </row>
    <row r="455" ht="18.0" customHeight="1">
      <c r="A455" s="28" t="s">
        <v>1043</v>
      </c>
      <c r="B455" s="42">
        <v>9.78938661832E12</v>
      </c>
      <c r="C455" s="48">
        <v>795.0</v>
      </c>
      <c r="D455" s="47" t="s">
        <v>1044</v>
      </c>
      <c r="E455" s="28" t="s">
        <v>164</v>
      </c>
      <c r="F455" s="44" t="s">
        <v>292</v>
      </c>
      <c r="G455" s="30">
        <v>2018.0</v>
      </c>
      <c r="H455" s="28" t="s">
        <v>46</v>
      </c>
      <c r="I455" s="44" t="s">
        <v>23</v>
      </c>
      <c r="J455" s="30">
        <v>252.0</v>
      </c>
      <c r="K455" s="45" t="s">
        <v>24</v>
      </c>
      <c r="L455" s="24"/>
    </row>
    <row r="456" ht="18.0" customHeight="1">
      <c r="A456" s="44" t="s">
        <v>1045</v>
      </c>
      <c r="B456" s="42">
        <v>9.788182747999E12</v>
      </c>
      <c r="C456" s="48">
        <v>995.0</v>
      </c>
      <c r="D456" s="47" t="s">
        <v>1046</v>
      </c>
      <c r="E456" s="28" t="s">
        <v>832</v>
      </c>
      <c r="F456" s="44" t="s">
        <v>292</v>
      </c>
      <c r="G456" s="30">
        <v>2014.0</v>
      </c>
      <c r="H456" s="44" t="s">
        <v>46</v>
      </c>
      <c r="I456" s="44" t="s">
        <v>23</v>
      </c>
      <c r="J456" s="30">
        <v>240.0</v>
      </c>
      <c r="K456" s="45" t="s">
        <v>24</v>
      </c>
      <c r="L456" s="24"/>
    </row>
    <row r="457" ht="18.0" customHeight="1">
      <c r="A457" s="44" t="s">
        <v>1047</v>
      </c>
      <c r="B457" s="42">
        <v>9.789386618337E12</v>
      </c>
      <c r="C457" s="48">
        <v>995.0</v>
      </c>
      <c r="D457" s="47" t="s">
        <v>1048</v>
      </c>
      <c r="E457" s="28" t="s">
        <v>367</v>
      </c>
      <c r="F457" s="44" t="s">
        <v>292</v>
      </c>
      <c r="G457" s="30">
        <v>2018.0</v>
      </c>
      <c r="H457" s="44" t="s">
        <v>46</v>
      </c>
      <c r="I457" s="44" t="s">
        <v>23</v>
      </c>
      <c r="J457" s="30">
        <v>160.0</v>
      </c>
      <c r="K457" s="45" t="s">
        <v>24</v>
      </c>
      <c r="L457" s="24"/>
    </row>
    <row r="458" ht="18.0" customHeight="1">
      <c r="A458" s="28" t="s">
        <v>1049</v>
      </c>
      <c r="B458" s="42">
        <v>9.788182745193E12</v>
      </c>
      <c r="C458" s="48">
        <v>995.0</v>
      </c>
      <c r="D458" s="47" t="s">
        <v>1050</v>
      </c>
      <c r="E458" s="28" t="s">
        <v>308</v>
      </c>
      <c r="F458" s="44" t="s">
        <v>292</v>
      </c>
      <c r="G458" s="30">
        <v>2011.0</v>
      </c>
      <c r="H458" s="28" t="s">
        <v>46</v>
      </c>
      <c r="I458" s="44" t="s">
        <v>23</v>
      </c>
      <c r="J458" s="30">
        <v>352.0</v>
      </c>
      <c r="K458" s="45" t="s">
        <v>24</v>
      </c>
      <c r="L458" s="24"/>
    </row>
    <row r="459" ht="18.0" customHeight="1">
      <c r="A459" s="44" t="s">
        <v>1051</v>
      </c>
      <c r="B459" s="42">
        <v>9.788182745759E12</v>
      </c>
      <c r="C459" s="48">
        <v>1095.0</v>
      </c>
      <c r="D459" s="47" t="s">
        <v>1052</v>
      </c>
      <c r="E459" s="28" t="s">
        <v>716</v>
      </c>
      <c r="F459" s="44" t="s">
        <v>292</v>
      </c>
      <c r="G459" s="30">
        <v>2012.0</v>
      </c>
      <c r="H459" s="44" t="s">
        <v>46</v>
      </c>
      <c r="I459" s="44" t="s">
        <v>23</v>
      </c>
      <c r="J459" s="30">
        <v>397.0</v>
      </c>
      <c r="K459" s="45" t="s">
        <v>24</v>
      </c>
      <c r="L459" s="24"/>
    </row>
    <row r="460" ht="18.0" customHeight="1">
      <c r="A460" s="44" t="s">
        <v>1053</v>
      </c>
      <c r="B460" s="42">
        <v>9.780275990749E12</v>
      </c>
      <c r="C460" s="30">
        <v>895.0</v>
      </c>
      <c r="D460" s="47" t="s">
        <v>1054</v>
      </c>
      <c r="E460" s="28" t="s">
        <v>578</v>
      </c>
      <c r="F460" s="44" t="s">
        <v>292</v>
      </c>
      <c r="G460" s="30">
        <v>2009.0</v>
      </c>
      <c r="H460" s="44" t="s">
        <v>46</v>
      </c>
      <c r="I460" s="44" t="s">
        <v>23</v>
      </c>
      <c r="J460" s="30">
        <v>202.0</v>
      </c>
      <c r="K460" s="45" t="s">
        <v>24</v>
      </c>
      <c r="L460" s="24"/>
    </row>
    <row r="461" ht="18.0" customHeight="1">
      <c r="A461" s="44" t="s">
        <v>1055</v>
      </c>
      <c r="B461" s="42">
        <v>9.788182743649E12</v>
      </c>
      <c r="C461" s="39">
        <v>995.0</v>
      </c>
      <c r="D461" s="47" t="s">
        <v>1056</v>
      </c>
      <c r="E461" s="28" t="s">
        <v>578</v>
      </c>
      <c r="F461" s="44" t="s">
        <v>292</v>
      </c>
      <c r="G461" s="30">
        <v>2009.0</v>
      </c>
      <c r="H461" s="44" t="s">
        <v>46</v>
      </c>
      <c r="I461" s="44" t="s">
        <v>23</v>
      </c>
      <c r="J461" s="30">
        <v>254.0</v>
      </c>
      <c r="K461" s="45" t="s">
        <v>24</v>
      </c>
      <c r="L461" s="24"/>
    </row>
    <row r="462" ht="18.0" customHeight="1">
      <c r="A462" s="44" t="s">
        <v>1057</v>
      </c>
      <c r="B462" s="42">
        <v>9.788182744301E12</v>
      </c>
      <c r="C462" s="30">
        <v>995.0</v>
      </c>
      <c r="D462" s="47" t="s">
        <v>1058</v>
      </c>
      <c r="E462" s="28" t="s">
        <v>578</v>
      </c>
      <c r="F462" s="44" t="s">
        <v>292</v>
      </c>
      <c r="G462" s="30">
        <v>2010.0</v>
      </c>
      <c r="H462" s="44" t="s">
        <v>46</v>
      </c>
      <c r="I462" s="44" t="s">
        <v>23</v>
      </c>
      <c r="J462" s="30">
        <v>207.0</v>
      </c>
      <c r="K462" s="45" t="s">
        <v>24</v>
      </c>
      <c r="L462" s="24"/>
    </row>
    <row r="463" ht="18.0" customHeight="1">
      <c r="A463" s="44" t="s">
        <v>1059</v>
      </c>
      <c r="B463" s="42">
        <v>9.781138787551E12</v>
      </c>
      <c r="C463" s="30">
        <v>995.0</v>
      </c>
      <c r="D463" s="47" t="s">
        <v>1060</v>
      </c>
      <c r="E463" s="28" t="s">
        <v>367</v>
      </c>
      <c r="F463" s="44" t="s">
        <v>292</v>
      </c>
      <c r="G463" s="30">
        <v>2015.0</v>
      </c>
      <c r="H463" s="44" t="s">
        <v>46</v>
      </c>
      <c r="I463" s="44" t="s">
        <v>560</v>
      </c>
      <c r="J463" s="30">
        <v>262.0</v>
      </c>
      <c r="K463" s="45" t="s">
        <v>24</v>
      </c>
      <c r="L463" s="24"/>
    </row>
    <row r="464" ht="18.0" customHeight="1">
      <c r="A464" s="44" t="s">
        <v>1061</v>
      </c>
      <c r="B464" s="42" t="s">
        <v>39</v>
      </c>
      <c r="C464" s="30">
        <f>11480-990</f>
        <v>10490</v>
      </c>
      <c r="D464" s="47" t="s">
        <v>655</v>
      </c>
      <c r="E464" s="28" t="s">
        <v>656</v>
      </c>
      <c r="F464" s="44" t="s">
        <v>292</v>
      </c>
      <c r="G464" s="30" t="s">
        <v>39</v>
      </c>
      <c r="H464" s="44" t="s">
        <v>46</v>
      </c>
      <c r="I464" s="44" t="s">
        <v>560</v>
      </c>
      <c r="J464" s="30" t="s">
        <v>39</v>
      </c>
      <c r="K464" s="45" t="s">
        <v>24</v>
      </c>
      <c r="L464" s="24"/>
    </row>
    <row r="465" ht="18.0" customHeight="1">
      <c r="A465" s="44" t="s">
        <v>1062</v>
      </c>
      <c r="B465" s="42">
        <v>9.788182746602E12</v>
      </c>
      <c r="C465" s="39">
        <v>7520.0</v>
      </c>
      <c r="D465" s="47" t="s">
        <v>655</v>
      </c>
      <c r="E465" s="28" t="s">
        <v>656</v>
      </c>
      <c r="F465" s="44" t="s">
        <v>292</v>
      </c>
      <c r="G465" s="30" t="s">
        <v>39</v>
      </c>
      <c r="H465" s="44" t="s">
        <v>46</v>
      </c>
      <c r="I465" s="44" t="s">
        <v>560</v>
      </c>
      <c r="J465" s="30" t="s">
        <v>39</v>
      </c>
      <c r="K465" s="45" t="s">
        <v>24</v>
      </c>
      <c r="L465" s="24"/>
    </row>
    <row r="466" ht="18.0" customHeight="1">
      <c r="A466" s="44" t="s">
        <v>1063</v>
      </c>
      <c r="B466" s="42">
        <v>9.788182748545E12</v>
      </c>
      <c r="C466" s="35">
        <v>995.0</v>
      </c>
      <c r="D466" s="47" t="s">
        <v>1064</v>
      </c>
      <c r="E466" s="28" t="s">
        <v>367</v>
      </c>
      <c r="F466" s="44" t="s">
        <v>292</v>
      </c>
      <c r="G466" s="30">
        <v>2015.0</v>
      </c>
      <c r="H466" s="44" t="s">
        <v>46</v>
      </c>
      <c r="I466" s="44" t="s">
        <v>560</v>
      </c>
      <c r="J466" s="30">
        <v>224.0</v>
      </c>
      <c r="K466" s="45" t="s">
        <v>24</v>
      </c>
      <c r="L466" s="24"/>
    </row>
    <row r="467" ht="18.0" customHeight="1">
      <c r="A467" s="28" t="s">
        <v>1065</v>
      </c>
      <c r="B467" s="42">
        <v>9.789386618139E12</v>
      </c>
      <c r="C467" s="48">
        <v>595.0</v>
      </c>
      <c r="D467" s="47" t="s">
        <v>1066</v>
      </c>
      <c r="E467" s="28" t="s">
        <v>63</v>
      </c>
      <c r="F467" s="44" t="s">
        <v>292</v>
      </c>
      <c r="G467" s="30">
        <v>2017.0</v>
      </c>
      <c r="H467" s="28" t="s">
        <v>22</v>
      </c>
      <c r="I467" s="44" t="s">
        <v>23</v>
      </c>
      <c r="J467" s="30">
        <v>340.0</v>
      </c>
      <c r="K467" s="45" t="s">
        <v>24</v>
      </c>
      <c r="L467" s="24"/>
    </row>
    <row r="468" ht="18.0" customHeight="1">
      <c r="A468" s="44" t="s">
        <v>1067</v>
      </c>
      <c r="B468" s="42">
        <v>9.788182748309E12</v>
      </c>
      <c r="C468" s="48">
        <v>995.0</v>
      </c>
      <c r="D468" s="47" t="s">
        <v>1068</v>
      </c>
      <c r="E468" s="28" t="s">
        <v>168</v>
      </c>
      <c r="F468" s="44" t="s">
        <v>292</v>
      </c>
      <c r="G468" s="30">
        <v>2015.0</v>
      </c>
      <c r="H468" s="44" t="s">
        <v>46</v>
      </c>
      <c r="I468" s="44" t="s">
        <v>560</v>
      </c>
      <c r="J468" s="30">
        <v>184.0</v>
      </c>
      <c r="K468" s="45" t="s">
        <v>24</v>
      </c>
      <c r="L468" s="24"/>
    </row>
    <row r="469" ht="18.0" customHeight="1">
      <c r="A469" s="44" t="s">
        <v>1069</v>
      </c>
      <c r="B469" s="42">
        <v>9.78938661803E12</v>
      </c>
      <c r="C469" s="48">
        <v>1995.0</v>
      </c>
      <c r="D469" s="47" t="s">
        <v>1070</v>
      </c>
      <c r="E469" s="28" t="s">
        <v>90</v>
      </c>
      <c r="F469" s="44" t="s">
        <v>292</v>
      </c>
      <c r="G469" s="30">
        <v>2017.0</v>
      </c>
      <c r="H469" s="44" t="s">
        <v>46</v>
      </c>
      <c r="I469" s="44" t="s">
        <v>23</v>
      </c>
      <c r="J469" s="30">
        <v>248.0</v>
      </c>
      <c r="K469" s="45" t="s">
        <v>24</v>
      </c>
      <c r="L469" s="24"/>
    </row>
    <row r="470" ht="18.0" customHeight="1">
      <c r="A470" s="44" t="s">
        <v>1071</v>
      </c>
      <c r="B470" s="42">
        <v>9.788182745476E12</v>
      </c>
      <c r="C470" s="48">
        <v>995.0</v>
      </c>
      <c r="D470" s="47" t="s">
        <v>1072</v>
      </c>
      <c r="E470" s="28" t="s">
        <v>312</v>
      </c>
      <c r="F470" s="44" t="s">
        <v>292</v>
      </c>
      <c r="G470" s="30">
        <v>2011.0</v>
      </c>
      <c r="H470" s="44" t="s">
        <v>46</v>
      </c>
      <c r="I470" s="44" t="s">
        <v>23</v>
      </c>
      <c r="J470" s="30">
        <v>152.0</v>
      </c>
      <c r="K470" s="45" t="s">
        <v>24</v>
      </c>
      <c r="L470" s="24"/>
    </row>
    <row r="471" ht="18.0" customHeight="1">
      <c r="A471" s="44" t="s">
        <v>1073</v>
      </c>
      <c r="B471" s="42">
        <v>9.788182743731E12</v>
      </c>
      <c r="C471" s="48">
        <v>2995.0</v>
      </c>
      <c r="D471" s="47" t="s">
        <v>616</v>
      </c>
      <c r="E471" s="28" t="s">
        <v>476</v>
      </c>
      <c r="F471" s="44" t="s">
        <v>292</v>
      </c>
      <c r="G471" s="30">
        <v>2010.0</v>
      </c>
      <c r="H471" s="44" t="s">
        <v>46</v>
      </c>
      <c r="I471" s="44" t="s">
        <v>23</v>
      </c>
      <c r="J471" s="30">
        <v>354.0</v>
      </c>
      <c r="K471" s="45" t="s">
        <v>24</v>
      </c>
      <c r="L471" s="24"/>
    </row>
    <row r="472" ht="18.0" customHeight="1">
      <c r="A472" s="44" t="s">
        <v>1074</v>
      </c>
      <c r="B472" s="42">
        <v>9.830618111E9</v>
      </c>
      <c r="C472" s="30">
        <v>495.0</v>
      </c>
      <c r="D472" s="47" t="s">
        <v>1075</v>
      </c>
      <c r="E472" s="28" t="s">
        <v>220</v>
      </c>
      <c r="F472" s="44" t="s">
        <v>292</v>
      </c>
      <c r="G472" s="30">
        <v>2007.0</v>
      </c>
      <c r="H472" s="44" t="s">
        <v>22</v>
      </c>
      <c r="I472" s="44" t="s">
        <v>23</v>
      </c>
      <c r="J472" s="30">
        <v>205.0</v>
      </c>
      <c r="K472" s="45" t="s">
        <v>24</v>
      </c>
      <c r="L472" s="24"/>
    </row>
    <row r="473" ht="18.0" customHeight="1">
      <c r="A473" s="28" t="s">
        <v>1076</v>
      </c>
      <c r="B473" s="42">
        <v>9.788182749153E12</v>
      </c>
      <c r="C473" s="35">
        <v>595.0</v>
      </c>
      <c r="D473" s="47" t="s">
        <v>559</v>
      </c>
      <c r="E473" s="28" t="s">
        <v>1077</v>
      </c>
      <c r="F473" s="44" t="s">
        <v>292</v>
      </c>
      <c r="G473" s="30">
        <v>2016.0</v>
      </c>
      <c r="H473" s="28" t="s">
        <v>22</v>
      </c>
      <c r="I473" s="44" t="s">
        <v>23</v>
      </c>
      <c r="J473" s="30">
        <v>192.0</v>
      </c>
      <c r="K473" s="45" t="s">
        <v>24</v>
      </c>
      <c r="L473" s="24"/>
    </row>
    <row r="474" ht="18.0" customHeight="1">
      <c r="A474" s="28" t="s">
        <v>1078</v>
      </c>
      <c r="B474" s="42">
        <v>9.78818274916E12</v>
      </c>
      <c r="C474" s="48">
        <v>595.0</v>
      </c>
      <c r="D474" s="47" t="s">
        <v>559</v>
      </c>
      <c r="E474" s="28" t="s">
        <v>1077</v>
      </c>
      <c r="F474" s="44" t="s">
        <v>292</v>
      </c>
      <c r="G474" s="30">
        <v>2016.0</v>
      </c>
      <c r="H474" s="28" t="s">
        <v>22</v>
      </c>
      <c r="I474" s="44" t="s">
        <v>23</v>
      </c>
      <c r="J474" s="30">
        <v>176.0</v>
      </c>
      <c r="K474" s="45" t="s">
        <v>24</v>
      </c>
      <c r="L474" s="24"/>
    </row>
    <row r="475" ht="18.0" customHeight="1">
      <c r="A475" s="28" t="s">
        <v>1079</v>
      </c>
      <c r="B475" s="42">
        <v>9.788182749696E12</v>
      </c>
      <c r="C475" s="48">
        <v>595.0</v>
      </c>
      <c r="D475" s="47" t="s">
        <v>559</v>
      </c>
      <c r="E475" s="28" t="s">
        <v>1077</v>
      </c>
      <c r="F475" s="44" t="s">
        <v>292</v>
      </c>
      <c r="G475" s="30">
        <v>2017.0</v>
      </c>
      <c r="H475" s="28" t="s">
        <v>22</v>
      </c>
      <c r="I475" s="44" t="s">
        <v>23</v>
      </c>
      <c r="J475" s="30">
        <v>276.0</v>
      </c>
      <c r="K475" s="45" t="s">
        <v>24</v>
      </c>
      <c r="L475" s="24"/>
    </row>
    <row r="476" ht="18.0" customHeight="1">
      <c r="A476" s="28" t="s">
        <v>1080</v>
      </c>
      <c r="B476" s="42">
        <v>9.788182749467E12</v>
      </c>
      <c r="C476" s="48">
        <v>1995.0</v>
      </c>
      <c r="D476" s="47" t="s">
        <v>1081</v>
      </c>
      <c r="E476" s="28" t="s">
        <v>40</v>
      </c>
      <c r="F476" s="44" t="s">
        <v>292</v>
      </c>
      <c r="G476" s="30">
        <v>2017.0</v>
      </c>
      <c r="H476" s="28" t="s">
        <v>46</v>
      </c>
      <c r="I476" s="44" t="s">
        <v>23</v>
      </c>
      <c r="J476" s="30">
        <v>246.0</v>
      </c>
      <c r="K476" s="45" t="s">
        <v>24</v>
      </c>
      <c r="L476" s="24"/>
    </row>
    <row r="477" ht="18.0" customHeight="1">
      <c r="A477" s="28" t="s">
        <v>1082</v>
      </c>
      <c r="B477" s="42">
        <v>9.789386618313E12</v>
      </c>
      <c r="C477" s="48">
        <v>1995.0</v>
      </c>
      <c r="D477" s="47" t="s">
        <v>1081</v>
      </c>
      <c r="E477" s="28" t="s">
        <v>40</v>
      </c>
      <c r="F477" s="44" t="s">
        <v>292</v>
      </c>
      <c r="G477" s="30">
        <v>2018.0</v>
      </c>
      <c r="H477" s="28" t="s">
        <v>46</v>
      </c>
      <c r="I477" s="44" t="s">
        <v>23</v>
      </c>
      <c r="J477" s="30">
        <v>264.0</v>
      </c>
      <c r="K477" s="45" t="s">
        <v>24</v>
      </c>
      <c r="L477" s="24"/>
    </row>
    <row r="478" ht="18.0" customHeight="1">
      <c r="A478" s="28" t="s">
        <v>1083</v>
      </c>
      <c r="B478" s="42">
        <v>9.789386618405E12</v>
      </c>
      <c r="C478" s="48">
        <v>645.0</v>
      </c>
      <c r="D478" s="47" t="s">
        <v>559</v>
      </c>
      <c r="E478" s="28" t="s">
        <v>1077</v>
      </c>
      <c r="F478" s="44" t="s">
        <v>292</v>
      </c>
      <c r="G478" s="30">
        <v>2018.0</v>
      </c>
      <c r="H478" s="28" t="s">
        <v>22</v>
      </c>
      <c r="I478" s="44" t="s">
        <v>23</v>
      </c>
      <c r="J478" s="30">
        <v>238.0</v>
      </c>
      <c r="K478" s="45" t="s">
        <v>24</v>
      </c>
      <c r="L478" s="24"/>
    </row>
    <row r="479" ht="18.0" customHeight="1">
      <c r="A479" s="28" t="s">
        <v>1084</v>
      </c>
      <c r="B479" s="42">
        <v>9.789386618467E12</v>
      </c>
      <c r="C479" s="48">
        <v>645.0</v>
      </c>
      <c r="D479" s="47" t="s">
        <v>559</v>
      </c>
      <c r="E479" s="28" t="s">
        <v>1077</v>
      </c>
      <c r="F479" s="44" t="s">
        <v>292</v>
      </c>
      <c r="G479" s="30">
        <v>2018.0</v>
      </c>
      <c r="H479" s="28" t="s">
        <v>22</v>
      </c>
      <c r="I479" s="44" t="s">
        <v>23</v>
      </c>
      <c r="J479" s="30">
        <v>192.0</v>
      </c>
      <c r="K479" s="45" t="s">
        <v>24</v>
      </c>
      <c r="L479" s="24"/>
    </row>
    <row r="480" ht="18.0" customHeight="1">
      <c r="A480" s="28" t="s">
        <v>1085</v>
      </c>
      <c r="B480" s="42">
        <v>9.789386618511E12</v>
      </c>
      <c r="C480" s="48">
        <v>645.0</v>
      </c>
      <c r="D480" s="47" t="s">
        <v>559</v>
      </c>
      <c r="E480" s="28" t="s">
        <v>1077</v>
      </c>
      <c r="F480" s="44" t="s">
        <v>292</v>
      </c>
      <c r="G480" s="30">
        <v>2018.0</v>
      </c>
      <c r="H480" s="28" t="s">
        <v>22</v>
      </c>
      <c r="I480" s="44" t="s">
        <v>23</v>
      </c>
      <c r="J480" s="30">
        <v>511.0</v>
      </c>
      <c r="K480" s="45" t="s">
        <v>24</v>
      </c>
      <c r="L480" s="24"/>
    </row>
    <row r="481" ht="18.0" customHeight="1">
      <c r="A481" s="28" t="s">
        <v>1086</v>
      </c>
      <c r="B481" s="42">
        <v>9.78818274565E12</v>
      </c>
      <c r="C481" s="35">
        <v>995.0</v>
      </c>
      <c r="D481" s="47" t="s">
        <v>559</v>
      </c>
      <c r="E481" s="28" t="s">
        <v>63</v>
      </c>
      <c r="F481" s="44" t="s">
        <v>292</v>
      </c>
      <c r="G481" s="30">
        <v>2012.0</v>
      </c>
      <c r="H481" s="44" t="s">
        <v>46</v>
      </c>
      <c r="I481" s="44" t="s">
        <v>23</v>
      </c>
      <c r="J481" s="30">
        <v>317.0</v>
      </c>
      <c r="K481" s="45" t="s">
        <v>24</v>
      </c>
      <c r="L481" s="24"/>
    </row>
    <row r="482" ht="18.0" customHeight="1">
      <c r="A482" s="44" t="s">
        <v>1087</v>
      </c>
      <c r="B482" s="42">
        <v>9.78818274789E12</v>
      </c>
      <c r="C482" s="30">
        <v>495.0</v>
      </c>
      <c r="D482" s="47" t="s">
        <v>559</v>
      </c>
      <c r="E482" s="28" t="s">
        <v>1077</v>
      </c>
      <c r="F482" s="44" t="s">
        <v>292</v>
      </c>
      <c r="G482" s="30">
        <v>2014.0</v>
      </c>
      <c r="H482" s="44" t="s">
        <v>22</v>
      </c>
      <c r="I482" s="44" t="s">
        <v>23</v>
      </c>
      <c r="J482" s="30">
        <v>208.0</v>
      </c>
      <c r="K482" s="45" t="s">
        <v>24</v>
      </c>
      <c r="L482" s="24"/>
    </row>
    <row r="483" ht="18.0" customHeight="1">
      <c r="A483" s="44" t="s">
        <v>1088</v>
      </c>
      <c r="B483" s="42">
        <v>9.788182747203E12</v>
      </c>
      <c r="C483" s="30">
        <v>495.0</v>
      </c>
      <c r="D483" s="47" t="s">
        <v>559</v>
      </c>
      <c r="E483" s="28" t="s">
        <v>1077</v>
      </c>
      <c r="F483" s="44" t="s">
        <v>292</v>
      </c>
      <c r="G483" s="30">
        <v>2014.0</v>
      </c>
      <c r="H483" s="44" t="s">
        <v>22</v>
      </c>
      <c r="I483" s="44" t="s">
        <v>23</v>
      </c>
      <c r="J483" s="30">
        <v>192.0</v>
      </c>
      <c r="K483" s="45" t="s">
        <v>24</v>
      </c>
      <c r="L483" s="24"/>
    </row>
    <row r="484" ht="18.0" customHeight="1">
      <c r="A484" s="44" t="s">
        <v>1089</v>
      </c>
      <c r="B484" s="42">
        <v>9.79818274232E12</v>
      </c>
      <c r="C484" s="35">
        <v>2995.0</v>
      </c>
      <c r="D484" s="47" t="s">
        <v>874</v>
      </c>
      <c r="E484" s="28" t="s">
        <v>476</v>
      </c>
      <c r="F484" s="44" t="s">
        <v>292</v>
      </c>
      <c r="G484" s="30">
        <v>2007.0</v>
      </c>
      <c r="H484" s="44" t="s">
        <v>46</v>
      </c>
      <c r="I484" s="44" t="s">
        <v>23</v>
      </c>
      <c r="J484" s="30">
        <v>330.0</v>
      </c>
      <c r="K484" s="45" t="s">
        <v>24</v>
      </c>
      <c r="L484" s="24"/>
    </row>
    <row r="485" ht="18.0" customHeight="1">
      <c r="A485" s="28" t="s">
        <v>1090</v>
      </c>
      <c r="B485" s="42">
        <v>9.789386618191E12</v>
      </c>
      <c r="C485" s="35">
        <v>1595.0</v>
      </c>
      <c r="D485" s="47" t="s">
        <v>1091</v>
      </c>
      <c r="E485" s="28" t="s">
        <v>367</v>
      </c>
      <c r="F485" s="44" t="s">
        <v>292</v>
      </c>
      <c r="G485" s="30">
        <v>2018.0</v>
      </c>
      <c r="H485" s="28" t="s">
        <v>46</v>
      </c>
      <c r="I485" s="44" t="s">
        <v>23</v>
      </c>
      <c r="J485" s="30">
        <v>310.0</v>
      </c>
      <c r="K485" s="45" t="s">
        <v>24</v>
      </c>
      <c r="L485" s="24" t="s">
        <v>95</v>
      </c>
    </row>
    <row r="486" ht="18.0" customHeight="1">
      <c r="A486" s="28" t="s">
        <v>1092</v>
      </c>
      <c r="B486" s="42">
        <v>9.788182749245E12</v>
      </c>
      <c r="C486" s="48">
        <v>1095.0</v>
      </c>
      <c r="D486" s="47" t="s">
        <v>1093</v>
      </c>
      <c r="E486" s="28" t="s">
        <v>308</v>
      </c>
      <c r="F486" s="44" t="s">
        <v>292</v>
      </c>
      <c r="G486" s="30">
        <v>2016.0</v>
      </c>
      <c r="H486" s="28" t="s">
        <v>46</v>
      </c>
      <c r="I486" s="44" t="s">
        <v>23</v>
      </c>
      <c r="J486" s="30">
        <v>280.0</v>
      </c>
      <c r="K486" s="45" t="s">
        <v>24</v>
      </c>
      <c r="L486" s="24"/>
    </row>
    <row r="487" ht="18.0" customHeight="1">
      <c r="A487" s="44" t="s">
        <v>1094</v>
      </c>
      <c r="B487" s="42">
        <v>9.788182744219E12</v>
      </c>
      <c r="C487" s="30">
        <v>1500.0</v>
      </c>
      <c r="D487" s="47" t="s">
        <v>773</v>
      </c>
      <c r="E487" s="28" t="s">
        <v>664</v>
      </c>
      <c r="F487" s="44" t="s">
        <v>292</v>
      </c>
      <c r="G487" s="30">
        <v>2009.0</v>
      </c>
      <c r="H487" s="44" t="s">
        <v>46</v>
      </c>
      <c r="I487" s="44" t="s">
        <v>23</v>
      </c>
      <c r="J487" s="30">
        <v>536.0</v>
      </c>
      <c r="K487" s="45" t="s">
        <v>24</v>
      </c>
      <c r="L487" s="24"/>
    </row>
    <row r="488" ht="18.0" customHeight="1">
      <c r="A488" s="44" t="s">
        <v>1095</v>
      </c>
      <c r="B488" s="42">
        <v>9.788182748224E12</v>
      </c>
      <c r="C488" s="48">
        <v>995.0</v>
      </c>
      <c r="D488" s="47" t="s">
        <v>353</v>
      </c>
      <c r="E488" s="28" t="s">
        <v>308</v>
      </c>
      <c r="F488" s="44" t="s">
        <v>292</v>
      </c>
      <c r="G488" s="30">
        <v>2015.0</v>
      </c>
      <c r="H488" s="44" t="s">
        <v>46</v>
      </c>
      <c r="I488" s="44" t="s">
        <v>23</v>
      </c>
      <c r="J488" s="30">
        <v>204.0</v>
      </c>
      <c r="K488" s="45" t="s">
        <v>24</v>
      </c>
      <c r="L488" s="24"/>
    </row>
    <row r="489" ht="18.0" customHeight="1">
      <c r="A489" s="44" t="s">
        <v>1096</v>
      </c>
      <c r="B489" s="42">
        <v>8.182742714E9</v>
      </c>
      <c r="C489" s="39">
        <v>2500.0</v>
      </c>
      <c r="D489" s="47" t="s">
        <v>1097</v>
      </c>
      <c r="E489" s="28" t="s">
        <v>594</v>
      </c>
      <c r="F489" s="44" t="s">
        <v>292</v>
      </c>
      <c r="G489" s="30">
        <v>2006.0</v>
      </c>
      <c r="H489" s="44" t="s">
        <v>46</v>
      </c>
      <c r="I489" s="44" t="s">
        <v>23</v>
      </c>
      <c r="J489" s="30">
        <v>287.0</v>
      </c>
      <c r="K489" s="45" t="s">
        <v>24</v>
      </c>
      <c r="L489" s="24"/>
    </row>
    <row r="490" ht="18.0" customHeight="1">
      <c r="A490" s="44" t="s">
        <v>1098</v>
      </c>
      <c r="B490" s="42">
        <v>9.788182748637E12</v>
      </c>
      <c r="C490" s="30">
        <v>795.0</v>
      </c>
      <c r="D490" s="47" t="s">
        <v>1099</v>
      </c>
      <c r="E490" s="28" t="s">
        <v>164</v>
      </c>
      <c r="F490" s="44" t="s">
        <v>292</v>
      </c>
      <c r="G490" s="30">
        <v>2015.0</v>
      </c>
      <c r="H490" s="44" t="s">
        <v>46</v>
      </c>
      <c r="I490" s="44" t="s">
        <v>560</v>
      </c>
      <c r="J490" s="30">
        <v>246.0</v>
      </c>
      <c r="K490" s="45" t="s">
        <v>24</v>
      </c>
      <c r="L490" s="24"/>
    </row>
    <row r="491" ht="18.0" customHeight="1">
      <c r="A491" s="44" t="s">
        <v>1100</v>
      </c>
      <c r="B491" s="42">
        <v>9.788182746688E12</v>
      </c>
      <c r="C491" s="30">
        <v>990.0</v>
      </c>
      <c r="D491" s="43" t="s">
        <v>655</v>
      </c>
      <c r="E491" s="28" t="s">
        <v>63</v>
      </c>
      <c r="F491" s="44" t="s">
        <v>292</v>
      </c>
      <c r="G491" s="39">
        <v>2012.0</v>
      </c>
      <c r="H491" s="44" t="s">
        <v>46</v>
      </c>
      <c r="I491" s="44" t="s">
        <v>23</v>
      </c>
      <c r="J491" s="39">
        <v>317.0</v>
      </c>
      <c r="K491" s="45" t="s">
        <v>24</v>
      </c>
      <c r="L491" s="24"/>
    </row>
    <row r="492" ht="18.0" customHeight="1">
      <c r="A492" s="44" t="s">
        <v>1101</v>
      </c>
      <c r="B492" s="42">
        <v>9.788182743168E12</v>
      </c>
      <c r="C492" s="39">
        <v>2450.0</v>
      </c>
      <c r="D492" s="47" t="s">
        <v>1102</v>
      </c>
      <c r="E492" s="28" t="s">
        <v>308</v>
      </c>
      <c r="F492" s="44" t="s">
        <v>292</v>
      </c>
      <c r="G492" s="30">
        <v>2008.0</v>
      </c>
      <c r="H492" s="44" t="s">
        <v>46</v>
      </c>
      <c r="I492" s="44" t="s">
        <v>23</v>
      </c>
      <c r="J492" s="30">
        <v>464.0</v>
      </c>
      <c r="K492" s="45" t="s">
        <v>24</v>
      </c>
      <c r="L492" s="24"/>
    </row>
    <row r="493" ht="18.0" customHeight="1">
      <c r="A493" s="44" t="s">
        <v>1103</v>
      </c>
      <c r="B493" s="42">
        <v>9.788182745919E12</v>
      </c>
      <c r="C493" s="48">
        <v>1095.0</v>
      </c>
      <c r="D493" s="47" t="s">
        <v>203</v>
      </c>
      <c r="E493" s="28" t="s">
        <v>160</v>
      </c>
      <c r="F493" s="44" t="s">
        <v>292</v>
      </c>
      <c r="G493" s="30">
        <v>2012.0</v>
      </c>
      <c r="H493" s="44" t="s">
        <v>46</v>
      </c>
      <c r="I493" s="44" t="s">
        <v>23</v>
      </c>
      <c r="J493" s="30">
        <v>244.0</v>
      </c>
      <c r="K493" s="45" t="s">
        <v>24</v>
      </c>
      <c r="L493" s="24"/>
    </row>
    <row r="494" ht="18.0" customHeight="1">
      <c r="A494" s="44" t="s">
        <v>1104</v>
      </c>
      <c r="B494" s="42">
        <v>9.788182745926E12</v>
      </c>
      <c r="C494" s="30">
        <v>795.0</v>
      </c>
      <c r="D494" s="47" t="s">
        <v>1105</v>
      </c>
      <c r="E494" s="28" t="s">
        <v>20</v>
      </c>
      <c r="F494" s="44" t="s">
        <v>292</v>
      </c>
      <c r="G494" s="30">
        <v>2012.0</v>
      </c>
      <c r="H494" s="44" t="s">
        <v>46</v>
      </c>
      <c r="I494" s="44" t="s">
        <v>23</v>
      </c>
      <c r="J494" s="30">
        <v>380.0</v>
      </c>
      <c r="K494" s="45" t="s">
        <v>24</v>
      </c>
      <c r="L494" s="24"/>
    </row>
    <row r="495" ht="18.0" customHeight="1">
      <c r="A495" s="44" t="s">
        <v>1106</v>
      </c>
      <c r="B495" s="42">
        <v>9.78818274776E12</v>
      </c>
      <c r="C495" s="30">
        <v>995.0</v>
      </c>
      <c r="D495" s="47" t="s">
        <v>1107</v>
      </c>
      <c r="E495" s="28" t="s">
        <v>63</v>
      </c>
      <c r="F495" s="44" t="s">
        <v>292</v>
      </c>
      <c r="G495" s="30">
        <v>2014.0</v>
      </c>
      <c r="H495" s="44" t="s">
        <v>46</v>
      </c>
      <c r="I495" s="44" t="s">
        <v>23</v>
      </c>
      <c r="J495" s="30">
        <v>248.0</v>
      </c>
      <c r="K495" s="45" t="s">
        <v>24</v>
      </c>
      <c r="L495" s="24"/>
    </row>
    <row r="496" ht="18.0" customHeight="1">
      <c r="A496" s="44" t="s">
        <v>1108</v>
      </c>
      <c r="B496" s="42">
        <v>9.788182744943E12</v>
      </c>
      <c r="C496" s="30">
        <v>495.0</v>
      </c>
      <c r="D496" s="47" t="s">
        <v>1109</v>
      </c>
      <c r="E496" s="28" t="s">
        <v>682</v>
      </c>
      <c r="F496" s="44" t="s">
        <v>292</v>
      </c>
      <c r="G496" s="30">
        <v>2011.0</v>
      </c>
      <c r="H496" s="44" t="s">
        <v>46</v>
      </c>
      <c r="I496" s="44" t="s">
        <v>23</v>
      </c>
      <c r="J496" s="30">
        <v>175.0</v>
      </c>
      <c r="K496" s="45" t="s">
        <v>24</v>
      </c>
      <c r="L496" s="24"/>
    </row>
    <row r="497" ht="18.0" customHeight="1">
      <c r="A497" s="44" t="s">
        <v>1110</v>
      </c>
      <c r="B497" s="42">
        <v>9.788182745988E12</v>
      </c>
      <c r="C497" s="48">
        <v>795.0</v>
      </c>
      <c r="D497" s="43" t="s">
        <v>605</v>
      </c>
      <c r="E497" s="28" t="s">
        <v>164</v>
      </c>
      <c r="F497" s="44" t="s">
        <v>292</v>
      </c>
      <c r="G497" s="39">
        <v>2012.0</v>
      </c>
      <c r="H497" s="44" t="s">
        <v>46</v>
      </c>
      <c r="I497" s="44" t="s">
        <v>23</v>
      </c>
      <c r="J497" s="39">
        <v>174.0</v>
      </c>
      <c r="K497" s="45" t="s">
        <v>24</v>
      </c>
      <c r="L497" s="24"/>
    </row>
    <row r="498" ht="18.0" customHeight="1">
      <c r="A498" s="28" t="s">
        <v>1111</v>
      </c>
      <c r="B498" s="42">
        <v>9.788182749474E12</v>
      </c>
      <c r="C498" s="48">
        <v>995.0</v>
      </c>
      <c r="D498" s="43" t="s">
        <v>434</v>
      </c>
      <c r="E498" s="28" t="s">
        <v>682</v>
      </c>
      <c r="F498" s="44" t="s">
        <v>292</v>
      </c>
      <c r="G498" s="39">
        <v>2017.0</v>
      </c>
      <c r="H498" s="28" t="s">
        <v>46</v>
      </c>
      <c r="I498" s="44" t="s">
        <v>23</v>
      </c>
      <c r="J498" s="39">
        <v>248.0</v>
      </c>
      <c r="K498" s="45" t="s">
        <v>24</v>
      </c>
      <c r="L498" s="24"/>
    </row>
    <row r="499" ht="18.0" customHeight="1">
      <c r="A499" s="44" t="s">
        <v>1112</v>
      </c>
      <c r="B499" s="42" t="s">
        <v>1113</v>
      </c>
      <c r="C499" s="35">
        <v>2995.0</v>
      </c>
      <c r="D499" s="43" t="s">
        <v>764</v>
      </c>
      <c r="E499" s="28" t="s">
        <v>476</v>
      </c>
      <c r="F499" s="44" t="s">
        <v>292</v>
      </c>
      <c r="G499" s="39">
        <v>2007.0</v>
      </c>
      <c r="H499" s="44" t="s">
        <v>46</v>
      </c>
      <c r="I499" s="44" t="s">
        <v>23</v>
      </c>
      <c r="J499" s="39">
        <v>430.0</v>
      </c>
      <c r="K499" s="45" t="s">
        <v>24</v>
      </c>
      <c r="L499" s="24"/>
    </row>
    <row r="500" ht="18.0" customHeight="1">
      <c r="A500" s="44" t="s">
        <v>1114</v>
      </c>
      <c r="B500" s="42">
        <v>9.788182744035E12</v>
      </c>
      <c r="C500" s="39">
        <v>795.0</v>
      </c>
      <c r="D500" s="43" t="s">
        <v>1115</v>
      </c>
      <c r="E500" s="28" t="s">
        <v>589</v>
      </c>
      <c r="F500" s="44" t="s">
        <v>292</v>
      </c>
      <c r="G500" s="39">
        <v>2009.0</v>
      </c>
      <c r="H500" s="44" t="s">
        <v>46</v>
      </c>
      <c r="I500" s="44" t="s">
        <v>23</v>
      </c>
      <c r="J500" s="39">
        <v>238.0</v>
      </c>
      <c r="K500" s="45" t="s">
        <v>24</v>
      </c>
      <c r="L500" s="24"/>
    </row>
    <row r="501" ht="18.0" customHeight="1">
      <c r="A501" s="44" t="s">
        <v>1116</v>
      </c>
      <c r="B501" s="42">
        <v>9.788182747531E12</v>
      </c>
      <c r="C501" s="48">
        <v>795.0</v>
      </c>
      <c r="D501" s="43" t="s">
        <v>1117</v>
      </c>
      <c r="E501" s="28" t="s">
        <v>589</v>
      </c>
      <c r="F501" s="44" t="s">
        <v>292</v>
      </c>
      <c r="G501" s="39">
        <v>2014.0</v>
      </c>
      <c r="H501" s="44" t="s">
        <v>46</v>
      </c>
      <c r="I501" s="44" t="s">
        <v>23</v>
      </c>
      <c r="J501" s="39">
        <v>298.0</v>
      </c>
      <c r="K501" s="45" t="s">
        <v>24</v>
      </c>
      <c r="L501" s="24"/>
    </row>
    <row r="502" ht="15.75" customHeight="1">
      <c r="A502" s="28" t="s">
        <v>1118</v>
      </c>
      <c r="B502" s="42">
        <v>9.788182746978E12</v>
      </c>
      <c r="C502" s="35">
        <v>895.0</v>
      </c>
      <c r="D502" s="47" t="s">
        <v>49</v>
      </c>
      <c r="E502" s="28" t="s">
        <v>312</v>
      </c>
      <c r="F502" s="44" t="s">
        <v>292</v>
      </c>
      <c r="G502" s="30">
        <v>2012.0</v>
      </c>
      <c r="H502" s="28" t="s">
        <v>46</v>
      </c>
      <c r="I502" s="44" t="s">
        <v>23</v>
      </c>
      <c r="J502" s="30">
        <v>152.0</v>
      </c>
      <c r="K502" s="45" t="s">
        <v>24</v>
      </c>
      <c r="L502" s="24" t="s">
        <v>95</v>
      </c>
    </row>
    <row r="503" ht="15.75" customHeight="1">
      <c r="A503" s="44" t="s">
        <v>1119</v>
      </c>
      <c r="B503" s="42">
        <v>9.788182746787E12</v>
      </c>
      <c r="C503" s="35">
        <v>1095.0</v>
      </c>
      <c r="D503" s="47" t="s">
        <v>1120</v>
      </c>
      <c r="E503" s="28" t="s">
        <v>50</v>
      </c>
      <c r="F503" s="44" t="s">
        <v>292</v>
      </c>
      <c r="G503" s="30">
        <v>2012.0</v>
      </c>
      <c r="H503" s="44" t="s">
        <v>46</v>
      </c>
      <c r="I503" s="44" t="s">
        <v>23</v>
      </c>
      <c r="J503" s="30">
        <v>221.0</v>
      </c>
      <c r="K503" s="45" t="s">
        <v>24</v>
      </c>
      <c r="L503" s="24"/>
    </row>
    <row r="504" ht="18.0" customHeight="1">
      <c r="A504" s="44" t="s">
        <v>1121</v>
      </c>
      <c r="B504" s="42">
        <v>9.788182748712E12</v>
      </c>
      <c r="C504" s="30">
        <v>1995.0</v>
      </c>
      <c r="D504" s="47" t="s">
        <v>1122</v>
      </c>
      <c r="E504" s="28" t="s">
        <v>90</v>
      </c>
      <c r="F504" s="44" t="s">
        <v>292</v>
      </c>
      <c r="G504" s="30">
        <v>2016.0</v>
      </c>
      <c r="H504" s="44" t="s">
        <v>46</v>
      </c>
      <c r="I504" s="44" t="s">
        <v>560</v>
      </c>
      <c r="J504" s="30">
        <v>544.0</v>
      </c>
      <c r="K504" s="45" t="s">
        <v>24</v>
      </c>
      <c r="L504" s="24"/>
    </row>
    <row r="505" ht="18.0" customHeight="1">
      <c r="A505" s="44" t="s">
        <v>1123</v>
      </c>
      <c r="B505" s="42">
        <v>9.788182745896E12</v>
      </c>
      <c r="C505" s="48">
        <v>1195.0</v>
      </c>
      <c r="D505" s="47" t="s">
        <v>1124</v>
      </c>
      <c r="E505" s="28" t="s">
        <v>168</v>
      </c>
      <c r="F505" s="44" t="s">
        <v>292</v>
      </c>
      <c r="G505" s="30">
        <v>2012.0</v>
      </c>
      <c r="H505" s="44" t="s">
        <v>46</v>
      </c>
      <c r="I505" s="44" t="s">
        <v>23</v>
      </c>
      <c r="J505" s="30">
        <v>294.0</v>
      </c>
      <c r="K505" s="45" t="s">
        <v>24</v>
      </c>
      <c r="L505" s="24"/>
    </row>
    <row r="506" ht="18.0" customHeight="1">
      <c r="A506" s="44" t="s">
        <v>1125</v>
      </c>
      <c r="B506" s="42">
        <v>9.788182744752E12</v>
      </c>
      <c r="C506" s="30">
        <v>1500.0</v>
      </c>
      <c r="D506" s="47" t="s">
        <v>727</v>
      </c>
      <c r="E506" s="28" t="s">
        <v>810</v>
      </c>
      <c r="F506" s="44" t="s">
        <v>292</v>
      </c>
      <c r="G506" s="30">
        <v>2010.0</v>
      </c>
      <c r="H506" s="44" t="s">
        <v>46</v>
      </c>
      <c r="I506" s="44" t="s">
        <v>23</v>
      </c>
      <c r="J506" s="30">
        <v>237.0</v>
      </c>
      <c r="K506" s="45" t="s">
        <v>24</v>
      </c>
      <c r="L506" s="24"/>
    </row>
    <row r="507" ht="18.0" customHeight="1">
      <c r="A507" s="28" t="s">
        <v>1126</v>
      </c>
      <c r="B507" s="42">
        <v>9.788182749146E12</v>
      </c>
      <c r="C507" s="48">
        <v>1095.0</v>
      </c>
      <c r="D507" s="47" t="s">
        <v>769</v>
      </c>
      <c r="E507" s="28" t="s">
        <v>308</v>
      </c>
      <c r="F507" s="44" t="s">
        <v>292</v>
      </c>
      <c r="G507" s="30">
        <v>2016.0</v>
      </c>
      <c r="H507" s="28" t="s">
        <v>46</v>
      </c>
      <c r="I507" s="44" t="s">
        <v>23</v>
      </c>
      <c r="J507" s="30">
        <v>176.0</v>
      </c>
      <c r="K507" s="45" t="s">
        <v>24</v>
      </c>
      <c r="L507" s="24" t="s">
        <v>95</v>
      </c>
    </row>
    <row r="508" ht="18.0" customHeight="1">
      <c r="A508" s="44" t="s">
        <v>1127</v>
      </c>
      <c r="B508" s="42">
        <v>9.788182747326E12</v>
      </c>
      <c r="C508" s="48">
        <v>895.0</v>
      </c>
      <c r="D508" s="47" t="s">
        <v>1128</v>
      </c>
      <c r="E508" s="28" t="s">
        <v>308</v>
      </c>
      <c r="F508" s="44" t="s">
        <v>292</v>
      </c>
      <c r="G508" s="30">
        <v>2013.0</v>
      </c>
      <c r="H508" s="44" t="s">
        <v>46</v>
      </c>
      <c r="I508" s="44" t="s">
        <v>23</v>
      </c>
      <c r="J508" s="30">
        <v>198.0</v>
      </c>
      <c r="K508" s="45" t="s">
        <v>24</v>
      </c>
      <c r="L508" s="24"/>
    </row>
    <row r="509" ht="18.0" customHeight="1">
      <c r="A509" s="28" t="s">
        <v>1129</v>
      </c>
      <c r="B509" s="42">
        <v>9.788182748811E12</v>
      </c>
      <c r="C509" s="35">
        <v>1095.0</v>
      </c>
      <c r="D509" s="47" t="s">
        <v>1130</v>
      </c>
      <c r="E509" s="28" t="s">
        <v>634</v>
      </c>
      <c r="F509" s="44" t="s">
        <v>292</v>
      </c>
      <c r="G509" s="30">
        <v>2016.0</v>
      </c>
      <c r="H509" s="28" t="s">
        <v>46</v>
      </c>
      <c r="I509" s="44" t="s">
        <v>23</v>
      </c>
      <c r="J509" s="30">
        <v>272.0</v>
      </c>
      <c r="K509" s="45" t="s">
        <v>24</v>
      </c>
      <c r="L509" s="24" t="s">
        <v>95</v>
      </c>
    </row>
    <row r="510" ht="18.0" customHeight="1">
      <c r="A510" s="28" t="s">
        <v>1131</v>
      </c>
      <c r="B510" s="42">
        <v>9.788182749238E12</v>
      </c>
      <c r="C510" s="48">
        <v>995.0</v>
      </c>
      <c r="D510" s="47" t="s">
        <v>1132</v>
      </c>
      <c r="E510" s="28" t="s">
        <v>63</v>
      </c>
      <c r="F510" s="44" t="s">
        <v>292</v>
      </c>
      <c r="G510" s="30">
        <v>2016.0</v>
      </c>
      <c r="H510" s="28" t="s">
        <v>46</v>
      </c>
      <c r="I510" s="44" t="s">
        <v>23</v>
      </c>
      <c r="J510" s="30">
        <v>184.0</v>
      </c>
      <c r="K510" s="45" t="s">
        <v>24</v>
      </c>
      <c r="L510" s="24"/>
    </row>
    <row r="511" ht="18.0" customHeight="1">
      <c r="A511" s="44" t="s">
        <v>1133</v>
      </c>
      <c r="B511" s="42">
        <v>9.780313335761E12</v>
      </c>
      <c r="C511" s="30">
        <v>995.0</v>
      </c>
      <c r="D511" s="47" t="s">
        <v>1134</v>
      </c>
      <c r="E511" s="28" t="s">
        <v>334</v>
      </c>
      <c r="F511" s="44" t="s">
        <v>292</v>
      </c>
      <c r="G511" s="30">
        <v>2008.0</v>
      </c>
      <c r="H511" s="44" t="s">
        <v>46</v>
      </c>
      <c r="I511" s="44" t="s">
        <v>23</v>
      </c>
      <c r="J511" s="30">
        <v>233.0</v>
      </c>
      <c r="K511" s="45" t="s">
        <v>24</v>
      </c>
      <c r="L511" s="24"/>
    </row>
    <row r="512" ht="18.0" customHeight="1">
      <c r="A512" s="28" t="s">
        <v>1135</v>
      </c>
      <c r="B512" s="42">
        <v>9.788182749184E12</v>
      </c>
      <c r="C512" s="48">
        <v>1495.0</v>
      </c>
      <c r="D512" s="59" t="s">
        <v>478</v>
      </c>
      <c r="E512" s="28" t="s">
        <v>86</v>
      </c>
      <c r="F512" s="44" t="s">
        <v>292</v>
      </c>
      <c r="G512" s="30">
        <v>2016.0</v>
      </c>
      <c r="H512" s="28" t="s">
        <v>46</v>
      </c>
      <c r="I512" s="44" t="s">
        <v>23</v>
      </c>
      <c r="J512" s="30">
        <v>360.0</v>
      </c>
      <c r="K512" s="45" t="s">
        <v>24</v>
      </c>
      <c r="L512" s="24"/>
    </row>
    <row r="513" ht="18.0" customHeight="1">
      <c r="A513" s="28" t="s">
        <v>1136</v>
      </c>
      <c r="B513" s="42">
        <v>9.78818274862E12</v>
      </c>
      <c r="C513" s="48">
        <v>795.0</v>
      </c>
      <c r="D513" s="59" t="s">
        <v>947</v>
      </c>
      <c r="E513" s="28" t="s">
        <v>308</v>
      </c>
      <c r="F513" s="44" t="s">
        <v>292</v>
      </c>
      <c r="G513" s="30">
        <v>2016.0</v>
      </c>
      <c r="H513" s="28" t="s">
        <v>46</v>
      </c>
      <c r="I513" s="44" t="s">
        <v>23</v>
      </c>
      <c r="J513" s="30">
        <v>192.0</v>
      </c>
      <c r="K513" s="45" t="s">
        <v>24</v>
      </c>
      <c r="L513" s="24"/>
    </row>
    <row r="514" ht="18.0" customHeight="1">
      <c r="A514" s="28" t="s">
        <v>1137</v>
      </c>
      <c r="B514" s="42">
        <v>9.788182749399E12</v>
      </c>
      <c r="C514" s="48">
        <v>1095.0</v>
      </c>
      <c r="D514" s="59" t="s">
        <v>1138</v>
      </c>
      <c r="E514" s="28" t="s">
        <v>308</v>
      </c>
      <c r="F514" s="44" t="s">
        <v>292</v>
      </c>
      <c r="G514" s="30">
        <v>2017.0</v>
      </c>
      <c r="H514" s="28" t="s">
        <v>46</v>
      </c>
      <c r="I514" s="44" t="s">
        <v>23</v>
      </c>
      <c r="J514" s="30">
        <v>384.0</v>
      </c>
      <c r="K514" s="45" t="s">
        <v>24</v>
      </c>
      <c r="L514" s="24"/>
    </row>
    <row r="515" ht="18.0" customHeight="1">
      <c r="A515" s="28" t="s">
        <v>1139</v>
      </c>
      <c r="B515" s="42">
        <v>9.788182748941E12</v>
      </c>
      <c r="C515" s="35">
        <v>1595.0</v>
      </c>
      <c r="D515" s="47" t="s">
        <v>1140</v>
      </c>
      <c r="E515" s="28" t="s">
        <v>367</v>
      </c>
      <c r="F515" s="44" t="s">
        <v>292</v>
      </c>
      <c r="G515" s="30">
        <v>2016.0</v>
      </c>
      <c r="H515" s="28" t="s">
        <v>46</v>
      </c>
      <c r="I515" s="44" t="s">
        <v>23</v>
      </c>
      <c r="J515" s="30">
        <v>322.0</v>
      </c>
      <c r="K515" s="45" t="s">
        <v>24</v>
      </c>
      <c r="L515" s="24"/>
    </row>
    <row r="516" ht="18.0" customHeight="1">
      <c r="A516" s="44" t="s">
        <v>1141</v>
      </c>
      <c r="B516" s="42">
        <v>9.788182748446E12</v>
      </c>
      <c r="C516" s="30">
        <v>595.0</v>
      </c>
      <c r="D516" s="47" t="s">
        <v>1142</v>
      </c>
      <c r="E516" s="28" t="s">
        <v>326</v>
      </c>
      <c r="F516" s="44" t="s">
        <v>292</v>
      </c>
      <c r="G516" s="30">
        <v>2015.0</v>
      </c>
      <c r="H516" s="44" t="s">
        <v>46</v>
      </c>
      <c r="I516" s="44" t="s">
        <v>560</v>
      </c>
      <c r="J516" s="30">
        <v>198.0</v>
      </c>
      <c r="K516" s="45" t="s">
        <v>24</v>
      </c>
      <c r="L516" s="24"/>
    </row>
    <row r="517" ht="18.0" customHeight="1">
      <c r="A517" s="28" t="s">
        <v>1143</v>
      </c>
      <c r="B517" s="42">
        <v>9.78818274891E12</v>
      </c>
      <c r="C517" s="48">
        <v>995.0</v>
      </c>
      <c r="D517" s="47" t="s">
        <v>1144</v>
      </c>
      <c r="E517" s="28" t="s">
        <v>164</v>
      </c>
      <c r="F517" s="44" t="s">
        <v>292</v>
      </c>
      <c r="G517" s="30">
        <v>2016.0</v>
      </c>
      <c r="H517" s="28" t="s">
        <v>46</v>
      </c>
      <c r="I517" s="44" t="s">
        <v>23</v>
      </c>
      <c r="J517" s="30">
        <v>178.0</v>
      </c>
      <c r="K517" s="45" t="s">
        <v>24</v>
      </c>
      <c r="L517" s="24"/>
    </row>
    <row r="518" ht="18.0" customHeight="1">
      <c r="A518" s="44" t="s">
        <v>1145</v>
      </c>
      <c r="B518" s="42">
        <v>9.788182744868E12</v>
      </c>
      <c r="C518" s="30">
        <v>995.0</v>
      </c>
      <c r="D518" s="47" t="s">
        <v>1146</v>
      </c>
      <c r="E518" s="28" t="s">
        <v>40</v>
      </c>
      <c r="F518" s="44" t="s">
        <v>292</v>
      </c>
      <c r="G518" s="30">
        <v>2010.0</v>
      </c>
      <c r="H518" s="44" t="s">
        <v>46</v>
      </c>
      <c r="I518" s="44" t="s">
        <v>23</v>
      </c>
      <c r="J518" s="30">
        <v>273.0</v>
      </c>
      <c r="K518" s="45" t="s">
        <v>24</v>
      </c>
      <c r="L518" s="24"/>
    </row>
    <row r="519" ht="18.0" customHeight="1">
      <c r="A519" s="44" t="s">
        <v>1147</v>
      </c>
      <c r="B519" s="42">
        <v>9.788182742358E12</v>
      </c>
      <c r="C519" s="48">
        <v>2995.0</v>
      </c>
      <c r="D519" s="47" t="s">
        <v>764</v>
      </c>
      <c r="E519" s="28" t="s">
        <v>476</v>
      </c>
      <c r="F519" s="44" t="s">
        <v>292</v>
      </c>
      <c r="G519" s="30">
        <v>2007.0</v>
      </c>
      <c r="H519" s="44" t="s">
        <v>46</v>
      </c>
      <c r="I519" s="44" t="s">
        <v>23</v>
      </c>
      <c r="J519" s="30">
        <v>422.0</v>
      </c>
      <c r="K519" s="45" t="s">
        <v>24</v>
      </c>
      <c r="L519" s="24"/>
    </row>
    <row r="520" ht="18.0" customHeight="1">
      <c r="A520" s="44" t="s">
        <v>1148</v>
      </c>
      <c r="B520" s="42">
        <v>9.788182745131E12</v>
      </c>
      <c r="C520" s="30">
        <v>995.0</v>
      </c>
      <c r="D520" s="47" t="s">
        <v>1149</v>
      </c>
      <c r="E520" s="28" t="s">
        <v>398</v>
      </c>
      <c r="F520" s="44" t="s">
        <v>292</v>
      </c>
      <c r="G520" s="30">
        <v>2011.0</v>
      </c>
      <c r="H520" s="44" t="s">
        <v>46</v>
      </c>
      <c r="I520" s="44" t="s">
        <v>23</v>
      </c>
      <c r="J520" s="30">
        <v>217.0</v>
      </c>
      <c r="K520" s="45" t="s">
        <v>24</v>
      </c>
      <c r="L520" s="24"/>
    </row>
    <row r="521" ht="18.0" customHeight="1">
      <c r="A521" s="44" t="s">
        <v>1150</v>
      </c>
      <c r="B521" s="42">
        <v>9.788182743205E12</v>
      </c>
      <c r="C521" s="30">
        <v>2950.0</v>
      </c>
      <c r="D521" s="47" t="s">
        <v>559</v>
      </c>
      <c r="E521" s="28" t="s">
        <v>40</v>
      </c>
      <c r="F521" s="44" t="s">
        <v>292</v>
      </c>
      <c r="G521" s="30">
        <v>2008.0</v>
      </c>
      <c r="H521" s="44" t="s">
        <v>46</v>
      </c>
      <c r="I521" s="44" t="s">
        <v>23</v>
      </c>
      <c r="J521" s="30"/>
      <c r="K521" s="45" t="s">
        <v>24</v>
      </c>
      <c r="L521" s="24"/>
    </row>
    <row r="522" ht="18.0" customHeight="1">
      <c r="A522" s="44" t="s">
        <v>1151</v>
      </c>
      <c r="B522" s="42">
        <v>9.788182743991E12</v>
      </c>
      <c r="C522" s="30">
        <v>1995.0</v>
      </c>
      <c r="D522" s="47" t="s">
        <v>559</v>
      </c>
      <c r="E522" s="28" t="s">
        <v>40</v>
      </c>
      <c r="F522" s="44" t="s">
        <v>292</v>
      </c>
      <c r="G522" s="30">
        <v>2009.0</v>
      </c>
      <c r="H522" s="44" t="s">
        <v>46</v>
      </c>
      <c r="I522" s="44" t="s">
        <v>23</v>
      </c>
      <c r="J522" s="30"/>
      <c r="K522" s="45" t="s">
        <v>24</v>
      </c>
      <c r="L522" s="24"/>
    </row>
    <row r="523" ht="18.0" customHeight="1">
      <c r="A523" s="44" t="s">
        <v>1152</v>
      </c>
      <c r="B523" s="42">
        <v>9.788182744448E12</v>
      </c>
      <c r="C523" s="30" t="s">
        <v>39</v>
      </c>
      <c r="D523" s="47" t="s">
        <v>559</v>
      </c>
      <c r="E523" s="28" t="s">
        <v>40</v>
      </c>
      <c r="F523" s="44" t="s">
        <v>292</v>
      </c>
      <c r="G523" s="30">
        <v>2010.0</v>
      </c>
      <c r="H523" s="44" t="s">
        <v>46</v>
      </c>
      <c r="I523" s="44" t="s">
        <v>23</v>
      </c>
      <c r="J523" s="30"/>
      <c r="K523" s="45" t="s">
        <v>24</v>
      </c>
      <c r="L523" s="24"/>
    </row>
    <row r="524" ht="18.0" customHeight="1">
      <c r="A524" s="44" t="s">
        <v>1153</v>
      </c>
      <c r="B524" s="42">
        <v>9.788182746008E12</v>
      </c>
      <c r="C524" s="30">
        <v>2950.0</v>
      </c>
      <c r="D524" s="47" t="s">
        <v>559</v>
      </c>
      <c r="E524" s="28" t="s">
        <v>40</v>
      </c>
      <c r="F524" s="44" t="s">
        <v>292</v>
      </c>
      <c r="G524" s="30">
        <v>2012.0</v>
      </c>
      <c r="H524" s="44" t="s">
        <v>46</v>
      </c>
      <c r="I524" s="44" t="s">
        <v>23</v>
      </c>
      <c r="J524" s="30"/>
      <c r="K524" s="45" t="s">
        <v>24</v>
      </c>
      <c r="L524" s="24"/>
    </row>
    <row r="525" ht="18.0" customHeight="1">
      <c r="A525" s="44" t="s">
        <v>1154</v>
      </c>
      <c r="B525" s="42">
        <v>9.788182747128E12</v>
      </c>
      <c r="C525" s="39">
        <v>2950.0</v>
      </c>
      <c r="D525" s="47" t="s">
        <v>559</v>
      </c>
      <c r="E525" s="28" t="s">
        <v>40</v>
      </c>
      <c r="F525" s="44" t="s">
        <v>292</v>
      </c>
      <c r="G525" s="30">
        <v>2013.0</v>
      </c>
      <c r="H525" s="44" t="s">
        <v>46</v>
      </c>
      <c r="I525" s="44" t="s">
        <v>23</v>
      </c>
      <c r="J525" s="30">
        <v>359.0</v>
      </c>
      <c r="K525" s="45" t="s">
        <v>24</v>
      </c>
      <c r="L525" s="24"/>
    </row>
    <row r="526" ht="18.0" customHeight="1">
      <c r="A526" s="62" t="s">
        <v>1155</v>
      </c>
      <c r="B526" s="63">
        <v>9.7881827482E12</v>
      </c>
      <c r="C526" s="39">
        <v>2950.0</v>
      </c>
      <c r="D526" s="47" t="s">
        <v>559</v>
      </c>
      <c r="E526" s="28" t="s">
        <v>40</v>
      </c>
      <c r="F526" s="44" t="s">
        <v>292</v>
      </c>
      <c r="G526" s="30">
        <v>2015.0</v>
      </c>
      <c r="H526" s="44" t="s">
        <v>46</v>
      </c>
      <c r="I526" s="44" t="s">
        <v>23</v>
      </c>
      <c r="J526" s="30">
        <v>400.0</v>
      </c>
      <c r="K526" s="45" t="s">
        <v>24</v>
      </c>
      <c r="L526" s="24"/>
    </row>
    <row r="527" ht="18.0" customHeight="1">
      <c r="A527" s="28" t="s">
        <v>1156</v>
      </c>
      <c r="B527" s="42">
        <v>9.789386618573E12</v>
      </c>
      <c r="C527" s="48">
        <v>995.0</v>
      </c>
      <c r="D527" s="59" t="s">
        <v>1157</v>
      </c>
      <c r="E527" s="28" t="s">
        <v>367</v>
      </c>
      <c r="F527" s="44" t="s">
        <v>292</v>
      </c>
      <c r="G527" s="30">
        <v>2018.0</v>
      </c>
      <c r="H527" s="28" t="s">
        <v>46</v>
      </c>
      <c r="I527" s="44" t="s">
        <v>23</v>
      </c>
      <c r="J527" s="30">
        <v>248.0</v>
      </c>
      <c r="K527" s="45" t="s">
        <v>24</v>
      </c>
      <c r="L527" s="24"/>
    </row>
    <row r="528" ht="18.0" customHeight="1">
      <c r="A528" s="44" t="s">
        <v>1158</v>
      </c>
      <c r="B528" s="42">
        <v>9.788182747487E12</v>
      </c>
      <c r="C528" s="48">
        <v>1195.0</v>
      </c>
      <c r="D528" s="59" t="s">
        <v>1159</v>
      </c>
      <c r="E528" s="28" t="s">
        <v>716</v>
      </c>
      <c r="F528" s="44" t="s">
        <v>292</v>
      </c>
      <c r="G528" s="30">
        <v>2013.0</v>
      </c>
      <c r="H528" s="44" t="s">
        <v>46</v>
      </c>
      <c r="I528" s="44" t="s">
        <v>23</v>
      </c>
      <c r="J528" s="30">
        <v>354.0</v>
      </c>
      <c r="K528" s="45" t="s">
        <v>24</v>
      </c>
      <c r="L528" s="24" t="s">
        <v>95</v>
      </c>
    </row>
    <row r="529" ht="18.0" customHeight="1">
      <c r="A529" s="28" t="s">
        <v>1160</v>
      </c>
      <c r="B529" s="42">
        <v>9.789386618238E12</v>
      </c>
      <c r="C529" s="35">
        <v>1295.0</v>
      </c>
      <c r="D529" s="47" t="s">
        <v>1161</v>
      </c>
      <c r="E529" s="28" t="s">
        <v>682</v>
      </c>
      <c r="F529" s="44" t="s">
        <v>292</v>
      </c>
      <c r="G529" s="30">
        <v>2018.0</v>
      </c>
      <c r="H529" s="28" t="s">
        <v>46</v>
      </c>
      <c r="I529" s="44" t="s">
        <v>23</v>
      </c>
      <c r="J529" s="30">
        <v>352.0</v>
      </c>
      <c r="K529" s="45" t="s">
        <v>24</v>
      </c>
      <c r="L529" s="24"/>
    </row>
    <row r="530" ht="18.0" customHeight="1">
      <c r="A530" s="44" t="s">
        <v>1162</v>
      </c>
      <c r="B530" s="42">
        <v>9.788182747616E12</v>
      </c>
      <c r="C530" s="48">
        <v>1195.0</v>
      </c>
      <c r="D530" s="47" t="s">
        <v>1163</v>
      </c>
      <c r="E530" s="28" t="s">
        <v>716</v>
      </c>
      <c r="F530" s="44" t="s">
        <v>292</v>
      </c>
      <c r="G530" s="30">
        <v>2014.0</v>
      </c>
      <c r="H530" s="44" t="s">
        <v>46</v>
      </c>
      <c r="I530" s="44" t="s">
        <v>23</v>
      </c>
      <c r="J530" s="30">
        <v>221.0</v>
      </c>
      <c r="K530" s="45" t="s">
        <v>24</v>
      </c>
      <c r="L530" s="24"/>
    </row>
    <row r="531" ht="18.0" customHeight="1">
      <c r="A531" s="64" t="s">
        <v>1164</v>
      </c>
      <c r="B531" s="65">
        <v>9.788182747869E12</v>
      </c>
      <c r="C531" s="35">
        <v>795.0</v>
      </c>
      <c r="D531" s="47" t="s">
        <v>1165</v>
      </c>
      <c r="E531" s="28"/>
      <c r="F531" s="44" t="s">
        <v>292</v>
      </c>
      <c r="G531" s="30">
        <v>2014.0</v>
      </c>
      <c r="H531" s="44" t="s">
        <v>46</v>
      </c>
      <c r="I531" s="44" t="s">
        <v>23</v>
      </c>
      <c r="J531" s="30">
        <v>220.0</v>
      </c>
      <c r="K531" s="45" t="s">
        <v>24</v>
      </c>
      <c r="L531" s="24" t="s">
        <v>95</v>
      </c>
    </row>
    <row r="532" ht="18.0" customHeight="1">
      <c r="A532" s="44" t="s">
        <v>1166</v>
      </c>
      <c r="B532" s="42">
        <v>9.788182743779E12</v>
      </c>
      <c r="C532" s="35">
        <v>995.0</v>
      </c>
      <c r="D532" s="47" t="s">
        <v>382</v>
      </c>
      <c r="E532" s="28" t="s">
        <v>664</v>
      </c>
      <c r="F532" s="44" t="s">
        <v>292</v>
      </c>
      <c r="G532" s="30">
        <v>2009.0</v>
      </c>
      <c r="H532" s="44" t="s">
        <v>46</v>
      </c>
      <c r="I532" s="44" t="s">
        <v>23</v>
      </c>
      <c r="J532" s="30">
        <v>236.0</v>
      </c>
      <c r="K532" s="45" t="s">
        <v>24</v>
      </c>
      <c r="L532" s="24"/>
    </row>
    <row r="533" ht="18.0" customHeight="1">
      <c r="A533" s="44" t="s">
        <v>1167</v>
      </c>
      <c r="B533" s="42">
        <v>9.788182742E12</v>
      </c>
      <c r="C533" s="30">
        <v>1500.0</v>
      </c>
      <c r="D533" s="47" t="s">
        <v>1168</v>
      </c>
      <c r="E533" s="28" t="s">
        <v>816</v>
      </c>
      <c r="F533" s="44" t="s">
        <v>292</v>
      </c>
      <c r="G533" s="30">
        <v>2006.0</v>
      </c>
      <c r="H533" s="44" t="s">
        <v>46</v>
      </c>
      <c r="I533" s="44" t="s">
        <v>23</v>
      </c>
      <c r="J533" s="30">
        <v>310.0</v>
      </c>
      <c r="K533" s="45" t="s">
        <v>24</v>
      </c>
      <c r="L533" s="24"/>
    </row>
    <row r="534" ht="18.0" customHeight="1">
      <c r="A534" s="28" t="s">
        <v>1169</v>
      </c>
      <c r="B534" s="42">
        <v>9.788182746077E12</v>
      </c>
      <c r="C534" s="35">
        <v>1095.0</v>
      </c>
      <c r="D534" s="47" t="s">
        <v>1170</v>
      </c>
      <c r="E534" s="28" t="s">
        <v>816</v>
      </c>
      <c r="F534" s="44" t="s">
        <v>292</v>
      </c>
      <c r="G534" s="30">
        <v>2012.0</v>
      </c>
      <c r="H534" s="28" t="s">
        <v>46</v>
      </c>
      <c r="I534" s="44" t="s">
        <v>23</v>
      </c>
      <c r="J534" s="30">
        <v>420.0</v>
      </c>
      <c r="K534" s="45" t="s">
        <v>24</v>
      </c>
      <c r="L534" s="24"/>
    </row>
    <row r="535" ht="18.0" customHeight="1">
      <c r="A535" s="44" t="s">
        <v>1171</v>
      </c>
      <c r="B535" s="42">
        <v>9.788182745834E12</v>
      </c>
      <c r="C535" s="30">
        <v>995.0</v>
      </c>
      <c r="D535" s="66" t="s">
        <v>1172</v>
      </c>
      <c r="E535" s="28" t="s">
        <v>716</v>
      </c>
      <c r="F535" s="44" t="s">
        <v>292</v>
      </c>
      <c r="G535" s="30">
        <v>2012.0</v>
      </c>
      <c r="H535" s="44" t="s">
        <v>46</v>
      </c>
      <c r="I535" s="44" t="s">
        <v>23</v>
      </c>
      <c r="J535" s="30">
        <v>282.0</v>
      </c>
      <c r="K535" s="45" t="s">
        <v>24</v>
      </c>
      <c r="L535" s="24"/>
    </row>
    <row r="536" ht="18.0" customHeight="1">
      <c r="A536" s="44" t="s">
        <v>1173</v>
      </c>
      <c r="B536" s="42">
        <v>9.788182743786E12</v>
      </c>
      <c r="C536" s="30">
        <v>3500.0</v>
      </c>
      <c r="D536" s="47" t="s">
        <v>1174</v>
      </c>
      <c r="E536" s="28" t="s">
        <v>682</v>
      </c>
      <c r="F536" s="44" t="s">
        <v>292</v>
      </c>
      <c r="G536" s="30">
        <v>2009.0</v>
      </c>
      <c r="H536" s="44" t="s">
        <v>46</v>
      </c>
      <c r="I536" s="44" t="s">
        <v>23</v>
      </c>
      <c r="J536" s="30" t="s">
        <v>39</v>
      </c>
      <c r="K536" s="45" t="s">
        <v>24</v>
      </c>
      <c r="L536" s="24"/>
    </row>
    <row r="537" ht="18.0" customHeight="1">
      <c r="A537" s="28" t="s">
        <v>1175</v>
      </c>
      <c r="B537" s="42">
        <v>9.788182749306E12</v>
      </c>
      <c r="C537" s="48">
        <v>795.0</v>
      </c>
      <c r="D537" s="47" t="s">
        <v>333</v>
      </c>
      <c r="E537" s="28" t="s">
        <v>832</v>
      </c>
      <c r="F537" s="44" t="s">
        <v>292</v>
      </c>
      <c r="G537" s="30">
        <v>2017.0</v>
      </c>
      <c r="H537" s="28" t="s">
        <v>46</v>
      </c>
      <c r="I537" s="44" t="s">
        <v>23</v>
      </c>
      <c r="J537" s="30">
        <v>174.0</v>
      </c>
      <c r="K537" s="45" t="s">
        <v>24</v>
      </c>
      <c r="L537" s="24"/>
    </row>
    <row r="538" ht="18.0" customHeight="1">
      <c r="A538" s="44" t="s">
        <v>1176</v>
      </c>
      <c r="B538" s="42">
        <v>9.788182744165E12</v>
      </c>
      <c r="C538" s="30">
        <v>295.0</v>
      </c>
      <c r="D538" s="47" t="s">
        <v>1177</v>
      </c>
      <c r="E538" s="28" t="s">
        <v>40</v>
      </c>
      <c r="F538" s="44" t="s">
        <v>292</v>
      </c>
      <c r="G538" s="30">
        <v>2009.0</v>
      </c>
      <c r="H538" s="44" t="s">
        <v>46</v>
      </c>
      <c r="I538" s="44" t="s">
        <v>23</v>
      </c>
      <c r="J538" s="30">
        <v>112.0</v>
      </c>
      <c r="K538" s="45" t="s">
        <v>24</v>
      </c>
      <c r="L538" s="24"/>
    </row>
    <row r="539" ht="18.0" customHeight="1">
      <c r="A539" s="44" t="s">
        <v>1178</v>
      </c>
      <c r="B539" s="42">
        <v>9.788182744547E12</v>
      </c>
      <c r="C539" s="30">
        <v>595.0</v>
      </c>
      <c r="D539" s="47" t="s">
        <v>1179</v>
      </c>
      <c r="E539" s="28" t="s">
        <v>589</v>
      </c>
      <c r="F539" s="44" t="s">
        <v>292</v>
      </c>
      <c r="G539" s="30">
        <v>2010.0</v>
      </c>
      <c r="H539" s="44" t="s">
        <v>46</v>
      </c>
      <c r="I539" s="44" t="s">
        <v>23</v>
      </c>
      <c r="J539" s="30">
        <v>166.0</v>
      </c>
      <c r="K539" s="45" t="s">
        <v>24</v>
      </c>
      <c r="L539" s="24"/>
    </row>
    <row r="540" ht="18.0" customHeight="1">
      <c r="A540" s="28" t="s">
        <v>1180</v>
      </c>
      <c r="B540" s="42">
        <v>9.789386618481E12</v>
      </c>
      <c r="C540" s="48">
        <v>995.0</v>
      </c>
      <c r="D540" s="47" t="s">
        <v>1181</v>
      </c>
      <c r="E540" s="28" t="s">
        <v>1182</v>
      </c>
      <c r="F540" s="44" t="s">
        <v>292</v>
      </c>
      <c r="G540" s="30">
        <v>2018.0</v>
      </c>
      <c r="H540" s="28" t="s">
        <v>46</v>
      </c>
      <c r="I540" s="44" t="s">
        <v>23</v>
      </c>
      <c r="J540" s="30">
        <v>358.0</v>
      </c>
      <c r="K540" s="45" t="s">
        <v>24</v>
      </c>
      <c r="L540" s="24"/>
    </row>
    <row r="541" ht="18.0" customHeight="1">
      <c r="A541" s="44" t="s">
        <v>1183</v>
      </c>
      <c r="B541" s="42">
        <v>9.788182743892E12</v>
      </c>
      <c r="C541" s="39">
        <v>1295.0</v>
      </c>
      <c r="D541" s="47" t="s">
        <v>1184</v>
      </c>
      <c r="E541" s="28" t="s">
        <v>383</v>
      </c>
      <c r="F541" s="44" t="s">
        <v>292</v>
      </c>
      <c r="G541" s="30">
        <v>2009.0</v>
      </c>
      <c r="H541" s="44" t="s">
        <v>46</v>
      </c>
      <c r="I541" s="44" t="s">
        <v>23</v>
      </c>
      <c r="J541" s="30">
        <v>447.0</v>
      </c>
      <c r="K541" s="45" t="s">
        <v>24</v>
      </c>
      <c r="L541" s="24"/>
    </row>
    <row r="542" ht="18.0" customHeight="1">
      <c r="A542" s="44" t="s">
        <v>1185</v>
      </c>
      <c r="B542" s="42">
        <v>9.788182744318E12</v>
      </c>
      <c r="C542" s="39">
        <v>495.0</v>
      </c>
      <c r="D542" s="47" t="s">
        <v>1186</v>
      </c>
      <c r="E542" s="28" t="s">
        <v>594</v>
      </c>
      <c r="F542" s="44" t="s">
        <v>292</v>
      </c>
      <c r="G542" s="30">
        <v>2009.0</v>
      </c>
      <c r="H542" s="44" t="s">
        <v>46</v>
      </c>
      <c r="I542" s="44" t="s">
        <v>23</v>
      </c>
      <c r="J542" s="30">
        <v>210.0</v>
      </c>
      <c r="K542" s="45" t="s">
        <v>24</v>
      </c>
      <c r="L542" s="24"/>
    </row>
    <row r="543" ht="18.0" customHeight="1">
      <c r="A543" s="44" t="s">
        <v>1187</v>
      </c>
      <c r="B543" s="42">
        <v>9.78818274581E12</v>
      </c>
      <c r="C543" s="48">
        <v>895.0</v>
      </c>
      <c r="D543" s="47" t="s">
        <v>1188</v>
      </c>
      <c r="E543" s="28" t="s">
        <v>312</v>
      </c>
      <c r="F543" s="44" t="s">
        <v>292</v>
      </c>
      <c r="G543" s="30">
        <v>2012.0</v>
      </c>
      <c r="H543" s="44" t="s">
        <v>46</v>
      </c>
      <c r="I543" s="44" t="s">
        <v>111</v>
      </c>
      <c r="J543" s="30">
        <v>311.0</v>
      </c>
      <c r="K543" s="45" t="s">
        <v>24</v>
      </c>
      <c r="L543" s="24"/>
    </row>
    <row r="544" ht="18.0" customHeight="1">
      <c r="A544" s="28" t="s">
        <v>1189</v>
      </c>
      <c r="B544" s="42">
        <v>9.788182744332E12</v>
      </c>
      <c r="C544" s="48">
        <v>1495.0</v>
      </c>
      <c r="D544" s="47" t="s">
        <v>1190</v>
      </c>
      <c r="E544" s="28" t="s">
        <v>160</v>
      </c>
      <c r="F544" s="44" t="s">
        <v>292</v>
      </c>
      <c r="G544" s="30">
        <v>2010.0</v>
      </c>
      <c r="H544" s="28" t="s">
        <v>46</v>
      </c>
      <c r="I544" s="44" t="s">
        <v>23</v>
      </c>
      <c r="J544" s="30">
        <v>452.0</v>
      </c>
      <c r="K544" s="45" t="s">
        <v>24</v>
      </c>
      <c r="L544" s="24"/>
    </row>
    <row r="545" ht="18.0" customHeight="1">
      <c r="A545" s="44" t="s">
        <v>1191</v>
      </c>
      <c r="B545" s="42">
        <v>9.788184994476E12</v>
      </c>
      <c r="C545" s="30">
        <v>795.0</v>
      </c>
      <c r="D545" s="47" t="s">
        <v>1190</v>
      </c>
      <c r="E545" s="28" t="s">
        <v>160</v>
      </c>
      <c r="F545" s="44" t="s">
        <v>292</v>
      </c>
      <c r="G545" s="30">
        <v>2010.0</v>
      </c>
      <c r="H545" s="44" t="s">
        <v>22</v>
      </c>
      <c r="I545" s="44" t="s">
        <v>23</v>
      </c>
      <c r="J545" s="30">
        <v>452.0</v>
      </c>
      <c r="K545" s="45" t="s">
        <v>24</v>
      </c>
      <c r="L545" s="24"/>
    </row>
    <row r="546" ht="18.0" customHeight="1">
      <c r="A546" s="44" t="s">
        <v>1192</v>
      </c>
      <c r="B546" s="42">
        <v>9.780275993344E12</v>
      </c>
      <c r="C546" s="39">
        <v>695.0</v>
      </c>
      <c r="D546" s="47" t="s">
        <v>1193</v>
      </c>
      <c r="E546" s="28" t="s">
        <v>220</v>
      </c>
      <c r="F546" s="44" t="s">
        <v>292</v>
      </c>
      <c r="G546" s="30">
        <v>2008.0</v>
      </c>
      <c r="H546" s="44" t="s">
        <v>46</v>
      </c>
      <c r="I546" s="44" t="s">
        <v>23</v>
      </c>
      <c r="J546" s="30">
        <v>204.0</v>
      </c>
      <c r="K546" s="45" t="s">
        <v>24</v>
      </c>
      <c r="L546" s="24"/>
    </row>
    <row r="547" ht="18.0" customHeight="1">
      <c r="A547" s="44" t="s">
        <v>1194</v>
      </c>
      <c r="B547" s="42">
        <v>9.78818274273E12</v>
      </c>
      <c r="C547" s="39">
        <v>2500.0</v>
      </c>
      <c r="D547" s="47" t="s">
        <v>1195</v>
      </c>
      <c r="E547" s="28" t="s">
        <v>383</v>
      </c>
      <c r="F547" s="44" t="s">
        <v>292</v>
      </c>
      <c r="G547" s="30">
        <v>2006.0</v>
      </c>
      <c r="H547" s="44" t="s">
        <v>46</v>
      </c>
      <c r="I547" s="44" t="s">
        <v>23</v>
      </c>
      <c r="J547" s="30">
        <v>352.0</v>
      </c>
      <c r="K547" s="45" t="s">
        <v>24</v>
      </c>
      <c r="L547" s="24"/>
    </row>
    <row r="548" ht="18.0" customHeight="1">
      <c r="A548" s="28" t="s">
        <v>1196</v>
      </c>
      <c r="B548" s="42">
        <v>9.789386618382E12</v>
      </c>
      <c r="C548" s="48">
        <v>1095.0</v>
      </c>
      <c r="D548" s="47" t="s">
        <v>1197</v>
      </c>
      <c r="E548" s="28" t="s">
        <v>164</v>
      </c>
      <c r="F548" s="44" t="s">
        <v>292</v>
      </c>
      <c r="G548" s="30">
        <v>2018.0</v>
      </c>
      <c r="H548" s="28" t="s">
        <v>46</v>
      </c>
      <c r="I548" s="44" t="s">
        <v>23</v>
      </c>
      <c r="J548" s="30">
        <v>240.0</v>
      </c>
      <c r="K548" s="45" t="s">
        <v>24</v>
      </c>
      <c r="L548" s="24"/>
    </row>
    <row r="549" ht="18.0" customHeight="1">
      <c r="A549" s="44" t="s">
        <v>1198</v>
      </c>
      <c r="B549" s="42">
        <v>9.788182745179E12</v>
      </c>
      <c r="C549" s="39">
        <v>1950.0</v>
      </c>
      <c r="D549" s="47" t="s">
        <v>559</v>
      </c>
      <c r="E549" s="28" t="s">
        <v>716</v>
      </c>
      <c r="F549" s="44" t="s">
        <v>292</v>
      </c>
      <c r="G549" s="30">
        <v>2011.0</v>
      </c>
      <c r="H549" s="44" t="s">
        <v>46</v>
      </c>
      <c r="I549" s="44" t="s">
        <v>23</v>
      </c>
      <c r="J549" s="30">
        <v>235.0</v>
      </c>
      <c r="K549" s="45" t="s">
        <v>24</v>
      </c>
      <c r="L549" s="24"/>
    </row>
    <row r="550" ht="18.0" customHeight="1">
      <c r="A550" s="44" t="s">
        <v>1199</v>
      </c>
      <c r="B550" s="42">
        <v>9.788182748804E12</v>
      </c>
      <c r="C550" s="48">
        <v>995.0</v>
      </c>
      <c r="D550" s="47" t="s">
        <v>1197</v>
      </c>
      <c r="E550" s="28" t="s">
        <v>312</v>
      </c>
      <c r="F550" s="44" t="s">
        <v>292</v>
      </c>
      <c r="G550" s="30">
        <v>2016.0</v>
      </c>
      <c r="H550" s="44" t="s">
        <v>46</v>
      </c>
      <c r="I550" s="44" t="s">
        <v>560</v>
      </c>
      <c r="J550" s="30">
        <v>232.0</v>
      </c>
      <c r="K550" s="45" t="s">
        <v>24</v>
      </c>
      <c r="L550" s="24"/>
    </row>
    <row r="551" ht="18.0" customHeight="1">
      <c r="A551" s="44" t="s">
        <v>1200</v>
      </c>
      <c r="B551" s="42">
        <v>9.788182747241E12</v>
      </c>
      <c r="C551" s="30">
        <v>1295.0</v>
      </c>
      <c r="D551" s="47" t="s">
        <v>1201</v>
      </c>
      <c r="E551" s="28" t="s">
        <v>90</v>
      </c>
      <c r="F551" s="44" t="s">
        <v>292</v>
      </c>
      <c r="G551" s="30">
        <v>2013.0</v>
      </c>
      <c r="H551" s="44" t="s">
        <v>46</v>
      </c>
      <c r="I551" s="44" t="s">
        <v>23</v>
      </c>
      <c r="J551" s="30">
        <v>341.0</v>
      </c>
      <c r="K551" s="45" t="s">
        <v>24</v>
      </c>
      <c r="L551" s="24"/>
    </row>
    <row r="552" ht="18.0" customHeight="1">
      <c r="A552" s="44" t="s">
        <v>1202</v>
      </c>
      <c r="B552" s="42">
        <v>2.75990087E8</v>
      </c>
      <c r="C552" s="30">
        <v>995.0</v>
      </c>
      <c r="D552" s="47" t="s">
        <v>1203</v>
      </c>
      <c r="E552" s="28" t="s">
        <v>664</v>
      </c>
      <c r="F552" s="44" t="s">
        <v>292</v>
      </c>
      <c r="G552" s="30">
        <v>2008.0</v>
      </c>
      <c r="H552" s="44" t="s">
        <v>46</v>
      </c>
      <c r="I552" s="44" t="s">
        <v>23</v>
      </c>
      <c r="J552" s="30">
        <v>340.0</v>
      </c>
      <c r="K552" s="45" t="s">
        <v>24</v>
      </c>
      <c r="L552" s="24"/>
    </row>
    <row r="553" ht="18.0" customHeight="1">
      <c r="A553" s="44" t="s">
        <v>1204</v>
      </c>
      <c r="B553" s="42">
        <v>9.788182747555E12</v>
      </c>
      <c r="C553" s="48">
        <v>1295.0</v>
      </c>
      <c r="D553" s="47" t="s">
        <v>1205</v>
      </c>
      <c r="E553" s="28" t="s">
        <v>164</v>
      </c>
      <c r="F553" s="44" t="s">
        <v>292</v>
      </c>
      <c r="G553" s="30">
        <v>2014.0</v>
      </c>
      <c r="H553" s="44" t="s">
        <v>46</v>
      </c>
      <c r="I553" s="44" t="s">
        <v>23</v>
      </c>
      <c r="J553" s="30">
        <v>427.0</v>
      </c>
      <c r="K553" s="45" t="s">
        <v>24</v>
      </c>
      <c r="L553" s="24"/>
    </row>
    <row r="554" ht="18.0" customHeight="1">
      <c r="A554" s="44" t="s">
        <v>1206</v>
      </c>
      <c r="B554" s="42">
        <v>9.788182746626E12</v>
      </c>
      <c r="C554" s="30">
        <v>990.0</v>
      </c>
      <c r="D554" s="47" t="s">
        <v>655</v>
      </c>
      <c r="E554" s="28" t="s">
        <v>63</v>
      </c>
      <c r="F554" s="44" t="s">
        <v>292</v>
      </c>
      <c r="G554" s="30">
        <v>2012.0</v>
      </c>
      <c r="H554" s="44" t="s">
        <v>46</v>
      </c>
      <c r="I554" s="44" t="s">
        <v>23</v>
      </c>
      <c r="J554" s="30">
        <v>371.0</v>
      </c>
      <c r="K554" s="45" t="s">
        <v>24</v>
      </c>
      <c r="L554" s="24"/>
    </row>
    <row r="555" ht="18.0" customHeight="1">
      <c r="A555" s="44" t="s">
        <v>1207</v>
      </c>
      <c r="B555" s="42">
        <v>9.788182745681E12</v>
      </c>
      <c r="C555" s="30">
        <v>295.0</v>
      </c>
      <c r="D555" s="47" t="s">
        <v>1177</v>
      </c>
      <c r="E555" s="28" t="s">
        <v>40</v>
      </c>
      <c r="F555" s="44" t="s">
        <v>292</v>
      </c>
      <c r="G555" s="30">
        <v>2011.0</v>
      </c>
      <c r="H555" s="44" t="s">
        <v>46</v>
      </c>
      <c r="I555" s="44" t="s">
        <v>23</v>
      </c>
      <c r="J555" s="30">
        <v>103.0</v>
      </c>
      <c r="K555" s="45" t="s">
        <v>24</v>
      </c>
      <c r="L555" s="24"/>
    </row>
    <row r="556" ht="18.0" customHeight="1">
      <c r="A556" s="28" t="s">
        <v>1208</v>
      </c>
      <c r="B556" s="42">
        <v>9.788182749382E12</v>
      </c>
      <c r="C556" s="35">
        <v>1095.0</v>
      </c>
      <c r="D556" s="47" t="s">
        <v>1209</v>
      </c>
      <c r="E556" s="28" t="s">
        <v>63</v>
      </c>
      <c r="F556" s="44" t="s">
        <v>292</v>
      </c>
      <c r="G556" s="30">
        <v>2017.0</v>
      </c>
      <c r="H556" s="28" t="s">
        <v>46</v>
      </c>
      <c r="I556" s="44" t="s">
        <v>23</v>
      </c>
      <c r="J556" s="30">
        <v>304.0</v>
      </c>
      <c r="K556" s="45" t="s">
        <v>24</v>
      </c>
      <c r="L556" s="24" t="s">
        <v>95</v>
      </c>
    </row>
    <row r="557" ht="18.0" customHeight="1">
      <c r="A557" s="28" t="s">
        <v>1210</v>
      </c>
      <c r="B557" s="42">
        <v>9.788182745735E12</v>
      </c>
      <c r="C557" s="48">
        <v>995.0</v>
      </c>
      <c r="D557" s="47" t="s">
        <v>1211</v>
      </c>
      <c r="E557" s="28" t="s">
        <v>40</v>
      </c>
      <c r="F557" s="44" t="s">
        <v>292</v>
      </c>
      <c r="G557" s="30">
        <v>2012.0</v>
      </c>
      <c r="H557" s="44" t="s">
        <v>46</v>
      </c>
      <c r="I557" s="44" t="s">
        <v>23</v>
      </c>
      <c r="J557" s="30">
        <v>285.0</v>
      </c>
      <c r="K557" s="45" t="s">
        <v>24</v>
      </c>
      <c r="L557" s="24"/>
    </row>
    <row r="558" ht="18.0" customHeight="1">
      <c r="A558" s="28" t="s">
        <v>1212</v>
      </c>
      <c r="B558" s="42">
        <v>9.789386618047E12</v>
      </c>
      <c r="C558" s="48">
        <v>695.0</v>
      </c>
      <c r="D558" s="47" t="s">
        <v>1213</v>
      </c>
      <c r="E558" s="28" t="s">
        <v>164</v>
      </c>
      <c r="F558" s="44" t="s">
        <v>292</v>
      </c>
      <c r="G558" s="30">
        <v>2017.0</v>
      </c>
      <c r="H558" s="28" t="s">
        <v>46</v>
      </c>
      <c r="I558" s="44" t="s">
        <v>23</v>
      </c>
      <c r="J558" s="30">
        <v>248.0</v>
      </c>
      <c r="K558" s="45" t="s">
        <v>24</v>
      </c>
      <c r="L558" s="24"/>
    </row>
    <row r="559" ht="18.0" customHeight="1">
      <c r="A559" s="44" t="s">
        <v>1214</v>
      </c>
      <c r="B559" s="42">
        <v>9.788182747807E12</v>
      </c>
      <c r="C559" s="30">
        <v>990.0</v>
      </c>
      <c r="D559" s="59" t="s">
        <v>655</v>
      </c>
      <c r="E559" s="28" t="s">
        <v>656</v>
      </c>
      <c r="F559" s="44" t="s">
        <v>292</v>
      </c>
      <c r="G559" s="30">
        <v>2014.0</v>
      </c>
      <c r="H559" s="44" t="s">
        <v>46</v>
      </c>
      <c r="I559" s="44" t="s">
        <v>23</v>
      </c>
      <c r="J559" s="30">
        <v>726.0</v>
      </c>
      <c r="K559" s="45" t="s">
        <v>24</v>
      </c>
      <c r="L559" s="24"/>
    </row>
    <row r="560" ht="18.0" customHeight="1">
      <c r="A560" s="44" t="s">
        <v>1215</v>
      </c>
      <c r="B560" s="42">
        <v>9.780313345043E12</v>
      </c>
      <c r="C560" s="30">
        <v>795.0</v>
      </c>
      <c r="D560" s="59" t="s">
        <v>1216</v>
      </c>
      <c r="E560" s="28" t="s">
        <v>383</v>
      </c>
      <c r="F560" s="44" t="s">
        <v>292</v>
      </c>
      <c r="G560" s="30">
        <v>2008.0</v>
      </c>
      <c r="H560" s="44" t="s">
        <v>46</v>
      </c>
      <c r="I560" s="44" t="s">
        <v>23</v>
      </c>
      <c r="J560" s="30">
        <v>202.0</v>
      </c>
      <c r="K560" s="45" t="s">
        <v>24</v>
      </c>
      <c r="L560" s="24"/>
    </row>
    <row r="561" ht="18.0" customHeight="1">
      <c r="A561" s="28" t="s">
        <v>1217</v>
      </c>
      <c r="B561" s="42">
        <v>9.788182749252E12</v>
      </c>
      <c r="C561" s="48">
        <v>2450.0</v>
      </c>
      <c r="D561" s="59" t="s">
        <v>534</v>
      </c>
      <c r="E561" s="28" t="s">
        <v>721</v>
      </c>
      <c r="F561" s="44" t="s">
        <v>292</v>
      </c>
      <c r="G561" s="30">
        <v>2016.0</v>
      </c>
      <c r="H561" s="28" t="s">
        <v>46</v>
      </c>
      <c r="I561" s="44" t="s">
        <v>23</v>
      </c>
      <c r="J561" s="30">
        <v>304.0</v>
      </c>
      <c r="K561" s="45" t="s">
        <v>24</v>
      </c>
      <c r="L561" s="24"/>
    </row>
    <row r="562" ht="18.0" customHeight="1">
      <c r="A562" s="44" t="s">
        <v>1218</v>
      </c>
      <c r="B562" s="42">
        <v>9.788186505731E12</v>
      </c>
      <c r="C562" s="30">
        <v>1795.0</v>
      </c>
      <c r="D562" s="47" t="s">
        <v>1219</v>
      </c>
      <c r="E562" s="28" t="s">
        <v>594</v>
      </c>
      <c r="F562" s="44" t="s">
        <v>292</v>
      </c>
      <c r="G562" s="30" t="s">
        <v>39</v>
      </c>
      <c r="H562" s="44" t="s">
        <v>46</v>
      </c>
      <c r="I562" s="44" t="s">
        <v>23</v>
      </c>
      <c r="J562" s="30" t="s">
        <v>39</v>
      </c>
      <c r="K562" s="45" t="s">
        <v>24</v>
      </c>
      <c r="L562" s="24"/>
    </row>
    <row r="563" ht="18.0" customHeight="1">
      <c r="A563" s="28" t="s">
        <v>1220</v>
      </c>
      <c r="B563" s="42">
        <v>9.789386618153E12</v>
      </c>
      <c r="C563" s="48">
        <v>595.0</v>
      </c>
      <c r="D563" s="47" t="s">
        <v>1221</v>
      </c>
      <c r="E563" s="28" t="s">
        <v>63</v>
      </c>
      <c r="F563" s="44" t="s">
        <v>292</v>
      </c>
      <c r="G563" s="30">
        <v>2017.0</v>
      </c>
      <c r="H563" s="28" t="s">
        <v>46</v>
      </c>
      <c r="I563" s="44" t="s">
        <v>23</v>
      </c>
      <c r="J563" s="30">
        <v>162.0</v>
      </c>
      <c r="K563" s="45" t="s">
        <v>24</v>
      </c>
      <c r="L563" s="24"/>
    </row>
    <row r="564" ht="18.0" customHeight="1">
      <c r="A564" s="28" t="s">
        <v>1222</v>
      </c>
      <c r="B564" s="42">
        <v>9.788182749214E12</v>
      </c>
      <c r="C564" s="48">
        <v>795.0</v>
      </c>
      <c r="D564" s="47" t="s">
        <v>1223</v>
      </c>
      <c r="E564" s="28" t="s">
        <v>86</v>
      </c>
      <c r="F564" s="44" t="s">
        <v>292</v>
      </c>
      <c r="G564" s="30">
        <v>2016.0</v>
      </c>
      <c r="H564" s="28" t="s">
        <v>46</v>
      </c>
      <c r="I564" s="44" t="s">
        <v>23</v>
      </c>
      <c r="J564" s="30">
        <v>110.0</v>
      </c>
      <c r="K564" s="45" t="s">
        <v>24</v>
      </c>
      <c r="L564" s="24"/>
    </row>
    <row r="565" ht="18.0" customHeight="1">
      <c r="A565" s="44" t="s">
        <v>1224</v>
      </c>
      <c r="B565" s="42">
        <v>3.13328382E8</v>
      </c>
      <c r="C565" s="30">
        <v>595.0</v>
      </c>
      <c r="D565" s="47" t="s">
        <v>1225</v>
      </c>
      <c r="E565" s="28" t="s">
        <v>810</v>
      </c>
      <c r="F565" s="44" t="s">
        <v>292</v>
      </c>
      <c r="G565" s="30">
        <v>2007.0</v>
      </c>
      <c r="H565" s="44" t="s">
        <v>46</v>
      </c>
      <c r="I565" s="44" t="s">
        <v>23</v>
      </c>
      <c r="J565" s="30">
        <v>165.0</v>
      </c>
      <c r="K565" s="45" t="s">
        <v>24</v>
      </c>
      <c r="L565" s="24"/>
    </row>
    <row r="566" ht="18.0" customHeight="1">
      <c r="A566" s="44" t="s">
        <v>1226</v>
      </c>
      <c r="B566" s="42">
        <v>9.788182742722E12</v>
      </c>
      <c r="C566" s="30">
        <v>2500.0</v>
      </c>
      <c r="D566" s="47" t="s">
        <v>1227</v>
      </c>
      <c r="E566" s="28" t="s">
        <v>398</v>
      </c>
      <c r="F566" s="44" t="s">
        <v>292</v>
      </c>
      <c r="G566" s="30">
        <v>2006.0</v>
      </c>
      <c r="H566" s="44" t="s">
        <v>46</v>
      </c>
      <c r="I566" s="44" t="s">
        <v>23</v>
      </c>
      <c r="J566" s="30">
        <v>369.0</v>
      </c>
      <c r="K566" s="45" t="s">
        <v>24</v>
      </c>
      <c r="L566" s="24"/>
    </row>
    <row r="567" ht="18.0" customHeight="1">
      <c r="A567" s="44" t="s">
        <v>1228</v>
      </c>
      <c r="B567" s="42">
        <v>9.788182748156E12</v>
      </c>
      <c r="C567" s="30">
        <v>595.0</v>
      </c>
      <c r="D567" s="47" t="s">
        <v>1229</v>
      </c>
      <c r="E567" s="28" t="s">
        <v>164</v>
      </c>
      <c r="F567" s="44" t="s">
        <v>292</v>
      </c>
      <c r="G567" s="30">
        <v>2014.0</v>
      </c>
      <c r="H567" s="44" t="s">
        <v>46</v>
      </c>
      <c r="I567" s="44" t="s">
        <v>23</v>
      </c>
      <c r="J567" s="30">
        <v>168.0</v>
      </c>
      <c r="K567" s="45" t="s">
        <v>24</v>
      </c>
      <c r="L567" s="24"/>
    </row>
    <row r="568" ht="18.0" customHeight="1">
      <c r="A568" s="44" t="s">
        <v>1230</v>
      </c>
      <c r="B568" s="42">
        <v>9.780313334498E12</v>
      </c>
      <c r="C568" s="30">
        <v>795.0</v>
      </c>
      <c r="D568" s="47" t="s">
        <v>1231</v>
      </c>
      <c r="E568" s="28" t="s">
        <v>634</v>
      </c>
      <c r="F568" s="44" t="s">
        <v>292</v>
      </c>
      <c r="G568" s="30">
        <v>2009.0</v>
      </c>
      <c r="H568" s="44" t="s">
        <v>46</v>
      </c>
      <c r="I568" s="44" t="s">
        <v>23</v>
      </c>
      <c r="J568" s="30">
        <v>188.0</v>
      </c>
      <c r="K568" s="45" t="s">
        <v>24</v>
      </c>
      <c r="L568" s="24"/>
    </row>
    <row r="569" ht="18.0" customHeight="1">
      <c r="A569" s="44" t="s">
        <v>1232</v>
      </c>
      <c r="B569" s="42">
        <v>9.780313336725E12</v>
      </c>
      <c r="C569" s="30">
        <v>995.0</v>
      </c>
      <c r="D569" s="47" t="s">
        <v>1233</v>
      </c>
      <c r="E569" s="28" t="s">
        <v>634</v>
      </c>
      <c r="F569" s="44" t="s">
        <v>292</v>
      </c>
      <c r="G569" s="30">
        <v>2009.0</v>
      </c>
      <c r="H569" s="44" t="s">
        <v>46</v>
      </c>
      <c r="I569" s="44" t="s">
        <v>23</v>
      </c>
      <c r="J569" s="30">
        <v>219.0</v>
      </c>
      <c r="K569" s="45" t="s">
        <v>24</v>
      </c>
      <c r="L569" s="24"/>
    </row>
    <row r="570" ht="18.0" customHeight="1">
      <c r="A570" s="28" t="s">
        <v>1234</v>
      </c>
      <c r="B570" s="42">
        <v>9.788182749009E12</v>
      </c>
      <c r="C570" s="35">
        <v>1195.0</v>
      </c>
      <c r="D570" s="47" t="s">
        <v>1235</v>
      </c>
      <c r="E570" s="28" t="s">
        <v>94</v>
      </c>
      <c r="F570" s="44" t="s">
        <v>292</v>
      </c>
      <c r="G570" s="30">
        <v>2017.0</v>
      </c>
      <c r="H570" s="28" t="s">
        <v>46</v>
      </c>
      <c r="I570" s="44" t="s">
        <v>23</v>
      </c>
      <c r="J570" s="30">
        <v>232.0</v>
      </c>
      <c r="K570" s="45" t="s">
        <v>24</v>
      </c>
      <c r="L570" s="24" t="s">
        <v>95</v>
      </c>
    </row>
    <row r="571" ht="18.0" customHeight="1">
      <c r="A571" s="44" t="s">
        <v>1236</v>
      </c>
      <c r="B571" s="42">
        <v>9.788182749816E12</v>
      </c>
      <c r="C571" s="30">
        <v>790.0</v>
      </c>
      <c r="D571" s="47" t="s">
        <v>1237</v>
      </c>
      <c r="E571" s="28" t="s">
        <v>810</v>
      </c>
      <c r="F571" s="44" t="s">
        <v>292</v>
      </c>
      <c r="G571" s="30">
        <v>2005.0</v>
      </c>
      <c r="H571" s="44" t="s">
        <v>46</v>
      </c>
      <c r="I571" s="44" t="s">
        <v>23</v>
      </c>
      <c r="J571" s="30">
        <v>319.0</v>
      </c>
      <c r="K571" s="45" t="s">
        <v>24</v>
      </c>
      <c r="L571" s="24"/>
    </row>
    <row r="572" ht="18.0" customHeight="1">
      <c r="A572" s="44" t="s">
        <v>1238</v>
      </c>
      <c r="B572" s="42">
        <v>9.788182748286E12</v>
      </c>
      <c r="C572" s="30">
        <v>995.0</v>
      </c>
      <c r="D572" s="47" t="s">
        <v>1239</v>
      </c>
      <c r="E572" s="28" t="s">
        <v>90</v>
      </c>
      <c r="F572" s="44" t="s">
        <v>292</v>
      </c>
      <c r="G572" s="30">
        <v>2015.0</v>
      </c>
      <c r="H572" s="44" t="s">
        <v>46</v>
      </c>
      <c r="I572" s="44" t="s">
        <v>23</v>
      </c>
      <c r="J572" s="30">
        <v>227.0</v>
      </c>
      <c r="K572" s="45" t="s">
        <v>24</v>
      </c>
      <c r="L572" s="24"/>
    </row>
    <row r="573" ht="18.0" customHeight="1">
      <c r="A573" s="28" t="s">
        <v>1240</v>
      </c>
      <c r="B573" s="42">
        <v>9.788182745902E12</v>
      </c>
      <c r="C573" s="48">
        <v>995.0</v>
      </c>
      <c r="D573" s="66" t="s">
        <v>1241</v>
      </c>
      <c r="E573" s="28" t="s">
        <v>40</v>
      </c>
      <c r="F573" s="44" t="s">
        <v>292</v>
      </c>
      <c r="G573" s="30">
        <v>2012.0</v>
      </c>
      <c r="H573" s="28" t="s">
        <v>46</v>
      </c>
      <c r="I573" s="44" t="s">
        <v>23</v>
      </c>
      <c r="J573" s="30">
        <v>572.0</v>
      </c>
      <c r="K573" s="45" t="s">
        <v>24</v>
      </c>
      <c r="L573" s="24"/>
    </row>
    <row r="574" ht="18.0" customHeight="1">
      <c r="A574" s="44" t="s">
        <v>1242</v>
      </c>
      <c r="B574" s="42">
        <v>9.788182747371E12</v>
      </c>
      <c r="C574" s="35">
        <v>895.0</v>
      </c>
      <c r="D574" s="47" t="s">
        <v>1243</v>
      </c>
      <c r="E574" s="28" t="s">
        <v>367</v>
      </c>
      <c r="F574" s="44" t="s">
        <v>292</v>
      </c>
      <c r="G574" s="30">
        <v>2013.0</v>
      </c>
      <c r="H574" s="44" t="s">
        <v>46</v>
      </c>
      <c r="I574" s="44" t="s">
        <v>23</v>
      </c>
      <c r="J574" s="30">
        <v>150.0</v>
      </c>
      <c r="K574" s="45" t="s">
        <v>24</v>
      </c>
      <c r="L574" s="24" t="s">
        <v>95</v>
      </c>
    </row>
    <row r="575" ht="18.0" customHeight="1">
      <c r="A575" s="44" t="s">
        <v>1244</v>
      </c>
      <c r="B575" s="42">
        <v>9.788182743182E12</v>
      </c>
      <c r="C575" s="30">
        <v>595.0</v>
      </c>
      <c r="D575" s="47" t="s">
        <v>1245</v>
      </c>
      <c r="E575" s="28" t="s">
        <v>810</v>
      </c>
      <c r="F575" s="44" t="s">
        <v>292</v>
      </c>
      <c r="G575" s="30">
        <v>2007.0</v>
      </c>
      <c r="H575" s="44" t="s">
        <v>46</v>
      </c>
      <c r="I575" s="44" t="s">
        <v>23</v>
      </c>
      <c r="J575" s="30">
        <v>258.0</v>
      </c>
      <c r="K575" s="45" t="s">
        <v>24</v>
      </c>
      <c r="L575" s="24"/>
    </row>
    <row r="576" ht="18.0" customHeight="1">
      <c r="A576" s="28" t="s">
        <v>1246</v>
      </c>
      <c r="B576" s="42">
        <v>9.788182746985E12</v>
      </c>
      <c r="C576" s="48">
        <v>895.0</v>
      </c>
      <c r="D576" s="47" t="s">
        <v>559</v>
      </c>
      <c r="E576" s="28" t="s">
        <v>63</v>
      </c>
      <c r="F576" s="44" t="s">
        <v>292</v>
      </c>
      <c r="G576" s="30">
        <v>2012.0</v>
      </c>
      <c r="H576" s="28" t="s">
        <v>46</v>
      </c>
      <c r="I576" s="44" t="s">
        <v>23</v>
      </c>
      <c r="J576" s="30">
        <v>216.0</v>
      </c>
      <c r="K576" s="45" t="s">
        <v>24</v>
      </c>
      <c r="L576" s="24"/>
    </row>
    <row r="577" ht="18.0" customHeight="1">
      <c r="A577" s="44" t="s">
        <v>1247</v>
      </c>
      <c r="B577" s="42" t="s">
        <v>1248</v>
      </c>
      <c r="C577" s="30">
        <v>595.0</v>
      </c>
      <c r="D577" s="47" t="s">
        <v>1249</v>
      </c>
      <c r="E577" s="28" t="s">
        <v>810</v>
      </c>
      <c r="F577" s="44" t="s">
        <v>292</v>
      </c>
      <c r="G577" s="30">
        <v>2005.0</v>
      </c>
      <c r="H577" s="44" t="s">
        <v>22</v>
      </c>
      <c r="I577" s="44" t="s">
        <v>23</v>
      </c>
      <c r="J577" s="30">
        <v>268.0</v>
      </c>
      <c r="K577" s="45" t="s">
        <v>24</v>
      </c>
      <c r="L577" s="24"/>
    </row>
    <row r="578" ht="18.0" customHeight="1">
      <c r="A578" s="44" t="s">
        <v>1250</v>
      </c>
      <c r="B578" s="42">
        <v>9.788182746237E12</v>
      </c>
      <c r="C578" s="30">
        <v>995.0</v>
      </c>
      <c r="D578" s="47" t="s">
        <v>1251</v>
      </c>
      <c r="E578" s="28" t="s">
        <v>324</v>
      </c>
      <c r="F578" s="44" t="s">
        <v>292</v>
      </c>
      <c r="G578" s="30">
        <v>2012.0</v>
      </c>
      <c r="H578" s="44" t="s">
        <v>46</v>
      </c>
      <c r="I578" s="44" t="s">
        <v>23</v>
      </c>
      <c r="J578" s="30">
        <v>304.0</v>
      </c>
      <c r="K578" s="45" t="s">
        <v>24</v>
      </c>
      <c r="L578" s="24"/>
    </row>
    <row r="579" ht="18.0" customHeight="1">
      <c r="A579" s="44" t="s">
        <v>1252</v>
      </c>
      <c r="B579" s="42">
        <v>9.788182746657E12</v>
      </c>
      <c r="C579" s="30">
        <v>990.0</v>
      </c>
      <c r="D579" s="47" t="s">
        <v>655</v>
      </c>
      <c r="E579" s="28" t="s">
        <v>656</v>
      </c>
      <c r="F579" s="44" t="s">
        <v>292</v>
      </c>
      <c r="G579" s="30">
        <v>2012.0</v>
      </c>
      <c r="H579" s="44" t="s">
        <v>46</v>
      </c>
      <c r="I579" s="44" t="s">
        <v>23</v>
      </c>
      <c r="J579" s="30">
        <v>567.0</v>
      </c>
      <c r="K579" s="45" t="s">
        <v>24</v>
      </c>
      <c r="L579" s="24"/>
    </row>
    <row r="580" ht="18.0" customHeight="1">
      <c r="A580" s="44" t="s">
        <v>1253</v>
      </c>
      <c r="B580" s="42">
        <v>9.788182747975E12</v>
      </c>
      <c r="C580" s="30">
        <v>1495.0</v>
      </c>
      <c r="D580" s="47" t="s">
        <v>668</v>
      </c>
      <c r="E580" s="28" t="s">
        <v>160</v>
      </c>
      <c r="F580" s="44" t="s">
        <v>292</v>
      </c>
      <c r="G580" s="30">
        <v>2014.0</v>
      </c>
      <c r="H580" s="44" t="s">
        <v>46</v>
      </c>
      <c r="I580" s="44" t="s">
        <v>23</v>
      </c>
      <c r="J580" s="30">
        <v>356.0</v>
      </c>
      <c r="K580" s="45" t="s">
        <v>24</v>
      </c>
      <c r="L580" s="24" t="s">
        <v>95</v>
      </c>
    </row>
    <row r="581" ht="18.0" customHeight="1">
      <c r="A581" s="44" t="s">
        <v>1254</v>
      </c>
      <c r="B581" s="42">
        <v>9.788182747906E12</v>
      </c>
      <c r="C581" s="30">
        <v>995.0</v>
      </c>
      <c r="D581" s="47" t="s">
        <v>466</v>
      </c>
      <c r="E581" s="28" t="s">
        <v>634</v>
      </c>
      <c r="F581" s="44" t="s">
        <v>292</v>
      </c>
      <c r="G581" s="30">
        <v>2014.0</v>
      </c>
      <c r="H581" s="44" t="s">
        <v>46</v>
      </c>
      <c r="I581" s="44" t="s">
        <v>23</v>
      </c>
      <c r="J581" s="30">
        <v>298.0</v>
      </c>
      <c r="K581" s="45" t="s">
        <v>24</v>
      </c>
      <c r="L581" s="24"/>
    </row>
    <row r="582" ht="18.0" customHeight="1">
      <c r="A582" s="44" t="s">
        <v>1255</v>
      </c>
      <c r="B582" s="42" t="s">
        <v>1256</v>
      </c>
      <c r="C582" s="35">
        <v>1595.0</v>
      </c>
      <c r="D582" s="47" t="s">
        <v>1257</v>
      </c>
      <c r="E582" s="28" t="s">
        <v>164</v>
      </c>
      <c r="F582" s="44" t="s">
        <v>292</v>
      </c>
      <c r="G582" s="30">
        <v>2015.0</v>
      </c>
      <c r="H582" s="44" t="s">
        <v>46</v>
      </c>
      <c r="I582" s="44" t="s">
        <v>23</v>
      </c>
      <c r="J582" s="30">
        <v>336.0</v>
      </c>
      <c r="K582" s="45" t="s">
        <v>24</v>
      </c>
      <c r="L582" s="24"/>
    </row>
    <row r="583" ht="18.0" customHeight="1">
      <c r="A583" s="44" t="s">
        <v>1258</v>
      </c>
      <c r="B583" s="42">
        <v>9.780313334481E12</v>
      </c>
      <c r="C583" s="30">
        <v>995.0</v>
      </c>
      <c r="D583" s="47" t="s">
        <v>1259</v>
      </c>
      <c r="E583" s="28" t="s">
        <v>634</v>
      </c>
      <c r="F583" s="44" t="s">
        <v>292</v>
      </c>
      <c r="G583" s="30">
        <v>2009.0</v>
      </c>
      <c r="H583" s="44" t="s">
        <v>46</v>
      </c>
      <c r="I583" s="44" t="s">
        <v>23</v>
      </c>
      <c r="J583" s="30">
        <v>220.0</v>
      </c>
      <c r="K583" s="45" t="s">
        <v>24</v>
      </c>
      <c r="L583" s="24"/>
    </row>
    <row r="584" ht="18.0" customHeight="1">
      <c r="A584" s="44" t="s">
        <v>1260</v>
      </c>
      <c r="B584" s="42">
        <v>9.788182746701E12</v>
      </c>
      <c r="C584" s="30">
        <v>995.0</v>
      </c>
      <c r="D584" s="47" t="s">
        <v>1261</v>
      </c>
      <c r="E584" s="28" t="s">
        <v>308</v>
      </c>
      <c r="F584" s="44" t="s">
        <v>292</v>
      </c>
      <c r="G584" s="30">
        <v>2012.0</v>
      </c>
      <c r="H584" s="44" t="s">
        <v>46</v>
      </c>
      <c r="I584" s="44" t="s">
        <v>23</v>
      </c>
      <c r="J584" s="30">
        <v>250.0</v>
      </c>
      <c r="K584" s="45" t="s">
        <v>24</v>
      </c>
      <c r="L584" s="24"/>
    </row>
    <row r="585" ht="18.0" customHeight="1">
      <c r="A585" s="44" t="s">
        <v>1262</v>
      </c>
      <c r="B585" s="42">
        <v>9.788182747784E12</v>
      </c>
      <c r="C585" s="30">
        <v>990.0</v>
      </c>
      <c r="D585" s="47" t="s">
        <v>655</v>
      </c>
      <c r="E585" s="28" t="s">
        <v>63</v>
      </c>
      <c r="F585" s="44" t="s">
        <v>292</v>
      </c>
      <c r="G585" s="30">
        <v>2014.0</v>
      </c>
      <c r="H585" s="44" t="s">
        <v>46</v>
      </c>
      <c r="I585" s="44" t="s">
        <v>23</v>
      </c>
      <c r="J585" s="30">
        <v>494.0</v>
      </c>
      <c r="K585" s="45" t="s">
        <v>24</v>
      </c>
      <c r="L585" s="24"/>
    </row>
    <row r="586" ht="18.0" customHeight="1">
      <c r="A586" s="44" t="s">
        <v>1263</v>
      </c>
      <c r="B586" s="42">
        <v>9.788182747777E12</v>
      </c>
      <c r="C586" s="39">
        <v>990.0</v>
      </c>
      <c r="D586" s="47" t="s">
        <v>655</v>
      </c>
      <c r="E586" s="28" t="s">
        <v>63</v>
      </c>
      <c r="F586" s="44" t="s">
        <v>292</v>
      </c>
      <c r="G586" s="30">
        <v>2014.0</v>
      </c>
      <c r="H586" s="44" t="s">
        <v>46</v>
      </c>
      <c r="I586" s="44" t="s">
        <v>23</v>
      </c>
      <c r="J586" s="30">
        <v>522.0</v>
      </c>
      <c r="K586" s="45" t="s">
        <v>24</v>
      </c>
      <c r="L586" s="24"/>
    </row>
    <row r="587" ht="18.0" customHeight="1">
      <c r="A587" s="28" t="s">
        <v>1264</v>
      </c>
      <c r="B587" s="42">
        <v>9.788182748682E12</v>
      </c>
      <c r="C587" s="48">
        <v>1195.0</v>
      </c>
      <c r="D587" s="47" t="s">
        <v>1265</v>
      </c>
      <c r="E587" s="28" t="s">
        <v>1009</v>
      </c>
      <c r="F587" s="44" t="s">
        <v>292</v>
      </c>
      <c r="G587" s="30">
        <v>2016.0</v>
      </c>
      <c r="H587" s="28" t="s">
        <v>46</v>
      </c>
      <c r="I587" s="44" t="s">
        <v>23</v>
      </c>
      <c r="J587" s="30">
        <v>288.0</v>
      </c>
      <c r="K587" s="45" t="s">
        <v>24</v>
      </c>
      <c r="L587" s="24" t="s">
        <v>95</v>
      </c>
    </row>
    <row r="588" ht="18.0" customHeight="1">
      <c r="A588" s="28" t="s">
        <v>1266</v>
      </c>
      <c r="B588" s="42">
        <v>9.789386618276E12</v>
      </c>
      <c r="C588" s="48">
        <v>225.0</v>
      </c>
      <c r="D588" s="47" t="s">
        <v>1267</v>
      </c>
      <c r="E588" s="28" t="s">
        <v>810</v>
      </c>
      <c r="F588" s="44" t="s">
        <v>292</v>
      </c>
      <c r="G588" s="30">
        <v>2018.0</v>
      </c>
      <c r="H588" s="28" t="s">
        <v>22</v>
      </c>
      <c r="I588" s="44" t="s">
        <v>23</v>
      </c>
      <c r="J588" s="30">
        <v>226.0</v>
      </c>
      <c r="K588" s="45" t="s">
        <v>24</v>
      </c>
      <c r="L588" s="24"/>
    </row>
    <row r="589" ht="18.0" customHeight="1">
      <c r="A589" s="44" t="s">
        <v>1268</v>
      </c>
      <c r="B589" s="42">
        <v>9.788186505465E12</v>
      </c>
      <c r="C589" s="30">
        <v>1900.0</v>
      </c>
      <c r="D589" s="31" t="s">
        <v>1269</v>
      </c>
      <c r="E589" s="28" t="s">
        <v>810</v>
      </c>
      <c r="F589" s="44" t="s">
        <v>292</v>
      </c>
      <c r="G589" s="30">
        <v>2003.0</v>
      </c>
      <c r="H589" s="44" t="s">
        <v>46</v>
      </c>
      <c r="I589" s="44" t="s">
        <v>23</v>
      </c>
      <c r="J589" s="30">
        <v>279.0</v>
      </c>
      <c r="K589" s="45" t="s">
        <v>24</v>
      </c>
      <c r="L589" s="24"/>
    </row>
    <row r="590" ht="18.0" customHeight="1">
      <c r="A590" s="28" t="s">
        <v>1270</v>
      </c>
      <c r="B590" s="42">
        <v>9.788182749405E12</v>
      </c>
      <c r="C590" s="48">
        <v>995.0</v>
      </c>
      <c r="D590" s="47" t="s">
        <v>1271</v>
      </c>
      <c r="E590" s="28" t="s">
        <v>164</v>
      </c>
      <c r="F590" s="44" t="s">
        <v>292</v>
      </c>
      <c r="G590" s="30">
        <v>2017.0</v>
      </c>
      <c r="H590" s="28" t="s">
        <v>46</v>
      </c>
      <c r="I590" s="44" t="s">
        <v>23</v>
      </c>
      <c r="J590" s="30">
        <v>320.0</v>
      </c>
      <c r="K590" s="45" t="s">
        <v>24</v>
      </c>
      <c r="L590" s="24"/>
    </row>
    <row r="591" ht="18.0" customHeight="1">
      <c r="A591" s="28" t="s">
        <v>1272</v>
      </c>
      <c r="B591" s="42">
        <v>9.789386618078E12</v>
      </c>
      <c r="C591" s="35">
        <v>1995.0</v>
      </c>
      <c r="D591" s="47" t="s">
        <v>1273</v>
      </c>
      <c r="E591" s="28" t="s">
        <v>308</v>
      </c>
      <c r="F591" s="44" t="s">
        <v>292</v>
      </c>
      <c r="G591" s="30">
        <v>2017.0</v>
      </c>
      <c r="H591" s="28" t="s">
        <v>46</v>
      </c>
      <c r="I591" s="44" t="s">
        <v>23</v>
      </c>
      <c r="J591" s="30">
        <v>514.0</v>
      </c>
      <c r="K591" s="45" t="s">
        <v>24</v>
      </c>
      <c r="L591" s="24"/>
    </row>
    <row r="592" ht="18.0" customHeight="1">
      <c r="A592" s="44" t="s">
        <v>1274</v>
      </c>
      <c r="B592" s="42">
        <v>9.788182745995E12</v>
      </c>
      <c r="C592" s="48">
        <v>895.0</v>
      </c>
      <c r="D592" s="47" t="s">
        <v>49</v>
      </c>
      <c r="E592" s="28" t="s">
        <v>716</v>
      </c>
      <c r="F592" s="44" t="s">
        <v>292</v>
      </c>
      <c r="G592" s="30">
        <v>2012.0</v>
      </c>
      <c r="H592" s="44" t="s">
        <v>46</v>
      </c>
      <c r="I592" s="44" t="s">
        <v>23</v>
      </c>
      <c r="J592" s="30">
        <v>148.0</v>
      </c>
      <c r="K592" s="45" t="s">
        <v>24</v>
      </c>
      <c r="L592" s="24"/>
    </row>
    <row r="593" ht="18.0" customHeight="1">
      <c r="A593" s="44" t="s">
        <v>1275</v>
      </c>
      <c r="B593" s="42">
        <v>9.780275996437E12</v>
      </c>
      <c r="C593" s="30">
        <v>795.0</v>
      </c>
      <c r="D593" s="47" t="s">
        <v>1276</v>
      </c>
      <c r="E593" s="28" t="s">
        <v>312</v>
      </c>
      <c r="F593" s="44" t="s">
        <v>292</v>
      </c>
      <c r="G593" s="30">
        <v>2008.0</v>
      </c>
      <c r="H593" s="44" t="s">
        <v>46</v>
      </c>
      <c r="I593" s="44" t="s">
        <v>23</v>
      </c>
      <c r="J593" s="30">
        <v>165.0</v>
      </c>
      <c r="K593" s="45" t="s">
        <v>24</v>
      </c>
      <c r="L593" s="24"/>
    </row>
    <row r="594" ht="18.0" customHeight="1">
      <c r="A594" s="44" t="s">
        <v>1277</v>
      </c>
      <c r="B594" s="42">
        <v>8.186505806E9</v>
      </c>
      <c r="C594" s="30">
        <v>495.0</v>
      </c>
      <c r="D594" s="31" t="s">
        <v>1278</v>
      </c>
      <c r="E594" s="28" t="s">
        <v>476</v>
      </c>
      <c r="F594" s="44" t="s">
        <v>292</v>
      </c>
      <c r="G594" s="30">
        <v>2006.0</v>
      </c>
      <c r="H594" s="44" t="s">
        <v>46</v>
      </c>
      <c r="I594" s="44" t="s">
        <v>23</v>
      </c>
      <c r="J594" s="67">
        <v>176.0</v>
      </c>
      <c r="K594" s="45" t="s">
        <v>24</v>
      </c>
      <c r="L594" s="24"/>
    </row>
    <row r="595" ht="18.0" customHeight="1">
      <c r="A595" s="44" t="s">
        <v>1279</v>
      </c>
      <c r="B595" s="42">
        <v>8.182742587E9</v>
      </c>
      <c r="C595" s="30">
        <v>950.0</v>
      </c>
      <c r="D595" s="47" t="s">
        <v>1280</v>
      </c>
      <c r="E595" s="28" t="s">
        <v>810</v>
      </c>
      <c r="F595" s="44" t="s">
        <v>292</v>
      </c>
      <c r="G595" s="30">
        <v>2011.0</v>
      </c>
      <c r="H595" s="44" t="s">
        <v>46</v>
      </c>
      <c r="I595" s="44" t="s">
        <v>23</v>
      </c>
      <c r="J595" s="30">
        <v>371.0</v>
      </c>
      <c r="K595" s="45" t="s">
        <v>24</v>
      </c>
      <c r="L595" s="24"/>
    </row>
    <row r="596" ht="18.0" customHeight="1">
      <c r="A596" s="44" t="s">
        <v>1281</v>
      </c>
      <c r="B596" s="42">
        <v>8.186505792E9</v>
      </c>
      <c r="C596" s="30">
        <v>395.0</v>
      </c>
      <c r="D596" s="47" t="s">
        <v>1278</v>
      </c>
      <c r="E596" s="28" t="s">
        <v>476</v>
      </c>
      <c r="F596" s="44" t="s">
        <v>292</v>
      </c>
      <c r="G596" s="30">
        <v>2006.0</v>
      </c>
      <c r="H596" s="44" t="s">
        <v>46</v>
      </c>
      <c r="I596" s="44" t="s">
        <v>23</v>
      </c>
      <c r="J596" s="30">
        <v>127.0</v>
      </c>
      <c r="K596" s="45" t="s">
        <v>24</v>
      </c>
      <c r="L596" s="24"/>
    </row>
    <row r="597" ht="18.0" customHeight="1">
      <c r="A597" s="44" t="s">
        <v>1282</v>
      </c>
      <c r="B597" s="42">
        <v>9.780313356827E12</v>
      </c>
      <c r="C597" s="30">
        <v>995.0</v>
      </c>
      <c r="D597" s="47" t="s">
        <v>1283</v>
      </c>
      <c r="E597" s="28" t="s">
        <v>312</v>
      </c>
      <c r="F597" s="44" t="s">
        <v>292</v>
      </c>
      <c r="G597" s="30">
        <v>2010.0</v>
      </c>
      <c r="H597" s="44" t="s">
        <v>46</v>
      </c>
      <c r="I597" s="44" t="s">
        <v>23</v>
      </c>
      <c r="J597" s="30">
        <v>211.0</v>
      </c>
      <c r="K597" s="45" t="s">
        <v>24</v>
      </c>
      <c r="L597" s="24"/>
    </row>
    <row r="598" ht="18.0" customHeight="1">
      <c r="A598" s="44" t="s">
        <v>1284</v>
      </c>
      <c r="B598" s="42">
        <v>9.788182747753E12</v>
      </c>
      <c r="C598" s="30">
        <v>995.0</v>
      </c>
      <c r="D598" s="47" t="s">
        <v>1285</v>
      </c>
      <c r="E598" s="28" t="s">
        <v>168</v>
      </c>
      <c r="F598" s="44" t="s">
        <v>292</v>
      </c>
      <c r="G598" s="30">
        <v>2014.0</v>
      </c>
      <c r="H598" s="44" t="s">
        <v>46</v>
      </c>
      <c r="I598" s="44" t="s">
        <v>23</v>
      </c>
      <c r="J598" s="30">
        <v>138.0</v>
      </c>
      <c r="K598" s="45" t="s">
        <v>24</v>
      </c>
      <c r="L598" s="24"/>
    </row>
    <row r="599">
      <c r="A599" s="28" t="s">
        <v>1286</v>
      </c>
      <c r="B599" s="42">
        <v>9.789386618092E12</v>
      </c>
      <c r="C599" s="35">
        <v>1095.0</v>
      </c>
      <c r="D599" s="47" t="s">
        <v>1287</v>
      </c>
      <c r="E599" s="28" t="s">
        <v>669</v>
      </c>
      <c r="F599" s="44" t="s">
        <v>292</v>
      </c>
      <c r="G599" s="30">
        <v>2017.0</v>
      </c>
      <c r="H599" s="28" t="s">
        <v>46</v>
      </c>
      <c r="I599" s="44" t="s">
        <v>23</v>
      </c>
      <c r="J599" s="30">
        <v>326.0</v>
      </c>
      <c r="K599" s="45" t="s">
        <v>24</v>
      </c>
      <c r="L599" s="24"/>
    </row>
    <row r="600" ht="18.0" customHeight="1">
      <c r="A600" s="44" t="s">
        <v>1288</v>
      </c>
      <c r="B600" s="42">
        <v>9.788182747623E12</v>
      </c>
      <c r="C600" s="48">
        <v>1595.0</v>
      </c>
      <c r="D600" s="47" t="s">
        <v>894</v>
      </c>
      <c r="E600" s="28" t="s">
        <v>324</v>
      </c>
      <c r="F600" s="44" t="s">
        <v>292</v>
      </c>
      <c r="G600" s="30">
        <v>2014.0</v>
      </c>
      <c r="H600" s="44" t="s">
        <v>46</v>
      </c>
      <c r="I600" s="44" t="s">
        <v>23</v>
      </c>
      <c r="J600" s="30">
        <v>316.0</v>
      </c>
      <c r="K600" s="45" t="s">
        <v>24</v>
      </c>
      <c r="L600" s="24" t="s">
        <v>95</v>
      </c>
    </row>
    <row r="601" ht="18.0" customHeight="1">
      <c r="A601" s="44" t="s">
        <v>1289</v>
      </c>
      <c r="B601" s="42">
        <v>9.788182742598E12</v>
      </c>
      <c r="C601" s="39">
        <v>1295.0</v>
      </c>
      <c r="D601" s="47" t="s">
        <v>1290</v>
      </c>
      <c r="E601" s="28" t="s">
        <v>476</v>
      </c>
      <c r="F601" s="44" t="s">
        <v>292</v>
      </c>
      <c r="G601" s="30">
        <v>2007.0</v>
      </c>
      <c r="H601" s="44" t="s">
        <v>46</v>
      </c>
      <c r="I601" s="44" t="s">
        <v>23</v>
      </c>
      <c r="J601" s="30">
        <v>139.0</v>
      </c>
      <c r="K601" s="45" t="s">
        <v>24</v>
      </c>
      <c r="L601" s="24"/>
    </row>
    <row r="602" ht="18.0" customHeight="1">
      <c r="A602" s="44" t="s">
        <v>1291</v>
      </c>
      <c r="B602" s="42">
        <v>8.186505229E9</v>
      </c>
      <c r="C602" s="48">
        <v>1095.0</v>
      </c>
      <c r="D602" s="47" t="s">
        <v>1292</v>
      </c>
      <c r="E602" s="28" t="s">
        <v>634</v>
      </c>
      <c r="F602" s="44" t="s">
        <v>292</v>
      </c>
      <c r="G602" s="30">
        <v>2001.0</v>
      </c>
      <c r="H602" s="44" t="s">
        <v>46</v>
      </c>
      <c r="I602" s="44" t="s">
        <v>23</v>
      </c>
      <c r="J602" s="30">
        <v>580.0</v>
      </c>
      <c r="K602" s="45" t="s">
        <v>24</v>
      </c>
      <c r="L602" s="24"/>
    </row>
    <row r="603" ht="18.0" customHeight="1">
      <c r="A603" s="44" t="s">
        <v>1293</v>
      </c>
      <c r="B603" s="42">
        <v>9.788182742888E12</v>
      </c>
      <c r="C603" s="48">
        <v>1095.0</v>
      </c>
      <c r="D603" s="47" t="s">
        <v>1294</v>
      </c>
      <c r="E603" s="28" t="s">
        <v>63</v>
      </c>
      <c r="F603" s="44" t="s">
        <v>292</v>
      </c>
      <c r="G603" s="30">
        <v>2007.0</v>
      </c>
      <c r="H603" s="44" t="s">
        <v>46</v>
      </c>
      <c r="I603" s="44" t="s">
        <v>23</v>
      </c>
      <c r="J603" s="30">
        <v>304.0</v>
      </c>
      <c r="K603" s="45" t="s">
        <v>24</v>
      </c>
      <c r="L603" s="24"/>
    </row>
    <row r="604" ht="18.0" customHeight="1">
      <c r="A604" s="44" t="s">
        <v>1295</v>
      </c>
      <c r="B604" s="42">
        <v>9.780860374336E12</v>
      </c>
      <c r="C604" s="39">
        <v>995.0</v>
      </c>
      <c r="D604" s="47" t="s">
        <v>1296</v>
      </c>
      <c r="E604" s="28" t="s">
        <v>476</v>
      </c>
      <c r="F604" s="44" t="s">
        <v>292</v>
      </c>
      <c r="G604" s="30">
        <v>2009.0</v>
      </c>
      <c r="H604" s="44" t="s">
        <v>46</v>
      </c>
      <c r="I604" s="44" t="s">
        <v>23</v>
      </c>
      <c r="J604" s="30">
        <v>237.0</v>
      </c>
      <c r="K604" s="45" t="s">
        <v>24</v>
      </c>
      <c r="L604" s="24"/>
    </row>
    <row r="605" ht="15.75" customHeight="1">
      <c r="A605" s="28" t="s">
        <v>1297</v>
      </c>
      <c r="B605" s="42">
        <v>9.789386618108E12</v>
      </c>
      <c r="C605" s="35">
        <v>895.0</v>
      </c>
      <c r="D605" s="47" t="s">
        <v>1298</v>
      </c>
      <c r="E605" s="28" t="s">
        <v>816</v>
      </c>
      <c r="F605" s="44" t="s">
        <v>292</v>
      </c>
      <c r="G605" s="30">
        <v>2017.0</v>
      </c>
      <c r="H605" s="28" t="s">
        <v>46</v>
      </c>
      <c r="I605" s="44" t="s">
        <v>23</v>
      </c>
      <c r="J605" s="30">
        <v>240.0</v>
      </c>
      <c r="K605" s="45" t="s">
        <v>24</v>
      </c>
      <c r="L605" s="24"/>
    </row>
    <row r="606">
      <c r="A606" s="44" t="s">
        <v>1299</v>
      </c>
      <c r="B606" s="42">
        <v>9.788182747074E12</v>
      </c>
      <c r="C606" s="35">
        <v>795.0</v>
      </c>
      <c r="D606" s="47" t="s">
        <v>1300</v>
      </c>
      <c r="E606" s="28" t="s">
        <v>634</v>
      </c>
      <c r="F606" s="44" t="s">
        <v>292</v>
      </c>
      <c r="G606" s="30">
        <v>2013.0</v>
      </c>
      <c r="H606" s="44" t="s">
        <v>46</v>
      </c>
      <c r="I606" s="44" t="s">
        <v>23</v>
      </c>
      <c r="J606" s="30">
        <v>289.0</v>
      </c>
      <c r="K606" s="45" t="s">
        <v>24</v>
      </c>
      <c r="L606" s="24"/>
    </row>
    <row r="607" ht="18.0" customHeight="1">
      <c r="A607" s="44" t="s">
        <v>1301</v>
      </c>
      <c r="B607" s="42">
        <v>9.78818274859E12</v>
      </c>
      <c r="C607" s="48">
        <v>895.0</v>
      </c>
      <c r="D607" s="47" t="s">
        <v>153</v>
      </c>
      <c r="E607" s="28" t="s">
        <v>63</v>
      </c>
      <c r="F607" s="44" t="s">
        <v>292</v>
      </c>
      <c r="G607" s="30">
        <v>2015.0</v>
      </c>
      <c r="H607" s="44" t="s">
        <v>46</v>
      </c>
      <c r="I607" s="44" t="s">
        <v>23</v>
      </c>
      <c r="J607" s="30">
        <v>296.0</v>
      </c>
      <c r="K607" s="45" t="s">
        <v>24</v>
      </c>
      <c r="L607" s="24"/>
    </row>
    <row r="608" ht="18.0" customHeight="1">
      <c r="A608" s="44" t="s">
        <v>1302</v>
      </c>
      <c r="B608" s="42">
        <v>2.57985776E8</v>
      </c>
      <c r="C608" s="39">
        <v>895.0</v>
      </c>
      <c r="D608" s="47" t="s">
        <v>1303</v>
      </c>
      <c r="E608" s="28" t="s">
        <v>86</v>
      </c>
      <c r="F608" s="44" t="s">
        <v>292</v>
      </c>
      <c r="G608" s="30">
        <v>2009.0</v>
      </c>
      <c r="H608" s="44" t="s">
        <v>46</v>
      </c>
      <c r="I608" s="44" t="s">
        <v>23</v>
      </c>
      <c r="J608" s="30">
        <v>221.0</v>
      </c>
      <c r="K608" s="45" t="s">
        <v>24</v>
      </c>
      <c r="L608" s="24"/>
    </row>
    <row r="609" ht="18.0" customHeight="1">
      <c r="A609" s="44" t="s">
        <v>1304</v>
      </c>
      <c r="B609" s="42">
        <v>9.788182746022E12</v>
      </c>
      <c r="C609" s="48">
        <v>1095.0</v>
      </c>
      <c r="D609" s="47" t="s">
        <v>1305</v>
      </c>
      <c r="E609" s="28" t="s">
        <v>589</v>
      </c>
      <c r="F609" s="44" t="s">
        <v>292</v>
      </c>
      <c r="G609" s="30">
        <v>2012.0</v>
      </c>
      <c r="H609" s="44" t="s">
        <v>46</v>
      </c>
      <c r="I609" s="44" t="s">
        <v>23</v>
      </c>
      <c r="J609" s="30">
        <v>220.0</v>
      </c>
      <c r="K609" s="45" t="s">
        <v>24</v>
      </c>
      <c r="L609" s="24"/>
    </row>
    <row r="610" ht="18.0" customHeight="1">
      <c r="A610" s="44" t="s">
        <v>1306</v>
      </c>
      <c r="B610" s="42">
        <v>9.789386618443E12</v>
      </c>
      <c r="C610" s="30">
        <v>1095.0</v>
      </c>
      <c r="D610" s="47" t="s">
        <v>1307</v>
      </c>
      <c r="E610" s="28" t="s">
        <v>682</v>
      </c>
      <c r="F610" s="44" t="s">
        <v>292</v>
      </c>
      <c r="G610" s="30">
        <v>2018.0</v>
      </c>
      <c r="H610" s="44" t="s">
        <v>46</v>
      </c>
      <c r="I610" s="44" t="s">
        <v>23</v>
      </c>
      <c r="J610" s="30">
        <v>278.0</v>
      </c>
      <c r="K610" s="45" t="s">
        <v>24</v>
      </c>
      <c r="L610" s="24"/>
    </row>
    <row r="611" ht="18.0" customHeight="1">
      <c r="A611" s="44" t="s">
        <v>1308</v>
      </c>
      <c r="B611" s="42">
        <v>8.186505563E9</v>
      </c>
      <c r="C611" s="30">
        <v>990.0</v>
      </c>
      <c r="D611" s="47" t="s">
        <v>1309</v>
      </c>
      <c r="E611" s="28" t="s">
        <v>721</v>
      </c>
      <c r="F611" s="44" t="s">
        <v>292</v>
      </c>
      <c r="G611" s="30">
        <v>2001.0</v>
      </c>
      <c r="H611" s="44" t="s">
        <v>46</v>
      </c>
      <c r="I611" s="44" t="s">
        <v>23</v>
      </c>
      <c r="J611" s="30">
        <v>243.0</v>
      </c>
      <c r="K611" s="45" t="s">
        <v>24</v>
      </c>
      <c r="L611" s="24"/>
    </row>
    <row r="612" ht="18.0" customHeight="1">
      <c r="A612" s="28" t="s">
        <v>1310</v>
      </c>
      <c r="B612" s="42">
        <v>9.788182749429E12</v>
      </c>
      <c r="C612" s="48">
        <v>795.0</v>
      </c>
      <c r="D612" s="47" t="s">
        <v>226</v>
      </c>
      <c r="E612" s="28" t="s">
        <v>312</v>
      </c>
      <c r="F612" s="44" t="s">
        <v>292</v>
      </c>
      <c r="G612" s="30">
        <v>2017.0</v>
      </c>
      <c r="H612" s="28" t="s">
        <v>46</v>
      </c>
      <c r="I612" s="44" t="s">
        <v>23</v>
      </c>
      <c r="J612" s="30">
        <v>260.0</v>
      </c>
      <c r="K612" s="45" t="s">
        <v>24</v>
      </c>
      <c r="L612" s="24"/>
    </row>
    <row r="613" ht="18.0" customHeight="1">
      <c r="A613" s="44" t="s">
        <v>1311</v>
      </c>
      <c r="B613" s="42">
        <v>9.780275999186E12</v>
      </c>
      <c r="C613" s="30">
        <v>895.0</v>
      </c>
      <c r="D613" s="47" t="s">
        <v>1312</v>
      </c>
      <c r="E613" s="28" t="s">
        <v>220</v>
      </c>
      <c r="F613" s="44" t="s">
        <v>292</v>
      </c>
      <c r="G613" s="30">
        <v>2009.0</v>
      </c>
      <c r="H613" s="44" t="s">
        <v>46</v>
      </c>
      <c r="I613" s="44" t="s">
        <v>23</v>
      </c>
      <c r="J613" s="30">
        <v>241.0</v>
      </c>
      <c r="K613" s="45" t="s">
        <v>24</v>
      </c>
      <c r="L613" s="24"/>
    </row>
    <row r="614" ht="18.0" customHeight="1">
      <c r="A614" s="44" t="s">
        <v>1313</v>
      </c>
      <c r="B614" s="42">
        <v>9.788182748019E12</v>
      </c>
      <c r="C614" s="35">
        <v>1595.0</v>
      </c>
      <c r="D614" s="47" t="s">
        <v>1314</v>
      </c>
      <c r="E614" s="28" t="s">
        <v>40</v>
      </c>
      <c r="F614" s="44" t="s">
        <v>292</v>
      </c>
      <c r="G614" s="30">
        <v>2014.0</v>
      </c>
      <c r="H614" s="44" t="s">
        <v>46</v>
      </c>
      <c r="I614" s="44" t="s">
        <v>23</v>
      </c>
      <c r="J614" s="30">
        <v>400.0</v>
      </c>
      <c r="K614" s="45" t="s">
        <v>24</v>
      </c>
      <c r="L614" s="24" t="s">
        <v>95</v>
      </c>
    </row>
    <row r="615" ht="18.0" customHeight="1">
      <c r="A615" s="28" t="s">
        <v>1315</v>
      </c>
      <c r="B615" s="42">
        <v>9.788182749283E12</v>
      </c>
      <c r="C615" s="48">
        <v>995.0</v>
      </c>
      <c r="D615" s="47" t="s">
        <v>559</v>
      </c>
      <c r="E615" s="28" t="s">
        <v>40</v>
      </c>
      <c r="F615" s="44" t="s">
        <v>292</v>
      </c>
      <c r="G615" s="30">
        <v>2016.0</v>
      </c>
      <c r="H615" s="28" t="s">
        <v>22</v>
      </c>
      <c r="I615" s="44" t="s">
        <v>23</v>
      </c>
      <c r="J615" s="30">
        <v>372.0</v>
      </c>
      <c r="K615" s="45" t="s">
        <v>24</v>
      </c>
      <c r="L615" s="24"/>
    </row>
    <row r="616" ht="16.5" customHeight="1">
      <c r="A616" s="28" t="s">
        <v>1316</v>
      </c>
      <c r="B616" s="42">
        <v>9.788182749412E12</v>
      </c>
      <c r="C616" s="35">
        <v>1095.0</v>
      </c>
      <c r="D616" s="47" t="s">
        <v>1317</v>
      </c>
      <c r="E616" s="28" t="s">
        <v>164</v>
      </c>
      <c r="F616" s="44" t="s">
        <v>292</v>
      </c>
      <c r="G616" s="30">
        <v>2017.0</v>
      </c>
      <c r="H616" s="28" t="s">
        <v>46</v>
      </c>
      <c r="I616" s="44" t="s">
        <v>23</v>
      </c>
      <c r="J616" s="30">
        <v>291.0</v>
      </c>
      <c r="K616" s="45" t="s">
        <v>24</v>
      </c>
      <c r="L616" s="24"/>
    </row>
    <row r="617" ht="18.0" customHeight="1">
      <c r="A617" s="44" t="s">
        <v>1318</v>
      </c>
      <c r="B617" s="42">
        <v>9.788182747043E12</v>
      </c>
      <c r="C617" s="35">
        <v>995.0</v>
      </c>
      <c r="D617" s="47" t="s">
        <v>1107</v>
      </c>
      <c r="E617" s="28" t="s">
        <v>63</v>
      </c>
      <c r="F617" s="44" t="s">
        <v>292</v>
      </c>
      <c r="G617" s="30">
        <v>2013.0</v>
      </c>
      <c r="H617" s="44" t="s">
        <v>46</v>
      </c>
      <c r="I617" s="44" t="s">
        <v>23</v>
      </c>
      <c r="J617" s="30">
        <v>310.0</v>
      </c>
      <c r="K617" s="45" t="s">
        <v>24</v>
      </c>
      <c r="L617" s="24"/>
    </row>
    <row r="618" ht="18.0" customHeight="1">
      <c r="A618" s="44" t="s">
        <v>1319</v>
      </c>
      <c r="B618" s="42" t="s">
        <v>1320</v>
      </c>
      <c r="C618" s="30">
        <v>995.0</v>
      </c>
      <c r="D618" s="47" t="s">
        <v>1321</v>
      </c>
      <c r="E618" s="28" t="s">
        <v>90</v>
      </c>
      <c r="F618" s="44" t="s">
        <v>292</v>
      </c>
      <c r="G618" s="30">
        <v>2015.0</v>
      </c>
      <c r="H618" s="44" t="s">
        <v>46</v>
      </c>
      <c r="I618" s="44" t="s">
        <v>23</v>
      </c>
      <c r="J618" s="30">
        <v>174.0</v>
      </c>
      <c r="K618" s="45" t="s">
        <v>24</v>
      </c>
      <c r="L618" s="24"/>
    </row>
    <row r="619" ht="18.0" customHeight="1">
      <c r="A619" s="44" t="s">
        <v>1322</v>
      </c>
      <c r="B619" s="42">
        <v>9.788182743694E12</v>
      </c>
      <c r="C619" s="30">
        <v>1295.0</v>
      </c>
      <c r="D619" s="47" t="s">
        <v>1323</v>
      </c>
      <c r="E619" s="28" t="s">
        <v>383</v>
      </c>
      <c r="F619" s="44" t="s">
        <v>292</v>
      </c>
      <c r="G619" s="30">
        <v>2009.0</v>
      </c>
      <c r="H619" s="44" t="s">
        <v>46</v>
      </c>
      <c r="I619" s="44" t="s">
        <v>23</v>
      </c>
      <c r="J619" s="30">
        <v>386.0</v>
      </c>
      <c r="K619" s="45" t="s">
        <v>24</v>
      </c>
      <c r="L619" s="24"/>
    </row>
    <row r="620" ht="18.0" customHeight="1">
      <c r="A620" s="44" t="s">
        <v>1324</v>
      </c>
      <c r="B620" s="42">
        <v>9.788182747098E12</v>
      </c>
      <c r="C620" s="48">
        <v>995.0</v>
      </c>
      <c r="D620" s="47" t="s">
        <v>1325</v>
      </c>
      <c r="E620" s="28" t="s">
        <v>578</v>
      </c>
      <c r="F620" s="44" t="s">
        <v>292</v>
      </c>
      <c r="G620" s="30">
        <v>2013.0</v>
      </c>
      <c r="H620" s="44" t="s">
        <v>46</v>
      </c>
      <c r="I620" s="44" t="s">
        <v>23</v>
      </c>
      <c r="J620" s="30">
        <v>182.0</v>
      </c>
      <c r="K620" s="45" t="s">
        <v>24</v>
      </c>
      <c r="L620" s="24"/>
    </row>
    <row r="621" ht="18.0" customHeight="1">
      <c r="A621" s="44" t="s">
        <v>1326</v>
      </c>
      <c r="B621" s="42">
        <v>9.788182744257E12</v>
      </c>
      <c r="C621" s="30">
        <v>495.0</v>
      </c>
      <c r="D621" s="47" t="s">
        <v>1327</v>
      </c>
      <c r="E621" s="28" t="s">
        <v>832</v>
      </c>
      <c r="F621" s="44" t="s">
        <v>292</v>
      </c>
      <c r="G621" s="30">
        <v>2009.0</v>
      </c>
      <c r="H621" s="44" t="s">
        <v>46</v>
      </c>
      <c r="I621" s="44" t="s">
        <v>23</v>
      </c>
      <c r="J621" s="30">
        <v>125.0</v>
      </c>
      <c r="K621" s="45" t="s">
        <v>24</v>
      </c>
      <c r="L621" s="24"/>
    </row>
    <row r="622" ht="18.0" customHeight="1">
      <c r="A622" s="28" t="s">
        <v>1328</v>
      </c>
      <c r="B622" s="42">
        <v>9.789386618177E12</v>
      </c>
      <c r="C622" s="48">
        <v>1595.0</v>
      </c>
      <c r="D622" s="47" t="s">
        <v>1329</v>
      </c>
      <c r="E622" s="28" t="s">
        <v>168</v>
      </c>
      <c r="F622" s="44" t="s">
        <v>292</v>
      </c>
      <c r="G622" s="30">
        <v>2018.0</v>
      </c>
      <c r="H622" s="28" t="s">
        <v>46</v>
      </c>
      <c r="I622" s="44" t="s">
        <v>23</v>
      </c>
      <c r="J622" s="30">
        <v>364.0</v>
      </c>
      <c r="K622" s="45" t="s">
        <v>24</v>
      </c>
      <c r="L622" s="24" t="s">
        <v>95</v>
      </c>
    </row>
    <row r="623" ht="18.0" customHeight="1">
      <c r="A623" s="44" t="s">
        <v>1330</v>
      </c>
      <c r="B623" s="42">
        <v>9.798182741958E12</v>
      </c>
      <c r="C623" s="39">
        <v>1900.0</v>
      </c>
      <c r="D623" s="47" t="s">
        <v>534</v>
      </c>
      <c r="E623" s="28" t="s">
        <v>721</v>
      </c>
      <c r="F623" s="44" t="s">
        <v>292</v>
      </c>
      <c r="G623" s="30">
        <v>2006.0</v>
      </c>
      <c r="H623" s="44" t="s">
        <v>46</v>
      </c>
      <c r="I623" s="44" t="s">
        <v>23</v>
      </c>
      <c r="J623" s="30">
        <v>177.0</v>
      </c>
      <c r="K623" s="45" t="s">
        <v>24</v>
      </c>
      <c r="L623" s="24"/>
    </row>
    <row r="624" ht="18.0" customHeight="1">
      <c r="A624" s="44" t="s">
        <v>1331</v>
      </c>
      <c r="B624" s="42">
        <v>9.788182746817E12</v>
      </c>
      <c r="C624" s="48">
        <v>1095.0</v>
      </c>
      <c r="D624" s="47" t="s">
        <v>1332</v>
      </c>
      <c r="E624" s="28" t="s">
        <v>90</v>
      </c>
      <c r="F624" s="44" t="s">
        <v>292</v>
      </c>
      <c r="G624" s="30">
        <v>2012.0</v>
      </c>
      <c r="H624" s="44" t="s">
        <v>46</v>
      </c>
      <c r="I624" s="44" t="s">
        <v>23</v>
      </c>
      <c r="J624" s="30">
        <v>234.0</v>
      </c>
      <c r="K624" s="45" t="s">
        <v>24</v>
      </c>
      <c r="L624" s="24"/>
    </row>
    <row r="625" ht="18.0" customHeight="1">
      <c r="A625" s="44" t="s">
        <v>1333</v>
      </c>
      <c r="B625" s="42">
        <v>9.788182743265E12</v>
      </c>
      <c r="C625" s="30">
        <v>14995.0</v>
      </c>
      <c r="D625" s="47" t="s">
        <v>1334</v>
      </c>
      <c r="E625" s="28" t="s">
        <v>810</v>
      </c>
      <c r="F625" s="44" t="s">
        <v>292</v>
      </c>
      <c r="G625" s="30">
        <v>2008.0</v>
      </c>
      <c r="H625" s="44" t="s">
        <v>46</v>
      </c>
      <c r="I625" s="44" t="s">
        <v>23</v>
      </c>
      <c r="J625" s="30"/>
      <c r="K625" s="45" t="s">
        <v>24</v>
      </c>
      <c r="L625" s="24"/>
    </row>
    <row r="626" ht="18.0" customHeight="1">
      <c r="A626" s="28" t="s">
        <v>1335</v>
      </c>
      <c r="B626" s="42">
        <v>9.78938661845E12</v>
      </c>
      <c r="C626" s="48">
        <v>895.0</v>
      </c>
      <c r="D626" s="47" t="s">
        <v>1336</v>
      </c>
      <c r="E626" s="28" t="s">
        <v>20</v>
      </c>
      <c r="F626" s="44" t="s">
        <v>292</v>
      </c>
      <c r="G626" s="30">
        <v>2018.0</v>
      </c>
      <c r="H626" s="28" t="s">
        <v>46</v>
      </c>
      <c r="I626" s="44" t="s">
        <v>23</v>
      </c>
      <c r="J626" s="30">
        <v>240.0</v>
      </c>
      <c r="K626" s="45" t="s">
        <v>24</v>
      </c>
      <c r="L626" s="24"/>
    </row>
    <row r="627">
      <c r="A627" s="4"/>
      <c r="B627" s="68"/>
      <c r="C627" s="69"/>
      <c r="D627" s="70"/>
      <c r="E627" s="4"/>
      <c r="F627" s="4"/>
      <c r="G627" s="71"/>
      <c r="H627" s="4"/>
      <c r="I627" s="4"/>
      <c r="J627" s="4"/>
      <c r="K627" s="24"/>
      <c r="L627" s="4"/>
    </row>
    <row r="628">
      <c r="A628" s="4"/>
      <c r="B628" s="68"/>
      <c r="C628" s="69"/>
      <c r="D628" s="70"/>
      <c r="E628" s="4"/>
      <c r="F628" s="4"/>
      <c r="G628" s="71"/>
      <c r="H628" s="4"/>
      <c r="I628" s="4"/>
      <c r="J628" s="4"/>
      <c r="K628" s="24"/>
      <c r="L628" s="4"/>
    </row>
    <row r="629">
      <c r="A629" s="4"/>
      <c r="B629" s="72"/>
      <c r="C629" s="69"/>
      <c r="D629" s="70"/>
      <c r="E629" s="4"/>
      <c r="F629" s="4"/>
      <c r="G629" s="71"/>
      <c r="H629" s="4"/>
      <c r="I629" s="4"/>
      <c r="J629" s="71"/>
      <c r="K629" s="73"/>
      <c r="L629" s="4"/>
    </row>
    <row r="630">
      <c r="A630" s="4"/>
      <c r="B630" s="72"/>
      <c r="C630" s="69"/>
      <c r="D630" s="70"/>
      <c r="E630" s="4"/>
      <c r="F630" s="4"/>
      <c r="G630" s="71"/>
      <c r="H630" s="4"/>
      <c r="I630" s="4"/>
      <c r="J630" s="71"/>
      <c r="K630" s="73"/>
      <c r="L630" s="4"/>
    </row>
    <row r="631">
      <c r="A631" s="4"/>
      <c r="B631" s="72"/>
      <c r="C631" s="69"/>
      <c r="D631" s="70"/>
      <c r="E631" s="4"/>
      <c r="F631" s="4"/>
      <c r="G631" s="71"/>
      <c r="H631" s="4"/>
      <c r="I631" s="4"/>
      <c r="J631" s="71"/>
      <c r="K631" s="73"/>
      <c r="L631" s="4"/>
    </row>
    <row r="632">
      <c r="A632" s="4"/>
      <c r="B632" s="72"/>
      <c r="C632" s="69"/>
      <c r="D632" s="70"/>
      <c r="E632" s="4"/>
      <c r="F632" s="4"/>
      <c r="G632" s="71"/>
      <c r="H632" s="4"/>
      <c r="I632" s="4"/>
      <c r="J632" s="71"/>
      <c r="K632" s="73"/>
      <c r="L632" s="4"/>
    </row>
    <row r="633">
      <c r="A633" s="4"/>
      <c r="B633" s="72"/>
      <c r="C633" s="69"/>
      <c r="D633" s="70"/>
      <c r="E633" s="4"/>
      <c r="F633" s="4"/>
      <c r="G633" s="71"/>
      <c r="H633" s="4"/>
      <c r="I633" s="4"/>
      <c r="J633" s="71"/>
      <c r="K633" s="73"/>
      <c r="L633" s="4"/>
    </row>
    <row r="634">
      <c r="A634" s="4"/>
      <c r="B634" s="72"/>
      <c r="C634" s="69"/>
      <c r="D634" s="70"/>
      <c r="E634" s="4"/>
      <c r="F634" s="4"/>
      <c r="G634" s="71"/>
      <c r="H634" s="4"/>
      <c r="I634" s="4"/>
      <c r="J634" s="71"/>
      <c r="K634" s="73"/>
      <c r="L634" s="4"/>
    </row>
    <row r="635">
      <c r="A635" s="4"/>
      <c r="B635" s="72"/>
      <c r="C635" s="69"/>
      <c r="D635" s="70"/>
      <c r="E635" s="4"/>
      <c r="F635" s="4"/>
      <c r="G635" s="71"/>
      <c r="H635" s="4"/>
      <c r="I635" s="4"/>
      <c r="J635" s="71"/>
      <c r="K635" s="73"/>
      <c r="L635" s="4"/>
    </row>
    <row r="636">
      <c r="A636" s="4"/>
      <c r="B636" s="72"/>
      <c r="C636" s="69"/>
      <c r="D636" s="70"/>
      <c r="E636" s="4"/>
      <c r="F636" s="4"/>
      <c r="G636" s="71"/>
      <c r="H636" s="4"/>
      <c r="I636" s="4"/>
      <c r="J636" s="71"/>
      <c r="K636" s="73"/>
      <c r="L636" s="4"/>
    </row>
    <row r="637">
      <c r="A637" s="4"/>
      <c r="B637" s="72"/>
      <c r="C637" s="69"/>
      <c r="D637" s="70"/>
      <c r="E637" s="4"/>
      <c r="F637" s="4"/>
      <c r="G637" s="71"/>
      <c r="H637" s="4"/>
      <c r="I637" s="4"/>
      <c r="J637" s="71"/>
      <c r="K637" s="73"/>
      <c r="L637" s="4"/>
    </row>
    <row r="638">
      <c r="A638" s="4"/>
      <c r="B638" s="72"/>
      <c r="C638" s="69"/>
      <c r="D638" s="70"/>
      <c r="E638" s="4"/>
      <c r="F638" s="4"/>
      <c r="G638" s="71"/>
      <c r="H638" s="4"/>
      <c r="I638" s="4"/>
      <c r="J638" s="71"/>
      <c r="K638" s="73"/>
      <c r="L638" s="4"/>
    </row>
    <row r="639">
      <c r="A639" s="4"/>
      <c r="B639" s="72"/>
      <c r="C639" s="69"/>
      <c r="D639" s="70"/>
      <c r="E639" s="4"/>
      <c r="F639" s="4"/>
      <c r="G639" s="71"/>
      <c r="H639" s="4"/>
      <c r="I639" s="4"/>
      <c r="J639" s="71"/>
      <c r="K639" s="73"/>
      <c r="L639" s="4"/>
    </row>
    <row r="640">
      <c r="A640" s="4"/>
      <c r="B640" s="72"/>
      <c r="C640" s="69"/>
      <c r="D640" s="70"/>
      <c r="E640" s="4"/>
      <c r="F640" s="4"/>
      <c r="G640" s="71"/>
      <c r="H640" s="4"/>
      <c r="I640" s="4"/>
      <c r="J640" s="71"/>
      <c r="K640" s="73"/>
      <c r="L640" s="4"/>
    </row>
    <row r="641">
      <c r="A641" s="4"/>
      <c r="B641" s="72"/>
      <c r="C641" s="69"/>
      <c r="D641" s="70"/>
      <c r="E641" s="4"/>
      <c r="F641" s="4"/>
      <c r="G641" s="71"/>
      <c r="H641" s="4"/>
      <c r="I641" s="4"/>
      <c r="J641" s="71"/>
      <c r="K641" s="73"/>
      <c r="L641" s="4"/>
    </row>
    <row r="642">
      <c r="A642" s="4"/>
      <c r="B642" s="72"/>
      <c r="C642" s="69"/>
      <c r="D642" s="70"/>
      <c r="E642" s="4"/>
      <c r="F642" s="4"/>
      <c r="G642" s="71"/>
      <c r="H642" s="4"/>
      <c r="I642" s="4"/>
      <c r="J642" s="71"/>
      <c r="K642" s="73"/>
      <c r="L642" s="4"/>
    </row>
    <row r="643">
      <c r="A643" s="4"/>
      <c r="B643" s="72"/>
      <c r="C643" s="69"/>
      <c r="D643" s="70"/>
      <c r="E643" s="4"/>
      <c r="F643" s="4"/>
      <c r="G643" s="71"/>
      <c r="H643" s="4"/>
      <c r="I643" s="4"/>
      <c r="J643" s="71"/>
      <c r="K643" s="73"/>
      <c r="L643" s="4"/>
    </row>
    <row r="644">
      <c r="A644" s="4"/>
      <c r="B644" s="72"/>
      <c r="C644" s="69"/>
      <c r="D644" s="70"/>
      <c r="E644" s="4"/>
      <c r="F644" s="4"/>
      <c r="G644" s="71"/>
      <c r="H644" s="4"/>
      <c r="I644" s="4"/>
      <c r="J644" s="71"/>
      <c r="K644" s="73"/>
      <c r="L644" s="4"/>
    </row>
    <row r="645">
      <c r="A645" s="4"/>
      <c r="B645" s="72"/>
      <c r="C645" s="69"/>
      <c r="D645" s="70"/>
      <c r="E645" s="4"/>
      <c r="F645" s="4"/>
      <c r="G645" s="71"/>
      <c r="H645" s="4"/>
      <c r="I645" s="4"/>
      <c r="J645" s="71"/>
      <c r="K645" s="73"/>
      <c r="L645" s="4"/>
    </row>
    <row r="646">
      <c r="A646" s="4"/>
      <c r="B646" s="72"/>
      <c r="C646" s="69"/>
      <c r="D646" s="70"/>
      <c r="E646" s="4"/>
      <c r="F646" s="4"/>
      <c r="G646" s="71"/>
      <c r="H646" s="4"/>
      <c r="I646" s="4"/>
      <c r="J646" s="71"/>
      <c r="K646" s="73"/>
      <c r="L646" s="4"/>
    </row>
    <row r="647">
      <c r="A647" s="4"/>
      <c r="B647" s="72"/>
      <c r="C647" s="69"/>
      <c r="D647" s="70"/>
      <c r="E647" s="4"/>
      <c r="F647" s="4"/>
      <c r="G647" s="71"/>
      <c r="H647" s="4"/>
      <c r="I647" s="4"/>
      <c r="J647" s="71"/>
      <c r="K647" s="73"/>
      <c r="L647" s="4"/>
    </row>
    <row r="648">
      <c r="A648" s="4"/>
      <c r="B648" s="72"/>
      <c r="C648" s="69"/>
      <c r="D648" s="70"/>
      <c r="E648" s="4"/>
      <c r="F648" s="4"/>
      <c r="G648" s="71"/>
      <c r="H648" s="4"/>
      <c r="I648" s="4"/>
      <c r="J648" s="71"/>
      <c r="K648" s="73"/>
      <c r="L648" s="4"/>
    </row>
    <row r="649">
      <c r="A649" s="4"/>
      <c r="B649" s="72"/>
      <c r="C649" s="69"/>
      <c r="D649" s="70"/>
      <c r="E649" s="4"/>
      <c r="F649" s="4"/>
      <c r="G649" s="71"/>
      <c r="H649" s="4"/>
      <c r="I649" s="4"/>
      <c r="J649" s="71"/>
      <c r="K649" s="73"/>
      <c r="L649" s="4"/>
    </row>
    <row r="650">
      <c r="A650" s="4"/>
      <c r="B650" s="72"/>
      <c r="C650" s="69"/>
      <c r="D650" s="70"/>
      <c r="E650" s="4"/>
      <c r="F650" s="4"/>
      <c r="G650" s="71"/>
      <c r="H650" s="4"/>
      <c r="I650" s="4"/>
      <c r="J650" s="71"/>
      <c r="K650" s="73"/>
      <c r="L650" s="4"/>
    </row>
    <row r="651">
      <c r="A651" s="4"/>
      <c r="B651" s="72"/>
      <c r="C651" s="69"/>
      <c r="D651" s="70"/>
      <c r="E651" s="4"/>
      <c r="F651" s="4"/>
      <c r="G651" s="71"/>
      <c r="H651" s="4"/>
      <c r="I651" s="4"/>
      <c r="J651" s="71"/>
      <c r="K651" s="73"/>
      <c r="L651" s="4"/>
    </row>
    <row r="652">
      <c r="A652" s="4"/>
      <c r="B652" s="72"/>
      <c r="C652" s="69"/>
      <c r="D652" s="70"/>
      <c r="E652" s="4"/>
      <c r="F652" s="4"/>
      <c r="G652" s="71"/>
      <c r="H652" s="4"/>
      <c r="I652" s="4"/>
      <c r="J652" s="71"/>
      <c r="K652" s="73"/>
      <c r="L652" s="4"/>
    </row>
    <row r="653">
      <c r="A653" s="4"/>
      <c r="B653" s="72"/>
      <c r="C653" s="69"/>
      <c r="D653" s="70"/>
      <c r="E653" s="4"/>
      <c r="F653" s="4"/>
      <c r="G653" s="71"/>
      <c r="H653" s="4"/>
      <c r="I653" s="4"/>
      <c r="J653" s="71"/>
      <c r="K653" s="73"/>
      <c r="L653" s="4"/>
    </row>
    <row r="654">
      <c r="A654" s="4"/>
      <c r="B654" s="72"/>
      <c r="C654" s="69"/>
      <c r="D654" s="70"/>
      <c r="E654" s="4"/>
      <c r="F654" s="4"/>
      <c r="G654" s="71"/>
      <c r="H654" s="4"/>
      <c r="I654" s="4"/>
      <c r="J654" s="71"/>
      <c r="K654" s="73"/>
      <c r="L654" s="4"/>
    </row>
    <row r="655">
      <c r="A655" s="4"/>
      <c r="B655" s="72"/>
      <c r="C655" s="69"/>
      <c r="D655" s="70"/>
      <c r="E655" s="4"/>
      <c r="F655" s="4"/>
      <c r="G655" s="71"/>
      <c r="H655" s="4"/>
      <c r="I655" s="4"/>
      <c r="J655" s="71"/>
      <c r="K655" s="73"/>
      <c r="L655" s="4"/>
    </row>
    <row r="656">
      <c r="A656" s="4"/>
      <c r="B656" s="72"/>
      <c r="C656" s="69"/>
      <c r="D656" s="70"/>
      <c r="E656" s="4"/>
      <c r="F656" s="4"/>
      <c r="G656" s="71"/>
      <c r="H656" s="4"/>
      <c r="I656" s="4"/>
      <c r="J656" s="71"/>
      <c r="K656" s="73"/>
      <c r="L656" s="4"/>
    </row>
    <row r="657">
      <c r="A657" s="4"/>
      <c r="B657" s="72"/>
      <c r="C657" s="69"/>
      <c r="D657" s="70"/>
      <c r="E657" s="4"/>
      <c r="F657" s="4"/>
      <c r="G657" s="71"/>
      <c r="H657" s="4"/>
      <c r="I657" s="4"/>
      <c r="J657" s="71"/>
      <c r="K657" s="73"/>
      <c r="L657" s="4"/>
    </row>
    <row r="658">
      <c r="A658" s="4"/>
      <c r="B658" s="72"/>
      <c r="C658" s="69"/>
      <c r="D658" s="70"/>
      <c r="E658" s="4"/>
      <c r="F658" s="4"/>
      <c r="G658" s="71"/>
      <c r="H658" s="4"/>
      <c r="I658" s="4"/>
      <c r="J658" s="71"/>
      <c r="K658" s="73"/>
      <c r="L658" s="4"/>
    </row>
    <row r="659">
      <c r="A659" s="4"/>
      <c r="B659" s="72"/>
      <c r="C659" s="69"/>
      <c r="D659" s="70"/>
      <c r="E659" s="4"/>
      <c r="F659" s="4"/>
      <c r="G659" s="71"/>
      <c r="H659" s="4"/>
      <c r="I659" s="4"/>
      <c r="J659" s="71"/>
      <c r="K659" s="73"/>
      <c r="L659" s="4"/>
    </row>
    <row r="660">
      <c r="A660" s="4"/>
      <c r="B660" s="72"/>
      <c r="C660" s="69"/>
      <c r="D660" s="70"/>
      <c r="E660" s="4"/>
      <c r="F660" s="4"/>
      <c r="G660" s="71"/>
      <c r="H660" s="4"/>
      <c r="I660" s="4"/>
      <c r="J660" s="71"/>
      <c r="K660" s="73"/>
      <c r="L660" s="4"/>
    </row>
    <row r="661">
      <c r="A661" s="4"/>
      <c r="B661" s="72"/>
      <c r="C661" s="69"/>
      <c r="D661" s="70"/>
      <c r="E661" s="4"/>
      <c r="F661" s="4"/>
      <c r="G661" s="71"/>
      <c r="H661" s="4"/>
      <c r="I661" s="4"/>
      <c r="J661" s="71"/>
      <c r="K661" s="73"/>
      <c r="L661" s="4"/>
    </row>
    <row r="662">
      <c r="A662" s="4"/>
      <c r="B662" s="72"/>
      <c r="C662" s="69"/>
      <c r="D662" s="70"/>
      <c r="E662" s="4"/>
      <c r="F662" s="4"/>
      <c r="G662" s="71"/>
      <c r="H662" s="4"/>
      <c r="I662" s="4"/>
      <c r="J662" s="71"/>
      <c r="K662" s="73"/>
      <c r="L662" s="4"/>
    </row>
    <row r="663">
      <c r="A663" s="4"/>
      <c r="B663" s="72"/>
      <c r="C663" s="69"/>
      <c r="D663" s="70"/>
      <c r="E663" s="4"/>
      <c r="F663" s="4"/>
      <c r="G663" s="71"/>
      <c r="H663" s="4"/>
      <c r="I663" s="4"/>
      <c r="J663" s="71"/>
      <c r="K663" s="73"/>
      <c r="L663" s="4"/>
    </row>
    <row r="664">
      <c r="A664" s="4"/>
      <c r="B664" s="72"/>
      <c r="C664" s="69"/>
      <c r="D664" s="70"/>
      <c r="E664" s="4"/>
      <c r="F664" s="4"/>
      <c r="G664" s="71"/>
      <c r="H664" s="4"/>
      <c r="I664" s="4"/>
      <c r="J664" s="71"/>
      <c r="K664" s="73"/>
      <c r="L664" s="4"/>
    </row>
    <row r="665">
      <c r="A665" s="4"/>
      <c r="B665" s="72"/>
      <c r="C665" s="69"/>
      <c r="D665" s="70"/>
      <c r="E665" s="4"/>
      <c r="F665" s="4"/>
      <c r="G665" s="71"/>
      <c r="H665" s="4"/>
      <c r="I665" s="4"/>
      <c r="J665" s="71"/>
      <c r="K665" s="73"/>
      <c r="L665" s="4"/>
    </row>
    <row r="666">
      <c r="A666" s="4"/>
      <c r="B666" s="72"/>
      <c r="C666" s="69"/>
      <c r="D666" s="70"/>
      <c r="E666" s="4"/>
      <c r="F666" s="4"/>
      <c r="G666" s="71"/>
      <c r="H666" s="4"/>
      <c r="I666" s="4"/>
      <c r="J666" s="71"/>
      <c r="K666" s="73"/>
      <c r="L666" s="4"/>
    </row>
    <row r="667">
      <c r="A667" s="4"/>
      <c r="B667" s="72"/>
      <c r="C667" s="69"/>
      <c r="D667" s="70"/>
      <c r="E667" s="4"/>
      <c r="F667" s="4"/>
      <c r="G667" s="71"/>
      <c r="H667" s="4"/>
      <c r="I667" s="4"/>
      <c r="J667" s="71"/>
      <c r="K667" s="73"/>
      <c r="L667" s="4"/>
    </row>
    <row r="668">
      <c r="A668" s="4"/>
      <c r="B668" s="72"/>
      <c r="C668" s="69"/>
      <c r="D668" s="70"/>
      <c r="E668" s="4"/>
      <c r="F668" s="4"/>
      <c r="G668" s="71"/>
      <c r="H668" s="4"/>
      <c r="I668" s="4"/>
      <c r="J668" s="71"/>
      <c r="K668" s="73"/>
      <c r="L668" s="4"/>
    </row>
    <row r="669">
      <c r="A669" s="4"/>
      <c r="B669" s="72"/>
      <c r="C669" s="69"/>
      <c r="D669" s="70"/>
      <c r="E669" s="4"/>
      <c r="F669" s="4"/>
      <c r="G669" s="71"/>
      <c r="H669" s="4"/>
      <c r="I669" s="4"/>
      <c r="J669" s="71"/>
      <c r="K669" s="73"/>
      <c r="L669" s="4"/>
    </row>
    <row r="670">
      <c r="A670" s="4"/>
      <c r="B670" s="72"/>
      <c r="C670" s="69"/>
      <c r="D670" s="70"/>
      <c r="E670" s="4"/>
      <c r="F670" s="4"/>
      <c r="G670" s="71"/>
      <c r="H670" s="4"/>
      <c r="I670" s="4"/>
      <c r="J670" s="71"/>
      <c r="K670" s="73"/>
      <c r="L670" s="4"/>
    </row>
    <row r="671">
      <c r="A671" s="4"/>
      <c r="B671" s="72"/>
      <c r="C671" s="69"/>
      <c r="D671" s="70"/>
      <c r="E671" s="4"/>
      <c r="F671" s="4"/>
      <c r="G671" s="71"/>
      <c r="H671" s="4"/>
      <c r="I671" s="4"/>
      <c r="J671" s="71"/>
      <c r="K671" s="73"/>
      <c r="L671" s="4"/>
    </row>
    <row r="672">
      <c r="A672" s="4"/>
      <c r="B672" s="72"/>
      <c r="C672" s="69"/>
      <c r="D672" s="70"/>
      <c r="E672" s="4"/>
      <c r="F672" s="4"/>
      <c r="G672" s="71"/>
      <c r="H672" s="4"/>
      <c r="I672" s="4"/>
      <c r="J672" s="71"/>
      <c r="K672" s="73"/>
      <c r="L672" s="4"/>
    </row>
    <row r="673">
      <c r="A673" s="4"/>
      <c r="B673" s="72"/>
      <c r="C673" s="69"/>
      <c r="D673" s="70"/>
      <c r="E673" s="4"/>
      <c r="F673" s="4"/>
      <c r="G673" s="71"/>
      <c r="H673" s="4"/>
      <c r="I673" s="4"/>
      <c r="J673" s="71"/>
      <c r="K673" s="73"/>
      <c r="L673" s="4"/>
    </row>
    <row r="674">
      <c r="A674" s="4"/>
      <c r="B674" s="72"/>
      <c r="C674" s="69"/>
      <c r="D674" s="70"/>
      <c r="E674" s="4"/>
      <c r="F674" s="4"/>
      <c r="G674" s="71"/>
      <c r="H674" s="4"/>
      <c r="I674" s="4"/>
      <c r="J674" s="71"/>
      <c r="K674" s="73"/>
      <c r="L674" s="4"/>
    </row>
    <row r="675">
      <c r="A675" s="4"/>
      <c r="B675" s="72"/>
      <c r="C675" s="69"/>
      <c r="D675" s="70"/>
      <c r="E675" s="4"/>
      <c r="F675" s="4"/>
      <c r="G675" s="71"/>
      <c r="H675" s="4"/>
      <c r="I675" s="4"/>
      <c r="J675" s="71"/>
      <c r="K675" s="73"/>
      <c r="L675" s="4"/>
    </row>
    <row r="676">
      <c r="A676" s="4"/>
      <c r="B676" s="72"/>
      <c r="C676" s="69"/>
      <c r="D676" s="70"/>
      <c r="E676" s="4"/>
      <c r="F676" s="4"/>
      <c r="G676" s="71"/>
      <c r="H676" s="4"/>
      <c r="I676" s="4"/>
      <c r="J676" s="71"/>
      <c r="K676" s="73"/>
      <c r="L676" s="4"/>
    </row>
    <row r="677">
      <c r="A677" s="4"/>
      <c r="B677" s="72"/>
      <c r="C677" s="69"/>
      <c r="D677" s="70"/>
      <c r="E677" s="4"/>
      <c r="F677" s="4"/>
      <c r="G677" s="71"/>
      <c r="H677" s="4"/>
      <c r="I677" s="4"/>
      <c r="J677" s="71"/>
      <c r="K677" s="73"/>
      <c r="L677" s="4"/>
    </row>
    <row r="678">
      <c r="A678" s="4"/>
      <c r="B678" s="72"/>
      <c r="C678" s="69"/>
      <c r="D678" s="70"/>
      <c r="E678" s="4"/>
      <c r="F678" s="4"/>
      <c r="G678" s="71"/>
      <c r="H678" s="4"/>
      <c r="I678" s="4"/>
      <c r="J678" s="71"/>
      <c r="K678" s="73"/>
      <c r="L678" s="4"/>
    </row>
    <row r="679">
      <c r="A679" s="4"/>
      <c r="B679" s="72"/>
      <c r="C679" s="69"/>
      <c r="D679" s="70"/>
      <c r="E679" s="4"/>
      <c r="F679" s="4"/>
      <c r="G679" s="71"/>
      <c r="H679" s="4"/>
      <c r="I679" s="4"/>
      <c r="J679" s="71"/>
      <c r="K679" s="73"/>
      <c r="L679" s="4"/>
    </row>
    <row r="680">
      <c r="A680" s="4"/>
      <c r="B680" s="72"/>
      <c r="C680" s="69"/>
      <c r="D680" s="70"/>
      <c r="E680" s="4"/>
      <c r="F680" s="4"/>
      <c r="G680" s="71"/>
      <c r="H680" s="4"/>
      <c r="I680" s="4"/>
      <c r="J680" s="71"/>
      <c r="K680" s="73"/>
      <c r="L680" s="4"/>
    </row>
    <row r="681">
      <c r="A681" s="4"/>
      <c r="B681" s="72"/>
      <c r="C681" s="69"/>
      <c r="D681" s="70"/>
      <c r="E681" s="4"/>
      <c r="F681" s="4"/>
      <c r="G681" s="71"/>
      <c r="H681" s="4"/>
      <c r="I681" s="4"/>
      <c r="J681" s="71"/>
      <c r="K681" s="73"/>
      <c r="L681" s="4"/>
    </row>
    <row r="682">
      <c r="A682" s="4"/>
      <c r="B682" s="72"/>
      <c r="C682" s="69"/>
      <c r="D682" s="70"/>
      <c r="E682" s="4"/>
      <c r="F682" s="4"/>
      <c r="G682" s="71"/>
      <c r="H682" s="4"/>
      <c r="I682" s="4"/>
      <c r="J682" s="71"/>
      <c r="K682" s="73"/>
      <c r="L682" s="4"/>
    </row>
    <row r="683">
      <c r="A683" s="4"/>
      <c r="B683" s="72"/>
      <c r="C683" s="69"/>
      <c r="D683" s="70"/>
      <c r="E683" s="4"/>
      <c r="F683" s="4"/>
      <c r="G683" s="71"/>
      <c r="H683" s="4"/>
      <c r="I683" s="4"/>
      <c r="J683" s="71"/>
      <c r="K683" s="73"/>
      <c r="L683" s="4"/>
    </row>
    <row r="684">
      <c r="A684" s="4"/>
      <c r="B684" s="72"/>
      <c r="C684" s="69"/>
      <c r="D684" s="70"/>
      <c r="E684" s="4"/>
      <c r="F684" s="4"/>
      <c r="G684" s="71"/>
      <c r="H684" s="4"/>
      <c r="I684" s="4"/>
      <c r="J684" s="71"/>
      <c r="K684" s="73"/>
      <c r="L684" s="4"/>
    </row>
    <row r="685">
      <c r="A685" s="4"/>
      <c r="B685" s="72"/>
      <c r="C685" s="69"/>
      <c r="D685" s="70"/>
      <c r="E685" s="4"/>
      <c r="F685" s="4"/>
      <c r="G685" s="71"/>
      <c r="H685" s="4"/>
      <c r="I685" s="4"/>
      <c r="J685" s="71"/>
      <c r="K685" s="73"/>
      <c r="L685" s="4"/>
    </row>
    <row r="686">
      <c r="A686" s="4"/>
      <c r="B686" s="72"/>
      <c r="C686" s="69"/>
      <c r="D686" s="70"/>
      <c r="E686" s="4"/>
      <c r="F686" s="4"/>
      <c r="G686" s="71"/>
      <c r="H686" s="4"/>
      <c r="I686" s="4"/>
      <c r="J686" s="71"/>
      <c r="K686" s="73"/>
      <c r="L686" s="4"/>
    </row>
    <row r="687">
      <c r="A687" s="4"/>
      <c r="B687" s="72"/>
      <c r="C687" s="69"/>
      <c r="D687" s="70"/>
      <c r="E687" s="4"/>
      <c r="F687" s="4"/>
      <c r="G687" s="71"/>
      <c r="H687" s="4"/>
      <c r="I687" s="4"/>
      <c r="J687" s="71"/>
      <c r="K687" s="73"/>
      <c r="L687" s="4"/>
    </row>
    <row r="688">
      <c r="A688" s="4"/>
      <c r="B688" s="72"/>
      <c r="C688" s="69"/>
      <c r="D688" s="70"/>
      <c r="E688" s="4"/>
      <c r="F688" s="4"/>
      <c r="G688" s="71"/>
      <c r="H688" s="4"/>
      <c r="I688" s="4"/>
      <c r="J688" s="71"/>
      <c r="K688" s="73"/>
      <c r="L688" s="4"/>
    </row>
    <row r="689">
      <c r="A689" s="4"/>
      <c r="B689" s="72"/>
      <c r="C689" s="69"/>
      <c r="D689" s="70"/>
      <c r="E689" s="4"/>
      <c r="F689" s="4"/>
      <c r="G689" s="71"/>
      <c r="H689" s="4"/>
      <c r="I689" s="4"/>
      <c r="J689" s="71"/>
      <c r="K689" s="73"/>
      <c r="L689" s="4"/>
    </row>
    <row r="690">
      <c r="A690" s="4"/>
      <c r="B690" s="72"/>
      <c r="C690" s="69"/>
      <c r="D690" s="70"/>
      <c r="E690" s="4"/>
      <c r="F690" s="4"/>
      <c r="G690" s="71"/>
      <c r="H690" s="4"/>
      <c r="I690" s="4"/>
      <c r="J690" s="71"/>
      <c r="K690" s="73"/>
      <c r="L690" s="4"/>
    </row>
    <row r="691">
      <c r="A691" s="4"/>
      <c r="B691" s="72"/>
      <c r="C691" s="69"/>
      <c r="D691" s="70"/>
      <c r="E691" s="4"/>
      <c r="F691" s="4"/>
      <c r="G691" s="71"/>
      <c r="H691" s="4"/>
      <c r="I691" s="4"/>
      <c r="J691" s="71"/>
      <c r="K691" s="73"/>
      <c r="L691" s="4"/>
    </row>
    <row r="692">
      <c r="A692" s="4"/>
      <c r="B692" s="72"/>
      <c r="C692" s="69"/>
      <c r="D692" s="70"/>
      <c r="E692" s="4"/>
      <c r="F692" s="4"/>
      <c r="G692" s="71"/>
      <c r="H692" s="4"/>
      <c r="I692" s="4"/>
      <c r="J692" s="71"/>
      <c r="K692" s="73"/>
      <c r="L692" s="4"/>
    </row>
    <row r="693">
      <c r="A693" s="4"/>
      <c r="B693" s="72"/>
      <c r="C693" s="69"/>
      <c r="D693" s="70"/>
      <c r="E693" s="4"/>
      <c r="F693" s="4"/>
      <c r="G693" s="71"/>
      <c r="H693" s="4"/>
      <c r="I693" s="4"/>
      <c r="J693" s="71"/>
      <c r="K693" s="73"/>
      <c r="L693" s="4"/>
    </row>
    <row r="694">
      <c r="A694" s="4"/>
      <c r="B694" s="72"/>
      <c r="C694" s="69"/>
      <c r="D694" s="70"/>
      <c r="E694" s="4"/>
      <c r="F694" s="4"/>
      <c r="G694" s="71"/>
      <c r="H694" s="4"/>
      <c r="I694" s="4"/>
      <c r="J694" s="71"/>
      <c r="K694" s="73"/>
      <c r="L694" s="4"/>
    </row>
    <row r="695">
      <c r="A695" s="4"/>
      <c r="B695" s="72"/>
      <c r="C695" s="69"/>
      <c r="D695" s="70"/>
      <c r="E695" s="4"/>
      <c r="F695" s="4"/>
      <c r="G695" s="71"/>
      <c r="H695" s="4"/>
      <c r="I695" s="4"/>
      <c r="J695" s="71"/>
      <c r="K695" s="73"/>
      <c r="L695" s="4"/>
    </row>
    <row r="696">
      <c r="A696" s="4"/>
      <c r="B696" s="72"/>
      <c r="C696" s="69"/>
      <c r="D696" s="70"/>
      <c r="E696" s="4"/>
      <c r="F696" s="4"/>
      <c r="G696" s="71"/>
      <c r="H696" s="4"/>
      <c r="I696" s="4"/>
      <c r="J696" s="71"/>
      <c r="K696" s="73"/>
      <c r="L696" s="4"/>
    </row>
    <row r="697">
      <c r="A697" s="4"/>
      <c r="B697" s="72"/>
      <c r="C697" s="69"/>
      <c r="D697" s="70"/>
      <c r="E697" s="4"/>
      <c r="F697" s="4"/>
      <c r="G697" s="71"/>
      <c r="H697" s="4"/>
      <c r="I697" s="4"/>
      <c r="J697" s="71"/>
      <c r="K697" s="73"/>
      <c r="L697" s="4"/>
    </row>
    <row r="698">
      <c r="A698" s="4"/>
      <c r="B698" s="72"/>
      <c r="C698" s="69"/>
      <c r="D698" s="70"/>
      <c r="E698" s="4"/>
      <c r="F698" s="4"/>
      <c r="G698" s="71"/>
      <c r="H698" s="4"/>
      <c r="I698" s="4"/>
      <c r="J698" s="71"/>
      <c r="K698" s="73"/>
      <c r="L698" s="4"/>
    </row>
    <row r="699">
      <c r="A699" s="4"/>
      <c r="B699" s="72"/>
      <c r="C699" s="69"/>
      <c r="D699" s="70"/>
      <c r="E699" s="4"/>
      <c r="F699" s="4"/>
      <c r="G699" s="71"/>
      <c r="H699" s="4"/>
      <c r="I699" s="4"/>
      <c r="J699" s="71"/>
      <c r="K699" s="73"/>
      <c r="L699" s="4"/>
    </row>
    <row r="700">
      <c r="A700" s="4"/>
      <c r="B700" s="72"/>
      <c r="C700" s="69"/>
      <c r="D700" s="70"/>
      <c r="E700" s="4"/>
      <c r="F700" s="4"/>
      <c r="G700" s="71"/>
      <c r="H700" s="4"/>
      <c r="I700" s="4"/>
      <c r="J700" s="71"/>
      <c r="K700" s="73"/>
      <c r="L700" s="4"/>
    </row>
    <row r="701">
      <c r="A701" s="4"/>
      <c r="B701" s="72"/>
      <c r="C701" s="69"/>
      <c r="D701" s="70"/>
      <c r="E701" s="4"/>
      <c r="F701" s="4"/>
      <c r="G701" s="71"/>
      <c r="H701" s="4"/>
      <c r="I701" s="4"/>
      <c r="J701" s="71"/>
      <c r="K701" s="73"/>
      <c r="L701" s="4"/>
    </row>
    <row r="702">
      <c r="A702" s="4"/>
      <c r="B702" s="72"/>
      <c r="C702" s="69"/>
      <c r="D702" s="70"/>
      <c r="E702" s="4"/>
      <c r="F702" s="4"/>
      <c r="G702" s="71"/>
      <c r="H702" s="4"/>
      <c r="I702" s="4"/>
      <c r="J702" s="71"/>
      <c r="K702" s="73"/>
      <c r="L702" s="4"/>
    </row>
    <row r="703">
      <c r="A703" s="4"/>
      <c r="B703" s="72"/>
      <c r="C703" s="69"/>
      <c r="D703" s="70"/>
      <c r="E703" s="4"/>
      <c r="F703" s="4"/>
      <c r="G703" s="71"/>
      <c r="H703" s="4"/>
      <c r="I703" s="4"/>
      <c r="J703" s="71"/>
      <c r="K703" s="73"/>
      <c r="L703" s="4"/>
    </row>
    <row r="704">
      <c r="A704" s="4"/>
      <c r="B704" s="72"/>
      <c r="C704" s="69"/>
      <c r="D704" s="70"/>
      <c r="E704" s="4"/>
      <c r="F704" s="4"/>
      <c r="G704" s="71"/>
      <c r="H704" s="4"/>
      <c r="I704" s="4"/>
      <c r="J704" s="71"/>
      <c r="K704" s="73"/>
      <c r="L704" s="4"/>
    </row>
    <row r="705">
      <c r="A705" s="4"/>
      <c r="B705" s="72"/>
      <c r="C705" s="69"/>
      <c r="D705" s="70"/>
      <c r="E705" s="4"/>
      <c r="F705" s="4"/>
      <c r="G705" s="71"/>
      <c r="H705" s="4"/>
      <c r="I705" s="4"/>
      <c r="J705" s="71"/>
      <c r="K705" s="73"/>
      <c r="L705" s="4"/>
    </row>
    <row r="706">
      <c r="A706" s="4"/>
      <c r="B706" s="72"/>
      <c r="C706" s="69"/>
      <c r="D706" s="70"/>
      <c r="E706" s="4"/>
      <c r="F706" s="4"/>
      <c r="G706" s="71"/>
      <c r="H706" s="4"/>
      <c r="I706" s="4"/>
      <c r="J706" s="71"/>
      <c r="K706" s="73"/>
      <c r="L706" s="4"/>
    </row>
    <row r="707">
      <c r="A707" s="4"/>
      <c r="B707" s="72"/>
      <c r="C707" s="69"/>
      <c r="D707" s="70"/>
      <c r="E707" s="4"/>
      <c r="F707" s="4"/>
      <c r="G707" s="71"/>
      <c r="H707" s="4"/>
      <c r="I707" s="4"/>
      <c r="J707" s="71"/>
      <c r="K707" s="73"/>
      <c r="L707" s="4"/>
    </row>
    <row r="708">
      <c r="A708" s="4"/>
      <c r="B708" s="72"/>
      <c r="C708" s="69"/>
      <c r="D708" s="70"/>
      <c r="E708" s="4"/>
      <c r="F708" s="4"/>
      <c r="G708" s="71"/>
      <c r="H708" s="4"/>
      <c r="I708" s="4"/>
      <c r="J708" s="71"/>
      <c r="K708" s="73"/>
      <c r="L708" s="4"/>
    </row>
    <row r="709">
      <c r="A709" s="4"/>
      <c r="B709" s="72"/>
      <c r="C709" s="69"/>
      <c r="D709" s="70"/>
      <c r="E709" s="4"/>
      <c r="F709" s="4"/>
      <c r="G709" s="71"/>
      <c r="H709" s="4"/>
      <c r="I709" s="4"/>
      <c r="J709" s="71"/>
      <c r="K709" s="73"/>
      <c r="L709" s="4"/>
    </row>
    <row r="710">
      <c r="A710" s="4"/>
      <c r="B710" s="72"/>
      <c r="C710" s="69"/>
      <c r="D710" s="70"/>
      <c r="E710" s="4"/>
      <c r="F710" s="4"/>
      <c r="G710" s="71"/>
      <c r="H710" s="4"/>
      <c r="I710" s="4"/>
      <c r="J710" s="71"/>
      <c r="K710" s="73"/>
      <c r="L710" s="4"/>
    </row>
    <row r="711">
      <c r="A711" s="4"/>
      <c r="B711" s="72"/>
      <c r="C711" s="69"/>
      <c r="D711" s="70"/>
      <c r="E711" s="4"/>
      <c r="F711" s="4"/>
      <c r="G711" s="71"/>
      <c r="H711" s="4"/>
      <c r="I711" s="4"/>
      <c r="J711" s="71"/>
      <c r="K711" s="73"/>
      <c r="L711" s="4"/>
    </row>
    <row r="712">
      <c r="A712" s="4"/>
      <c r="B712" s="72"/>
      <c r="C712" s="69"/>
      <c r="D712" s="70"/>
      <c r="E712" s="4"/>
      <c r="F712" s="4"/>
      <c r="G712" s="71"/>
      <c r="H712" s="4"/>
      <c r="I712" s="4"/>
      <c r="J712" s="71"/>
      <c r="K712" s="73"/>
      <c r="L712" s="4"/>
    </row>
    <row r="713">
      <c r="A713" s="4"/>
      <c r="B713" s="72"/>
      <c r="C713" s="69"/>
      <c r="D713" s="70"/>
      <c r="E713" s="4"/>
      <c r="F713" s="4"/>
      <c r="G713" s="71"/>
      <c r="H713" s="4"/>
      <c r="I713" s="4"/>
      <c r="J713" s="71"/>
      <c r="K713" s="73"/>
      <c r="L713" s="4"/>
    </row>
    <row r="714">
      <c r="A714" s="4"/>
      <c r="B714" s="72"/>
      <c r="C714" s="69"/>
      <c r="D714" s="70"/>
      <c r="E714" s="4"/>
      <c r="F714" s="4"/>
      <c r="G714" s="71"/>
      <c r="H714" s="4"/>
      <c r="I714" s="4"/>
      <c r="J714" s="71"/>
      <c r="K714" s="73"/>
      <c r="L714" s="4"/>
    </row>
    <row r="715">
      <c r="A715" s="4"/>
      <c r="B715" s="72"/>
      <c r="C715" s="69"/>
      <c r="D715" s="70"/>
      <c r="E715" s="4"/>
      <c r="F715" s="4"/>
      <c r="G715" s="71"/>
      <c r="H715" s="4"/>
      <c r="I715" s="4"/>
      <c r="J715" s="71"/>
      <c r="K715" s="73"/>
      <c r="L715" s="4"/>
    </row>
    <row r="716">
      <c r="A716" s="4"/>
      <c r="B716" s="72"/>
      <c r="C716" s="69"/>
      <c r="D716" s="70"/>
      <c r="E716" s="4"/>
      <c r="F716" s="4"/>
      <c r="G716" s="71"/>
      <c r="H716" s="4"/>
      <c r="I716" s="4"/>
      <c r="J716" s="71"/>
      <c r="K716" s="73"/>
      <c r="L716" s="4"/>
    </row>
    <row r="717">
      <c r="A717" s="4"/>
      <c r="B717" s="72"/>
      <c r="C717" s="69"/>
      <c r="D717" s="70"/>
      <c r="E717" s="4"/>
      <c r="F717" s="4"/>
      <c r="G717" s="71"/>
      <c r="H717" s="4"/>
      <c r="I717" s="4"/>
      <c r="J717" s="71"/>
      <c r="K717" s="73"/>
      <c r="L717" s="4"/>
    </row>
    <row r="718">
      <c r="A718" s="4"/>
      <c r="B718" s="72"/>
      <c r="C718" s="69"/>
      <c r="D718" s="70"/>
      <c r="E718" s="4"/>
      <c r="F718" s="4"/>
      <c r="G718" s="71"/>
      <c r="H718" s="4"/>
      <c r="I718" s="4"/>
      <c r="J718" s="71"/>
      <c r="K718" s="73"/>
      <c r="L718" s="4"/>
    </row>
    <row r="719">
      <c r="A719" s="4"/>
      <c r="B719" s="72"/>
      <c r="C719" s="69"/>
      <c r="D719" s="70"/>
      <c r="E719" s="4"/>
      <c r="F719" s="4"/>
      <c r="G719" s="71"/>
      <c r="H719" s="4"/>
      <c r="I719" s="4"/>
      <c r="J719" s="71"/>
      <c r="K719" s="73"/>
      <c r="L719" s="4"/>
    </row>
    <row r="720">
      <c r="A720" s="4"/>
      <c r="B720" s="72"/>
      <c r="C720" s="69"/>
      <c r="D720" s="70"/>
      <c r="E720" s="4"/>
      <c r="F720" s="4"/>
      <c r="G720" s="71"/>
      <c r="H720" s="4"/>
      <c r="I720" s="4"/>
      <c r="J720" s="71"/>
      <c r="K720" s="73"/>
      <c r="L720" s="4"/>
    </row>
    <row r="721">
      <c r="A721" s="4"/>
      <c r="B721" s="72"/>
      <c r="C721" s="69"/>
      <c r="D721" s="70"/>
      <c r="E721" s="4"/>
      <c r="F721" s="4"/>
      <c r="G721" s="71"/>
      <c r="H721" s="4"/>
      <c r="I721" s="4"/>
      <c r="J721" s="71"/>
      <c r="K721" s="73"/>
      <c r="L721" s="4"/>
    </row>
    <row r="722">
      <c r="A722" s="4"/>
      <c r="B722" s="72"/>
      <c r="C722" s="69"/>
      <c r="D722" s="70"/>
      <c r="E722" s="4"/>
      <c r="F722" s="4"/>
      <c r="G722" s="71"/>
      <c r="H722" s="4"/>
      <c r="I722" s="4"/>
      <c r="J722" s="71"/>
      <c r="K722" s="73"/>
      <c r="L722" s="4"/>
    </row>
    <row r="723">
      <c r="A723" s="4"/>
      <c r="B723" s="72"/>
      <c r="C723" s="69"/>
      <c r="D723" s="70"/>
      <c r="E723" s="4"/>
      <c r="F723" s="4"/>
      <c r="G723" s="71"/>
      <c r="H723" s="4"/>
      <c r="I723" s="4"/>
      <c r="J723" s="71"/>
      <c r="K723" s="73"/>
      <c r="L723" s="4"/>
    </row>
    <row r="724">
      <c r="A724" s="4"/>
      <c r="B724" s="72"/>
      <c r="C724" s="69"/>
      <c r="D724" s="70"/>
      <c r="E724" s="4"/>
      <c r="F724" s="4"/>
      <c r="G724" s="71"/>
      <c r="H724" s="4"/>
      <c r="I724" s="4"/>
      <c r="J724" s="71"/>
      <c r="K724" s="73"/>
      <c r="L724" s="4"/>
    </row>
    <row r="725">
      <c r="A725" s="4"/>
      <c r="B725" s="72"/>
      <c r="C725" s="69"/>
      <c r="D725" s="70"/>
      <c r="E725" s="4"/>
      <c r="F725" s="4"/>
      <c r="G725" s="71"/>
      <c r="H725" s="4"/>
      <c r="I725" s="4"/>
      <c r="J725" s="71"/>
      <c r="K725" s="73"/>
      <c r="L725" s="4"/>
    </row>
    <row r="726">
      <c r="A726" s="4"/>
      <c r="B726" s="72"/>
      <c r="C726" s="69"/>
      <c r="D726" s="70"/>
      <c r="E726" s="4"/>
      <c r="F726" s="4"/>
      <c r="G726" s="71"/>
      <c r="H726" s="4"/>
      <c r="I726" s="4"/>
      <c r="J726" s="71"/>
      <c r="K726" s="73"/>
      <c r="L726" s="4"/>
    </row>
    <row r="727">
      <c r="A727" s="4"/>
      <c r="B727" s="72"/>
      <c r="C727" s="69"/>
      <c r="D727" s="70"/>
      <c r="E727" s="4"/>
      <c r="F727" s="4"/>
      <c r="G727" s="71"/>
      <c r="H727" s="4"/>
      <c r="I727" s="4"/>
      <c r="J727" s="71"/>
      <c r="K727" s="73"/>
      <c r="L727" s="4"/>
    </row>
    <row r="728">
      <c r="A728" s="4"/>
      <c r="B728" s="72"/>
      <c r="C728" s="69"/>
      <c r="D728" s="70"/>
      <c r="E728" s="4"/>
      <c r="F728" s="4"/>
      <c r="G728" s="71"/>
      <c r="H728" s="4"/>
      <c r="I728" s="4"/>
      <c r="J728" s="71"/>
      <c r="K728" s="73"/>
      <c r="L728" s="4"/>
    </row>
    <row r="729">
      <c r="A729" s="4"/>
      <c r="B729" s="72"/>
      <c r="C729" s="69"/>
      <c r="D729" s="70"/>
      <c r="E729" s="4"/>
      <c r="F729" s="4"/>
      <c r="G729" s="71"/>
      <c r="H729" s="4"/>
      <c r="I729" s="4"/>
      <c r="J729" s="71"/>
      <c r="K729" s="73"/>
      <c r="L729" s="4"/>
    </row>
    <row r="730">
      <c r="A730" s="4"/>
      <c r="B730" s="72"/>
      <c r="C730" s="69"/>
      <c r="D730" s="70"/>
      <c r="E730" s="4"/>
      <c r="F730" s="4"/>
      <c r="G730" s="71"/>
      <c r="H730" s="4"/>
      <c r="I730" s="4"/>
      <c r="J730" s="71"/>
      <c r="K730" s="73"/>
      <c r="L730" s="4"/>
    </row>
    <row r="731">
      <c r="A731" s="4"/>
      <c r="B731" s="72"/>
      <c r="C731" s="69"/>
      <c r="D731" s="70"/>
      <c r="E731" s="4"/>
      <c r="F731" s="4"/>
      <c r="G731" s="71"/>
      <c r="H731" s="4"/>
      <c r="I731" s="4"/>
      <c r="J731" s="71"/>
      <c r="K731" s="73"/>
      <c r="L731" s="4"/>
    </row>
    <row r="732">
      <c r="A732" s="4"/>
      <c r="B732" s="72"/>
      <c r="C732" s="69"/>
      <c r="D732" s="70"/>
      <c r="E732" s="4"/>
      <c r="F732" s="4"/>
      <c r="G732" s="71"/>
      <c r="H732" s="4"/>
      <c r="I732" s="4"/>
      <c r="J732" s="71"/>
      <c r="K732" s="73"/>
      <c r="L732" s="4"/>
    </row>
    <row r="733">
      <c r="A733" s="4"/>
      <c r="B733" s="72"/>
      <c r="C733" s="69"/>
      <c r="D733" s="70"/>
      <c r="E733" s="4"/>
      <c r="F733" s="4"/>
      <c r="G733" s="71"/>
      <c r="H733" s="4"/>
      <c r="I733" s="4"/>
      <c r="J733" s="71"/>
      <c r="K733" s="73"/>
      <c r="L733" s="4"/>
    </row>
    <row r="734">
      <c r="A734" s="4"/>
      <c r="B734" s="72"/>
      <c r="C734" s="69"/>
      <c r="D734" s="70"/>
      <c r="E734" s="4"/>
      <c r="F734" s="4"/>
      <c r="G734" s="71"/>
      <c r="H734" s="4"/>
      <c r="I734" s="4"/>
      <c r="J734" s="71"/>
      <c r="K734" s="73"/>
      <c r="L734" s="4"/>
    </row>
    <row r="735">
      <c r="A735" s="4"/>
      <c r="B735" s="72"/>
      <c r="C735" s="69"/>
      <c r="D735" s="70"/>
      <c r="E735" s="4"/>
      <c r="F735" s="4"/>
      <c r="G735" s="71"/>
      <c r="H735" s="4"/>
      <c r="I735" s="4"/>
      <c r="J735" s="71"/>
      <c r="K735" s="73"/>
      <c r="L735" s="4"/>
    </row>
    <row r="736">
      <c r="A736" s="4"/>
      <c r="B736" s="72"/>
      <c r="C736" s="69"/>
      <c r="D736" s="70"/>
      <c r="E736" s="4"/>
      <c r="F736" s="4"/>
      <c r="G736" s="71"/>
      <c r="H736" s="4"/>
      <c r="I736" s="4"/>
      <c r="J736" s="71"/>
      <c r="K736" s="73"/>
      <c r="L736" s="4"/>
    </row>
    <row r="737">
      <c r="A737" s="4"/>
      <c r="B737" s="72"/>
      <c r="C737" s="69"/>
      <c r="D737" s="70"/>
      <c r="E737" s="4"/>
      <c r="F737" s="4"/>
      <c r="G737" s="71"/>
      <c r="H737" s="4"/>
      <c r="I737" s="4"/>
      <c r="J737" s="71"/>
      <c r="K737" s="73"/>
      <c r="L737" s="4"/>
    </row>
    <row r="738">
      <c r="A738" s="4"/>
      <c r="B738" s="72"/>
      <c r="C738" s="69"/>
      <c r="D738" s="70"/>
      <c r="E738" s="4"/>
      <c r="F738" s="4"/>
      <c r="G738" s="71"/>
      <c r="H738" s="4"/>
      <c r="I738" s="4"/>
      <c r="J738" s="71"/>
      <c r="K738" s="73"/>
      <c r="L738" s="4"/>
    </row>
    <row r="739">
      <c r="A739" s="4"/>
      <c r="B739" s="72"/>
      <c r="C739" s="69"/>
      <c r="D739" s="70"/>
      <c r="E739" s="4"/>
      <c r="F739" s="4"/>
      <c r="G739" s="71"/>
      <c r="H739" s="4"/>
      <c r="I739" s="4"/>
      <c r="J739" s="71"/>
      <c r="K739" s="73"/>
      <c r="L739" s="4"/>
    </row>
    <row r="740">
      <c r="A740" s="4"/>
      <c r="B740" s="72"/>
      <c r="C740" s="69"/>
      <c r="D740" s="70"/>
      <c r="E740" s="4"/>
      <c r="F740" s="4"/>
      <c r="G740" s="71"/>
      <c r="H740" s="4"/>
      <c r="I740" s="4"/>
      <c r="J740" s="71"/>
      <c r="K740" s="73"/>
      <c r="L740" s="4"/>
    </row>
    <row r="741">
      <c r="A741" s="4"/>
      <c r="B741" s="72"/>
      <c r="C741" s="69"/>
      <c r="D741" s="70"/>
      <c r="E741" s="4"/>
      <c r="F741" s="4"/>
      <c r="G741" s="71"/>
      <c r="H741" s="4"/>
      <c r="I741" s="4"/>
      <c r="J741" s="71"/>
      <c r="K741" s="73"/>
      <c r="L741" s="4"/>
    </row>
    <row r="742">
      <c r="A742" s="4"/>
      <c r="B742" s="72"/>
      <c r="C742" s="69"/>
      <c r="D742" s="70"/>
      <c r="E742" s="4"/>
      <c r="F742" s="4"/>
      <c r="G742" s="71"/>
      <c r="H742" s="4"/>
      <c r="I742" s="4"/>
      <c r="J742" s="71"/>
      <c r="K742" s="73"/>
      <c r="L742" s="4"/>
    </row>
    <row r="743">
      <c r="A743" s="4"/>
      <c r="B743" s="72"/>
      <c r="C743" s="69"/>
      <c r="D743" s="70"/>
      <c r="E743" s="4"/>
      <c r="F743" s="4"/>
      <c r="G743" s="71"/>
      <c r="H743" s="4"/>
      <c r="I743" s="4"/>
      <c r="J743" s="71"/>
      <c r="K743" s="73"/>
      <c r="L743" s="4"/>
    </row>
    <row r="744">
      <c r="A744" s="4"/>
      <c r="B744" s="72"/>
      <c r="C744" s="69"/>
      <c r="D744" s="70"/>
      <c r="E744" s="4"/>
      <c r="F744" s="4"/>
      <c r="G744" s="71"/>
      <c r="H744" s="4"/>
      <c r="I744" s="4"/>
      <c r="J744" s="71"/>
      <c r="K744" s="73"/>
      <c r="L744" s="4"/>
    </row>
    <row r="745">
      <c r="A745" s="4"/>
      <c r="B745" s="72"/>
      <c r="C745" s="69"/>
      <c r="D745" s="70"/>
      <c r="E745" s="4"/>
      <c r="F745" s="4"/>
      <c r="G745" s="71"/>
      <c r="H745" s="4"/>
      <c r="I745" s="4"/>
      <c r="J745" s="71"/>
      <c r="K745" s="73"/>
      <c r="L745" s="4"/>
    </row>
    <row r="746">
      <c r="A746" s="4"/>
      <c r="B746" s="72"/>
      <c r="C746" s="69"/>
      <c r="D746" s="70"/>
      <c r="E746" s="4"/>
      <c r="F746" s="4"/>
      <c r="G746" s="71"/>
      <c r="H746" s="4"/>
      <c r="I746" s="4"/>
      <c r="J746" s="71"/>
      <c r="K746" s="73"/>
      <c r="L746" s="4"/>
    </row>
    <row r="747">
      <c r="A747" s="4"/>
      <c r="B747" s="72"/>
      <c r="C747" s="69"/>
      <c r="D747" s="70"/>
      <c r="E747" s="4"/>
      <c r="F747" s="4"/>
      <c r="G747" s="71"/>
      <c r="H747" s="4"/>
      <c r="I747" s="4"/>
      <c r="J747" s="71"/>
      <c r="K747" s="73"/>
      <c r="L747" s="4"/>
    </row>
    <row r="748">
      <c r="A748" s="4"/>
      <c r="B748" s="72"/>
      <c r="C748" s="69"/>
      <c r="D748" s="70"/>
      <c r="E748" s="4"/>
      <c r="F748" s="4"/>
      <c r="G748" s="71"/>
      <c r="H748" s="4"/>
      <c r="I748" s="4"/>
      <c r="J748" s="71"/>
      <c r="K748" s="73"/>
      <c r="L748" s="4"/>
    </row>
    <row r="749">
      <c r="A749" s="4"/>
      <c r="B749" s="72"/>
      <c r="C749" s="69"/>
      <c r="D749" s="70"/>
      <c r="E749" s="4"/>
      <c r="F749" s="4"/>
      <c r="G749" s="71"/>
      <c r="H749" s="4"/>
      <c r="I749" s="4"/>
      <c r="J749" s="71"/>
      <c r="K749" s="73"/>
      <c r="L749" s="4"/>
    </row>
    <row r="750">
      <c r="A750" s="4"/>
      <c r="B750" s="72"/>
      <c r="C750" s="69"/>
      <c r="D750" s="70"/>
      <c r="E750" s="4"/>
      <c r="F750" s="4"/>
      <c r="G750" s="71"/>
      <c r="H750" s="4"/>
      <c r="I750" s="4"/>
      <c r="J750" s="71"/>
      <c r="K750" s="73"/>
      <c r="L750" s="4"/>
    </row>
    <row r="751">
      <c r="A751" s="4"/>
      <c r="B751" s="72"/>
      <c r="C751" s="69"/>
      <c r="D751" s="70"/>
      <c r="E751" s="4"/>
      <c r="F751" s="4"/>
      <c r="G751" s="71"/>
      <c r="H751" s="4"/>
      <c r="I751" s="4"/>
      <c r="J751" s="71"/>
      <c r="K751" s="73"/>
      <c r="L751" s="4"/>
    </row>
    <row r="752">
      <c r="A752" s="4"/>
      <c r="B752" s="72"/>
      <c r="C752" s="69"/>
      <c r="D752" s="70"/>
      <c r="E752" s="4"/>
      <c r="F752" s="4"/>
      <c r="G752" s="71"/>
      <c r="H752" s="4"/>
      <c r="I752" s="4"/>
      <c r="J752" s="71"/>
      <c r="K752" s="73"/>
      <c r="L752" s="4"/>
    </row>
    <row r="753">
      <c r="A753" s="4"/>
      <c r="B753" s="72"/>
      <c r="C753" s="69"/>
      <c r="D753" s="70"/>
      <c r="E753" s="4"/>
      <c r="F753" s="4"/>
      <c r="G753" s="71"/>
      <c r="H753" s="4"/>
      <c r="I753" s="4"/>
      <c r="J753" s="71"/>
      <c r="K753" s="73"/>
      <c r="L753" s="4"/>
    </row>
    <row r="754">
      <c r="A754" s="4"/>
      <c r="B754" s="72"/>
      <c r="C754" s="69"/>
      <c r="D754" s="70"/>
      <c r="E754" s="4"/>
      <c r="F754" s="4"/>
      <c r="G754" s="71"/>
      <c r="H754" s="4"/>
      <c r="I754" s="4"/>
      <c r="J754" s="71"/>
      <c r="K754" s="73"/>
      <c r="L754" s="4"/>
    </row>
    <row r="755">
      <c r="A755" s="4"/>
      <c r="B755" s="72"/>
      <c r="C755" s="69"/>
      <c r="D755" s="70"/>
      <c r="E755" s="4"/>
      <c r="F755" s="4"/>
      <c r="G755" s="71"/>
      <c r="H755" s="4"/>
      <c r="I755" s="4"/>
      <c r="J755" s="71"/>
      <c r="K755" s="73"/>
      <c r="L755" s="4"/>
    </row>
    <row r="756">
      <c r="A756" s="4"/>
      <c r="B756" s="72"/>
      <c r="C756" s="69"/>
      <c r="D756" s="70"/>
      <c r="E756" s="4"/>
      <c r="F756" s="4"/>
      <c r="G756" s="71"/>
      <c r="H756" s="4"/>
      <c r="I756" s="4"/>
      <c r="J756" s="71"/>
      <c r="K756" s="73"/>
      <c r="L756" s="4"/>
    </row>
    <row r="757">
      <c r="A757" s="4"/>
      <c r="B757" s="72"/>
      <c r="C757" s="69"/>
      <c r="D757" s="70"/>
      <c r="E757" s="4"/>
      <c r="F757" s="4"/>
      <c r="G757" s="71"/>
      <c r="H757" s="4"/>
      <c r="I757" s="4"/>
      <c r="J757" s="71"/>
      <c r="K757" s="73"/>
      <c r="L757" s="4"/>
    </row>
    <row r="758">
      <c r="A758" s="4"/>
      <c r="B758" s="72"/>
      <c r="C758" s="69"/>
      <c r="D758" s="70"/>
      <c r="E758" s="4"/>
      <c r="F758" s="4"/>
      <c r="G758" s="71"/>
      <c r="H758" s="4"/>
      <c r="I758" s="4"/>
      <c r="J758" s="71"/>
      <c r="K758" s="73"/>
      <c r="L758" s="4"/>
    </row>
    <row r="759">
      <c r="A759" s="4"/>
      <c r="B759" s="72"/>
      <c r="C759" s="69"/>
      <c r="D759" s="70"/>
      <c r="E759" s="4"/>
      <c r="F759" s="4"/>
      <c r="G759" s="71"/>
      <c r="H759" s="4"/>
      <c r="I759" s="4"/>
      <c r="J759" s="71"/>
      <c r="K759" s="73"/>
      <c r="L759" s="4"/>
    </row>
    <row r="760">
      <c r="A760" s="4"/>
      <c r="B760" s="72"/>
      <c r="C760" s="69"/>
      <c r="D760" s="70"/>
      <c r="E760" s="4"/>
      <c r="F760" s="4"/>
      <c r="G760" s="71"/>
      <c r="H760" s="4"/>
      <c r="I760" s="4"/>
      <c r="J760" s="71"/>
      <c r="K760" s="73"/>
      <c r="L760" s="4"/>
    </row>
    <row r="761">
      <c r="A761" s="4"/>
      <c r="B761" s="72"/>
      <c r="C761" s="69"/>
      <c r="D761" s="70"/>
      <c r="E761" s="4"/>
      <c r="F761" s="4"/>
      <c r="G761" s="71"/>
      <c r="H761" s="4"/>
      <c r="I761" s="4"/>
      <c r="J761" s="71"/>
      <c r="K761" s="73"/>
      <c r="L761" s="4"/>
    </row>
    <row r="762">
      <c r="A762" s="4"/>
      <c r="B762" s="72"/>
      <c r="C762" s="69"/>
      <c r="D762" s="70"/>
      <c r="E762" s="4"/>
      <c r="F762" s="4"/>
      <c r="G762" s="71"/>
      <c r="H762" s="4"/>
      <c r="I762" s="4"/>
      <c r="J762" s="71"/>
      <c r="K762" s="73"/>
      <c r="L762" s="4"/>
    </row>
    <row r="763">
      <c r="A763" s="4"/>
      <c r="B763" s="72"/>
      <c r="C763" s="69"/>
      <c r="D763" s="70"/>
      <c r="E763" s="4"/>
      <c r="F763" s="4"/>
      <c r="G763" s="71"/>
      <c r="H763" s="4"/>
      <c r="I763" s="4"/>
      <c r="J763" s="71"/>
      <c r="K763" s="73"/>
      <c r="L763" s="4"/>
    </row>
    <row r="764">
      <c r="A764" s="4"/>
      <c r="B764" s="72"/>
      <c r="C764" s="69"/>
      <c r="D764" s="70"/>
      <c r="E764" s="4"/>
      <c r="F764" s="4"/>
      <c r="G764" s="71"/>
      <c r="H764" s="4"/>
      <c r="I764" s="4"/>
      <c r="J764" s="71"/>
      <c r="K764" s="73"/>
      <c r="L764" s="4"/>
    </row>
    <row r="765">
      <c r="A765" s="4"/>
      <c r="B765" s="72"/>
      <c r="C765" s="69"/>
      <c r="D765" s="70"/>
      <c r="E765" s="4"/>
      <c r="F765" s="4"/>
      <c r="G765" s="71"/>
      <c r="H765" s="4"/>
      <c r="I765" s="4"/>
      <c r="J765" s="71"/>
      <c r="K765" s="73"/>
      <c r="L765" s="4"/>
    </row>
    <row r="766">
      <c r="A766" s="4"/>
      <c r="B766" s="72"/>
      <c r="C766" s="69"/>
      <c r="D766" s="70"/>
      <c r="E766" s="4"/>
      <c r="F766" s="4"/>
      <c r="G766" s="71"/>
      <c r="H766" s="4"/>
      <c r="I766" s="4"/>
      <c r="J766" s="71"/>
      <c r="K766" s="73"/>
      <c r="L766" s="4"/>
    </row>
    <row r="767">
      <c r="A767" s="4"/>
      <c r="B767" s="72"/>
      <c r="C767" s="69"/>
      <c r="D767" s="70"/>
      <c r="E767" s="4"/>
      <c r="F767" s="4"/>
      <c r="G767" s="71"/>
      <c r="H767" s="4"/>
      <c r="I767" s="4"/>
      <c r="J767" s="71"/>
      <c r="K767" s="73"/>
      <c r="L767" s="4"/>
    </row>
    <row r="768">
      <c r="A768" s="4"/>
      <c r="B768" s="72"/>
      <c r="C768" s="69"/>
      <c r="D768" s="70"/>
      <c r="E768" s="4"/>
      <c r="F768" s="4"/>
      <c r="G768" s="71"/>
      <c r="H768" s="4"/>
      <c r="I768" s="4"/>
      <c r="J768" s="71"/>
      <c r="K768" s="73"/>
      <c r="L768" s="4"/>
    </row>
    <row r="769">
      <c r="A769" s="4"/>
      <c r="B769" s="72"/>
      <c r="C769" s="69"/>
      <c r="D769" s="70"/>
      <c r="E769" s="4"/>
      <c r="F769" s="4"/>
      <c r="G769" s="71"/>
      <c r="H769" s="4"/>
      <c r="I769" s="4"/>
      <c r="J769" s="71"/>
      <c r="K769" s="73"/>
      <c r="L769" s="4"/>
    </row>
    <row r="770">
      <c r="A770" s="4"/>
      <c r="B770" s="72"/>
      <c r="C770" s="69"/>
      <c r="D770" s="70"/>
      <c r="E770" s="4"/>
      <c r="F770" s="4"/>
      <c r="G770" s="71"/>
      <c r="H770" s="4"/>
      <c r="I770" s="4"/>
      <c r="J770" s="71"/>
      <c r="K770" s="73"/>
      <c r="L770" s="4"/>
    </row>
    <row r="771">
      <c r="A771" s="4"/>
      <c r="B771" s="72"/>
      <c r="C771" s="69"/>
      <c r="D771" s="70"/>
      <c r="E771" s="4"/>
      <c r="F771" s="4"/>
      <c r="G771" s="71"/>
      <c r="H771" s="4"/>
      <c r="I771" s="4"/>
      <c r="J771" s="71"/>
      <c r="K771" s="73"/>
      <c r="L771" s="4"/>
    </row>
    <row r="772">
      <c r="A772" s="4"/>
      <c r="B772" s="72"/>
      <c r="C772" s="69"/>
      <c r="D772" s="70"/>
      <c r="E772" s="4"/>
      <c r="F772" s="4"/>
      <c r="G772" s="71"/>
      <c r="H772" s="4"/>
      <c r="I772" s="4"/>
      <c r="J772" s="71"/>
      <c r="K772" s="73"/>
      <c r="L772" s="4"/>
    </row>
    <row r="773">
      <c r="A773" s="4"/>
      <c r="B773" s="72"/>
      <c r="C773" s="69"/>
      <c r="D773" s="70"/>
      <c r="E773" s="4"/>
      <c r="F773" s="4"/>
      <c r="G773" s="71"/>
      <c r="H773" s="4"/>
      <c r="I773" s="4"/>
      <c r="J773" s="71"/>
      <c r="K773" s="73"/>
      <c r="L773" s="4"/>
    </row>
    <row r="774">
      <c r="A774" s="4"/>
      <c r="B774" s="72"/>
      <c r="C774" s="69"/>
      <c r="D774" s="70"/>
      <c r="E774" s="4"/>
      <c r="F774" s="4"/>
      <c r="G774" s="71"/>
      <c r="H774" s="4"/>
      <c r="I774" s="4"/>
      <c r="J774" s="71"/>
      <c r="K774" s="73"/>
      <c r="L774" s="4"/>
    </row>
    <row r="775">
      <c r="A775" s="4"/>
      <c r="B775" s="72"/>
      <c r="C775" s="69"/>
      <c r="D775" s="70"/>
      <c r="E775" s="4"/>
      <c r="F775" s="4"/>
      <c r="G775" s="71"/>
      <c r="H775" s="4"/>
      <c r="I775" s="4"/>
      <c r="J775" s="71"/>
      <c r="K775" s="73"/>
      <c r="L775" s="4"/>
    </row>
    <row r="776">
      <c r="A776" s="4"/>
      <c r="B776" s="72"/>
      <c r="C776" s="69"/>
      <c r="D776" s="70"/>
      <c r="E776" s="4"/>
      <c r="F776" s="4"/>
      <c r="G776" s="71"/>
      <c r="H776" s="4"/>
      <c r="I776" s="4"/>
      <c r="J776" s="71"/>
      <c r="K776" s="73"/>
      <c r="L776" s="4"/>
    </row>
    <row r="777">
      <c r="A777" s="4"/>
      <c r="B777" s="72"/>
      <c r="C777" s="69"/>
      <c r="D777" s="70"/>
      <c r="E777" s="4"/>
      <c r="F777" s="4"/>
      <c r="G777" s="71"/>
      <c r="H777" s="4"/>
      <c r="I777" s="4"/>
      <c r="J777" s="71"/>
      <c r="K777" s="73"/>
      <c r="L777" s="4"/>
    </row>
    <row r="778">
      <c r="A778" s="4"/>
      <c r="B778" s="72"/>
      <c r="C778" s="69"/>
      <c r="D778" s="70"/>
      <c r="E778" s="4"/>
      <c r="F778" s="4"/>
      <c r="G778" s="71"/>
      <c r="H778" s="4"/>
      <c r="I778" s="4"/>
      <c r="J778" s="71"/>
      <c r="K778" s="73"/>
      <c r="L778" s="4"/>
    </row>
    <row r="779">
      <c r="A779" s="4"/>
      <c r="B779" s="72"/>
      <c r="C779" s="69"/>
      <c r="D779" s="70"/>
      <c r="E779" s="4"/>
      <c r="F779" s="4"/>
      <c r="G779" s="71"/>
      <c r="H779" s="4"/>
      <c r="I779" s="4"/>
      <c r="J779" s="71"/>
      <c r="K779" s="73"/>
      <c r="L779" s="4"/>
    </row>
    <row r="780">
      <c r="A780" s="4"/>
      <c r="B780" s="72"/>
      <c r="C780" s="69"/>
      <c r="D780" s="70"/>
      <c r="E780" s="4"/>
      <c r="F780" s="4"/>
      <c r="G780" s="71"/>
      <c r="H780" s="4"/>
      <c r="I780" s="4"/>
      <c r="J780" s="71"/>
      <c r="K780" s="73"/>
      <c r="L780" s="4"/>
    </row>
    <row r="781">
      <c r="A781" s="4"/>
      <c r="B781" s="72"/>
      <c r="C781" s="69"/>
      <c r="D781" s="70"/>
      <c r="E781" s="4"/>
      <c r="F781" s="4"/>
      <c r="G781" s="71"/>
      <c r="H781" s="4"/>
      <c r="I781" s="4"/>
      <c r="J781" s="71"/>
      <c r="K781" s="73"/>
      <c r="L781" s="4"/>
    </row>
    <row r="782">
      <c r="A782" s="4"/>
      <c r="B782" s="72"/>
      <c r="C782" s="69"/>
      <c r="D782" s="70"/>
      <c r="E782" s="4"/>
      <c r="F782" s="4"/>
      <c r="G782" s="71"/>
      <c r="H782" s="4"/>
      <c r="I782" s="4"/>
      <c r="J782" s="71"/>
      <c r="K782" s="73"/>
      <c r="L782" s="4"/>
    </row>
    <row r="783">
      <c r="A783" s="4"/>
      <c r="B783" s="72"/>
      <c r="C783" s="69"/>
      <c r="D783" s="70"/>
      <c r="E783" s="4"/>
      <c r="F783" s="4"/>
      <c r="G783" s="71"/>
      <c r="H783" s="4"/>
      <c r="I783" s="4"/>
      <c r="J783" s="71"/>
      <c r="K783" s="73"/>
      <c r="L783" s="4"/>
    </row>
    <row r="784">
      <c r="A784" s="4"/>
      <c r="B784" s="72"/>
      <c r="C784" s="69"/>
      <c r="D784" s="70"/>
      <c r="E784" s="4"/>
      <c r="F784" s="4"/>
      <c r="G784" s="71"/>
      <c r="H784" s="4"/>
      <c r="I784" s="4"/>
      <c r="J784" s="71"/>
      <c r="K784" s="73"/>
      <c r="L784" s="4"/>
    </row>
    <row r="785">
      <c r="A785" s="4"/>
      <c r="B785" s="72"/>
      <c r="C785" s="69"/>
      <c r="D785" s="70"/>
      <c r="E785" s="4"/>
      <c r="F785" s="4"/>
      <c r="G785" s="71"/>
      <c r="H785" s="4"/>
      <c r="I785" s="4"/>
      <c r="J785" s="71"/>
      <c r="K785" s="73"/>
      <c r="L785" s="4"/>
    </row>
    <row r="786">
      <c r="A786" s="4"/>
      <c r="B786" s="72"/>
      <c r="C786" s="69"/>
      <c r="D786" s="70"/>
      <c r="E786" s="4"/>
      <c r="F786" s="4"/>
      <c r="G786" s="71"/>
      <c r="H786" s="4"/>
      <c r="I786" s="4"/>
      <c r="J786" s="71"/>
      <c r="K786" s="73"/>
      <c r="L786" s="4"/>
    </row>
    <row r="787">
      <c r="A787" s="4"/>
      <c r="B787" s="72"/>
      <c r="C787" s="69"/>
      <c r="D787" s="70"/>
      <c r="E787" s="4"/>
      <c r="F787" s="4"/>
      <c r="G787" s="71"/>
      <c r="H787" s="4"/>
      <c r="I787" s="4"/>
      <c r="J787" s="71"/>
      <c r="K787" s="73"/>
      <c r="L787" s="4"/>
    </row>
    <row r="788">
      <c r="A788" s="4"/>
      <c r="B788" s="72"/>
      <c r="C788" s="69"/>
      <c r="D788" s="70"/>
      <c r="E788" s="4"/>
      <c r="F788" s="4"/>
      <c r="G788" s="71"/>
      <c r="H788" s="4"/>
      <c r="I788" s="4"/>
      <c r="J788" s="71"/>
      <c r="K788" s="73"/>
      <c r="L788" s="4"/>
    </row>
    <row r="789">
      <c r="A789" s="4"/>
      <c r="B789" s="72"/>
      <c r="C789" s="69"/>
      <c r="D789" s="70"/>
      <c r="E789" s="4"/>
      <c r="F789" s="4"/>
      <c r="G789" s="71"/>
      <c r="H789" s="4"/>
      <c r="I789" s="4"/>
      <c r="J789" s="71"/>
      <c r="K789" s="73"/>
      <c r="L789" s="4"/>
    </row>
    <row r="790">
      <c r="A790" s="4"/>
      <c r="B790" s="72"/>
      <c r="C790" s="69"/>
      <c r="D790" s="70"/>
      <c r="E790" s="4"/>
      <c r="F790" s="4"/>
      <c r="G790" s="71"/>
      <c r="H790" s="4"/>
      <c r="I790" s="4"/>
      <c r="J790" s="71"/>
      <c r="K790" s="73"/>
      <c r="L790" s="4"/>
    </row>
    <row r="791">
      <c r="A791" s="4"/>
      <c r="B791" s="72"/>
      <c r="C791" s="69"/>
      <c r="D791" s="70"/>
      <c r="E791" s="4"/>
      <c r="F791" s="4"/>
      <c r="G791" s="71"/>
      <c r="H791" s="4"/>
      <c r="I791" s="4"/>
      <c r="J791" s="71"/>
      <c r="K791" s="73"/>
      <c r="L791" s="4"/>
    </row>
    <row r="792">
      <c r="A792" s="4"/>
      <c r="B792" s="72"/>
      <c r="C792" s="69"/>
      <c r="D792" s="70"/>
      <c r="E792" s="4"/>
      <c r="F792" s="4"/>
      <c r="G792" s="71"/>
      <c r="H792" s="4"/>
      <c r="I792" s="4"/>
      <c r="J792" s="71"/>
      <c r="K792" s="73"/>
      <c r="L792" s="4"/>
    </row>
    <row r="793">
      <c r="A793" s="4"/>
      <c r="B793" s="72"/>
      <c r="C793" s="69"/>
      <c r="D793" s="70"/>
      <c r="E793" s="4"/>
      <c r="F793" s="4"/>
      <c r="G793" s="71"/>
      <c r="H793" s="4"/>
      <c r="I793" s="4"/>
      <c r="J793" s="71"/>
      <c r="K793" s="73"/>
      <c r="L793" s="4"/>
    </row>
    <row r="794">
      <c r="A794" s="4"/>
      <c r="B794" s="72"/>
      <c r="C794" s="69"/>
      <c r="D794" s="70"/>
      <c r="E794" s="4"/>
      <c r="F794" s="4"/>
      <c r="G794" s="71"/>
      <c r="H794" s="4"/>
      <c r="I794" s="4"/>
      <c r="J794" s="71"/>
      <c r="K794" s="73"/>
      <c r="L794" s="4"/>
    </row>
    <row r="795">
      <c r="A795" s="4"/>
      <c r="B795" s="72"/>
      <c r="C795" s="69"/>
      <c r="D795" s="70"/>
      <c r="E795" s="4"/>
      <c r="F795" s="4"/>
      <c r="G795" s="71"/>
      <c r="H795" s="4"/>
      <c r="I795" s="4"/>
      <c r="J795" s="71"/>
      <c r="K795" s="73"/>
      <c r="L795" s="4"/>
    </row>
    <row r="796">
      <c r="A796" s="4"/>
      <c r="B796" s="72"/>
      <c r="C796" s="69"/>
      <c r="D796" s="70"/>
      <c r="E796" s="4"/>
      <c r="F796" s="4"/>
      <c r="G796" s="71"/>
      <c r="H796" s="4"/>
      <c r="I796" s="4"/>
      <c r="J796" s="71"/>
      <c r="K796" s="73"/>
      <c r="L796" s="4"/>
    </row>
    <row r="797">
      <c r="A797" s="4"/>
      <c r="B797" s="72"/>
      <c r="C797" s="69"/>
      <c r="D797" s="70"/>
      <c r="E797" s="4"/>
      <c r="F797" s="4"/>
      <c r="G797" s="71"/>
      <c r="H797" s="4"/>
      <c r="I797" s="4"/>
      <c r="J797" s="71"/>
      <c r="K797" s="73"/>
      <c r="L797" s="4"/>
    </row>
    <row r="798">
      <c r="A798" s="4"/>
      <c r="B798" s="72"/>
      <c r="C798" s="69"/>
      <c r="D798" s="70"/>
      <c r="E798" s="4"/>
      <c r="F798" s="4"/>
      <c r="G798" s="71"/>
      <c r="H798" s="4"/>
      <c r="I798" s="4"/>
      <c r="J798" s="71"/>
      <c r="K798" s="73"/>
      <c r="L798" s="4"/>
    </row>
    <row r="799">
      <c r="A799" s="4"/>
      <c r="B799" s="72"/>
      <c r="C799" s="69"/>
      <c r="D799" s="70"/>
      <c r="E799" s="4"/>
      <c r="F799" s="4"/>
      <c r="G799" s="71"/>
      <c r="H799" s="4"/>
      <c r="I799" s="4"/>
      <c r="J799" s="71"/>
      <c r="K799" s="73"/>
      <c r="L799" s="4"/>
    </row>
    <row r="800">
      <c r="A800" s="4"/>
      <c r="B800" s="72"/>
      <c r="C800" s="69"/>
      <c r="D800" s="70"/>
      <c r="E800" s="4"/>
      <c r="F800" s="4"/>
      <c r="G800" s="71"/>
      <c r="H800" s="4"/>
      <c r="I800" s="4"/>
      <c r="J800" s="71"/>
      <c r="K800" s="73"/>
      <c r="L800" s="4"/>
    </row>
    <row r="801">
      <c r="A801" s="4"/>
      <c r="B801" s="72"/>
      <c r="C801" s="69"/>
      <c r="D801" s="70"/>
      <c r="E801" s="4"/>
      <c r="F801" s="4"/>
      <c r="G801" s="71"/>
      <c r="H801" s="4"/>
      <c r="I801" s="4"/>
      <c r="J801" s="71"/>
      <c r="K801" s="73"/>
      <c r="L801" s="4"/>
    </row>
    <row r="802">
      <c r="A802" s="4"/>
      <c r="B802" s="72"/>
      <c r="C802" s="69"/>
      <c r="D802" s="70"/>
      <c r="E802" s="4"/>
      <c r="F802" s="4"/>
      <c r="G802" s="71"/>
      <c r="H802" s="4"/>
      <c r="I802" s="4"/>
      <c r="J802" s="71"/>
      <c r="K802" s="73"/>
      <c r="L802" s="4"/>
    </row>
    <row r="803">
      <c r="A803" s="4"/>
      <c r="B803" s="72"/>
      <c r="C803" s="69"/>
      <c r="D803" s="70"/>
      <c r="E803" s="4"/>
      <c r="F803" s="4"/>
      <c r="G803" s="71"/>
      <c r="H803" s="4"/>
      <c r="I803" s="4"/>
      <c r="J803" s="71"/>
      <c r="K803" s="73"/>
      <c r="L803" s="4"/>
    </row>
    <row r="804">
      <c r="A804" s="4"/>
      <c r="B804" s="72"/>
      <c r="C804" s="69"/>
      <c r="D804" s="70"/>
      <c r="E804" s="4"/>
      <c r="F804" s="4"/>
      <c r="G804" s="71"/>
      <c r="H804" s="4"/>
      <c r="I804" s="4"/>
      <c r="J804" s="71"/>
      <c r="K804" s="73"/>
      <c r="L804" s="4"/>
    </row>
    <row r="805">
      <c r="A805" s="4"/>
      <c r="B805" s="72"/>
      <c r="C805" s="69"/>
      <c r="D805" s="70"/>
      <c r="E805" s="4"/>
      <c r="F805" s="4"/>
      <c r="G805" s="71"/>
      <c r="H805" s="4"/>
      <c r="I805" s="4"/>
      <c r="J805" s="71"/>
      <c r="K805" s="73"/>
      <c r="L805" s="4"/>
    </row>
    <row r="806">
      <c r="A806" s="4"/>
      <c r="B806" s="72"/>
      <c r="C806" s="69"/>
      <c r="D806" s="70"/>
      <c r="E806" s="4"/>
      <c r="F806" s="4"/>
      <c r="G806" s="71"/>
      <c r="H806" s="4"/>
      <c r="I806" s="4"/>
      <c r="J806" s="71"/>
      <c r="K806" s="73"/>
      <c r="L806" s="4"/>
    </row>
    <row r="807">
      <c r="A807" s="4"/>
      <c r="B807" s="72"/>
      <c r="C807" s="69"/>
      <c r="D807" s="70"/>
      <c r="E807" s="4"/>
      <c r="F807" s="4"/>
      <c r="G807" s="71"/>
      <c r="H807" s="4"/>
      <c r="I807" s="4"/>
      <c r="J807" s="71"/>
      <c r="K807" s="73"/>
      <c r="L807" s="4"/>
    </row>
    <row r="808">
      <c r="A808" s="4"/>
      <c r="B808" s="72"/>
      <c r="C808" s="69"/>
      <c r="D808" s="70"/>
      <c r="E808" s="4"/>
      <c r="F808" s="4"/>
      <c r="G808" s="71"/>
      <c r="H808" s="4"/>
      <c r="I808" s="4"/>
      <c r="J808" s="71"/>
      <c r="K808" s="73"/>
      <c r="L808" s="4"/>
    </row>
    <row r="809">
      <c r="A809" s="4"/>
      <c r="B809" s="72"/>
      <c r="C809" s="69"/>
      <c r="D809" s="70"/>
      <c r="E809" s="4"/>
      <c r="F809" s="4"/>
      <c r="G809" s="71"/>
      <c r="H809" s="4"/>
      <c r="I809" s="4"/>
      <c r="J809" s="71"/>
      <c r="K809" s="73"/>
      <c r="L809" s="4"/>
    </row>
    <row r="810">
      <c r="A810" s="4"/>
      <c r="B810" s="72"/>
      <c r="C810" s="69"/>
      <c r="D810" s="70"/>
      <c r="E810" s="4"/>
      <c r="F810" s="4"/>
      <c r="G810" s="71"/>
      <c r="H810" s="4"/>
      <c r="I810" s="4"/>
      <c r="J810" s="71"/>
      <c r="K810" s="73"/>
      <c r="L810" s="4"/>
    </row>
    <row r="811">
      <c r="A811" s="4"/>
      <c r="B811" s="72"/>
      <c r="C811" s="69"/>
      <c r="D811" s="70"/>
      <c r="E811" s="4"/>
      <c r="F811" s="4"/>
      <c r="G811" s="71"/>
      <c r="H811" s="4"/>
      <c r="I811" s="4"/>
      <c r="J811" s="71"/>
      <c r="K811" s="73"/>
      <c r="L811" s="4"/>
    </row>
    <row r="812">
      <c r="A812" s="4"/>
      <c r="B812" s="72"/>
      <c r="C812" s="69"/>
      <c r="D812" s="70"/>
      <c r="E812" s="4"/>
      <c r="F812" s="4"/>
      <c r="G812" s="71"/>
      <c r="H812" s="4"/>
      <c r="I812" s="4"/>
      <c r="J812" s="71"/>
      <c r="K812" s="73"/>
      <c r="L812" s="4"/>
    </row>
    <row r="813">
      <c r="A813" s="4"/>
      <c r="B813" s="72"/>
      <c r="C813" s="69"/>
      <c r="D813" s="70"/>
      <c r="E813" s="4"/>
      <c r="F813" s="4"/>
      <c r="G813" s="71"/>
      <c r="H813" s="4"/>
      <c r="I813" s="4"/>
      <c r="J813" s="71"/>
      <c r="K813" s="73"/>
      <c r="L813" s="4"/>
    </row>
    <row r="814">
      <c r="A814" s="4"/>
      <c r="B814" s="72"/>
      <c r="C814" s="69"/>
      <c r="D814" s="70"/>
      <c r="E814" s="4"/>
      <c r="F814" s="4"/>
      <c r="G814" s="71"/>
      <c r="H814" s="4"/>
      <c r="I814" s="4"/>
      <c r="J814" s="71"/>
      <c r="K814" s="73"/>
      <c r="L814" s="4"/>
    </row>
    <row r="815">
      <c r="A815" s="4"/>
      <c r="B815" s="72"/>
      <c r="C815" s="69"/>
      <c r="D815" s="70"/>
      <c r="E815" s="4"/>
      <c r="F815" s="4"/>
      <c r="G815" s="71"/>
      <c r="H815" s="4"/>
      <c r="I815" s="4"/>
      <c r="J815" s="71"/>
      <c r="K815" s="73"/>
      <c r="L815" s="4"/>
    </row>
    <row r="816">
      <c r="A816" s="4"/>
      <c r="B816" s="72"/>
      <c r="C816" s="69"/>
      <c r="D816" s="70"/>
      <c r="E816" s="4"/>
      <c r="F816" s="4"/>
      <c r="G816" s="71"/>
      <c r="H816" s="4"/>
      <c r="I816" s="4"/>
      <c r="J816" s="71"/>
      <c r="K816" s="73"/>
      <c r="L816" s="4"/>
    </row>
    <row r="817">
      <c r="A817" s="4"/>
      <c r="B817" s="72"/>
      <c r="C817" s="69"/>
      <c r="D817" s="70"/>
      <c r="E817" s="4"/>
      <c r="F817" s="4"/>
      <c r="G817" s="71"/>
      <c r="H817" s="4"/>
      <c r="I817" s="4"/>
      <c r="J817" s="71"/>
      <c r="K817" s="73"/>
      <c r="L817" s="4"/>
    </row>
    <row r="818">
      <c r="A818" s="4"/>
      <c r="B818" s="72"/>
      <c r="C818" s="69"/>
      <c r="D818" s="70"/>
      <c r="E818" s="4"/>
      <c r="F818" s="4"/>
      <c r="G818" s="71"/>
      <c r="H818" s="4"/>
      <c r="I818" s="4"/>
      <c r="J818" s="71"/>
      <c r="K818" s="73"/>
      <c r="L818" s="4"/>
    </row>
    <row r="819">
      <c r="A819" s="4"/>
      <c r="B819" s="72"/>
      <c r="C819" s="69"/>
      <c r="D819" s="70"/>
      <c r="E819" s="4"/>
      <c r="F819" s="4"/>
      <c r="G819" s="71"/>
      <c r="H819" s="4"/>
      <c r="I819" s="4"/>
      <c r="J819" s="71"/>
      <c r="K819" s="73"/>
      <c r="L819" s="4"/>
    </row>
    <row r="820">
      <c r="A820" s="4"/>
      <c r="B820" s="72"/>
      <c r="C820" s="69"/>
      <c r="D820" s="70"/>
      <c r="E820" s="4"/>
      <c r="F820" s="4"/>
      <c r="G820" s="71"/>
      <c r="H820" s="4"/>
      <c r="I820" s="4"/>
      <c r="J820" s="71"/>
      <c r="K820" s="73"/>
      <c r="L820" s="4"/>
    </row>
    <row r="821">
      <c r="A821" s="4"/>
      <c r="B821" s="72"/>
      <c r="C821" s="69"/>
      <c r="D821" s="70"/>
      <c r="E821" s="4"/>
      <c r="F821" s="4"/>
      <c r="G821" s="71"/>
      <c r="H821" s="4"/>
      <c r="I821" s="4"/>
      <c r="J821" s="71"/>
      <c r="K821" s="73"/>
      <c r="L821" s="4"/>
    </row>
    <row r="822">
      <c r="A822" s="4"/>
      <c r="B822" s="72"/>
      <c r="C822" s="69"/>
      <c r="D822" s="70"/>
      <c r="E822" s="4"/>
      <c r="F822" s="4"/>
      <c r="G822" s="71"/>
      <c r="H822" s="4"/>
      <c r="I822" s="4"/>
      <c r="J822" s="71"/>
      <c r="K822" s="73"/>
      <c r="L822" s="4"/>
    </row>
    <row r="823">
      <c r="A823" s="4"/>
      <c r="B823" s="72"/>
      <c r="C823" s="69"/>
      <c r="D823" s="70"/>
      <c r="E823" s="4"/>
      <c r="F823" s="4"/>
      <c r="G823" s="71"/>
      <c r="H823" s="4"/>
      <c r="I823" s="4"/>
      <c r="J823" s="71"/>
      <c r="K823" s="73"/>
      <c r="L823" s="4"/>
    </row>
    <row r="824">
      <c r="A824" s="4"/>
      <c r="B824" s="72"/>
      <c r="C824" s="69"/>
      <c r="D824" s="70"/>
      <c r="E824" s="4"/>
      <c r="F824" s="4"/>
      <c r="G824" s="71"/>
      <c r="H824" s="4"/>
      <c r="I824" s="4"/>
      <c r="J824" s="71"/>
      <c r="K824" s="73"/>
      <c r="L824" s="4"/>
    </row>
    <row r="825">
      <c r="A825" s="4"/>
      <c r="B825" s="72"/>
      <c r="C825" s="69"/>
      <c r="D825" s="70"/>
      <c r="E825" s="4"/>
      <c r="F825" s="4"/>
      <c r="G825" s="71"/>
      <c r="H825" s="4"/>
      <c r="I825" s="4"/>
      <c r="J825" s="71"/>
      <c r="K825" s="73"/>
      <c r="L825" s="4"/>
    </row>
    <row r="826">
      <c r="A826" s="4"/>
      <c r="B826" s="72"/>
      <c r="C826" s="69"/>
      <c r="D826" s="70"/>
      <c r="E826" s="4"/>
      <c r="F826" s="4"/>
      <c r="G826" s="71"/>
      <c r="H826" s="4"/>
      <c r="I826" s="4"/>
      <c r="J826" s="71"/>
      <c r="K826" s="73"/>
      <c r="L826" s="4"/>
    </row>
    <row r="827">
      <c r="A827" s="4"/>
      <c r="B827" s="72"/>
      <c r="C827" s="69"/>
      <c r="D827" s="70"/>
      <c r="E827" s="4"/>
      <c r="F827" s="4"/>
      <c r="G827" s="71"/>
      <c r="H827" s="4"/>
      <c r="I827" s="4"/>
      <c r="J827" s="71"/>
      <c r="K827" s="73"/>
      <c r="L827" s="4"/>
    </row>
    <row r="828">
      <c r="A828" s="4"/>
      <c r="B828" s="72"/>
      <c r="C828" s="69"/>
      <c r="D828" s="70"/>
      <c r="E828" s="4"/>
      <c r="F828" s="4"/>
      <c r="G828" s="71"/>
      <c r="H828" s="4"/>
      <c r="I828" s="4"/>
      <c r="J828" s="71"/>
      <c r="K828" s="73"/>
      <c r="L828" s="4"/>
    </row>
    <row r="829">
      <c r="A829" s="4"/>
      <c r="B829" s="72"/>
      <c r="C829" s="69"/>
      <c r="D829" s="70"/>
      <c r="E829" s="4"/>
      <c r="F829" s="4"/>
      <c r="G829" s="71"/>
      <c r="H829" s="4"/>
      <c r="I829" s="4"/>
      <c r="J829" s="71"/>
      <c r="K829" s="73"/>
      <c r="L829" s="4"/>
    </row>
    <row r="830">
      <c r="A830" s="4"/>
      <c r="B830" s="72"/>
      <c r="C830" s="69"/>
      <c r="D830" s="70"/>
      <c r="E830" s="4"/>
      <c r="F830" s="4"/>
      <c r="G830" s="71"/>
      <c r="H830" s="4"/>
      <c r="I830" s="4"/>
      <c r="J830" s="71"/>
      <c r="K830" s="73"/>
      <c r="L830" s="4"/>
    </row>
    <row r="831">
      <c r="A831" s="4"/>
      <c r="B831" s="72"/>
      <c r="C831" s="69"/>
      <c r="D831" s="70"/>
      <c r="E831" s="4"/>
      <c r="F831" s="4"/>
      <c r="G831" s="71"/>
      <c r="H831" s="4"/>
      <c r="I831" s="4"/>
      <c r="J831" s="71"/>
      <c r="K831" s="73"/>
      <c r="L831" s="4"/>
    </row>
    <row r="832">
      <c r="A832" s="4"/>
      <c r="B832" s="72"/>
      <c r="C832" s="69"/>
      <c r="D832" s="70"/>
      <c r="E832" s="4"/>
      <c r="F832" s="4"/>
      <c r="G832" s="71"/>
      <c r="H832" s="4"/>
      <c r="I832" s="4"/>
      <c r="J832" s="71"/>
      <c r="K832" s="73"/>
      <c r="L832" s="4"/>
    </row>
    <row r="833">
      <c r="A833" s="4"/>
      <c r="B833" s="72"/>
      <c r="C833" s="69"/>
      <c r="D833" s="70"/>
      <c r="E833" s="4"/>
      <c r="F833" s="4"/>
      <c r="G833" s="71"/>
      <c r="H833" s="4"/>
      <c r="I833" s="4"/>
      <c r="J833" s="71"/>
      <c r="K833" s="73"/>
      <c r="L833" s="4"/>
    </row>
    <row r="834">
      <c r="A834" s="4"/>
      <c r="B834" s="72"/>
      <c r="C834" s="69"/>
      <c r="D834" s="70"/>
      <c r="E834" s="4"/>
      <c r="F834" s="4"/>
      <c r="G834" s="71"/>
      <c r="H834" s="4"/>
      <c r="I834" s="4"/>
      <c r="J834" s="71"/>
      <c r="K834" s="73"/>
      <c r="L834" s="4"/>
    </row>
    <row r="835">
      <c r="A835" s="4"/>
      <c r="B835" s="72"/>
      <c r="C835" s="69"/>
      <c r="D835" s="70"/>
      <c r="E835" s="4"/>
      <c r="F835" s="4"/>
      <c r="G835" s="71"/>
      <c r="H835" s="4"/>
      <c r="I835" s="4"/>
      <c r="J835" s="71"/>
      <c r="K835" s="73"/>
      <c r="L835" s="4"/>
    </row>
    <row r="836">
      <c r="A836" s="4"/>
      <c r="B836" s="72"/>
      <c r="C836" s="69"/>
      <c r="D836" s="70"/>
      <c r="E836" s="4"/>
      <c r="F836" s="4"/>
      <c r="G836" s="71"/>
      <c r="H836" s="4"/>
      <c r="I836" s="4"/>
      <c r="J836" s="71"/>
      <c r="K836" s="73"/>
      <c r="L836" s="4"/>
    </row>
    <row r="837">
      <c r="A837" s="4"/>
      <c r="B837" s="72"/>
      <c r="C837" s="69"/>
      <c r="D837" s="70"/>
      <c r="E837" s="4"/>
      <c r="F837" s="4"/>
      <c r="G837" s="71"/>
      <c r="H837" s="4"/>
      <c r="I837" s="4"/>
      <c r="J837" s="71"/>
      <c r="K837" s="73"/>
      <c r="L837" s="4"/>
    </row>
    <row r="838">
      <c r="A838" s="4"/>
      <c r="B838" s="72"/>
      <c r="C838" s="69"/>
      <c r="D838" s="70"/>
      <c r="E838" s="4"/>
      <c r="F838" s="4"/>
      <c r="G838" s="71"/>
      <c r="H838" s="4"/>
      <c r="I838" s="4"/>
      <c r="J838" s="71"/>
      <c r="K838" s="73"/>
      <c r="L838" s="4"/>
    </row>
    <row r="839">
      <c r="A839" s="4"/>
      <c r="B839" s="72"/>
      <c r="C839" s="69"/>
      <c r="D839" s="70"/>
      <c r="E839" s="4"/>
      <c r="F839" s="4"/>
      <c r="G839" s="71"/>
      <c r="H839" s="4"/>
      <c r="I839" s="4"/>
      <c r="J839" s="71"/>
      <c r="K839" s="73"/>
      <c r="L839" s="4"/>
    </row>
    <row r="840">
      <c r="A840" s="4"/>
      <c r="B840" s="72"/>
      <c r="C840" s="69"/>
      <c r="D840" s="70"/>
      <c r="E840" s="4"/>
      <c r="F840" s="4"/>
      <c r="G840" s="71"/>
      <c r="H840" s="4"/>
      <c r="I840" s="4"/>
      <c r="J840" s="71"/>
      <c r="K840" s="73"/>
      <c r="L840" s="4"/>
    </row>
    <row r="841">
      <c r="A841" s="4"/>
      <c r="B841" s="72"/>
      <c r="C841" s="69"/>
      <c r="D841" s="70"/>
      <c r="E841" s="4"/>
      <c r="F841" s="4"/>
      <c r="G841" s="71"/>
      <c r="H841" s="4"/>
      <c r="I841" s="4"/>
      <c r="J841" s="71"/>
      <c r="K841" s="73"/>
      <c r="L841" s="4"/>
    </row>
    <row r="842">
      <c r="A842" s="4"/>
      <c r="B842" s="72"/>
      <c r="C842" s="69"/>
      <c r="D842" s="70"/>
      <c r="E842" s="4"/>
      <c r="F842" s="4"/>
      <c r="G842" s="71"/>
      <c r="H842" s="4"/>
      <c r="I842" s="4"/>
      <c r="J842" s="71"/>
      <c r="K842" s="73"/>
      <c r="L842" s="4"/>
    </row>
    <row r="843">
      <c r="A843" s="4"/>
      <c r="B843" s="72"/>
      <c r="C843" s="69"/>
      <c r="D843" s="70"/>
      <c r="E843" s="4"/>
      <c r="F843" s="4"/>
      <c r="G843" s="71"/>
      <c r="H843" s="4"/>
      <c r="I843" s="4"/>
      <c r="J843" s="71"/>
      <c r="K843" s="73"/>
      <c r="L843" s="4"/>
    </row>
    <row r="844">
      <c r="A844" s="4"/>
      <c r="B844" s="72"/>
      <c r="C844" s="69"/>
      <c r="D844" s="70"/>
      <c r="E844" s="4"/>
      <c r="F844" s="4"/>
      <c r="G844" s="71"/>
      <c r="H844" s="4"/>
      <c r="I844" s="4"/>
      <c r="J844" s="71"/>
      <c r="K844" s="73"/>
      <c r="L844" s="4"/>
    </row>
    <row r="845">
      <c r="A845" s="4"/>
      <c r="B845" s="72"/>
      <c r="C845" s="69"/>
      <c r="D845" s="70"/>
      <c r="E845" s="4"/>
      <c r="F845" s="4"/>
      <c r="G845" s="71"/>
      <c r="H845" s="4"/>
      <c r="I845" s="4"/>
      <c r="J845" s="71"/>
      <c r="K845" s="73"/>
      <c r="L845" s="4"/>
    </row>
    <row r="846">
      <c r="A846" s="4"/>
      <c r="B846" s="72"/>
      <c r="C846" s="69"/>
      <c r="D846" s="70"/>
      <c r="E846" s="4"/>
      <c r="F846" s="4"/>
      <c r="G846" s="71"/>
      <c r="H846" s="4"/>
      <c r="I846" s="4"/>
      <c r="J846" s="71"/>
      <c r="K846" s="73"/>
      <c r="L846" s="4"/>
    </row>
    <row r="847">
      <c r="A847" s="4"/>
      <c r="B847" s="72"/>
      <c r="C847" s="69"/>
      <c r="D847" s="70"/>
      <c r="E847" s="4"/>
      <c r="F847" s="4"/>
      <c r="G847" s="71"/>
      <c r="H847" s="4"/>
      <c r="I847" s="4"/>
      <c r="J847" s="71"/>
      <c r="K847" s="73"/>
      <c r="L847" s="4"/>
    </row>
    <row r="848">
      <c r="A848" s="4"/>
      <c r="B848" s="72"/>
      <c r="C848" s="69"/>
      <c r="D848" s="70"/>
      <c r="E848" s="4"/>
      <c r="F848" s="4"/>
      <c r="G848" s="71"/>
      <c r="H848" s="4"/>
      <c r="I848" s="4"/>
      <c r="J848" s="71"/>
      <c r="K848" s="73"/>
      <c r="L848" s="4"/>
    </row>
    <row r="849">
      <c r="A849" s="4"/>
      <c r="B849" s="72"/>
      <c r="C849" s="69"/>
      <c r="D849" s="70"/>
      <c r="E849" s="4"/>
      <c r="F849" s="4"/>
      <c r="G849" s="71"/>
      <c r="H849" s="4"/>
      <c r="I849" s="4"/>
      <c r="J849" s="71"/>
      <c r="K849" s="73"/>
      <c r="L849" s="4"/>
    </row>
    <row r="850">
      <c r="A850" s="4"/>
      <c r="B850" s="72"/>
      <c r="C850" s="69"/>
      <c r="D850" s="70"/>
      <c r="E850" s="4"/>
      <c r="F850" s="4"/>
      <c r="G850" s="71"/>
      <c r="H850" s="4"/>
      <c r="I850" s="4"/>
      <c r="J850" s="71"/>
      <c r="K850" s="73"/>
      <c r="L850" s="4"/>
    </row>
    <row r="851">
      <c r="A851" s="4"/>
      <c r="B851" s="72"/>
      <c r="C851" s="69"/>
      <c r="D851" s="70"/>
      <c r="E851" s="4"/>
      <c r="F851" s="4"/>
      <c r="G851" s="71"/>
      <c r="H851" s="4"/>
      <c r="I851" s="4"/>
      <c r="J851" s="71"/>
      <c r="K851" s="73"/>
      <c r="L851" s="4"/>
    </row>
    <row r="852">
      <c r="A852" s="4"/>
      <c r="B852" s="72"/>
      <c r="C852" s="69"/>
      <c r="D852" s="70"/>
      <c r="E852" s="4"/>
      <c r="F852" s="4"/>
      <c r="G852" s="71"/>
      <c r="H852" s="4"/>
      <c r="I852" s="4"/>
      <c r="J852" s="71"/>
      <c r="K852" s="73"/>
      <c r="L852" s="4"/>
    </row>
    <row r="853">
      <c r="A853" s="4"/>
      <c r="B853" s="72"/>
      <c r="C853" s="69"/>
      <c r="D853" s="70"/>
      <c r="E853" s="4"/>
      <c r="F853" s="4"/>
      <c r="G853" s="71"/>
      <c r="H853" s="4"/>
      <c r="I853" s="4"/>
      <c r="J853" s="71"/>
      <c r="K853" s="73"/>
      <c r="L853" s="4"/>
    </row>
    <row r="854">
      <c r="A854" s="4"/>
      <c r="B854" s="72"/>
      <c r="C854" s="69"/>
      <c r="D854" s="70"/>
      <c r="E854" s="4"/>
      <c r="F854" s="4"/>
      <c r="G854" s="71"/>
      <c r="H854" s="4"/>
      <c r="I854" s="4"/>
      <c r="J854" s="71"/>
      <c r="K854" s="73"/>
      <c r="L854" s="4"/>
    </row>
    <row r="855">
      <c r="A855" s="4"/>
      <c r="B855" s="72"/>
      <c r="C855" s="69"/>
      <c r="D855" s="70"/>
      <c r="E855" s="4"/>
      <c r="F855" s="4"/>
      <c r="G855" s="71"/>
      <c r="H855" s="4"/>
      <c r="I855" s="4"/>
      <c r="J855" s="71"/>
      <c r="K855" s="73"/>
      <c r="L855" s="4"/>
    </row>
    <row r="856">
      <c r="A856" s="4"/>
      <c r="B856" s="72"/>
      <c r="C856" s="69"/>
      <c r="D856" s="70"/>
      <c r="E856" s="4"/>
      <c r="F856" s="4"/>
      <c r="G856" s="71"/>
      <c r="H856" s="4"/>
      <c r="I856" s="4"/>
      <c r="J856" s="71"/>
      <c r="K856" s="73"/>
      <c r="L856" s="4"/>
    </row>
    <row r="857">
      <c r="A857" s="4"/>
      <c r="B857" s="72"/>
      <c r="C857" s="69"/>
      <c r="D857" s="70"/>
      <c r="E857" s="4"/>
      <c r="F857" s="4"/>
      <c r="G857" s="71"/>
      <c r="H857" s="4"/>
      <c r="I857" s="4"/>
      <c r="J857" s="71"/>
      <c r="K857" s="73"/>
      <c r="L857" s="4"/>
    </row>
    <row r="858">
      <c r="A858" s="4"/>
      <c r="B858" s="72"/>
      <c r="C858" s="69"/>
      <c r="D858" s="70"/>
      <c r="E858" s="4"/>
      <c r="F858" s="4"/>
      <c r="G858" s="71"/>
      <c r="H858" s="4"/>
      <c r="I858" s="4"/>
      <c r="J858" s="71"/>
      <c r="K858" s="73"/>
      <c r="L858" s="4"/>
    </row>
    <row r="859">
      <c r="A859" s="4"/>
      <c r="B859" s="72"/>
      <c r="C859" s="69"/>
      <c r="D859" s="70"/>
      <c r="E859" s="4"/>
      <c r="F859" s="4"/>
      <c r="G859" s="71"/>
      <c r="H859" s="4"/>
      <c r="I859" s="4"/>
      <c r="J859" s="71"/>
      <c r="K859" s="73"/>
      <c r="L859" s="4"/>
    </row>
    <row r="860">
      <c r="A860" s="4"/>
      <c r="B860" s="72"/>
      <c r="C860" s="69"/>
      <c r="D860" s="70"/>
      <c r="E860" s="4"/>
      <c r="F860" s="4"/>
      <c r="G860" s="71"/>
      <c r="H860" s="4"/>
      <c r="I860" s="4"/>
      <c r="J860" s="71"/>
      <c r="K860" s="73"/>
      <c r="L860" s="4"/>
    </row>
    <row r="861">
      <c r="A861" s="4"/>
      <c r="B861" s="72"/>
      <c r="C861" s="69"/>
      <c r="D861" s="70"/>
      <c r="E861" s="4"/>
      <c r="F861" s="4"/>
      <c r="G861" s="71"/>
      <c r="H861" s="4"/>
      <c r="I861" s="4"/>
      <c r="J861" s="71"/>
      <c r="K861" s="73"/>
      <c r="L861" s="4"/>
    </row>
    <row r="862">
      <c r="A862" s="4"/>
      <c r="B862" s="72"/>
      <c r="C862" s="69"/>
      <c r="D862" s="70"/>
      <c r="E862" s="4"/>
      <c r="F862" s="4"/>
      <c r="G862" s="71"/>
      <c r="H862" s="4"/>
      <c r="I862" s="4"/>
      <c r="J862" s="71"/>
      <c r="K862" s="73"/>
      <c r="L862" s="4"/>
    </row>
    <row r="863">
      <c r="A863" s="4"/>
      <c r="B863" s="72"/>
      <c r="C863" s="69"/>
      <c r="D863" s="70"/>
      <c r="E863" s="4"/>
      <c r="F863" s="4"/>
      <c r="G863" s="71"/>
      <c r="H863" s="4"/>
      <c r="I863" s="4"/>
      <c r="J863" s="71"/>
      <c r="K863" s="73"/>
      <c r="L863" s="4"/>
    </row>
    <row r="864">
      <c r="A864" s="4"/>
      <c r="B864" s="72"/>
      <c r="C864" s="69"/>
      <c r="D864" s="70"/>
      <c r="E864" s="4"/>
      <c r="F864" s="4"/>
      <c r="G864" s="71"/>
      <c r="H864" s="4"/>
      <c r="I864" s="4"/>
      <c r="J864" s="71"/>
      <c r="K864" s="73"/>
      <c r="L864" s="4"/>
    </row>
    <row r="865">
      <c r="A865" s="4"/>
      <c r="B865" s="72"/>
      <c r="C865" s="69"/>
      <c r="D865" s="70"/>
      <c r="E865" s="4"/>
      <c r="F865" s="4"/>
      <c r="G865" s="71"/>
      <c r="H865" s="4"/>
      <c r="I865" s="4"/>
      <c r="J865" s="71"/>
      <c r="K865" s="73"/>
      <c r="L865" s="4"/>
    </row>
    <row r="866">
      <c r="A866" s="4"/>
      <c r="B866" s="72"/>
      <c r="C866" s="69"/>
      <c r="D866" s="70"/>
      <c r="E866" s="4"/>
      <c r="F866" s="4"/>
      <c r="G866" s="71"/>
      <c r="H866" s="4"/>
      <c r="I866" s="4"/>
      <c r="J866" s="71"/>
      <c r="K866" s="73"/>
      <c r="L866" s="4"/>
    </row>
    <row r="867">
      <c r="A867" s="4"/>
      <c r="B867" s="72"/>
      <c r="C867" s="69"/>
      <c r="D867" s="70"/>
      <c r="E867" s="4"/>
      <c r="F867" s="4"/>
      <c r="G867" s="71"/>
      <c r="H867" s="4"/>
      <c r="I867" s="4"/>
      <c r="J867" s="71"/>
      <c r="K867" s="73"/>
      <c r="L867" s="4"/>
    </row>
    <row r="868">
      <c r="A868" s="4"/>
      <c r="B868" s="72"/>
      <c r="C868" s="69"/>
      <c r="D868" s="70"/>
      <c r="E868" s="4"/>
      <c r="F868" s="4"/>
      <c r="G868" s="71"/>
      <c r="H868" s="4"/>
      <c r="I868" s="4"/>
      <c r="J868" s="71"/>
      <c r="K868" s="73"/>
      <c r="L868" s="4"/>
    </row>
    <row r="869">
      <c r="A869" s="4"/>
      <c r="B869" s="72"/>
      <c r="C869" s="69"/>
      <c r="D869" s="70"/>
      <c r="E869" s="4"/>
      <c r="F869" s="4"/>
      <c r="G869" s="71"/>
      <c r="H869" s="4"/>
      <c r="I869" s="4"/>
      <c r="J869" s="71"/>
      <c r="K869" s="73"/>
      <c r="L869" s="4"/>
    </row>
    <row r="870">
      <c r="A870" s="4"/>
      <c r="B870" s="72"/>
      <c r="C870" s="69"/>
      <c r="D870" s="70"/>
      <c r="E870" s="4"/>
      <c r="F870" s="4"/>
      <c r="G870" s="71"/>
      <c r="H870" s="4"/>
      <c r="I870" s="4"/>
      <c r="J870" s="71"/>
      <c r="K870" s="73"/>
      <c r="L870" s="4"/>
    </row>
    <row r="871">
      <c r="A871" s="4"/>
      <c r="B871" s="72"/>
      <c r="C871" s="69"/>
      <c r="D871" s="70"/>
      <c r="E871" s="4"/>
      <c r="F871" s="4"/>
      <c r="G871" s="71"/>
      <c r="H871" s="4"/>
      <c r="I871" s="4"/>
      <c r="J871" s="71"/>
      <c r="K871" s="73"/>
      <c r="L871" s="4"/>
    </row>
    <row r="872">
      <c r="A872" s="4"/>
      <c r="B872" s="72"/>
      <c r="C872" s="69"/>
      <c r="D872" s="70"/>
      <c r="E872" s="4"/>
      <c r="F872" s="4"/>
      <c r="G872" s="71"/>
      <c r="H872" s="4"/>
      <c r="I872" s="4"/>
      <c r="J872" s="71"/>
      <c r="K872" s="73"/>
      <c r="L872" s="4"/>
    </row>
    <row r="873">
      <c r="A873" s="4"/>
      <c r="B873" s="72"/>
      <c r="C873" s="69"/>
      <c r="D873" s="70"/>
      <c r="E873" s="4"/>
      <c r="F873" s="4"/>
      <c r="G873" s="71"/>
      <c r="H873" s="4"/>
      <c r="I873" s="4"/>
      <c r="J873" s="71"/>
      <c r="K873" s="73"/>
      <c r="L873" s="4"/>
    </row>
    <row r="874">
      <c r="A874" s="4"/>
      <c r="B874" s="72"/>
      <c r="C874" s="69"/>
      <c r="D874" s="70"/>
      <c r="E874" s="4"/>
      <c r="F874" s="4"/>
      <c r="G874" s="71"/>
      <c r="H874" s="4"/>
      <c r="I874" s="4"/>
      <c r="J874" s="71"/>
      <c r="K874" s="73"/>
      <c r="L874" s="4"/>
    </row>
    <row r="875">
      <c r="A875" s="4"/>
      <c r="B875" s="72"/>
      <c r="C875" s="69"/>
      <c r="D875" s="70"/>
      <c r="E875" s="4"/>
      <c r="F875" s="4"/>
      <c r="G875" s="71"/>
      <c r="H875" s="4"/>
      <c r="I875" s="4"/>
      <c r="J875" s="71"/>
      <c r="K875" s="73"/>
      <c r="L875" s="4"/>
    </row>
    <row r="876">
      <c r="A876" s="4"/>
      <c r="B876" s="72"/>
      <c r="C876" s="69"/>
      <c r="D876" s="70"/>
      <c r="E876" s="4"/>
      <c r="F876" s="4"/>
      <c r="G876" s="71"/>
      <c r="H876" s="4"/>
      <c r="I876" s="4"/>
      <c r="J876" s="71"/>
      <c r="K876" s="73"/>
      <c r="L876" s="4"/>
    </row>
    <row r="877">
      <c r="A877" s="4"/>
      <c r="B877" s="72"/>
      <c r="C877" s="69"/>
      <c r="D877" s="70"/>
      <c r="E877" s="4"/>
      <c r="F877" s="4"/>
      <c r="G877" s="71"/>
      <c r="H877" s="4"/>
      <c r="I877" s="4"/>
      <c r="J877" s="71"/>
      <c r="K877" s="73"/>
      <c r="L877" s="4"/>
    </row>
    <row r="878">
      <c r="A878" s="4"/>
      <c r="B878" s="72"/>
      <c r="C878" s="69"/>
      <c r="D878" s="70"/>
      <c r="E878" s="4"/>
      <c r="F878" s="4"/>
      <c r="G878" s="71"/>
      <c r="H878" s="4"/>
      <c r="I878" s="4"/>
      <c r="J878" s="71"/>
      <c r="K878" s="73"/>
      <c r="L878" s="4"/>
    </row>
    <row r="879">
      <c r="A879" s="4"/>
      <c r="B879" s="72"/>
      <c r="C879" s="69"/>
      <c r="D879" s="70"/>
      <c r="E879" s="4"/>
      <c r="F879" s="4"/>
      <c r="G879" s="71"/>
      <c r="H879" s="4"/>
      <c r="I879" s="4"/>
      <c r="J879" s="71"/>
      <c r="K879" s="73"/>
      <c r="L879" s="4"/>
    </row>
    <row r="880">
      <c r="A880" s="4"/>
      <c r="B880" s="72"/>
      <c r="C880" s="69"/>
      <c r="D880" s="70"/>
      <c r="E880" s="4"/>
      <c r="F880" s="4"/>
      <c r="G880" s="71"/>
      <c r="H880" s="4"/>
      <c r="I880" s="4"/>
      <c r="J880" s="71"/>
      <c r="K880" s="73"/>
      <c r="L880" s="4"/>
    </row>
    <row r="881">
      <c r="A881" s="4"/>
      <c r="B881" s="72"/>
      <c r="C881" s="69"/>
      <c r="D881" s="70"/>
      <c r="E881" s="4"/>
      <c r="F881" s="4"/>
      <c r="G881" s="71"/>
      <c r="H881" s="4"/>
      <c r="I881" s="4"/>
      <c r="J881" s="71"/>
      <c r="K881" s="73"/>
      <c r="L881" s="4"/>
    </row>
    <row r="882">
      <c r="A882" s="4"/>
      <c r="B882" s="72"/>
      <c r="C882" s="69"/>
      <c r="D882" s="70"/>
      <c r="E882" s="4"/>
      <c r="F882" s="4"/>
      <c r="G882" s="71"/>
      <c r="H882" s="4"/>
      <c r="I882" s="4"/>
      <c r="J882" s="71"/>
      <c r="K882" s="73"/>
      <c r="L882" s="4"/>
    </row>
    <row r="883">
      <c r="A883" s="4"/>
      <c r="B883" s="72"/>
      <c r="C883" s="69"/>
      <c r="D883" s="70"/>
      <c r="E883" s="4"/>
      <c r="F883" s="4"/>
      <c r="G883" s="71"/>
      <c r="H883" s="4"/>
      <c r="I883" s="4"/>
      <c r="J883" s="71"/>
      <c r="K883" s="73"/>
      <c r="L883" s="4"/>
    </row>
    <row r="884">
      <c r="A884" s="4"/>
      <c r="B884" s="72"/>
      <c r="C884" s="69"/>
      <c r="D884" s="70"/>
      <c r="E884" s="4"/>
      <c r="F884" s="4"/>
      <c r="G884" s="71"/>
      <c r="H884" s="4"/>
      <c r="I884" s="4"/>
      <c r="J884" s="71"/>
      <c r="K884" s="73"/>
      <c r="L884" s="4"/>
    </row>
    <row r="885">
      <c r="A885" s="4"/>
      <c r="B885" s="72"/>
      <c r="C885" s="69"/>
      <c r="D885" s="70"/>
      <c r="E885" s="4"/>
      <c r="F885" s="4"/>
      <c r="G885" s="71"/>
      <c r="H885" s="4"/>
      <c r="I885" s="4"/>
      <c r="J885" s="71"/>
      <c r="K885" s="73"/>
      <c r="L885" s="4"/>
    </row>
    <row r="886">
      <c r="A886" s="4"/>
      <c r="B886" s="72"/>
      <c r="C886" s="69"/>
      <c r="D886" s="70"/>
      <c r="E886" s="4"/>
      <c r="F886" s="4"/>
      <c r="G886" s="71"/>
      <c r="H886" s="4"/>
      <c r="I886" s="4"/>
      <c r="J886" s="71"/>
      <c r="K886" s="73"/>
      <c r="L886" s="4"/>
    </row>
    <row r="887">
      <c r="A887" s="4"/>
      <c r="B887" s="72"/>
      <c r="C887" s="69"/>
      <c r="D887" s="70"/>
      <c r="E887" s="4"/>
      <c r="F887" s="4"/>
      <c r="G887" s="71"/>
      <c r="H887" s="4"/>
      <c r="I887" s="4"/>
      <c r="J887" s="71"/>
      <c r="K887" s="73"/>
      <c r="L887" s="4"/>
    </row>
    <row r="888">
      <c r="A888" s="4"/>
      <c r="B888" s="72"/>
      <c r="C888" s="69"/>
      <c r="D888" s="70"/>
      <c r="E888" s="4"/>
      <c r="F888" s="4"/>
      <c r="G888" s="71"/>
      <c r="H888" s="4"/>
      <c r="I888" s="4"/>
      <c r="J888" s="71"/>
      <c r="K888" s="73"/>
      <c r="L888" s="4"/>
    </row>
    <row r="889">
      <c r="A889" s="4"/>
      <c r="B889" s="72"/>
      <c r="C889" s="69"/>
      <c r="D889" s="70"/>
      <c r="E889" s="4"/>
      <c r="F889" s="4"/>
      <c r="G889" s="71"/>
      <c r="H889" s="4"/>
      <c r="I889" s="4"/>
      <c r="J889" s="71"/>
      <c r="K889" s="73"/>
      <c r="L889" s="4"/>
    </row>
    <row r="890">
      <c r="A890" s="4"/>
      <c r="B890" s="72"/>
      <c r="C890" s="69"/>
      <c r="D890" s="70"/>
      <c r="E890" s="4"/>
      <c r="F890" s="4"/>
      <c r="G890" s="71"/>
      <c r="H890" s="4"/>
      <c r="I890" s="4"/>
      <c r="J890" s="71"/>
      <c r="K890" s="73"/>
      <c r="L890" s="4"/>
    </row>
    <row r="891">
      <c r="A891" s="4"/>
      <c r="B891" s="72"/>
      <c r="C891" s="69"/>
      <c r="D891" s="70"/>
      <c r="E891" s="4"/>
      <c r="F891" s="4"/>
      <c r="G891" s="71"/>
      <c r="H891" s="4"/>
      <c r="I891" s="4"/>
      <c r="J891" s="71"/>
      <c r="K891" s="73"/>
      <c r="L891" s="4"/>
    </row>
    <row r="892">
      <c r="A892" s="4"/>
      <c r="B892" s="72"/>
      <c r="C892" s="69"/>
      <c r="D892" s="70"/>
      <c r="E892" s="4"/>
      <c r="F892" s="4"/>
      <c r="G892" s="71"/>
      <c r="H892" s="4"/>
      <c r="I892" s="4"/>
      <c r="J892" s="71"/>
      <c r="K892" s="73"/>
      <c r="L892" s="4"/>
    </row>
    <row r="893">
      <c r="A893" s="4"/>
      <c r="B893" s="72"/>
      <c r="C893" s="69"/>
      <c r="D893" s="70"/>
      <c r="E893" s="4"/>
      <c r="F893" s="4"/>
      <c r="G893" s="71"/>
      <c r="H893" s="4"/>
      <c r="I893" s="4"/>
      <c r="J893" s="71"/>
      <c r="K893" s="73"/>
      <c r="L893" s="4"/>
    </row>
    <row r="894">
      <c r="A894" s="4"/>
      <c r="B894" s="72"/>
      <c r="C894" s="69"/>
      <c r="D894" s="70"/>
      <c r="E894" s="4"/>
      <c r="F894" s="4"/>
      <c r="G894" s="71"/>
      <c r="H894" s="4"/>
      <c r="I894" s="4"/>
      <c r="J894" s="71"/>
      <c r="K894" s="73"/>
      <c r="L894" s="4"/>
    </row>
    <row r="895">
      <c r="A895" s="4"/>
      <c r="B895" s="72"/>
      <c r="C895" s="69"/>
      <c r="D895" s="70"/>
      <c r="E895" s="4"/>
      <c r="F895" s="4"/>
      <c r="G895" s="71"/>
      <c r="H895" s="4"/>
      <c r="I895" s="4"/>
      <c r="J895" s="71"/>
      <c r="K895" s="73"/>
      <c r="L895" s="4"/>
    </row>
    <row r="896">
      <c r="A896" s="4"/>
      <c r="B896" s="72"/>
      <c r="C896" s="69"/>
      <c r="D896" s="70"/>
      <c r="E896" s="4"/>
      <c r="F896" s="4"/>
      <c r="G896" s="71"/>
      <c r="H896" s="4"/>
      <c r="I896" s="4"/>
      <c r="J896" s="71"/>
      <c r="K896" s="73"/>
      <c r="L896" s="4"/>
    </row>
    <row r="897">
      <c r="A897" s="4"/>
      <c r="B897" s="72"/>
      <c r="C897" s="69"/>
      <c r="D897" s="70"/>
      <c r="E897" s="4"/>
      <c r="F897" s="4"/>
      <c r="G897" s="71"/>
      <c r="H897" s="4"/>
      <c r="I897" s="4"/>
      <c r="J897" s="71"/>
      <c r="K897" s="73"/>
      <c r="L897" s="4"/>
    </row>
    <row r="898">
      <c r="A898" s="4"/>
      <c r="B898" s="72"/>
      <c r="C898" s="69"/>
      <c r="D898" s="70"/>
      <c r="E898" s="4"/>
      <c r="F898" s="4"/>
      <c r="G898" s="71"/>
      <c r="H898" s="4"/>
      <c r="I898" s="4"/>
      <c r="J898" s="71"/>
      <c r="K898" s="73"/>
      <c r="L898" s="4"/>
    </row>
    <row r="899">
      <c r="A899" s="4"/>
      <c r="B899" s="72"/>
      <c r="C899" s="69"/>
      <c r="D899" s="70"/>
      <c r="E899" s="4"/>
      <c r="F899" s="4"/>
      <c r="G899" s="71"/>
      <c r="H899" s="4"/>
      <c r="I899" s="4"/>
      <c r="J899" s="71"/>
      <c r="K899" s="73"/>
      <c r="L899" s="4"/>
    </row>
    <row r="900">
      <c r="A900" s="4"/>
      <c r="B900" s="72"/>
      <c r="C900" s="69"/>
      <c r="D900" s="70"/>
      <c r="E900" s="4"/>
      <c r="F900" s="4"/>
      <c r="G900" s="71"/>
      <c r="H900" s="4"/>
      <c r="I900" s="4"/>
      <c r="J900" s="71"/>
      <c r="K900" s="73"/>
      <c r="L900" s="4"/>
    </row>
    <row r="901">
      <c r="A901" s="4"/>
      <c r="B901" s="72"/>
      <c r="C901" s="69"/>
      <c r="D901" s="70"/>
      <c r="E901" s="4"/>
      <c r="F901" s="4"/>
      <c r="G901" s="71"/>
      <c r="H901" s="4"/>
      <c r="I901" s="4"/>
      <c r="J901" s="71"/>
      <c r="K901" s="73"/>
      <c r="L901" s="4"/>
    </row>
    <row r="902">
      <c r="A902" s="4"/>
      <c r="B902" s="72"/>
      <c r="C902" s="69"/>
      <c r="D902" s="70"/>
      <c r="E902" s="4"/>
      <c r="F902" s="4"/>
      <c r="G902" s="71"/>
      <c r="H902" s="4"/>
      <c r="I902" s="4"/>
      <c r="J902" s="71"/>
      <c r="K902" s="73"/>
      <c r="L902" s="4"/>
    </row>
    <row r="903">
      <c r="A903" s="4"/>
      <c r="B903" s="72"/>
      <c r="C903" s="69"/>
      <c r="D903" s="70"/>
      <c r="E903" s="4"/>
      <c r="F903" s="4"/>
      <c r="G903" s="71"/>
      <c r="H903" s="4"/>
      <c r="I903" s="4"/>
      <c r="J903" s="71"/>
      <c r="K903" s="73"/>
      <c r="L903" s="4"/>
    </row>
    <row r="904">
      <c r="A904" s="4"/>
      <c r="B904" s="72"/>
      <c r="C904" s="69"/>
      <c r="D904" s="70"/>
      <c r="E904" s="4"/>
      <c r="F904" s="4"/>
      <c r="G904" s="71"/>
      <c r="H904" s="4"/>
      <c r="I904" s="4"/>
      <c r="J904" s="71"/>
      <c r="K904" s="73"/>
      <c r="L904" s="4"/>
    </row>
    <row r="905">
      <c r="A905" s="4"/>
      <c r="B905" s="72"/>
      <c r="C905" s="69"/>
      <c r="D905" s="70"/>
      <c r="E905" s="4"/>
      <c r="F905" s="4"/>
      <c r="G905" s="71"/>
      <c r="H905" s="4"/>
      <c r="I905" s="4"/>
      <c r="J905" s="71"/>
      <c r="K905" s="73"/>
      <c r="L905" s="4"/>
    </row>
    <row r="906">
      <c r="A906" s="4"/>
      <c r="B906" s="72"/>
      <c r="C906" s="69"/>
      <c r="D906" s="70"/>
      <c r="E906" s="4"/>
      <c r="F906" s="4"/>
      <c r="G906" s="71"/>
      <c r="H906" s="4"/>
      <c r="I906" s="4"/>
      <c r="J906" s="71"/>
      <c r="K906" s="73"/>
      <c r="L906" s="4"/>
    </row>
    <row r="907">
      <c r="A907" s="4"/>
      <c r="B907" s="72"/>
      <c r="C907" s="69"/>
      <c r="D907" s="70"/>
      <c r="E907" s="4"/>
      <c r="F907" s="4"/>
      <c r="G907" s="71"/>
      <c r="H907" s="4"/>
      <c r="I907" s="4"/>
      <c r="J907" s="71"/>
      <c r="K907" s="73"/>
      <c r="L907" s="4"/>
    </row>
    <row r="908">
      <c r="A908" s="4"/>
      <c r="B908" s="72"/>
      <c r="C908" s="69"/>
      <c r="D908" s="70"/>
      <c r="E908" s="4"/>
      <c r="F908" s="4"/>
      <c r="G908" s="71"/>
      <c r="H908" s="4"/>
      <c r="I908" s="4"/>
      <c r="J908" s="71"/>
      <c r="K908" s="73"/>
      <c r="L908" s="4"/>
    </row>
    <row r="909">
      <c r="A909" s="4"/>
      <c r="B909" s="72"/>
      <c r="C909" s="69"/>
      <c r="D909" s="70"/>
      <c r="E909" s="4"/>
      <c r="F909" s="4"/>
      <c r="G909" s="71"/>
      <c r="H909" s="4"/>
      <c r="I909" s="4"/>
      <c r="J909" s="71"/>
      <c r="K909" s="73"/>
      <c r="L909" s="4"/>
    </row>
    <row r="910">
      <c r="A910" s="4"/>
      <c r="B910" s="72"/>
      <c r="C910" s="69"/>
      <c r="D910" s="70"/>
      <c r="E910" s="4"/>
      <c r="F910" s="4"/>
      <c r="G910" s="71"/>
      <c r="H910" s="4"/>
      <c r="I910" s="4"/>
      <c r="J910" s="71"/>
      <c r="K910" s="73"/>
      <c r="L910" s="4"/>
    </row>
    <row r="911">
      <c r="A911" s="4"/>
      <c r="B911" s="72"/>
      <c r="C911" s="69"/>
      <c r="D911" s="70"/>
      <c r="E911" s="4"/>
      <c r="F911" s="4"/>
      <c r="G911" s="71"/>
      <c r="H911" s="4"/>
      <c r="I911" s="4"/>
      <c r="J911" s="71"/>
      <c r="K911" s="73"/>
      <c r="L911" s="4"/>
    </row>
    <row r="912">
      <c r="A912" s="4"/>
      <c r="B912" s="72"/>
      <c r="C912" s="69"/>
      <c r="D912" s="70"/>
      <c r="E912" s="4"/>
      <c r="F912" s="4"/>
      <c r="G912" s="71"/>
      <c r="H912" s="4"/>
      <c r="I912" s="4"/>
      <c r="J912" s="71"/>
      <c r="K912" s="73"/>
      <c r="L912" s="4"/>
    </row>
    <row r="913">
      <c r="A913" s="4"/>
      <c r="B913" s="72"/>
      <c r="C913" s="69"/>
      <c r="D913" s="70"/>
      <c r="E913" s="4"/>
      <c r="F913" s="4"/>
      <c r="G913" s="71"/>
      <c r="H913" s="4"/>
      <c r="I913" s="4"/>
      <c r="J913" s="71"/>
      <c r="K913" s="73"/>
      <c r="L913" s="4"/>
    </row>
    <row r="914">
      <c r="A914" s="4"/>
      <c r="B914" s="72"/>
      <c r="C914" s="69"/>
      <c r="D914" s="70"/>
      <c r="E914" s="4"/>
      <c r="F914" s="4"/>
      <c r="G914" s="71"/>
      <c r="H914" s="4"/>
      <c r="I914" s="4"/>
      <c r="J914" s="71"/>
      <c r="K914" s="73"/>
      <c r="L914" s="4"/>
    </row>
    <row r="915">
      <c r="A915" s="4"/>
      <c r="B915" s="72"/>
      <c r="C915" s="69"/>
      <c r="D915" s="70"/>
      <c r="E915" s="4"/>
      <c r="F915" s="4"/>
      <c r="G915" s="71"/>
      <c r="H915" s="4"/>
      <c r="I915" s="4"/>
      <c r="J915" s="71"/>
      <c r="K915" s="73"/>
      <c r="L915" s="4"/>
    </row>
    <row r="916">
      <c r="A916" s="4"/>
      <c r="B916" s="72"/>
      <c r="C916" s="69"/>
      <c r="D916" s="70"/>
      <c r="E916" s="4"/>
      <c r="F916" s="4"/>
      <c r="G916" s="71"/>
      <c r="H916" s="4"/>
      <c r="I916" s="4"/>
      <c r="J916" s="71"/>
      <c r="K916" s="73"/>
      <c r="L916" s="4"/>
    </row>
    <row r="917">
      <c r="A917" s="4"/>
      <c r="B917" s="72"/>
      <c r="C917" s="69"/>
      <c r="D917" s="70"/>
      <c r="E917" s="4"/>
      <c r="F917" s="4"/>
      <c r="G917" s="71"/>
      <c r="H917" s="4"/>
      <c r="I917" s="4"/>
      <c r="J917" s="71"/>
      <c r="K917" s="73"/>
      <c r="L917" s="4"/>
    </row>
    <row r="918">
      <c r="A918" s="4"/>
      <c r="B918" s="72"/>
      <c r="C918" s="69"/>
      <c r="D918" s="70"/>
      <c r="E918" s="4"/>
      <c r="F918" s="4"/>
      <c r="G918" s="71"/>
      <c r="H918" s="4"/>
      <c r="I918" s="4"/>
      <c r="J918" s="71"/>
      <c r="K918" s="73"/>
      <c r="L918" s="4"/>
    </row>
    <row r="919">
      <c r="A919" s="4"/>
      <c r="B919" s="72"/>
      <c r="C919" s="69"/>
      <c r="D919" s="70"/>
      <c r="E919" s="4"/>
      <c r="F919" s="4"/>
      <c r="G919" s="71"/>
      <c r="H919" s="4"/>
      <c r="I919" s="4"/>
      <c r="J919" s="71"/>
      <c r="K919" s="73"/>
      <c r="L919" s="4"/>
    </row>
    <row r="920">
      <c r="A920" s="4"/>
      <c r="B920" s="72"/>
      <c r="C920" s="69"/>
      <c r="D920" s="70"/>
      <c r="E920" s="4"/>
      <c r="F920" s="4"/>
      <c r="G920" s="71"/>
      <c r="H920" s="4"/>
      <c r="I920" s="4"/>
      <c r="J920" s="71"/>
      <c r="K920" s="73"/>
      <c r="L920" s="4"/>
    </row>
    <row r="921">
      <c r="A921" s="4"/>
      <c r="B921" s="72"/>
      <c r="C921" s="69"/>
      <c r="D921" s="70"/>
      <c r="E921" s="4"/>
      <c r="F921" s="4"/>
      <c r="G921" s="71"/>
      <c r="H921" s="4"/>
      <c r="I921" s="4"/>
      <c r="J921" s="71"/>
      <c r="K921" s="73"/>
      <c r="L921" s="4"/>
    </row>
    <row r="922">
      <c r="A922" s="4"/>
      <c r="B922" s="72"/>
      <c r="C922" s="69"/>
      <c r="D922" s="70"/>
      <c r="E922" s="4"/>
      <c r="F922" s="4"/>
      <c r="G922" s="71"/>
      <c r="H922" s="4"/>
      <c r="I922" s="4"/>
      <c r="J922" s="71"/>
      <c r="K922" s="73"/>
      <c r="L922" s="4"/>
    </row>
    <row r="923">
      <c r="A923" s="4"/>
      <c r="B923" s="72"/>
      <c r="C923" s="69"/>
      <c r="D923" s="70"/>
      <c r="E923" s="4"/>
      <c r="F923" s="4"/>
      <c r="G923" s="71"/>
      <c r="H923" s="4"/>
      <c r="I923" s="4"/>
      <c r="J923" s="71"/>
      <c r="K923" s="73"/>
      <c r="L923" s="4"/>
    </row>
    <row r="924">
      <c r="A924" s="4"/>
      <c r="B924" s="72"/>
      <c r="C924" s="69"/>
      <c r="D924" s="70"/>
      <c r="E924" s="4"/>
      <c r="F924" s="4"/>
      <c r="G924" s="71"/>
      <c r="H924" s="4"/>
      <c r="I924" s="4"/>
      <c r="J924" s="71"/>
      <c r="K924" s="73"/>
      <c r="L924" s="4"/>
    </row>
    <row r="925">
      <c r="A925" s="4"/>
      <c r="B925" s="72"/>
      <c r="C925" s="69"/>
      <c r="D925" s="70"/>
      <c r="E925" s="4"/>
      <c r="F925" s="4"/>
      <c r="G925" s="71"/>
      <c r="H925" s="4"/>
      <c r="I925" s="4"/>
      <c r="J925" s="71"/>
      <c r="K925" s="73"/>
      <c r="L925" s="4"/>
    </row>
    <row r="926">
      <c r="A926" s="4"/>
      <c r="B926" s="72"/>
      <c r="C926" s="69"/>
      <c r="D926" s="70"/>
      <c r="E926" s="4"/>
      <c r="F926" s="4"/>
      <c r="G926" s="71"/>
      <c r="H926" s="4"/>
      <c r="I926" s="4"/>
      <c r="J926" s="71"/>
      <c r="K926" s="73"/>
      <c r="L926" s="4"/>
    </row>
    <row r="927">
      <c r="A927" s="4"/>
      <c r="B927" s="72"/>
      <c r="C927" s="69"/>
      <c r="D927" s="70"/>
      <c r="E927" s="4"/>
      <c r="F927" s="4"/>
      <c r="G927" s="71"/>
      <c r="H927" s="4"/>
      <c r="I927" s="4"/>
      <c r="J927" s="71"/>
      <c r="K927" s="73"/>
      <c r="L927" s="4"/>
    </row>
    <row r="928">
      <c r="A928" s="4"/>
      <c r="B928" s="72"/>
      <c r="C928" s="69"/>
      <c r="D928" s="70"/>
      <c r="E928" s="4"/>
      <c r="F928" s="4"/>
      <c r="G928" s="71"/>
      <c r="H928" s="4"/>
      <c r="I928" s="4"/>
      <c r="J928" s="71"/>
      <c r="K928" s="73"/>
      <c r="L928" s="4"/>
    </row>
    <row r="929">
      <c r="A929" s="4"/>
      <c r="B929" s="72"/>
      <c r="C929" s="69"/>
      <c r="D929" s="70"/>
      <c r="E929" s="4"/>
      <c r="F929" s="4"/>
      <c r="G929" s="71"/>
      <c r="H929" s="4"/>
      <c r="I929" s="4"/>
      <c r="J929" s="71"/>
      <c r="K929" s="73"/>
      <c r="L929" s="4"/>
    </row>
    <row r="930">
      <c r="A930" s="4"/>
      <c r="B930" s="72"/>
      <c r="C930" s="69"/>
      <c r="D930" s="70"/>
      <c r="E930" s="4"/>
      <c r="F930" s="4"/>
      <c r="G930" s="71"/>
      <c r="H930" s="4"/>
      <c r="I930" s="4"/>
      <c r="J930" s="71"/>
      <c r="K930" s="73"/>
      <c r="L930" s="4"/>
    </row>
    <row r="931">
      <c r="A931" s="4"/>
      <c r="B931" s="72"/>
      <c r="C931" s="69"/>
      <c r="D931" s="70"/>
      <c r="E931" s="4"/>
      <c r="F931" s="4"/>
      <c r="G931" s="71"/>
      <c r="H931" s="4"/>
      <c r="I931" s="4"/>
      <c r="J931" s="71"/>
      <c r="K931" s="73"/>
      <c r="L931" s="4"/>
    </row>
    <row r="932">
      <c r="A932" s="4"/>
      <c r="B932" s="72"/>
      <c r="C932" s="69"/>
      <c r="D932" s="70"/>
      <c r="E932" s="4"/>
      <c r="F932" s="4"/>
      <c r="G932" s="71"/>
      <c r="H932" s="4"/>
      <c r="I932" s="4"/>
      <c r="J932" s="71"/>
      <c r="K932" s="73"/>
      <c r="L932" s="4"/>
    </row>
    <row r="933">
      <c r="A933" s="4"/>
      <c r="B933" s="72"/>
      <c r="C933" s="69"/>
      <c r="D933" s="70"/>
      <c r="E933" s="4"/>
      <c r="F933" s="4"/>
      <c r="G933" s="71"/>
      <c r="H933" s="4"/>
      <c r="I933" s="4"/>
      <c r="J933" s="71"/>
      <c r="K933" s="73"/>
      <c r="L933" s="4"/>
    </row>
    <row r="934">
      <c r="A934" s="4"/>
      <c r="B934" s="72"/>
      <c r="C934" s="69"/>
      <c r="D934" s="70"/>
      <c r="E934" s="4"/>
      <c r="F934" s="4"/>
      <c r="G934" s="71"/>
      <c r="H934" s="4"/>
      <c r="I934" s="4"/>
      <c r="J934" s="71"/>
      <c r="K934" s="73"/>
      <c r="L934" s="4"/>
    </row>
    <row r="935">
      <c r="A935" s="4"/>
      <c r="B935" s="72"/>
      <c r="C935" s="69"/>
      <c r="D935" s="70"/>
      <c r="E935" s="4"/>
      <c r="F935" s="4"/>
      <c r="G935" s="71"/>
      <c r="H935" s="4"/>
      <c r="I935" s="4"/>
      <c r="J935" s="71"/>
      <c r="K935" s="73"/>
      <c r="L935" s="4"/>
    </row>
    <row r="936">
      <c r="A936" s="4"/>
      <c r="B936" s="72"/>
      <c r="C936" s="69"/>
      <c r="D936" s="70"/>
      <c r="E936" s="4"/>
      <c r="F936" s="4"/>
      <c r="G936" s="71"/>
      <c r="H936" s="4"/>
      <c r="I936" s="4"/>
      <c r="J936" s="71"/>
      <c r="K936" s="73"/>
      <c r="L936" s="4"/>
    </row>
    <row r="937">
      <c r="A937" s="4"/>
      <c r="B937" s="72"/>
      <c r="C937" s="69"/>
      <c r="D937" s="70"/>
      <c r="E937" s="4"/>
      <c r="F937" s="4"/>
      <c r="G937" s="71"/>
      <c r="H937" s="4"/>
      <c r="I937" s="4"/>
      <c r="J937" s="71"/>
      <c r="K937" s="73"/>
      <c r="L937" s="4"/>
    </row>
    <row r="938">
      <c r="A938" s="4"/>
      <c r="B938" s="72"/>
      <c r="C938" s="69"/>
      <c r="D938" s="70"/>
      <c r="E938" s="4"/>
      <c r="F938" s="4"/>
      <c r="G938" s="71"/>
      <c r="H938" s="4"/>
      <c r="I938" s="4"/>
      <c r="J938" s="71"/>
      <c r="K938" s="73"/>
      <c r="L938" s="4"/>
    </row>
    <row r="939">
      <c r="A939" s="4"/>
      <c r="B939" s="72"/>
      <c r="C939" s="69"/>
      <c r="D939" s="70"/>
      <c r="E939" s="4"/>
      <c r="F939" s="4"/>
      <c r="G939" s="71"/>
      <c r="H939" s="4"/>
      <c r="I939" s="4"/>
      <c r="J939" s="71"/>
      <c r="K939" s="73"/>
      <c r="L939" s="4"/>
    </row>
    <row r="940">
      <c r="A940" s="4"/>
      <c r="B940" s="72"/>
      <c r="C940" s="69"/>
      <c r="D940" s="70"/>
      <c r="E940" s="4"/>
      <c r="F940" s="4"/>
      <c r="G940" s="71"/>
      <c r="H940" s="4"/>
      <c r="I940" s="4"/>
      <c r="J940" s="71"/>
      <c r="K940" s="73"/>
      <c r="L940" s="4"/>
    </row>
    <row r="941">
      <c r="A941" s="4"/>
      <c r="B941" s="72"/>
      <c r="C941" s="69"/>
      <c r="D941" s="70"/>
      <c r="E941" s="4"/>
      <c r="F941" s="4"/>
      <c r="G941" s="71"/>
      <c r="H941" s="4"/>
      <c r="I941" s="4"/>
      <c r="J941" s="71"/>
      <c r="K941" s="73"/>
      <c r="L941" s="4"/>
    </row>
    <row r="942">
      <c r="A942" s="4"/>
      <c r="B942" s="72"/>
      <c r="C942" s="69"/>
      <c r="D942" s="70"/>
      <c r="E942" s="4"/>
      <c r="F942" s="4"/>
      <c r="G942" s="71"/>
      <c r="H942" s="4"/>
      <c r="I942" s="4"/>
      <c r="J942" s="71"/>
      <c r="K942" s="73"/>
      <c r="L942" s="4"/>
    </row>
    <row r="943">
      <c r="A943" s="4"/>
      <c r="B943" s="72"/>
      <c r="C943" s="69"/>
      <c r="D943" s="70"/>
      <c r="E943" s="4"/>
      <c r="F943" s="4"/>
      <c r="G943" s="71"/>
      <c r="H943" s="4"/>
      <c r="I943" s="4"/>
      <c r="J943" s="71"/>
      <c r="K943" s="73"/>
      <c r="L943" s="4"/>
    </row>
    <row r="944">
      <c r="A944" s="4"/>
      <c r="B944" s="72"/>
      <c r="C944" s="69"/>
      <c r="D944" s="70"/>
      <c r="E944" s="4"/>
      <c r="F944" s="4"/>
      <c r="G944" s="71"/>
      <c r="H944" s="4"/>
      <c r="I944" s="4"/>
      <c r="J944" s="71"/>
      <c r="K944" s="73"/>
      <c r="L944" s="4"/>
    </row>
    <row r="945">
      <c r="A945" s="4"/>
      <c r="B945" s="72"/>
      <c r="C945" s="69"/>
      <c r="D945" s="70"/>
      <c r="E945" s="4"/>
      <c r="F945" s="4"/>
      <c r="G945" s="71"/>
      <c r="H945" s="4"/>
      <c r="I945" s="4"/>
      <c r="J945" s="71"/>
      <c r="K945" s="73"/>
      <c r="L945" s="4"/>
    </row>
    <row r="946">
      <c r="A946" s="4"/>
      <c r="B946" s="72"/>
      <c r="C946" s="69"/>
      <c r="D946" s="70"/>
      <c r="E946" s="4"/>
      <c r="F946" s="4"/>
      <c r="G946" s="71"/>
      <c r="H946" s="4"/>
      <c r="I946" s="4"/>
      <c r="J946" s="71"/>
      <c r="K946" s="73"/>
      <c r="L946" s="4"/>
    </row>
    <row r="947">
      <c r="A947" s="4"/>
      <c r="B947" s="72"/>
      <c r="C947" s="69"/>
      <c r="D947" s="70"/>
      <c r="E947" s="4"/>
      <c r="F947" s="4"/>
      <c r="G947" s="71"/>
      <c r="H947" s="4"/>
      <c r="I947" s="4"/>
      <c r="J947" s="71"/>
      <c r="K947" s="73"/>
      <c r="L947" s="4"/>
    </row>
    <row r="948">
      <c r="A948" s="4"/>
      <c r="B948" s="72"/>
      <c r="C948" s="69"/>
      <c r="D948" s="70"/>
      <c r="E948" s="4"/>
      <c r="F948" s="4"/>
      <c r="G948" s="71"/>
      <c r="H948" s="4"/>
      <c r="I948" s="4"/>
      <c r="J948" s="71"/>
      <c r="K948" s="73"/>
      <c r="L948" s="4"/>
    </row>
    <row r="949">
      <c r="A949" s="4"/>
      <c r="B949" s="72"/>
      <c r="C949" s="69"/>
      <c r="D949" s="70"/>
      <c r="E949" s="4"/>
      <c r="F949" s="4"/>
      <c r="G949" s="71"/>
      <c r="H949" s="4"/>
      <c r="I949" s="4"/>
      <c r="J949" s="71"/>
      <c r="K949" s="73"/>
      <c r="L949" s="4"/>
    </row>
    <row r="950">
      <c r="A950" s="4"/>
      <c r="B950" s="72"/>
      <c r="C950" s="69"/>
      <c r="D950" s="70"/>
      <c r="E950" s="4"/>
      <c r="F950" s="4"/>
      <c r="G950" s="71"/>
      <c r="H950" s="4"/>
      <c r="I950" s="4"/>
      <c r="J950" s="71"/>
      <c r="K950" s="73"/>
      <c r="L950" s="4"/>
    </row>
    <row r="951">
      <c r="A951" s="4"/>
      <c r="B951" s="72"/>
      <c r="C951" s="69"/>
      <c r="D951" s="70"/>
      <c r="E951" s="4"/>
      <c r="F951" s="4"/>
      <c r="G951" s="71"/>
      <c r="H951" s="4"/>
      <c r="I951" s="4"/>
      <c r="J951" s="71"/>
      <c r="K951" s="73"/>
      <c r="L951" s="4"/>
    </row>
    <row r="952">
      <c r="A952" s="4"/>
      <c r="B952" s="72"/>
      <c r="C952" s="69"/>
      <c r="D952" s="70"/>
      <c r="E952" s="4"/>
      <c r="F952" s="4"/>
      <c r="G952" s="71"/>
      <c r="H952" s="4"/>
      <c r="I952" s="4"/>
      <c r="J952" s="71"/>
      <c r="K952" s="73"/>
      <c r="L952" s="4"/>
    </row>
    <row r="953">
      <c r="A953" s="4"/>
      <c r="B953" s="72"/>
      <c r="C953" s="69"/>
      <c r="D953" s="70"/>
      <c r="E953" s="4"/>
      <c r="F953" s="4"/>
      <c r="G953" s="71"/>
      <c r="H953" s="4"/>
      <c r="I953" s="4"/>
      <c r="J953" s="71"/>
      <c r="K953" s="73"/>
      <c r="L953" s="4"/>
    </row>
    <row r="954">
      <c r="A954" s="4"/>
      <c r="B954" s="72"/>
      <c r="C954" s="69"/>
      <c r="D954" s="70"/>
      <c r="E954" s="4"/>
      <c r="F954" s="4"/>
      <c r="G954" s="71"/>
      <c r="H954" s="4"/>
      <c r="I954" s="4"/>
      <c r="J954" s="71"/>
      <c r="K954" s="73"/>
      <c r="L954" s="4"/>
    </row>
    <row r="955">
      <c r="A955" s="4"/>
      <c r="B955" s="72"/>
      <c r="C955" s="69"/>
      <c r="D955" s="70"/>
      <c r="E955" s="4"/>
      <c r="F955" s="4"/>
      <c r="G955" s="71"/>
      <c r="H955" s="4"/>
      <c r="I955" s="4"/>
      <c r="J955" s="71"/>
      <c r="K955" s="73"/>
      <c r="L955" s="4"/>
    </row>
    <row r="956">
      <c r="A956" s="4"/>
      <c r="B956" s="72"/>
      <c r="C956" s="69"/>
      <c r="D956" s="70"/>
      <c r="E956" s="4"/>
      <c r="F956" s="4"/>
      <c r="G956" s="71"/>
      <c r="H956" s="4"/>
      <c r="I956" s="4"/>
      <c r="J956" s="71"/>
      <c r="K956" s="73"/>
      <c r="L956" s="4"/>
    </row>
    <row r="957">
      <c r="A957" s="4"/>
      <c r="B957" s="72"/>
      <c r="C957" s="69"/>
      <c r="D957" s="70"/>
      <c r="E957" s="4"/>
      <c r="F957" s="4"/>
      <c r="G957" s="71"/>
      <c r="H957" s="4"/>
      <c r="I957" s="4"/>
      <c r="J957" s="71"/>
      <c r="K957" s="73"/>
      <c r="L957" s="4"/>
    </row>
    <row r="958">
      <c r="A958" s="4"/>
      <c r="B958" s="72"/>
      <c r="C958" s="69"/>
      <c r="D958" s="70"/>
      <c r="E958" s="4"/>
      <c r="F958" s="4"/>
      <c r="G958" s="71"/>
      <c r="H958" s="4"/>
      <c r="I958" s="4"/>
      <c r="J958" s="71"/>
      <c r="K958" s="73"/>
      <c r="L958" s="4"/>
    </row>
    <row r="959">
      <c r="A959" s="4"/>
      <c r="B959" s="72"/>
      <c r="C959" s="69"/>
      <c r="D959" s="70"/>
      <c r="E959" s="4"/>
      <c r="F959" s="4"/>
      <c r="G959" s="71"/>
      <c r="H959" s="4"/>
      <c r="I959" s="4"/>
      <c r="J959" s="71"/>
      <c r="K959" s="73"/>
      <c r="L959" s="4"/>
    </row>
    <row r="960">
      <c r="A960" s="4"/>
      <c r="B960" s="72"/>
      <c r="C960" s="69"/>
      <c r="D960" s="70"/>
      <c r="E960" s="4"/>
      <c r="F960" s="4"/>
      <c r="G960" s="71"/>
      <c r="H960" s="4"/>
      <c r="I960" s="4"/>
      <c r="J960" s="71"/>
      <c r="K960" s="73"/>
      <c r="L960" s="4"/>
    </row>
    <row r="961">
      <c r="A961" s="4"/>
      <c r="B961" s="72"/>
      <c r="C961" s="69"/>
      <c r="D961" s="70"/>
      <c r="E961" s="4"/>
      <c r="F961" s="4"/>
      <c r="G961" s="71"/>
      <c r="H961" s="4"/>
      <c r="I961" s="4"/>
      <c r="J961" s="71"/>
      <c r="K961" s="73"/>
      <c r="L961" s="4"/>
    </row>
    <row r="962">
      <c r="A962" s="4"/>
      <c r="B962" s="72"/>
      <c r="C962" s="69"/>
      <c r="D962" s="70"/>
      <c r="E962" s="4"/>
      <c r="F962" s="4"/>
      <c r="G962" s="71"/>
      <c r="H962" s="4"/>
      <c r="I962" s="4"/>
      <c r="J962" s="71"/>
      <c r="K962" s="73"/>
      <c r="L962" s="4"/>
    </row>
    <row r="963">
      <c r="A963" s="4"/>
      <c r="B963" s="72"/>
      <c r="C963" s="69"/>
      <c r="D963" s="70"/>
      <c r="E963" s="4"/>
      <c r="F963" s="4"/>
      <c r="G963" s="71"/>
      <c r="H963" s="4"/>
      <c r="I963" s="4"/>
      <c r="J963" s="71"/>
      <c r="K963" s="73"/>
      <c r="L963" s="4"/>
    </row>
    <row r="964">
      <c r="A964" s="4"/>
      <c r="B964" s="72"/>
      <c r="C964" s="69"/>
      <c r="D964" s="70"/>
      <c r="E964" s="4"/>
      <c r="F964" s="4"/>
      <c r="G964" s="71"/>
      <c r="H964" s="4"/>
      <c r="I964" s="4"/>
      <c r="J964" s="71"/>
      <c r="K964" s="73"/>
      <c r="L964" s="4"/>
    </row>
    <row r="965">
      <c r="A965" s="4"/>
      <c r="B965" s="72"/>
      <c r="C965" s="69"/>
      <c r="D965" s="70"/>
      <c r="E965" s="4"/>
      <c r="F965" s="4"/>
      <c r="G965" s="71"/>
      <c r="H965" s="4"/>
      <c r="I965" s="4"/>
      <c r="J965" s="71"/>
      <c r="K965" s="73"/>
      <c r="L965" s="4"/>
    </row>
    <row r="966">
      <c r="A966" s="4"/>
      <c r="B966" s="72"/>
      <c r="C966" s="69"/>
      <c r="D966" s="70"/>
      <c r="E966" s="4"/>
      <c r="F966" s="4"/>
      <c r="G966" s="71"/>
      <c r="H966" s="4"/>
      <c r="I966" s="4"/>
      <c r="J966" s="71"/>
      <c r="K966" s="73"/>
      <c r="L966" s="4"/>
    </row>
    <row r="967">
      <c r="A967" s="4"/>
      <c r="B967" s="72"/>
      <c r="C967" s="69"/>
      <c r="D967" s="70"/>
      <c r="E967" s="4"/>
      <c r="F967" s="4"/>
      <c r="G967" s="71"/>
      <c r="H967" s="4"/>
      <c r="I967" s="4"/>
      <c r="J967" s="71"/>
      <c r="K967" s="73"/>
      <c r="L967" s="4"/>
    </row>
    <row r="968">
      <c r="A968" s="4"/>
      <c r="B968" s="72"/>
      <c r="C968" s="69"/>
      <c r="D968" s="70"/>
      <c r="E968" s="4"/>
      <c r="F968" s="4"/>
      <c r="G968" s="71"/>
      <c r="H968" s="4"/>
      <c r="I968" s="4"/>
      <c r="J968" s="71"/>
      <c r="K968" s="73"/>
      <c r="L968" s="4"/>
    </row>
    <row r="969">
      <c r="A969" s="4"/>
      <c r="B969" s="72"/>
      <c r="C969" s="69"/>
      <c r="D969" s="70"/>
      <c r="E969" s="4"/>
      <c r="F969" s="4"/>
      <c r="G969" s="71"/>
      <c r="H969" s="4"/>
      <c r="I969" s="4"/>
      <c r="J969" s="71"/>
      <c r="K969" s="73"/>
      <c r="L969" s="4"/>
    </row>
    <row r="970">
      <c r="A970" s="4"/>
      <c r="B970" s="72"/>
      <c r="C970" s="69"/>
      <c r="D970" s="70"/>
      <c r="E970" s="4"/>
      <c r="F970" s="4"/>
      <c r="G970" s="71"/>
      <c r="H970" s="4"/>
      <c r="I970" s="4"/>
      <c r="J970" s="71"/>
      <c r="K970" s="73"/>
      <c r="L970" s="4"/>
    </row>
    <row r="971">
      <c r="A971" s="4"/>
      <c r="B971" s="72"/>
      <c r="C971" s="69"/>
      <c r="D971" s="70"/>
      <c r="E971" s="4"/>
      <c r="F971" s="4"/>
      <c r="G971" s="71"/>
      <c r="H971" s="4"/>
      <c r="I971" s="4"/>
      <c r="J971" s="71"/>
      <c r="K971" s="73"/>
      <c r="L971" s="4"/>
    </row>
    <row r="972">
      <c r="A972" s="4"/>
      <c r="B972" s="72"/>
      <c r="C972" s="69"/>
      <c r="D972" s="70"/>
      <c r="E972" s="4"/>
      <c r="F972" s="4"/>
      <c r="G972" s="71"/>
      <c r="H972" s="4"/>
      <c r="I972" s="4"/>
      <c r="J972" s="71"/>
      <c r="K972" s="73"/>
      <c r="L972" s="4"/>
    </row>
    <row r="973">
      <c r="A973" s="4"/>
      <c r="B973" s="72"/>
      <c r="C973" s="69"/>
      <c r="D973" s="70"/>
      <c r="E973" s="4"/>
      <c r="F973" s="4"/>
      <c r="G973" s="71"/>
      <c r="H973" s="4"/>
      <c r="I973" s="4"/>
      <c r="J973" s="71"/>
      <c r="K973" s="73"/>
      <c r="L973" s="4"/>
    </row>
    <row r="974">
      <c r="A974" s="4"/>
      <c r="B974" s="72"/>
      <c r="C974" s="69"/>
      <c r="D974" s="70"/>
      <c r="E974" s="4"/>
      <c r="F974" s="4"/>
      <c r="G974" s="71"/>
      <c r="H974" s="4"/>
      <c r="I974" s="4"/>
      <c r="J974" s="71"/>
      <c r="K974" s="73"/>
      <c r="L974" s="4"/>
    </row>
    <row r="975">
      <c r="A975" s="4"/>
      <c r="B975" s="72"/>
      <c r="C975" s="69"/>
      <c r="D975" s="70"/>
      <c r="E975" s="4"/>
      <c r="F975" s="4"/>
      <c r="G975" s="71"/>
      <c r="H975" s="4"/>
      <c r="I975" s="4"/>
      <c r="J975" s="71"/>
      <c r="K975" s="73"/>
      <c r="L975" s="4"/>
    </row>
    <row r="976">
      <c r="A976" s="4"/>
      <c r="B976" s="72"/>
      <c r="C976" s="69"/>
      <c r="D976" s="70"/>
      <c r="E976" s="4"/>
      <c r="F976" s="4"/>
      <c r="G976" s="71"/>
      <c r="H976" s="4"/>
      <c r="I976" s="4"/>
      <c r="J976" s="71"/>
      <c r="K976" s="73"/>
      <c r="L976" s="4"/>
    </row>
    <row r="977">
      <c r="A977" s="4"/>
      <c r="B977" s="72"/>
      <c r="C977" s="69"/>
      <c r="D977" s="70"/>
      <c r="E977" s="4"/>
      <c r="F977" s="4"/>
      <c r="G977" s="71"/>
      <c r="H977" s="4"/>
      <c r="I977" s="4"/>
      <c r="J977" s="71"/>
      <c r="K977" s="73"/>
      <c r="L977" s="4"/>
    </row>
    <row r="978">
      <c r="A978" s="4"/>
      <c r="B978" s="72"/>
      <c r="C978" s="69"/>
      <c r="D978" s="70"/>
      <c r="E978" s="4"/>
      <c r="F978" s="4"/>
      <c r="G978" s="71"/>
      <c r="H978" s="4"/>
      <c r="I978" s="4"/>
      <c r="J978" s="71"/>
      <c r="K978" s="73"/>
      <c r="L978" s="4"/>
    </row>
    <row r="979">
      <c r="A979" s="4"/>
      <c r="B979" s="72"/>
      <c r="C979" s="69"/>
      <c r="D979" s="70"/>
      <c r="E979" s="4"/>
      <c r="F979" s="4"/>
      <c r="G979" s="71"/>
      <c r="H979" s="4"/>
      <c r="I979" s="4"/>
      <c r="J979" s="71"/>
      <c r="K979" s="73"/>
      <c r="L979" s="4"/>
    </row>
    <row r="980">
      <c r="A980" s="4"/>
      <c r="B980" s="72"/>
      <c r="C980" s="69"/>
      <c r="D980" s="70"/>
      <c r="E980" s="4"/>
      <c r="F980" s="4"/>
      <c r="G980" s="71"/>
      <c r="H980" s="4"/>
      <c r="I980" s="4"/>
      <c r="J980" s="71"/>
      <c r="K980" s="73"/>
      <c r="L980" s="4"/>
    </row>
    <row r="981">
      <c r="A981" s="4"/>
      <c r="B981" s="72"/>
      <c r="C981" s="69"/>
      <c r="D981" s="70"/>
      <c r="E981" s="4"/>
      <c r="F981" s="4"/>
      <c r="G981" s="71"/>
      <c r="H981" s="4"/>
      <c r="I981" s="4"/>
      <c r="J981" s="71"/>
      <c r="K981" s="73"/>
      <c r="L981" s="4"/>
    </row>
    <row r="982">
      <c r="A982" s="4"/>
      <c r="B982" s="72"/>
      <c r="C982" s="69"/>
      <c r="D982" s="70"/>
      <c r="E982" s="4"/>
      <c r="F982" s="4"/>
      <c r="G982" s="71"/>
      <c r="H982" s="4"/>
      <c r="I982" s="4"/>
      <c r="J982" s="71"/>
      <c r="K982" s="73"/>
      <c r="L982" s="4"/>
    </row>
    <row r="983">
      <c r="A983" s="4"/>
      <c r="B983" s="72"/>
      <c r="C983" s="69"/>
      <c r="D983" s="70"/>
      <c r="E983" s="4"/>
      <c r="F983" s="4"/>
      <c r="G983" s="71"/>
      <c r="H983" s="4"/>
      <c r="I983" s="4"/>
      <c r="J983" s="71"/>
      <c r="K983" s="73"/>
      <c r="L983" s="4"/>
    </row>
    <row r="984">
      <c r="A984" s="4"/>
      <c r="B984" s="72"/>
      <c r="C984" s="69"/>
      <c r="D984" s="70"/>
      <c r="E984" s="4"/>
      <c r="F984" s="4"/>
      <c r="G984" s="71"/>
      <c r="H984" s="4"/>
      <c r="I984" s="4"/>
      <c r="J984" s="71"/>
      <c r="K984" s="73"/>
      <c r="L984" s="4"/>
    </row>
    <row r="985">
      <c r="A985" s="4"/>
      <c r="B985" s="72"/>
      <c r="C985" s="69"/>
      <c r="D985" s="70"/>
      <c r="E985" s="4"/>
      <c r="F985" s="4"/>
      <c r="G985" s="71"/>
      <c r="H985" s="4"/>
      <c r="I985" s="4"/>
      <c r="J985" s="71"/>
      <c r="K985" s="73"/>
      <c r="L985" s="4"/>
    </row>
    <row r="986">
      <c r="A986" s="4"/>
      <c r="B986" s="72"/>
      <c r="C986" s="69"/>
      <c r="D986" s="70"/>
      <c r="E986" s="4"/>
      <c r="F986" s="4"/>
      <c r="G986" s="71"/>
      <c r="H986" s="4"/>
      <c r="I986" s="4"/>
      <c r="J986" s="71"/>
      <c r="K986" s="73"/>
      <c r="L986" s="4"/>
    </row>
    <row r="987">
      <c r="A987" s="4"/>
      <c r="B987" s="72"/>
      <c r="C987" s="69"/>
      <c r="D987" s="70"/>
      <c r="E987" s="4"/>
      <c r="F987" s="4"/>
      <c r="G987" s="71"/>
      <c r="H987" s="4"/>
      <c r="I987" s="4"/>
      <c r="J987" s="71"/>
      <c r="K987" s="73"/>
      <c r="L987" s="4"/>
    </row>
    <row r="988">
      <c r="A988" s="4"/>
      <c r="B988" s="72"/>
      <c r="C988" s="69"/>
      <c r="D988" s="70"/>
      <c r="E988" s="4"/>
      <c r="F988" s="4"/>
      <c r="G988" s="71"/>
      <c r="H988" s="4"/>
      <c r="I988" s="4"/>
      <c r="J988" s="71"/>
      <c r="K988" s="73"/>
      <c r="L988" s="4"/>
    </row>
    <row r="989">
      <c r="A989" s="4"/>
      <c r="B989" s="72"/>
      <c r="C989" s="69"/>
      <c r="D989" s="70"/>
      <c r="E989" s="4"/>
      <c r="F989" s="4"/>
      <c r="G989" s="71"/>
      <c r="H989" s="4"/>
      <c r="I989" s="4"/>
      <c r="J989" s="71"/>
      <c r="K989" s="73"/>
      <c r="L989" s="4"/>
    </row>
    <row r="990">
      <c r="A990" s="4"/>
      <c r="B990" s="72"/>
      <c r="C990" s="69"/>
      <c r="D990" s="70"/>
      <c r="E990" s="4"/>
      <c r="F990" s="4"/>
      <c r="G990" s="71"/>
      <c r="H990" s="4"/>
      <c r="I990" s="4"/>
      <c r="J990" s="71"/>
      <c r="K990" s="73"/>
      <c r="L990" s="4"/>
    </row>
    <row r="991">
      <c r="A991" s="4"/>
      <c r="B991" s="72"/>
      <c r="C991" s="69"/>
      <c r="D991" s="70"/>
      <c r="E991" s="4"/>
      <c r="F991" s="4"/>
      <c r="G991" s="71"/>
      <c r="H991" s="4"/>
      <c r="I991" s="4"/>
      <c r="J991" s="71"/>
      <c r="K991" s="73"/>
      <c r="L991" s="4"/>
    </row>
    <row r="992">
      <c r="A992" s="4"/>
      <c r="B992" s="72"/>
      <c r="C992" s="69"/>
      <c r="D992" s="70"/>
      <c r="E992" s="4"/>
      <c r="F992" s="4"/>
      <c r="G992" s="71"/>
      <c r="H992" s="4"/>
      <c r="I992" s="4"/>
      <c r="J992" s="71"/>
      <c r="K992" s="73"/>
      <c r="L992" s="4"/>
    </row>
    <row r="993">
      <c r="A993" s="4"/>
      <c r="B993" s="72"/>
      <c r="C993" s="69"/>
      <c r="D993" s="70"/>
      <c r="E993" s="4"/>
      <c r="F993" s="4"/>
      <c r="G993" s="71"/>
      <c r="H993" s="4"/>
      <c r="I993" s="4"/>
      <c r="J993" s="71"/>
      <c r="K993" s="73"/>
      <c r="L993" s="4"/>
    </row>
    <row r="994">
      <c r="A994" s="4"/>
      <c r="B994" s="72"/>
      <c r="C994" s="69"/>
      <c r="D994" s="70"/>
      <c r="E994" s="4"/>
      <c r="F994" s="4"/>
      <c r="G994" s="71"/>
      <c r="H994" s="4"/>
      <c r="I994" s="4"/>
      <c r="J994" s="71"/>
      <c r="K994" s="73"/>
      <c r="L994" s="4"/>
    </row>
    <row r="995">
      <c r="A995" s="4"/>
      <c r="B995" s="72"/>
      <c r="C995" s="69"/>
      <c r="D995" s="70"/>
      <c r="E995" s="4"/>
      <c r="F995" s="4"/>
      <c r="G995" s="71"/>
      <c r="H995" s="4"/>
      <c r="I995" s="4"/>
      <c r="J995" s="71"/>
      <c r="K995" s="73"/>
      <c r="L995" s="4"/>
    </row>
    <row r="996">
      <c r="A996" s="4"/>
      <c r="B996" s="72"/>
      <c r="C996" s="69"/>
      <c r="D996" s="70"/>
      <c r="E996" s="4"/>
      <c r="F996" s="4"/>
      <c r="G996" s="71"/>
      <c r="H996" s="4"/>
      <c r="I996" s="4"/>
      <c r="J996" s="71"/>
      <c r="K996" s="73"/>
      <c r="L996" s="4"/>
    </row>
    <row r="997">
      <c r="A997" s="4"/>
      <c r="B997" s="72"/>
      <c r="C997" s="69"/>
      <c r="D997" s="70"/>
      <c r="E997" s="4"/>
      <c r="F997" s="4"/>
      <c r="G997" s="71"/>
      <c r="H997" s="4"/>
      <c r="I997" s="4"/>
      <c r="J997" s="71"/>
      <c r="K997" s="73"/>
      <c r="L997" s="4"/>
    </row>
    <row r="998">
      <c r="A998" s="4"/>
      <c r="B998" s="72"/>
      <c r="C998" s="69"/>
      <c r="D998" s="70"/>
      <c r="E998" s="4"/>
      <c r="F998" s="4"/>
      <c r="G998" s="71"/>
      <c r="H998" s="4"/>
      <c r="I998" s="4"/>
      <c r="J998" s="71"/>
      <c r="K998" s="73"/>
      <c r="L998" s="4"/>
    </row>
    <row r="999">
      <c r="A999" s="4"/>
      <c r="B999" s="72"/>
      <c r="C999" s="69"/>
      <c r="D999" s="70"/>
      <c r="E999" s="4"/>
      <c r="F999" s="4"/>
      <c r="G999" s="71"/>
      <c r="H999" s="4"/>
      <c r="I999" s="4"/>
      <c r="J999" s="71"/>
      <c r="K999" s="73"/>
      <c r="L999" s="4"/>
    </row>
    <row r="1000">
      <c r="A1000" s="4"/>
      <c r="B1000" s="72"/>
      <c r="C1000" s="69"/>
      <c r="D1000" s="70"/>
      <c r="E1000" s="4"/>
      <c r="F1000" s="4"/>
      <c r="G1000" s="71"/>
      <c r="H1000" s="4"/>
      <c r="I1000" s="4"/>
      <c r="J1000" s="71"/>
      <c r="K1000" s="73"/>
      <c r="L1000" s="4"/>
    </row>
  </sheetData>
  <mergeCells count="5">
    <mergeCell ref="A1:K1"/>
    <mergeCell ref="A2:K2"/>
    <mergeCell ref="A3:K3"/>
    <mergeCell ref="A4:K4"/>
    <mergeCell ref="A6:K6"/>
  </mergeCells>
  <hyperlinks>
    <hyperlink r:id="rId1" ref="A25"/>
    <hyperlink r:id="rId2" ref="A71"/>
    <hyperlink r:id="rId3" ref="D535"/>
    <hyperlink r:id="rId4" ref="D573"/>
  </hyperlinks>
  <printOptions/>
  <pageMargins bottom="0.75" footer="0.0" header="0.0" left="0.7" right="0.7" top="0.75"/>
  <pageSetup orientation="landscape"/>
  <headerFooter>
    <oddFooter>&amp;C&amp;P/</oddFooter>
  </headerFooter>
  <drawing r:id="rId5"/>
</worksheet>
</file>