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F1E4654D-50B3-4AAB-B5D5-BAA0BA7A3901}" xr6:coauthVersionLast="47" xr6:coauthVersionMax="47" xr10:uidLastSave="{00000000-0000-0000-0000-000000000000}"/>
  <bookViews>
    <workbookView xWindow="0" yWindow="0" windowWidth="23040" windowHeight="12240" activeTab="1" xr2:uid="{898BC839-F2CA-4348-948C-D75AD4BD2CFC}"/>
  </bookViews>
  <sheets>
    <sheet name="Pivot Tables" sheetId="2" r:id="rId1"/>
    <sheet name="Dashboard" sheetId="3" r:id="rId2"/>
    <sheet name="Data" sheetId="1" r:id="rId3"/>
  </sheets>
  <definedNames>
    <definedName name="_xlchart.v5.0" hidden="1">'Pivot Tables'!$O$10:$O$26</definedName>
    <definedName name="_xlchart.v5.1" hidden="1">'Pivot Tables'!$O$9</definedName>
    <definedName name="_xlchart.v5.2" hidden="1">'Pivot Tables'!$P$10:$P$26</definedName>
    <definedName name="_xlchart.v5.3" hidden="1">'Pivot Tables'!$P$9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0" i="2" l="1"/>
  <c r="P11" i="2"/>
  <c r="P12" i="2"/>
  <c r="P13" i="2"/>
  <c r="P14" i="2"/>
  <c r="P15" i="2"/>
  <c r="P16" i="2"/>
  <c r="P17" i="2"/>
  <c r="P18" i="2"/>
  <c r="P19" i="2"/>
  <c r="P20" i="2"/>
  <c r="P21" i="2"/>
  <c r="P22" i="2"/>
  <c r="P23" i="2"/>
  <c r="P24" i="2"/>
  <c r="P25" i="2"/>
  <c r="P26" i="2"/>
  <c r="P9" i="2"/>
  <c r="O10" i="2"/>
  <c r="O11" i="2"/>
  <c r="O12" i="2"/>
  <c r="O13" i="2"/>
  <c r="O14" i="2"/>
  <c r="O15" i="2"/>
  <c r="O16" i="2"/>
  <c r="O17" i="2"/>
  <c r="O18" i="2"/>
  <c r="O19" i="2"/>
  <c r="O20" i="2"/>
  <c r="O21" i="2"/>
  <c r="O22" i="2"/>
  <c r="O23" i="2"/>
  <c r="O24" i="2"/>
  <c r="O25" i="2"/>
  <c r="O26" i="2"/>
  <c r="O9"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C3" i="1"/>
  <c r="C2"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708" i="1" l="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<sst xmlns="http://schemas.openxmlformats.org/spreadsheetml/2006/main" count="16338" uniqueCount="99">
  <si>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</si>
  <si>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</si>
  <si>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</si>
  <si>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</si>
  <si>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</si>
  <si>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</si>
  <si>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</si>
  <si>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</si>
  <si>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</si>
  <si>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</si>
  <si>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</si>
  <si>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</si>
  <si>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</si>
  <si>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</si>
  <si>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</si>
  <si>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</si>
  <si>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</si>
  <si>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</si>
  <si>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</si>
  <si>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</si>
  <si>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</si>
  <si>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</si>
  <si>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</si>
  <si>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</si>
  <si>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</si>
  <si>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</si>
  <si>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</si>
  <si>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</si>
  <si>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</si>
  <si>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</si>
  <si>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</si>
  <si>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</si>
  <si>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</si>
  <si>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</si>
  <si>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</si>
  <si>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</si>
  <si>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</si>
  <si>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</si>
  <si>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</si>
  <si>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</si>
  <si>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</si>
  <si>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</si>
  <si>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</si>
  <si>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</si>
  <si>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</si>
  <si>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</si>
  <si>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</si>
  <si>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</si>
  <si>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</si>
  <si>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</si>
  <si>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</si>
  <si>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</si>
  <si>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</si>
  <si>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</si>
  <si>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</si>
  <si>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</si>
  <si>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</si>
  <si>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</si>
  <si>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</si>
  <si>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</si>
  <si>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</si>
  <si>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</si>
  <si>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</si>
  <si>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</si>
  <si>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</si>
  <si>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</si>
  <si>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</si>
  <si>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</si>
  <si>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</si>
  <si>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</si>
  <si>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</si>
  <si>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</si>
  <si>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</si>
  <si>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</si>
  <si>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</si>
  <si>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</si>
  <si>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Quarter2</t>
  </si>
  <si>
    <t>Grand Total</t>
  </si>
  <si>
    <t>Row Labels</t>
  </si>
  <si>
    <t>Sum of Revenue</t>
  </si>
  <si>
    <t>Sum of Gross Profit</t>
  </si>
  <si>
    <t>Gross Profit Margin</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</si>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</sst>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_-[$$-409]* #,##0_ ;_-[$$-409]* \-#,##0\ ;_-[$$-409]* &quot;-&quot;??_ ;_-@_ "/>
    <numFmt numFmtId="172" formatCode="\$#,##0,&quot;k&quot;"/>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3" borderId="0" xfId="0" applyFill="1"/>
    <xf numFmtId="167" fontId="0" fillId="0" borderId="0" xfId="0" applyNumberFormat="1" applyAlignment="1">
      <alignment horizontal="left" indent="4"/>
    </xf>
    <xf numFmtId="172" fontId="0" fillId="0" borderId="0" xfId="0" applyNumberFormat="1" applyAlignment="1"/>
    <xf numFmtId="172" fontId="0" fillId="0" borderId="0" xfId="0" applyNumberFormat="1" applyAlignment="1">
      <alignment horizontal="right"/>
    </xf>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1290">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67" formatCode="_-[$$-409]* #,##0_ ;_-[$$-409]* \-#,##0\ ;_-[$$-409]* &quot;-&quot;??_ ;_-@_ "/>
    </dxf>
    <dxf>
      <alignment horizontal="left" relativeIndent="1"/>
    </dxf>
    <dxf>
      <alignment relativeIndent="1"/>
    </dxf>
    <dxf>
      <alignment relativeIndent="1"/>
    </dxf>
    <dxf>
      <alignment relativeIndent="1"/>
    </dxf>
    <dxf>
      <numFmt numFmtId="169" formatCode="_-[$$-409]* #,##0.00_ ;_-[$$-409]* \-#,##0.00\ ;_-[$$-409]* &quot;-&quot;??_ ;_-@_ "/>
    </dxf>
    <dxf>
      <alignment horizontal="left" relativeIndent="1"/>
    </dxf>
    <dxf>
      <alignment relativeIndent="1"/>
    </dxf>
    <dxf>
      <alignment relativeIndent="1"/>
    </dxf>
    <dxf>
      <alignment relativeIndent="1"/>
    </dxf>
    <dxf>
      <numFmt numFmtId="167" formatCode="_-[$$-409]* #,##0_ ;_-[$$-409]* \-#,##0\ ;_-[$$-409]* &quot;-&quot;??_ ;_-@_ "/>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0" formatCode="General"/>
    </dxf>
    <dxf>
      <numFmt numFmtId="0" formatCode="General"/>
    </dxf>
    <dxf>
      <numFmt numFmtId="0" formatCode="General"/>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alignment horizontal="general" indent="0"/>
    </dxf>
    <dxf>
      <numFmt numFmtId="167" formatCode="_-[$$-409]* #,##0_ ;_-[$$-409]* \-#,##0\ ;_-[$$-409]* &quot;-&quot;??_ ;_-@_ "/>
    </dxf>
    <dxf>
      <alignment horizontal="left" relativeIndent="1"/>
    </dxf>
    <dxf>
      <alignment relativeIndent="1"/>
    </dxf>
    <dxf>
      <alignment relativeIndent="1"/>
    </dxf>
    <dxf>
      <alignment relativeIndent="1"/>
    </dxf>
    <dxf>
      <numFmt numFmtId="172" formatCode="\$#,##0,&quot;k&quot;"/>
    </dxf>
    <dxf>
      <numFmt numFmtId="172" formatCode="\$#,##0,&quot;k&quot;"/>
    </dxf>
    <dxf>
      <alignment horizontal="general" indent="0"/>
    </dxf>
    <dxf>
      <alignment horizontal="right"/>
    </dxf>
    <dxf>
      <alignment horizontal="general" indent="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289"/>
      <tableStyleElement type="headerRow" dxfId="1288"/>
    </tableStyle>
    <tableStyle name="TimeSlicerStyleDark1 2" pivot="0" table="0" count="9" xr9:uid="{C96DA1F2-88E9-40CC-8E55-CFEE23594AD8}">
      <tableStyleElement type="wholeTable" dxfId="1287"/>
      <tableStyleElement type="headerRow" dxfId="128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alpha val="3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40782055020904E-3"/>
          <c:y val="0.13218315610850759"/>
          <c:w val="0.99571592179449786"/>
          <c:h val="0.7765868956712737"/>
        </c:manualLayout>
      </c:layout>
      <c:lineChart>
        <c:grouping val="standard"/>
        <c:varyColors val="0"/>
        <c:ser>
          <c:idx val="0"/>
          <c:order val="0"/>
          <c:tx>
            <c:strRef>
              <c:f>'Pivot Tables'!$B$9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\$#,##0,"k"</c:formatCode>
                <c:ptCount val="12"/>
                <c:pt idx="0">
                  <c:v>34145.076499999988</c:v>
                </c:pt>
                <c:pt idx="1">
                  <c:v>32103.210499999994</c:v>
                </c:pt>
                <c:pt idx="2">
                  <c:v>42648.271499999995</c:v>
                </c:pt>
                <c:pt idx="3">
                  <c:v>47980.92300000001</c:v>
                </c:pt>
                <c:pt idx="4">
                  <c:v>54472.136500000008</c:v>
                </c:pt>
                <c:pt idx="5">
                  <c:v>57938.269000000037</c:v>
                </c:pt>
                <c:pt idx="6">
                  <c:v>59650.442499999954</c:v>
                </c:pt>
                <c:pt idx="7">
                  <c:v>51222.979999999989</c:v>
                </c:pt>
                <c:pt idx="8">
                  <c:v>45845.596500000021</c:v>
                </c:pt>
                <c:pt idx="9">
                  <c:v>44212.078500000003</c:v>
                </c:pt>
                <c:pt idx="10">
                  <c:v>59985.014499999997</c:v>
                </c:pt>
                <c:pt idx="11">
                  <c:v>48103.189500000037</c:v>
                </c:pt>
              </c:numCache>
            </c:numRef>
          </c:val>
          <c:smooth val="0"/>
          <c:extLst>
            <c:ext xmlns:c16="http://schemas.microsoft.com/office/drawing/2014/chart" uri="{C3380CC4-5D6E-409C-BE32-E72D297353CC}">
              <c16:uniqueId val="{00000000-80F1-4845-B69E-F22CA9A6DDD9}"/>
            </c:ext>
          </c:extLst>
        </c:ser>
        <c:ser>
          <c:idx val="1"/>
          <c:order val="1"/>
          <c:tx>
            <c:strRef>
              <c:f>'Pivot Tables'!$C$9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alpha val="31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Tables'!$C$10:$C$22</c:f>
              <c:numCache>
                <c:formatCode>\$#,##0,"k"</c:formatCode>
                <c:ptCount val="12"/>
                <c:pt idx="0">
                  <c:v>15334.446499999998</c:v>
                </c:pt>
                <c:pt idx="1">
                  <c:v>14896.940499999999</c:v>
                </c:pt>
                <c:pt idx="2">
                  <c:v>20410.011499999993</c:v>
                </c:pt>
                <c:pt idx="3">
                  <c:v>22150.463</c:v>
                </c:pt>
                <c:pt idx="4">
                  <c:v>25432.316499999997</c:v>
                </c:pt>
                <c:pt idx="5">
                  <c:v>26316.939000000002</c:v>
                </c:pt>
                <c:pt idx="6">
                  <c:v>27802.312499999978</c:v>
                </c:pt>
                <c:pt idx="7">
                  <c:v>24089.119999999977</c:v>
                </c:pt>
                <c:pt idx="8">
                  <c:v>21504.826499999996</c:v>
                </c:pt>
                <c:pt idx="9">
                  <c:v>20495.1885</c:v>
                </c:pt>
                <c:pt idx="10">
                  <c:v>26098.264500000001</c:v>
                </c:pt>
                <c:pt idx="11">
                  <c:v>21103.999500000005</c:v>
                </c:pt>
              </c:numCache>
            </c:numRef>
          </c:val>
          <c:smooth val="0"/>
          <c:extLst>
            <c:ext xmlns:c16="http://schemas.microsoft.com/office/drawing/2014/chart" uri="{C3380CC4-5D6E-409C-BE32-E72D297353CC}">
              <c16:uniqueId val="{00000001-80F1-4845-B69E-F22CA9A6DDD9}"/>
            </c:ext>
          </c:extLst>
        </c:ser>
        <c:dLbls>
          <c:showLegendKey val="0"/>
          <c:showVal val="0"/>
          <c:showCatName val="0"/>
          <c:showSerName val="0"/>
          <c:showPercent val="0"/>
          <c:showBubbleSize val="0"/>
        </c:dLbls>
        <c:marker val="1"/>
        <c:smooth val="0"/>
        <c:axId val="43520799"/>
        <c:axId val="43518399"/>
      </c:lineChart>
      <c:catAx>
        <c:axId val="435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18399"/>
        <c:crosses val="autoZero"/>
        <c:auto val="1"/>
        <c:lblAlgn val="ctr"/>
        <c:lblOffset val="100"/>
        <c:noMultiLvlLbl val="0"/>
      </c:catAx>
      <c:valAx>
        <c:axId val="43518399"/>
        <c:scaling>
          <c:orientation val="minMax"/>
        </c:scaling>
        <c:delete val="1"/>
        <c:axPos val="l"/>
        <c:numFmt formatCode="\$#,##0,&quot;k&quot;" sourceLinked="1"/>
        <c:majorTickMark val="none"/>
        <c:minorTickMark val="none"/>
        <c:tickLblPos val="nextTo"/>
        <c:crossAx val="43520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 5 Country</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Tables'!$F$9</c:f>
              <c:strCache>
                <c:ptCount val="1"/>
                <c:pt idx="0">
                  <c:v>Total</c:v>
                </c:pt>
              </c:strCache>
            </c:strRef>
          </c:tx>
          <c:spPr>
            <a:solidFill>
              <a:schemeClr val="accent1">
                <a:lumMod val="60000"/>
                <a:lumOff val="40000"/>
              </a:schemeClr>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Tables'!$E$10:$E$25</c:f>
              <c:strCache>
                <c:ptCount val="15"/>
                <c:pt idx="0">
                  <c:v>Austria</c:v>
                </c:pt>
                <c:pt idx="1">
                  <c:v>Belgium</c:v>
                </c:pt>
                <c:pt idx="2">
                  <c:v>Czechia</c:v>
                </c:pt>
                <c:pt idx="3">
                  <c:v>Denmark</c:v>
                </c:pt>
                <c:pt idx="4">
                  <c:v>Finland</c:v>
                </c:pt>
                <c:pt idx="5">
                  <c:v>France</c:v>
                </c:pt>
                <c:pt idx="6">
                  <c:v>Germany</c:v>
                </c:pt>
                <c:pt idx="7">
                  <c:v>Netherlands</c:v>
                </c:pt>
                <c:pt idx="8">
                  <c:v>Norway</c:v>
                </c:pt>
                <c:pt idx="9">
                  <c:v>Poland</c:v>
                </c:pt>
                <c:pt idx="10">
                  <c:v>Portugal</c:v>
                </c:pt>
                <c:pt idx="11">
                  <c:v>Spain</c:v>
                </c:pt>
                <c:pt idx="12">
                  <c:v>Sweden</c:v>
                </c:pt>
                <c:pt idx="13">
                  <c:v>Switzerland</c:v>
                </c:pt>
                <c:pt idx="14">
                  <c:v>United Kingdom</c:v>
                </c:pt>
              </c:strCache>
            </c:strRef>
          </c:cat>
          <c:val>
            <c:numRef>
              <c:f>'Pivot Tables'!$F$10:$F$25</c:f>
              <c:numCache>
                <c:formatCode>General</c:formatCode>
                <c:ptCount val="15"/>
                <c:pt idx="0">
                  <c:v>32754.265499999987</c:v>
                </c:pt>
                <c:pt idx="1">
                  <c:v>26318.221999999991</c:v>
                </c:pt>
                <c:pt idx="2">
                  <c:v>23348.653999999999</c:v>
                </c:pt>
                <c:pt idx="3">
                  <c:v>28462.137999999999</c:v>
                </c:pt>
                <c:pt idx="4">
                  <c:v>24075.482</c:v>
                </c:pt>
                <c:pt idx="5">
                  <c:v>55102.048500000026</c:v>
                </c:pt>
                <c:pt idx="6">
                  <c:v>70034.105499999991</c:v>
                </c:pt>
                <c:pt idx="7">
                  <c:v>42192.776499999993</c:v>
                </c:pt>
                <c:pt idx="8">
                  <c:v>26376.674000000003</c:v>
                </c:pt>
                <c:pt idx="9">
                  <c:v>40290.002</c:v>
                </c:pt>
                <c:pt idx="10">
                  <c:v>27591.421000000002</c:v>
                </c:pt>
                <c:pt idx="11">
                  <c:v>46624.591000000008</c:v>
                </c:pt>
                <c:pt idx="12">
                  <c:v>35977.811999999998</c:v>
                </c:pt>
                <c:pt idx="13">
                  <c:v>24731.628500000006</c:v>
                </c:pt>
                <c:pt idx="14">
                  <c:v>74427.36800000006</c:v>
                </c:pt>
              </c:numCache>
            </c:numRef>
          </c:val>
          <c:extLst>
            <c:ext xmlns:c16="http://schemas.microsoft.com/office/drawing/2014/chart" uri="{C3380CC4-5D6E-409C-BE32-E72D297353CC}">
              <c16:uniqueId val="{00000000-5CD1-419B-A1CA-63C6F974F11D}"/>
            </c:ext>
          </c:extLst>
        </c:ser>
        <c:dLbls>
          <c:showLegendKey val="0"/>
          <c:showVal val="0"/>
          <c:showCatName val="0"/>
          <c:showSerName val="0"/>
          <c:showPercent val="0"/>
          <c:showBubbleSize val="0"/>
        </c:dLbls>
        <c:gapWidth val="91"/>
        <c:axId val="152221983"/>
        <c:axId val="152216223"/>
      </c:barChart>
      <c:catAx>
        <c:axId val="152221983"/>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216223"/>
        <c:crosses val="autoZero"/>
        <c:auto val="1"/>
        <c:lblAlgn val="ctr"/>
        <c:lblOffset val="100"/>
        <c:noMultiLvlLbl val="0"/>
      </c:catAx>
      <c:valAx>
        <c:axId val="152216223"/>
        <c:scaling>
          <c:orientation val="minMax"/>
        </c:scaling>
        <c:delete val="1"/>
        <c:axPos val="b"/>
        <c:numFmt formatCode="General" sourceLinked="1"/>
        <c:majorTickMark val="none"/>
        <c:minorTickMark val="none"/>
        <c:tickLblPos val="nextTo"/>
        <c:crossAx val="15222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 Wise</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B-4A39-A239-D9355E09CB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B-4A39-A239-D9355E09CB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B-4A39-A239-D9355E09CB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8B-4A39-A239-D9355E09CB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Tables'!$I$10:$I$14</c:f>
              <c:strCache>
                <c:ptCount val="4"/>
                <c:pt idx="0">
                  <c:v>Central Europe</c:v>
                </c:pt>
                <c:pt idx="1">
                  <c:v>Northern Europe</c:v>
                </c:pt>
                <c:pt idx="2">
                  <c:v>Southern Europe</c:v>
                </c:pt>
                <c:pt idx="3">
                  <c:v>Western Europe</c:v>
                </c:pt>
              </c:strCache>
            </c:strRef>
          </c:cat>
          <c:val>
            <c:numRef>
              <c:f>'Pivot Tables'!$J$10:$J$14</c:f>
              <c:numCache>
                <c:formatCode>_-[$$-409]* #,##0_ ;_-[$$-409]* \-#,##0\ ;_-[$$-409]* "-"??_ ;_-@_ </c:formatCode>
                <c:ptCount val="4"/>
                <c:pt idx="0">
                  <c:v>191158.65549999994</c:v>
                </c:pt>
                <c:pt idx="1">
                  <c:v>114892.10600000007</c:v>
                </c:pt>
                <c:pt idx="2">
                  <c:v>74216.011999999988</c:v>
                </c:pt>
                <c:pt idx="3">
                  <c:v>198040.41499999969</c:v>
                </c:pt>
              </c:numCache>
            </c:numRef>
          </c:val>
          <c:extLst>
            <c:ext xmlns:c16="http://schemas.microsoft.com/office/drawing/2014/chart" uri="{C3380CC4-5D6E-409C-BE32-E72D297353CC}">
              <c16:uniqueId val="{00000008-F78B-4A39-A239-D9355E09CB0F}"/>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t"/>
      <c:layout>
        <c:manualLayout>
          <c:xMode val="edge"/>
          <c:yMode val="edge"/>
          <c:x val="3.3069018514027194E-2"/>
          <c:y val="3.7026760824132116E-2"/>
          <c:w val="0.93386169848962064"/>
          <c:h val="0.199020297176199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 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Tables'!$S$9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11-448F-A313-41137DDF4D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11-448F-A313-41137DDF4D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11-448F-A313-41137DDF4D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11-448F-A313-41137DDF4D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Tables'!$R$10:$R$14</c:f>
              <c:strCache>
                <c:ptCount val="4"/>
                <c:pt idx="0">
                  <c:v>Corporate</c:v>
                </c:pt>
                <c:pt idx="1">
                  <c:v>Marketplace</c:v>
                </c:pt>
                <c:pt idx="2">
                  <c:v>Online Store</c:v>
                </c:pt>
                <c:pt idx="3">
                  <c:v>Retail Partners</c:v>
                </c:pt>
              </c:strCache>
            </c:strRef>
          </c:cat>
          <c:val>
            <c:numRef>
              <c:f>'Pivot Tables'!$S$10:$S$14</c:f>
              <c:numCache>
                <c:formatCode>_-[$$-409]* #,##0_ ;_-[$$-409]* \-#,##0\ ;_-[$$-409]* "-"??_ ;_-@_ </c:formatCode>
                <c:ptCount val="4"/>
                <c:pt idx="0">
                  <c:v>166471.90049999993</c:v>
                </c:pt>
                <c:pt idx="1">
                  <c:v>84081.001999999993</c:v>
                </c:pt>
                <c:pt idx="2">
                  <c:v>228294.72899999996</c:v>
                </c:pt>
                <c:pt idx="3">
                  <c:v>99459.557000000073</c:v>
                </c:pt>
              </c:numCache>
            </c:numRef>
          </c:val>
          <c:extLst>
            <c:ext xmlns:c16="http://schemas.microsoft.com/office/drawing/2014/chart" uri="{C3380CC4-5D6E-409C-BE32-E72D297353CC}">
              <c16:uniqueId val="{00000008-6911-448F-A313-41137DDF4D7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5D99018E-BC9B-479B-9EB9-5980BC52A17A}">
          <cx:tx>
            <cx:txData>
              <cx:f>_xlchart.v5.3</cx:f>
              <cx:v>Total Revenue</cx:v>
            </cx:txData>
          </cx:tx>
          <cx:dataId val="0"/>
          <cx:layoutPr>
            <cx:geography cultureLanguage="en-US" cultureRegion="IN" attribution="Powered by Bing">
              <cx:geoCache provider="{E9337A44-BEBE-4D9F-B70C-5C5E7DAFC167}">
                <cx:binary>zHtZc9w40u1f6fDzpZpYSAAT0xPxgWRVqbRZiyVZLwxZCwFuIEGCBPnrb8q2PLY+z3TfmL7RU36w
RRRE8GTi5MkD+u8P/m8P9dO9/cU3dTv87cH/9k6NY/e3X38dHtRTcz8cNPrBmsE8jwcPpvnVPD/r
h6dfH+39rNviVxwi+uuDurfjk3/3j7/DbyuezLF5uB+1ac/dk10ungZXj8O/Gfvp0C8PxrXjy/QC
ftNv7/7HDaPV9+9+eWpHPS5XS/f027sfvvPul1/f/qb/dddfaljY6B5hLmUHEWchCyl790tt2uLr
dUQPEA0F5yQKP3/Q6z1P7xuY9wcW8nkZ94+P9mkYfvn693cTf1j1d9f1YJIvD52YlxX+z9XnR/r1
R1D/8fc3F+Ah31z5Dve3iPze0FvYT59G9WTr+/ZxeIXhP4c+wgeYRjFlFIvPH/5DBKKDGMeCcv51
VIjXW3+JwB9c08+j8MPkN5H4YextNE6P//poyKe60K55heNPiER4EFNEOSHhzyJBD+JIMEwx/bIV
wjd74Q+s5+dR+DbxTQS+XX+Lvsz+evQ39r59ePrzwKcxJDrlocA/MhA+oBEnLObsS0ze5v/vr+Pn
oL/Oe4P56+W3kG8u/nrIk/XpQf2prC8OGCUipAh9SWnyA/Wg6IAQjsIYxT8l/z+wnp9j/23iG/C/
XX+LfnL316O/fbLNfbv8eRkfoYNQIMFZ/JVufkx8FB4QHsKfb8z/eusvxP8H1vNz9L9NfIP+t+tv
0U//C+jmcn56fGpfEfgTuF4cxIwCnUc/rbqgeyIcctBE0Vfaeb31F/B/fzk/x/513hvoXy+/Rf7y
vwD59Klt7m31+vx/AvTRgcBxzBEg/PmDf2AdfiAE4rEQQEZf5O0XyP/AOn6O+beJb0D/dv0t6unR
X882G92+6MxXCP5z1GMCMjNmLI74z1DHL0EBOoq+Uv1bcfMH1vNz9L9NfIP+t+tv0d8c/vXonxo7
3/+ZVC8OBCKgK4HPP39AOn7fZYUHjHARC5D+36f87y/j55i/znsD+evlt4ifnv31iL83f266v3RV
KBKEsq+N648kg8QBIpRiDCF5Dcj3yP/+cn6O/Ou8N8i/Xn6L/Pv/gjbqvbGjK+7r19T7z6mGQG3l
GAkW/ahoAnYgYACUPPlaVGH8R9R/fyn/CvfXmf8L+deB/4X9f4GhcNnd6z9R1FCQjCJ8Eexf8f3R
SgjIQRRRElNQnV8+b/jmd5fzc/C/TnuD/Nerb2HPLv96srmc9bh+MXJeE/A/z3poYHmI8OcAfKaU
H5spfgBcI2IKHsKXz5vc/4Nr+hcR+P6B3sbh+7G30Uh2f300PrR6fHr85Qgc1EfzZ9o55EBQwgmE
5Fu2f1d0Awy7IQTjLfxaIUIoEd+z0R9f18+D8nb+m7i8HX4bmq3860OzBZPn8ZcrM/5+efj/57qG
r2H5V3v03936X499s8PT+/E+++yjf+cH//vRzwEHb//N1K/p89N1fsmsw8ff3oGh/jmyX5zsl1/x
Q9od34/TP02ebxOe7ofxt3f4hUZEHAtww3hIYw4MPj99HgkPBEMREpSFGExMSt/90kJpV7+9i/hB
yBEUBfxiJUcEQaIPxn0eAnuZ0ZhCVYaqgFEovp1bgGZZCtN+A+Lrz7+0rnlvdDsOcGoQAol1X773
slA4PqAkolTA3QVhcCfQud3D/QVsbfg6+j+VZ0vLeMlSEkXtcyNG8bFtqF5TU7htTYLiqWqnvpWu
8PxjvtaVy/ji/EnYDz3dIFHT69iuVScDFFgm8zIuymwh3bot125RieWM+iTSFQszZDAapKF13aa5
6M3HHMWRy0oexfFeeMdQYt2E+6xhFdNJFeWLk24JzQZFLMdHZKziOalmVV0BamMlbb36B0+NDbZN
RMdRrh0fQlkYFM5JMM9LnXDidStVpPsyM71Gm0rRcJaRz0Od5E1d3pKa00LSeBKTHJbedhkhikSS
TAG5r7XvvWx9TI1cDbXhDs9VsM8RWWQ0zOv7SeTt87CqYF9p06T51PsLVq/2PI8qVqThige/aQiu
75vKcHezINdWkrhQnIy4WU4jvCyVnEu6XC+Lj1TmXacOhah0s9GWo49LG002iTs6iU3f5uutVUWn
0kq03b2vBhvLsQpwISsS8jGNSVznUk2BRRkvR/Zo50AXyToqamXb6eiEuXgtZN/XtEh1a92zigp9
XVC4TVYTHldJO7CAJeVcqFrW4RycICXYui8XW3xYOmqJFM283ky6Np1snYq8dHxYm1QXyI0JnKYV
12NY+iKxjRH91k487CUrY2tlF5t53OuB5GNC14iGWVurqpFLhcIuydeWHc5LO7qkmEr06Jwge9IF
DZczskWVTFPlToe6U3jbY3gcCC+JjKRz7qNNt05uvzTYdYnNXQ6Q5HqmCcLNlKfjwKIibe3Y2d1k
HLoVI++F9MwSLQM8pc4EC8tQ55pQLrQ3Ig3x4I7dRKo2hTM+WMPE+mLeuZgtn0gQtbfUlgZyhhv/
iXZhPUlEx8BmjlKl09FRnyejyyGV7KJXkmDXtsc2DHKVKj305zRg1U2J1rBNTB1Vj3PeBmOiNIs/
NE0Zq6ziZdhBqIqyyqa5HeXMkbgdp0pXkhZ1PCULewm98XXTSSKc7TNvXHBDl76Kd1PtiueQV/Oy
bWfXxOlMBl2d+bAKtTQCt33a+m7Zqn5uRIJyTOokxlZd52shhqSkZW63he0El+VI1uvOlqWWesG9
TsZlQF0SWDurRDWYqU1QUVcnDUVklK6cx+OhrOcyqYrZBjLuxXjnXU9ucm5tnhK0UpV0nc2HE8Kr
qZSIVKzZVmtVNnvTsJYeFoVx9pBw3JSboS4pTxrso3Fbl6Muz5Y5cOFuZmhFyTCsEHMUKDwk1OY9
T2wt1ihZNCvm1PaUx9uA1zlLOiF8m/R4WP3eI5VfscXATg5XM6tUd3o655YbtNcBraOdt57Ol74L
K3SnW0KbjAW18Ymvke/S3q7DrYVEoFKZefKysWRqEryUtk/ATFtKnnRxWdlSdgME6ExXKsrPixkz
LVUeDFOKRyvmY7dogrbN1FJ1WhGhn8fYq0mqSkwCqKcuILa6IsN2itfwmoA5zTNRdeVDNXg2bmZw
7nDKiCHFJxpM9M6atXic3EgerWrCOlOto/OxdtMqkgncpOt2xDQ1HfBIZmMURFuOaXWDDIlHGamp
FNLyuLhhDR76Y4dCzbK2i8abtsnrJXXU0kVq7yuTFb5FrYyiklcJNXisMpLjuDjHS5PxmHRt1gz9
+klMKPDSzmRViY9n59KORyuWpNXkao1pMSQuRM6kdciCXppystUW12G+Hw1qiYTbDjc9rYdPZK7G
PLOmH5gccxN0MkfUtMkwBmaRNnKcp7nPHcqYio3euDVUqXU1Kg+DMGDP3dD7ONFlTpAsJ2DxwzxW
gmTRjICvdK4Mg3SqplBy2rOMi4kAyXRdM8tCeaEBn3ged7al/FZDAUDbgGD0yYZdboE8yjhMLQ6m
Ya/WfFx3SldWHE6mGx8G2zsk/divVwHK86uBcT7sGs4/Bszkkja0XLe1KuL9mtv5U+RMceRigYks
B5dPMsJT4ow3V5by8WQehubZ9Yvg21C1y24M1Aj8Cbd46Mqoe/aBDwdZo5BBMZnrCScoXqGSzXXZ
eNnXhb8D+maxZJCit9FI0XwVlIhfrDweb3iP4LB/0t69Z5TaOavWfL6pdGDKJKcuBCK2VbRlDcRF
Kr3Uh+uS90GyhGoxG9vH8SpbVnon82rBOIXjqriVaJy21NbRpXG1L9JmqkyeqagOjezbIK4luM/i
49Q1imVU5Oq+GtzKpenKsJZrJcyw4TlHNJk6T6gEOlqf4Xkme5QHXIjtUk6cHudtWPbp0qp5THlr
/ZmyaimyqEK+T4pCdLUMbTupxKA87BM9tBVKokApnag5X+Lke5H/g+R6MN1idaG+vi3y7cd/nLy+
gvL5TYd/Xn953+SfP511T+3laJ+expP77u03X1Txt6/+85WJFy367f2JN9r2y5sr/0L4/tvBP6qK
/50ofvOeyRdVDH3BZ1GM2AGEnCEuEOMU+OlVE4uDiEQCuu4IMzhjAyr7pompOAhBDr6cewrwxGMc
fdPE0MgTBuI6JIgwDO/EkP8XTYxBT78RxS+NP4pjFEVwP/jrZfw7UVzCyzaKr75MQjHl+8E1iaiX
zM/sNi8U2xDW74UdtiHZki7caU/HjPo7pkuXTLiOkxq16kpEi1skDVT1YS5NFvR9shSwA9XVglUl
lYq2OTGJaEiRIB3FCXC6ljX2G62vhoXQFOTE4YSmzFIiY6MK2EFa8mI6dFCScXU7DpE5JuKTtaB7
MJetykEYeFuldNAg4KtUs32lzrAThz6eYINhfNK2OBkrfzFgn7T0JgBFPoolqQN22DdrmdThekbj
qk5IqW9wjvtk9vWL0MgCezIHUBvWIG2qch/Wy0eP5lGWQNY96jZ9UCa2bSQd8ttpCXa4GpX0pct0
lKe2uIPWRap5j7q7cRSy0/w2rjLaVdKRj6597DoE1e5mChxOlwqTHRNNOg24kkM87K0LP/R1s22H
+YOr6MOq1k5Wovpg1j1eeKpFJTa8Go9raABI2ZokIP5IVMGOTW1Ckdg4WhX7Gds1EaXa0fmC+Hw/
q9Zfs54kA79i4oz1Fp4z4olrUOKNP7OlIkmLGretWiXXkqnzvow3VoW7gDAQoc1x6O9eauZ5jUR4
bTreX6FAu5MwN9fjiGVgx7sCHnQIw1s0dqCo+4+YdvuxMtLYy1INSTPoQq7FXMtGjUUaF7SWuTW7
2uCMiU8rD06qYT0aaz+lne+yYZ33EbyakVYLOZxyJSfe62vrhgSUXLPKMrRZyM17u+TXMy37T2vv
5ife3eSugc5ngcPDMi1y/t6V9XuL56TuzxGOZJBbGdR5KsgLPTedSZqOgXxhzXqM11oOll7BEe1w
7V37YamrQfqmbXbaLOWmL/NWjiEwtTNo6wlKBCEpa6ckaj9EjGczOtFrfY7j7ijOgylpVpOMnCaq
FKc5CmXeFOng9K4po/NO5NfGAKRLL6tqT2ssh6oOpYi3s2kO86aUcXHSxVC8y4SAYA8V3fnApEXg
pMXNBw7JHbHHsmgSY45AWZ4NjTKSdCmPjiLsNss0HeHYSCGGK6zEpa4f1uKoWMoPuDuCr57EBDpd
PNE0nu7W5pMYzmNa7olyqTdbJ7pUIS+L6khgKOrOwPrRcjQH4yeUMxlC05hQdZ5juE4aWfY2T+xg
IcitXIIhaXv9oV/C93Ytb5aCn4Yr3ay4lihOyCKQVFCrONvXvK2PhV5lL7qrHnRVxw6Jrw9ZPuG0
idCuGUycQGfeS1z2ncRT4WRH/C4YgmevmT6KePkeVfaE9O551vqusU5l61LemmJlW6XCrJ/IqcAl
iPZAQ0NQRssDWvvidu06fj6DPbet83ZMQ+CNrCXoStFp2q+eD2fNKhwU+5ZKShBsLetVUgZ8kq2w
7/EQXVpiLio+n1TCbsu6bJ+rdYmuazbPCPwEKnucX0Wkgu8HEgLW6eGiKvQmGtS+CIfdpIITV4Gg
4qu0bLhbJ66SsYk70EKfUG13dT4e2SW4zEdeJqz8SJs5KYt2zDyfik1bDy4J+IKywvE5pQF0HH2R
Ff19DsIEjBSWmAmfteR57pt0LmN/6+iRWdek7tx0w8lYZFNcKOjLZi9JhAIsV7uIZeerJQtzPiSE
2baTzRreza5ix8iqPFEtN5kexjFjVSi2Qwtp2nPmZDVEQTr0Z1U5LGlZ0LCQ+VhoSfrbBvMrhWy4
LUUwQKVYw4ep5yQRpqbJsPZLFkcs6/sbzPrbktWRzPNb2+wDK/hFrx+hv4D9XLOk6ku5wCYrdxNs
jg6cizgN2JkO93QspBPbkTwYm4wFbA1o30h/tNTmsCmmu7hsVJrzfFcXZF8N4aaCNOwMpCy51wqI
u2gzopck5FRWc53mS5gYT0/qWUsPDaNkSG3D5XYAPsMs+BiuZcr6ppBDQ6tttBqW1cwwufD5AuU8
K2d7jPl63DXlhYriS4LCQidhbeqjruGnrNN3g/ezVM4fc3i8ydZyspcaHw9R6uJcQpLgcE1Xfg72
zcdG67SY2yTXPHXDMaWXPfBrj8NEhcUdLYcUV5MMxmpbQAM3C3Em4lJyczjY46G4zcf+LhhgU/f7
iTAZ1b10jZUTYplo6lQxm1ZBcdpP45aZ4CTy9UfN/GHcf2hqe8u7BRoisxxBe17LuSBL1obMSp4b
6P3ieqPEyE7jrlDQnoIZNdleriOa5TBPx8FcnWO49yFduzFpimLddX5NGnbaFvOWKZGA5DytKQjh
CaK8iEe62E3R45RDryrLaCwSVddbN+kjX/aHDitZdCA0SMSSyEzToWiHQuq6XNKOVh9NYK7yuf1E
6+7IWwbeU5OnTYmTBjI4WOONGc106Vq0URV/xL6KU1zQxzEWNyMSHTzeuKew82Ux4FWujY03C0YB
aHCayzaCVBEtT0K2Qin56OMACM+vBPrAEmya+hYViz/0/QB7EXMvebCWsoGHCaer3peHRogxGQO9
QUxkJbO3EWle+qVz1K9o04/dRvW5kJPul6Rba72lQFVqXDcIKnxlRDKu5KiL/Sb3W0fKxIAxUMbu
eoynQ9ZQAL/rnVz16mWIQZmsBlwWdGRMe+bKQ4pwKcMZh9ueATr9IuO22rds2tUVeJt0hiORLagD
44g+hCKGk2rIN2XNtmsj0tjrM2OxdGHwNBHwugRLxaLPUdNfdqQ5XwJ3hmN/ESiTeZI3HwmtZO3i
y6ofP4bhc9OQrTPPaCH7eThCxX0RuUSR9nAOXeKDecf6eluNFhjhuAutLNoT1Z1M/C7H+3C6RrCj
85Ymusnmbh8tN61osz5cdlW5EyuwLGqTRU1pIK7JUiV8vh8ankXWb3B1qmHiBB0whBNiR1MfRldl
HSWt8bsZKSgXzV35IvDGsMU30MSlOI8SQ7jkM5cR9wsYo7yQILaP0FonbNIyDNxlOfM401ZJk5fg
RcFWctVR8WJHGG4ks9NpqQ4RZUcenIU2bsJT7/tUO/pgXZ8IH1KwMc0OjcEmJAWwbrfratEmuNNp
H7UItvB5XGGQb/5T2/W7eXWttFOQII73WMeHdVFLE65+E8XmAy+HDGy/CzScYAtpoPC5088srNIV
VcC24X5QeE/W9j1Y7zpdG66kHSvgeXfdFwj0x5jlOkeS2Dxro3nTaXFNJ3uoQTqdBrXummTIwZCq
gDhpFICT6PMqK6bGxzJe+iT0RnqIRckN34yhk82wJ9GJa3wIpEOe43z9YGZ4BHgXIimUYxeiJPku
XmZoKkr83vQebMjmPOrsp5iHYyo8xCT25kiXwUXdiju/jNmKgjNs0dm4VIezeYxMn+YRtA6NomYP
ji70AT4ZovLSrR9a8L6FBUDNcEgqkaoVHAdm+ElYD3tk7fVI150Wy02k5uuK4ZNaoyOoE8mMQdeY
8KgnYaqxOsHG7HCAvUSrO/JDjxOwrGfgbC+DmDWbFtONUiUGIsZd1pXqqI/DrKNOyzVeZG9R0hh3
VQ7rTgRVCq3O1QKQB3OTDg2QSrm2x1OLeTqMdS3jafzAGw9a14Uqm8E6KWkHRl4RpV053g8auoDZ
hQ8gXe3HuAX+rzwKT4smpkAeU7sFC3pIJodomwYFjtMYVcgmAcOLDIL+iOWd3hV42fYdIjsekuiw
LsEwH/PLGvzz97UP2mQabPfBrhYYV5lmZmfB4sFfXUsvY9SFGzq1TSqiTq5rSEFLb3M0wUjM07gV
G+ZqkP49gKHa4MZzk78HHzqzE8GyXke/WXJyuFrS7ZiLrnwQnPIXxxoyBzKyM55vbDCDdRHGk8Tt
ujMcGj8zwfkMU8GN4tAOlC3L74JYvC/DwEocgWJHuDpbSrZu4BxjOKyrkcuuMkAHlGWdMftK5Bfg
iYfSmO5UadMlbdu+t1MOnk/7qMsoq+2I05h2JOt1FSRl096juCzf67IYHlG0Djte8zqB/3qTzBqk
W0/ImsysDLbcBMPxyGibxEMNykDrpNdOHMcjFDJbBJL7MNhHE73CQa1SEnOT1NBpRW2bMo/vJzyQ
jWldv9MUB+ncz0KuQ9xINllyCPpn2yEL5NeV4ER1rRzEyiFIm661SMbr2dhXh5rZ8yEUZw3IP6Vz
iarpka29nOnqZGyLlK34ibTVcbvGZ8z1oDVhs2DHEtyAehxRAN2f0XGyzq06Ax0fpBqa3e04Qtjg
/CJOuqgZNoslYLlFSwM90XDXWXw7W3RBOrxbBnZs+j4bSXvmIbOPKv0MDvVHG7rdLNhzq8u0aqsn
O0VSD/k9vJyzw80DF9fFjK4JGi5tTa8i36h9vqiHgMX3kR3uTDN8ZIG70ASePqD4rFG2zuwa33cF
bIVQZ4tQIJn9eDjgLiWml1o/gj28HL0YpSnPUSGnicRwrBXFcnGVNFUJ8IKQKN16Y8Oo2JhAg2pf
6rTk3WkQBKsc1nPcebUj9V2HXCGLcDJSR+OZYX2cRXVdp7EbToIoiE4xuOBJw81GQKOwmvBigPJB
62qPfbdvtPukfDtL1q4dkEzs074WQHrgWvhxb4ripm7VpWnr0zwaTjtcpVENYqpbHyftJIHCmyiL
ctlXKu1HKNc+BtG2zNnCwzSsyy105Rd1N23GilbgZyz3czDt3DoEx4wXzxpkDirKo7qf3rfh9CjG
uE8NLaHpZwXsx/aWr2wTxqpLBCMg2tustfzWvtipLydvsu1EKTErEobTooQDg3J8r1W+i9ZYkpdC
guM+q3lZZ2CpQrNapDVe9zUVWztEkPlo3yJyFM5OhrX7EOEmkKph29yzzcRRWqE51XDuwzRJIpCS
UgBTVfGys6OXrACHyBF8s5bFLDUFewMN0GZ34LmPh8rFIKXYPdUG/OZh7zRUwrE7dAQsDZ8HtRSu
6uUi6uMCJOoy5ei9teo00nMykuAaDr+mBKz2HipuyUOpQLbuiqFzx8wsCqSoP5zACIautRzHG1BE
7lj0+IFCrRuDNUUzSD+uBnDTpiI6nZbZF9CJe3SoyKJPZ/YiTgICvvrL8a0/Z3NRF+kcxfN5OUzq
xc24JH1Xwj/Icjt2eD93FZhS8GqsHCfVJq4cPvVxlAn/WHqaVs14pbQ/nTR5Mi0dgTHn/rSAY8Qu
iahdPhR5PFdgSDVgNPVQeWkGZ8xw0gz5VGxY2ZtdGQzhRZ+3R7DsMSnD4bJdIIIrbJJsnOEowxN/
Npkxm9ohMSOvJXz5rIbIB6JJZtOfqFBvqiY223DkbcpDqDBwPg2Yr3XKZzCi9ZCpWl3nkck4BVvG
zVF0HIGZczrB1kgQtMikXG67mh/abqGblg59GnUz3ceDubCu0nBu5JeM6XYDx4J424x+vxIoynCk
72XUltVVbzubNgscZiA4M0+DruKwqxxkSOMfGjNkEerG96VbNuzFpWgZhU5kN48MjrGnDWrCYhPm
RdVn2kPaj1MRnwLJVzccg7FXQi8AfP3RLWMjixn0yxg3WxtpJeE/VC6nLhr8h6XRy31Qh8Vz1YLd
6U77JtjpvnggeNTboiO5dFVkEq6g2QIy3dedlVUQ76f6OkLQR5s8KbqpktxFl46pJBz9rmJxvJ3I
4eDpM9HgfVRLkDWRPvem3ZBy3Ux5AQ2Z6NcT5bqbgISHTWAvZtjEcurVxRBOuSzy/8vceTVZbmtZ
+hexAwANiFea40+edJXuhZGlqiJBC9ABxK+flbo9M5L69lV3z8tEKKQIlaqYNAD2XutbW+GvuRr3
XzWKH5m8IJeqPnuUZEMUpEE47enYPsf+b/68pq1s87n1H0W/blmnfZjo5gczGqeoHo7wQs4SXsiB
ueKxDvRVM7onFtLUtuLfrjM+/fbruVStfBw7cu24sDtSrkHiaV++tsX7VNsLmx9F96ij/lCacNcp
R28QpqIQ9l/T7lVtw4RzTT/ctE3pVId9vpI6U7q9CyZ7lcV35T9Jx6ekcdDkRv9tg70XvjHoctD0
rOvSeK3vpPVSh2PJmysv8/oiD/S0ohZxbxA9TpyTA6WQQLhPT3zA8ddSNANUP62FhwZOhu8e6Zak
b6ImiVChQ6hP4iZ+lCqESRx9AGGYcXCLPBqZTOnccSgr+lyHz1PJsxCb2YwzdoGYgETruYXVGkdQ
eyQUoInUh5JsqYdqj3UGMgKDCYy2ZxMsZWbdknmLX21Rj0lYAAjwgg6t9JAob9VJP79P3m2CKr2V
SaxYHuHk2UK7RwGeRFOdBdxhP3KFAJNRWvNWlQ+d9zHMLDf9BI2k/PW1wKJVpaTXe28kb3OLvXgy
DeT67c6UT5bHJ0AEx6giiRfKtF73q3ht8P2AJXlYuuGjAbkGRKHImWqPYsaWbOanAdtFsT3XUZEN
8KQNnn1t5+u6BnsNd380Yt8DYqHtxySqzBVvEYSJZd2ZLf5Zo8vxIIA2S5d18E6jjewjvpwaO++q
Lu+XvGFPlf3Jus82fttAIBTVjznuzmJcc7qwNGreJ/kNqgbp5F5BhSaBy6ArgKEId9OEtoHSu0B4
u2ZtIav107krfyk4qQ3trmNhk6Ek+3gRuINtTCodZCRo00oDFyBxUqg63nnVK4+aHRpdPLmgPLHq
o2L+sW+7o7fetxQqchMth7ELDtJrEh1G92H/FAOtWfyEbVW+Duyxa9HUj4G3X9g6J8HY3EAqnAv0
bUnd+zmN2sz6Y9Y7qNTaWx4iZ753AehEipPQTuq+hQWOH+8+7MjFYdfTvTy2sYM50VX9aSTsVdEK
GMKrXu96OCGFeaG+3Knyl4WfoJt0ZK+9uZk5BNzyMmwWDxcwQeS6ewfQ4GSC/ujZx2aFHWGnaB/Z
OW+b+BTI9ULGAaJwma3+m3TzUSrz3LKP1mxwmPnjOgX7eusTePoZLc5l+B7I+NArMA+z4N+WcDDJ
ZtpLP9V7qdvzMN8KsQzPVALy8byDrnlCB9AFk8h48QTr+sz8KO2tt/fZtqvDMncNqCjGcPDH6dzf
64qnzitwED6a4LlfXBIz1l0jmZfzx8JOGwTf+egtFfrvGThVna7kBJ+Hjhf0UgE9d+rqCB4dBMrq
1MTHSbqjV556VMhVnTcoFmXe9y+tu7VRtwvJh4djvL6o4WRLfqhRQ1T2OVjrq5F5SzYcIkCSYJkp
P5FNmcVaZy0+ma/WMPCGg3Q/Ct9morYP7dAl2r7GwZaWbErWdrpCYx7Ml/Ts7miINtL4O9KX90yw
vKX+vvYPVSDvRn0NG7hYQ2MBrqBUgrom4zULQnbkOrxpFEzFK46ApOB9TvQ57M9he43Iy+Qdhhly
0c6XFF7zT9u/+BOMr1wynIGKP+oO/ykdroWEJMLaQ7tGO881VdJ5LyOt8xn0Rrp2MtEBy2O335R/
GIxK43aBwXM3Mny35V4L8+7XD26CNe0lkFiSoFaXvt/HcgEmcpx9bCwS2xTbBcJlgaXfqYufKt6X
ydjdgy1kMCtggcRhApD/7DFPZ2UHKokF3XVtAW2A0nrdNuPng1sODVowlFB5M7gjo1ECtyCbaJ1U
eImkulO2aLE2CM8rJpvntYoZmoSFo19HIVQdi6KliSZxdwy2CQ1ae1EUom27XCY3D4feU7e5Kj5N
NHz4gDDcvLyGQaxf67XtT4IJlIW0UddNjO+NfXPETQmZpt+GVl7GzqX+0kDtWVK5qDyuspnEu867
NcWcfInkYtv2I/ewC0eJ2m4FwS1vH16v0QkH6aIH+S0ICCSOQxAs3sFOe8s2mWxwbb8k3+cG/YV2
U5h3tcy7BbaaumwaBT9wFPGy0Rdd3/msSFCiJ87T+YDvc/PbXcEunb/e0+k343tHOYxHFn+KWT7W
UGGZvC/IDFdmzLnbUMvo3QgluRmOVXvclrwq3pg59+ETVO67sfNRf88uZSH4rJBAhJr0/OTaukq9
2X8Xocla8R6v6qIiPxNgGVBCyoTrGFtJd6xbdyWb/6MH0gPxOFugUwpmNbghLnea93fQC3xoUcqm
TbBeVoIfcgLR2Jvw0IVTc+uLsXmPXBHtQGDcY23NeQ2fJHfVPoYiIbx39NlYThwu0LS8N65Pq8bt
/NZ/KLtKJSSSP4tJJ1PLrmIt3UnaPp+b8qAnf4Qwhyol9lRW1/iSNYU6DTk0A0F3WLknYCw3cHhH
7/vgibseaODqkeCubUR8juW8Pq8u+IwIVngv7COFOmTF+GuZ9XGrCw8wYDnD9oLiLyBPpuMMT8Ta
ByFq8jmHXnQA7xWfIrQo3M2pDj83WO2JCKiFVASJpVyj7sjFdp0WX+eUl1HWF6WFJljpBy8sHt2C
7mMJq2+ClX4KJVKlVaEI1tNUHuqO+g8d3RXCr1Be30yl8W2BJk066X+KyknIqOWGltMGN439KInn
zRwGFsBGL4ksXtEYCnxCwp1rWs772Ajv1AHNCfNoK5sdh/SeBd14UNy+lhZvQ5vA5sH4akx88Krw
U/jhrgEHn/gBeymJQwvGwMCZpGHuFq36CId4V8b4AqfqqBi5zILccTBjbe1FycCsPdWOJGoR1cU2
I8la55G9wJd0z6PtTIdyjZO2L8tj34Ttjii+qWSt2/YV8GRQ5wwqyX6aAlYBgqz5gjbJZx72k/JZ
NotiCZ8qiJdNhetm9VbvTdTmk/Lnk+eHUQ4Xxz+DgrQ5uL0NGu3cFEVaxDLcFYUa9hPpH0Of9Y8D
hUEqtoLfVMn03u/rOW8iyb7xSV0b0/k5Ws0hddyMCVXobVZFbNYNkCpcReYnDdUlh6JP701LqjK1
WzQffNfCq15s50BNMLk96FXDIw8ooTvF0BsTZBCSzqdPTaF+W+KFNnc94EeIDeXgv5uO61/rl8hb
MmpSZaA0tY0efzlJmkSUbvmJNbjiIPGXmxtGnvvNCHWlq2EGK09fO/w+kAzbirbKefgj4MYEYEOp
sDmszB+rAjTVVi27HyP+sgpIZIEqDjXgjV219P47LHcY04NabgtzXh4Qit2jNzQjgEx3oZPirWzA
NCXtbD4QRv9Z9TqYD31kwouejP85ljC9S/AOP1VfG8C1GpU9oWBOjHcQxdz1iXAaSltULZcAS/9g
SNBfIg+i01Ac8C5m7I02PPV6/DmvVN1CUaFzhB2J89YCo8TRBK0HsCHqOkOOlYe6jExmuaPtFr6t
PeDulE6T+EWk9cHnEm8FzzfuIHuYMJf1sGUVOpq9qgAqp0X1hfOV8LPQB7db+3MMePO0zIV6XHs7
wUBxQyaN+5iLvtuRzrU/RT3IMZsgFsGKXZWP01j29cO0lDzxHEo3CgMJL1mgu1sBJ6KwYKnQhr3T
fmE3TQr2PqOvOaom7K7MOL1nY8juOvQPqHAUKqphwwCYzK8pBS+jA5yKwMPgUBY6wrqmw6WuBeRB
U8V7pa3MA9BmeG8jDJWiUdG+J9cm3oAzLjaIf6hw7XI42mTMItAtNzL04ns7ehScvMfzVY3htUA0
ckdQH5ygUKOIwll6m1bPvvLVbikbWXQ/0W3aRe3aQ6xUYXQeR1/cxY3Ps1XNIGF8tBS+8KDpWG00
2olo/d6aMhz30vPQsxQtSUd/7MlpnADLbaykj3QuuwTFGR/yQsDORQO2ZQNgvxjUxQyjz5+nK5AQ
EOTDsJX3CwRgQM50vW8ii/ubYw+uNOVmJxBhuIYUbnDpNxLylEQr17B53/hlWKaeIq9xUbhxpztp
D0HXxh9rM5drSprO6QynmPfIGmA/nHs/SNFZyAxb8aMbA5Z0PUynrwBDLoFTIUCwFuJOlFBNAPsu
2VzzGK9Fhkc6hfe20B1OzZ7KvFBNCWkjougUB05fg7bw7yHwiBFckWrpXdQ0i5fURdGhP1AUxLK3
5J4X1xRrlg0XaBvQv+twzXgQZjEbvMwH2/vAVbntbWHqMxnrNR8MkKGSR/wQI+TxWLRWPij0F5rx
7q5GIQnowxS/pBo3kxS6jK9qkPdWfAHYTZ/SfiS7hfswcgsHlVgxlspVlW+m4cGpNuGrGXp9C+be
3jM2O2zXzM9xWwzPuigOEJHms24K+va1Fe5CgR6KqX77ZsiKl4Bv4rFsWLjfRoXfayW+IqQZjkEw
bM/REkF1sR0iAz4gGgl94oGMbHmAUqU8WO+bNElMVhFllamR8qi9IFRZO3ffKjgJRWyCpGs7cwbt
OZ9iM2msiNLLbEzjn4Gs4dKE8bwbFFxfrCGYKjrA50FR5v+oTbVdIch9HxY45lOs9sKtcJLnBnJM
a11/xweB9qmeUN7PTRccq7Ehh8gyfMLG328C5Mwk4iPnAxT/mOt0IPqk0Wc/qD5YrjAtkVPRdrv6
27Tl3txijdVjnwnkux9t0UdXFpvltq2hPXSDbl5i8McN3FsWIJti7HLnwyXRSSFJgXpnbe7tbOWu
+lJjZ1Y9buC+bxve7ZKgOPFz2En80Fb2RdZx+xBGYrmsAS9ekS8gUNyaNwRlSNp5E82ctcNhHLqd
WAOzo+uosgJV4zcRLm8I/8e5Ml/i6LC1y0ts/Iongy4j8LvRDDnJ8VkdRm3DNLQNu9Z1AOe/HMgO
5Q98pBauRAwcPncwSG88pMCyOqhAcJLPtjH+3aSjMR0b9wGhB/rMYOz3ovBJGrQW7IWJFkjojOZW
jW5NZjjp6Bi2guUKs9jQhZMCbnE3AMvoucy5QagHBcOMQwOFSN9Marct67GDmtcmM0X74ooPVjY0
wIYdARoS6EGychDNJ+3x6goGsMDvREiSRn7xF9oaBcwLzMmsu+JnX9L4skH202BrMud7IHnqNiMC
xDYhhpzwgTYHwQz/3jUCcCZMyRsgDqRV1Mj3rasiuDyUeXeEVbjvoTkU8zJCgSltdCRmhQlk/RKt
8zYXN3xt6MuR0mjBOhXycQbYiBIzXoe8VkweZtQfCS4bv7btOB00yLotieWK11LGlK/ZNLEqSiAL
2htrlhmSESi2O05aaOumt8eaISqVimVxacCn+lWhRwDzpSXLFC3tL9NpeQtaF6VDtKIlayo7QbUQ
9gT+FY5OhT9Poj52K73EsdL3TbAV3yfL8eiGaCG3rfX0j20e3K+mbYeTcGRrcl56cAr89cuBteUH
CIzw5mEn3zEIUCe2rnIAHBNWD97W97kr6XwGrc8yU8304Ow6vc+lK7NShKim/VY9ikXLKzSsIe8M
QxVd2fcW/QNW4uBBMJwBeTwvhXW/WgQ7rqIo1t3QOtEljHkSzR4n6UJA/rnBjjmSUN2jYCHo2Lba
XDY6DY61M/F4s6U42LrpUoUj6RjFPT0xjhO+Mba/6kkholNv280OwHlGyR8L+JM7y/36vYobHaUh
2tbz4iFi4NkoH73KfejCqudpFsCz6gGWK7fzC5nwUSVWkhEC3czPSFYAUDQPflS+QYEHjEC28a7V
tb+fe7YgS1PAn0a4TXwbo0Udhqg1+7WjOveGZXrwva+Dwa4tTiHeYSednQPLFvfAl9wW37ke0BXW
jHepfBp8H0s8zMpnJc7PUsNm7yHjxbCGkqJ05sHV9YR3FxEHwCeq+9RybBFNWNNXbCbfF7iKR9jC
IgkgLeTGeNuul7a+FluNNVKUNdaCCZ35jMQmHuLy2hawPqqzCO+LrupOUVmOP7qvuIUuLrpxe+jZ
CY9mlABj4Xacfp3mzjvrEjplsPQwXM7hCupwnBPMWQRS250DRIczpFpCtJOFs1j0sV+O8IEKfkCB
Ev4GTyJ4x8lR7MEqthJmCQ9/E9orXpaurw4thAy457DobdKOxENhX0cZVzQIMsQGh4QEekxZXO07
Oh7KRr4QyH9LGjta3sf+iQfjYSwgr6vRwDweRndsOcR7WY6ZIsG5cZNMl7BMvMZdinh58Qb8il/h
agxKfrhhgBrmNP57SPW/hv8/Dx3++ivR/0eg/7+YENj/HL4m60x//aP+PwwHYOjev0oH/DVK/X+z
tr//xn9PCfwbx4AVpO8pIai04Of975iAF2Pu39f0GyQBqIgYcgT/JycQkX+LUfXwOPR99Mnh13zM
6R/ZWUQIEDrCogi+kgWIu/63YgJIFfwxOhsiy8sCzmPOoLdi8hSJ/pwScMDbHV0oFB3VUyz7VhVv
rpwWu4vQFsZQ8NsJJ6HyhLffmlacR6+chqwZK/oCJkzuIKAER6ScuLxzpox/Fc1Af9mpH06ejMrj
1m58Zzsun+PSqNxOQzs+YQOxe95rdU+8ODpHGwveeqPH/SBA98GEU2i1h3AjH9LO8iOiNZK0RnnR
qz+3fZHFQY+eGwqBXmGwNyPIG+ik/j6Cn/JkmnoRN0RLhzqbXT33qDHs1yntrwocIegZugP6H7+x
Jfb6DO7Jirhju7llFxWd+KkGVHKHGbU+WgkAgX4uNkLtHhVbzdNtgg6djnSCDodMsdKwjjsbHj0e
rPEjNMNJosii1h6DouMc5e/UNTjuvBaPbyl1BkHA7nucB+JbEYRyyqJWlwfs4BsuIWz3Xg2uhdSL
0FQaTEh47PoYjI1j8VZkKvYYECi1rdcujIs6Na5s0Rh2reX7zg+KvGBjVUFBK/mlHjRHBxtR3qa2
WCO2g1o2ARFrUbLOjoRF0qpoC/dqHfh4j86QztCuyAzOuOdoLaS3tU+DEdGNgY+Que2H5so2D5ZK
WLWWwjgUHmAgGfTvqx9KdRqFMogsOmCOE9If3+GdRfFDKwxoz7mq8QOH04SciSOMATkkBrh9U6kb
d0G/POP8HJa0E6rXueCdmI6zmsl3QpdtT4qqR3Btq6F19WPNzXmsx/i9CkreoCMEZQp5disPmIbk
f3N0lBpQzzA/rEbBc1mGSD6DXwVCw5nX/2ZUaH6sKKbehs2Qa8BbedBhyXG6NmAWlnLl8PzEGsOd
I5E7ilZ5zyjIcLLbVS+ZQSoz87tKn4OlhMUgYZs/qbYbd4Vmm8vnbQhr+G5l8zLQUd+Pg99GCRpT
cEUIeJFkKmtTJ71bi88QbeRvg/amOBVIIIOeHEiRgMru1qy2AsDFUnMNMbijRRqjpvlEwqU5RLXn
v2i6iDBrwej+HEGUBKmqOUgqgFwOLbLhn2UVMijVtBge5Biq/RiHiKbTivObFj3oC+RoAa+uUqC1
XEjJy7zv0Guni1/Un7FH2bKvaq/fjcaaa0RDH/3y0pudCStbJyOV/TWeQigUgCcWKNGkVHAXB9gS
HghzAqtDed+jjaJ/bTqoMP9IpuFcwZyDf5L9Z3+zfwlsr39MObmuGIJYdl26q5+6q0ru0sP54Zz9
EtnB/GPUxX96rb8EqoKvMaE+5vZFECAipLe+fpQ/BKo62swkmCOKMz0bCNq3sfzHnJP/3hVAhEER
xTwDX/wlsoXMpgYUgSvoEQklfiBl/f94hb88LqEW43cKV+iQGsQ98Hn6n1whIIi+MRaz34cx/fEp
QTeZ8GmGCEfwDLFiWH/j31yBYXDFH8Y9YMYTIvVxLEKK+dAhzIevX//DiygVqbRfF/jm5iGwX3wE
eXJTF7/KMvAolAytetxZOaesiftrH8gvN5u3VxqWoc5if0L6Sdule7VQ/ZGVhWOPkQR0Jd1BW3B2
+yKUxF6IR+ouo22j2N98tl+n6vD7YIuvDCHuAF8PDC6MeYQ+EGOCxp/vQMPh05HmgHEdvZD5RywQ
EBoI9Jfgb6709UL/eiUmSOhjxjZKBvKXF46+CCp361G41OoZufX6vHL30Fedy/5Q+/yTlfjPL/Q1
JQR2pI8X/+dbci3AZ9lXLAmWKOvkmPpmeJHCvP3ry/zHJ4fhmSHGjVCOd/8fFqGN2gFpmI3B22kz
fyWoj/v43fbRARmEv7nWn8eKfL0lzMejSGLibxhg4v9lwUvezAFBZh6TIeyx/4qHAXxW8MOmMwKU
//q+fp9R8ucXxXFTxMfEPo5/0r8UYk3UT0FsqyCxnZ+20QvxM5xHwkMAJP7k6+NYnuLu4k/93+xq
GNXy543t9/sEgBnyKMCgFhL+9Ws0gRpL4KU+fMdweeZ0rcFOjgJRHAz7KG89GnYYTFvLf7DWa0/l
3LtHH55GPk8WNEUwArE9oKiQt3oIIuQJIvWl/A5FBVohXLw3Zbp2v4aKYLIAjl9InIv6BiIGX0u4
1PNzsUmKuSyT+CjiCOMZprjTaMlCuImIXbcgeLzuC7eRgJy2LChhyqW1IP6lVmAVhhiVJOQkA5VY
mT7a8ZKZb5GKIfKPmkZ5G07xY7gAx3ksfyd3Sx1gdkJHCuKfS2XI91kped82xYTAh48Aemoiz51g
KU0BxhYI+egv5U+cD3DMLOkXkZTQPOOk3GblshgC05OZYPmcF1A7X1NgSv2knRmHo1XhuNuUN/2Q
WzkDGqmQVGJVf+h42ebBjC4bOMJWDdmkVjbu1yXyr35gphXnvVBI/vAYuTxINl6QzRi0SXYWvMj3
WgLUT9ziFIpcKA72pqAzZApR1+7ajdv6ib5wQJerfSAlmjwIf4rv6ciGbMBknkvsCpT8K0q3FAhh
XWNyDhluTAxrt4NoQJan0rYY8VBrPbEkaqbBXidvKs25jKDmI+xbTJhBUE9zs+yhEi1hgugN32A1
DOZJ9Rz8xCTj5l04cQKN2BzCwRa7Kh79BxSh4gngsfb3tCx2LaLyKYF6jc/O5y9eRIsLMmEaOaJi
KS9KNr054WXCPNTcQo8t1hPmCgBBIlC9MPRG1f2zwapB5gxaPhh9bB+XRTTAqhireHiZkUrdYyaA
96KYQ68PwWrK16iGDz9s0Vjdo1DhqZ5qHe+iOgKlif+zwnhd5tXlExQgSKT+KI9MYbLC4zIDy97Z
YhPLucOjvIkq1kdTCBwefb+Z7bnBt+PvAYwi7JhUtINylrQ6jMXzHIDBW1jpzuOMUBuafrMdwmnA
t5xIhjRFuQ0Yz4Bq1OymmfAWEvBa1ftQrwbx0UEywm6mKaf6t5X4Ec0xJWL24CS3JHiE/TP+gmIl
hjNCwfzY9q5vMgu/K0o3SJLPUdOP8gJke4LDI7cuzFYWlj98XcIayoJlEgXcC8b2Ad8Q/Zxr0IJd
QgExHKHrR0s2oJZ97RsxBjvJJpP5hT+D6dzEUxV0zS7cAqj0cMTnT9YG1S7wFnPwNjPeW4TlUaoH
6hfcyOBQk47tkPWID/U4Lp+xJibH/J4Ji8u24F1o0IoRoPDvlCfGRhymLfa+TUUNPKg34D1A9SzV
jwEJ8keIcdLDmKQedLfvI33MVetgcNdsSMOC9Dtu1vA0MQU/x2LX3a1TMb9FfhV/bpvG3A9uF3/v
QSC6XzHxJQfjjagqG3V3ktFIvU+4xBhs0k/Sy5fSE0A+gsK2mWK29HLY25VJK2xyK8a+tMjsue11
6FX1CVW5v9C+dr/VMirivek66Ivo+JH5CrqKmL31GECKURXy2ybH0gcc5Y37sCu8EYJwEEhY0KT7
ZWbgFI3yjYCPOIzRnmD6Q3gmS2/ZreJyojn1ldyyJhxndwkDCZVaeyWijV1ohT54coSNHhW9fUA3
a/QVvA+k+G4JMasn06QNNAb9SAUsrv8KOS3YondFXRGbSsvsM37uL1EcUSuMQ1rV+4zODNHyAFsH
3Noq2s1rvXlnv8a8m0PloRgD6wOusNfQE1hhqN5zXg8/IszM2jBBiY3gCJD6SJfNczlvBXD8lUze
Y0V4B1hX9PKbK7rwW7/YMN/qXgG6olWZDUtZZhqcwkus/Mhd6CTJ1ducXQAJE+SnpETKY/bqCqk5
n383C40l8qIYtLSLGoesBxmq2P/WxjMYE1uqM1jpkYOcCmJ61AU1I0ijzQlI3m5T5gl9Zg26nUg5
7PjsWHDP52Dq3uYCtuQukGyRDxgK0uWgSclpQb9JP9qlomClZQiOz6B+vGjarg/o9lxwoLBuC0TM
ID2WKyvvkNuJHnu1sCB1kdpYGlMYgnUiZw+Hnd5sVH5GmFEy3vFggX0EkQKBGQQZaHmwRm/sBfl7
haYuMvbMx7U8DJMS5XXDTBhwBAUyXRvzhqdOreCcezPLFujeAhMwJoO4bzHFR+Sgjjp12mCHlBDx
xYYpRnOJYRFLMU4aar0napmWGwKg9dQisAcVyTVnL8QUtaSGVvK4CqyWw9pgCtwBZ8N4CCHydHcj
Rp3sJbJMr2AJKvCiEDjMDuGh+eAM7V4Bxbo3hw2A78oA/PeElHOdYbddj7qNKFZJhAw1YJGK7ksy
Lvezkyu/dKqyNA1WxKp2GB2EEOqwCf8xmAEAMPSoezVh9ZWzHJFa3wr55CMHjJag8PMIdkUO6AYm
x4aqApNfagBXtLYoRzB1J/qaixNiB+OODvvKOQk91XH/OJKV0ksjMDMH0aOh6B+DIeAqb5aVPHVV
6PX7SeC9A/4dBb8L/a189NCkgGlXLvjmqgoO3UzrrCIrYj+Q7Jf6rWlKYe46r0Xoe+r1HTzKIL7I
ElhJNoztuJwHhi5qx5Bp9pK59/FTOzJuOExJDBJO1V4KTdyeVoIxF4NDaWWbue0+PNtCvmfrl5+5
gfxtQR1KuF60sUGOBH0/f0c2jMLqcCSCKKbIIQjbpbl0cIHDg4R7iuDaWFODyrMU4OI8obf/RdmZ
LceNJFn0hwZmEdjxCiA3ZnJJrpJeYNSGfd/x9XNQbWNNJTWkVRmbkrpYigQQEfBwv/c46SEJKQjL
9itZg38U1WPyPHYSy8lE7dq+MeWS5MeG1H3h2Qg6KhTFRXhIAsFf0QyL8WVxBDkPO+zK3UApLWWv
bVKJCaOg4I0kJS2u2hSog12PXbTR8jYNcVkvPXUoEk/UlfDp+rlShFvHMBciqGp+tNuiHR6EYUAf
iZMrO6wRKpIH8jEw72thRDeRvqQ7ak6I+TqKU9D6wm3I6kej2QudJzxNe+wTGrYWo1mJgaZ9SmUm
2t+1MliuOqCoHuvY2LWZohT72UgR3FlBmw/nIR/rdAPGIHX2vWF1N5FTiK95PVUpGwmqQGUZ5mPe
VpOOfMhBdExed5qBXbV69mUkV4PUD01HS6FplmjnWyp5aowUTlDzUq+dVFcRZvdO9j3h5UpgoDir
2snE01Smo3mchtG8SwL0vdOM3fF1TIcwfHZEUfnQwZyEV5ppfQ3CoNlG0Aw3WTmOBBOK+Kog57Ap
QYCEmBAxpW6et+ZRzaVN0gGz6sZxxlzx6gRNJcAiRfOiOVqmQzUQLm6x1U0FBmol+J6rKcFgrhbK
V45RayEwrqAZWEVkW+S34rx0uffza5dQV/+pWkVQf5dNKaFaUUzqMTXFTf5AZZAtpKvRWfeNExFr
kTL2S1zNuU9e0dmoWok6rh0QRU4Y6B57pEprIlTMVzMJyYMiAReCuwKidOKNgdshckKgH3pd/0bH
RwRNFhWOS3qY0/TY41UpZmBom8IxI9SsS6McUnhzWwtCzT5xkuCW+ln2WLXbjlC+JTPkxs7AAhCT
1uW3i9GRFZepMy8uceSy+NoSBhw30sU6j2pSU6RaWvvGrpMCV4Zm3PQoIb1Sz/vfWWxkTyw5e2fh
ZTm2TqVuFRvWhcSqySwX5YxZ2gnGKwNNkTguU6URNc5F+MPUq35XL0ulPPVaqqErL+1A9cpEYiIm
RhVbucTz5M8SpcdzhZiQU5iT2OgiugwfhYKJiWNW4zddmp5QRVJ6ozhQIA6qS3UXNEAQDvGyzOEh
U1AkI3/KxS4fi3rw4G+N8MfM0VIPTVKHxcnOzFLDaddUX+LGKjIPIlY1brqlL4tT2i/jsUREPx/Y
FtHi1n2QeVmrYeKTyTj/4G1A9Q+bB+jCKRLqVViv5664zRm16KJVILTqsDtETKIy232FJnu8tycd
iUVjqsndnGT199pqh2vAShhzLJy/Qen0k6uiISlPsEDGL2Lohsa1immkAlz0Zse2GXaTtRnRsdan
koy9dYVIK8kfu8ImFdrxPMFUaFX6BfRbk3rEIsM95U/trExB+81upZg20WQuxxD53nEwMv11ytWw
8UI9F8X1Mo5o7NS4a6J7M8A0xWsS1xq4TGU+KkOIm6/WxXSTWl2xb/WhGdezSTq5If4vN66G5kdV
xP2tojRFeyDrmH7XQ73u3BUAaRROtV1mGaTXRh0tXxFENNaK4NMSDqpUo5eZOnzSSUBrGq/dzBuo
B6B0GBYK0h3vn84NWtXxFbNBxFXiDwy11qpOWjKO5iFxiONXItND7vR4T7KUPzrOsI3TodvOU5Ld
VzDmNkLAles1WyvcsRD2zhmi8BsqfuOxmquBxRXYk1d3WXwum1agMOfIWiwivTXIRW2yyWwp/uOL
+qo2lUWCTtZHW42bm2gBq+ZPVVhXGz0ahxfHrOLf8DRGYvLJmXaOHs035jBzLu/MZtohiGxWz33c
3c6lru5Sw5TtU6kb81XUIkVfsNAvW5Ycyq1M100vH80fZqsCIyKPD7UhFMWZkLT82g9Sbwm98DHm
S0sApGtBiEloDrFkD53BSZMClHqARGvszGFqTxAsM0hNmvRHPJZbPnp91tRSPo569hAUhAkG2Q03
0WLhMDcy2UIkqJEycO64SpwR0Q/cvvEwE78XGJ6K4qVtAKfu+Nv0mzTS0srPYca4nGS1H7aw0s3Y
YNUaFwtBZlEB7gNbxVkkgGf01a5xpZVTRY5Kmdo+8rRW4ZWRaVSwcWtGVUVgV7YIIBP7WVEATWGe
Dr+YUaeXB7VVMBegMSiuYrWyfScLGgAVIJ/OSmxPXxWMhvdmLUPPUMLpmFEYOo3NSgbRpCVvStvM
98OspfdN0Fk4E2ygC1ZW3nZt7OxNGJAgvzi8uy3nvdw3O3P81vdG7neW2pp7DI8GaR1ZGz3uepFi
4haKs1u7RCnuOPEBvBhq7FNtTvZuQf3im00gqTTCpTBrNTlCIl32oA2TQzM5fQAXVOv8YoRgmM/6
tELMknMkJdWcEWYuLIc4x6KXGxg7B/LwD302mrtlaMFqghjLgWvGc4oYOiBjUeq1hzKmRZLcS/RN
o8KLB+ImQnf+7yH18yjrQaKI2cIX5SQc09uE6y3ga54Vivwck+vmpPcDKL+KUmUQzfHOGNnXDInN
wqXkwH/UOnn+nM2Jmu5S9o/ZlUYWbrVqdvyRG2F7lqkOp0I6DY7/rjF+hfAZNrzpi2+YFL0utpP7
oJXacF0tveGvwfOTPafWQ96XiH5kafXpj8V2qpe5UfQB84ctsjtuB8tnqoYZf86Egrzr7YzvC0YG
uZi4/8Y1N0gcMNlip6ulNe8xHIj5hJLJeC1jXbIZkxf1G42DBdA3pRkxjGTqBqWOcHxH1laCpxlZ
MIoqXkddPfwYArPfOLp5p8skrL224iTlSmUcANWydCxFqN7AmrprC8P+hV+svJ1zddS8To2WL04R
6F+Cdh7vSYJxlnRwER5tVpckXdn2EOTqlCN01KsU/hYKNpsxXuKHwFmSLZxcYDiyCHBNUX5HJZMx
CTYNtSsU8FZUG54SSwsPKwVbz9aa8Gw2cwankZo80S8zz+UgNg0PCEDd6lk5UTRM8p2QlTi0JeX+
bZpyUGtPIqtisDvKz25GC4k+axa/gt5U5EYJ0FhSa0ffGDTLcWxWzV8nbRHtx6JpXy0omjthlTou
1zKe93MnGXpstZmVLYYGe2slb6eMB+ekAvccIGMfaxyi11x2wY1exkh6USfCDRJFuxjXMKkeUWK/
WnYzXC+2Ot/DYY5Py6wv7LL4aZorYxedU6bffg66rPManXh8ZzVI+JYYe8WV6PKJ3basgYpxwCE8
LDk0TWoI+ASaJbgSozafORuOV6NdjBsVTRP+aky0PyuCSpCsjo2BAhYTJxE8OlAtlwJlr9SBBZvp
8NwRB3/PEH1pvNw5Om7STosgrdilQ7gNiUdew6QqnH3TJFjlo2rqB5ewE5fyaLP7ErLpmpcsc/Hk
5DKSfkyZ5BYErVO6Ta+xcSAvL0Mcv/Vg3WhaVm5txFE4n1vOFggcjPG72kMX22Wt1R/UKGudXUCs
/5r2ibmL8O++KppuV741qvIqgI8hthwe5nEX184ty/KcRmQOIk13XCOejODgNL1ubJ02zgq3IE6G
lkE8dF2lHXaaMKgcP6nC5gvAXh2u2qrlzZw8eEGm1OPU6e0R5yKP7NkkCWtRKUpa7V4rKUwHQ6If
zJzPvxWjAvmoSWzCJhRxaJ6x64/QEDOdxKA2ms01PmL7JwnNX6Wan4MojQ23nWz1djbiUm4Xyv7Z
JrSC7EHr9H4XY3n9rWUpXoqgDQg8bSXXkR6XVLfdeXby05ykCewuJQrBYrRGQZ3CLOfXsLJz4XHs
mZ517GlITe00OUoNSqnbw67VDupSiX7XY0UcAPe0Tb7RcxNEQ4/qN92guGuSbaJEKPwamVOf7BDc
B49T1jadb8XhMmwpZgezS0EwuLZDB+xTi8i9hWqYaScl7tQV6h3Ozj7Kye/fRBKNmBs2Bpaj1p7j
H5Lk+OClSh6fEr2oDT/QQ8w+2jzD9UC8Y74ip8BzVxE5mb4TZv2uKoslPYeyth8rwD7Qa5nZp97q
+Rxop0V6cECpK15jkGQJgdOgacPWZymWT84eRB8beI7xoa3H1xzmgOrVWl2/DqTpFkyuSZndDcS9
BzDg6rQvECfgHqtU9SzD0kz9IC3kIw4yWGjQEWS7d0oNHneHrlFXlPy2Ccz2Ae+HQd68FvLXEmvR
FpzxpKCqRJfntZOGsAziQ3LKuO9bDKgmGWgptsQm8bU+dAHAXiVszm2owu5AtsAxqnHgjMCWvyOs
G28KDYKBZ8mpIqEgLH7KnIKfxdwLWDOJkWoetdqwdRu4e9NOAJHRj5pRKH5ktsFzQbtBP0cFaJ+Q
6ODKhdqgLve9ysIG82QPz/lSEDKG4OcJDWSYA4GcgdOldZ+B+RuUkQkUkj91eyVMnlfHBGcNsvlY
wvGEL6bensIuYGO20rrkvWtTASqnVwZLgw0Co/pBWZTmCXq1QWWNN9YvPQf1kuWJ7RfsFd1uMG17
k5kmNH7YElF+LEkXPnTzooOVLFNNPcVG7/zOOk6urgh6ufhR0LbjThPLHG8d0BWrKbGysW11Traf
UA6nXjnBLS7yVFe4NUO5S6EQfM2NGY9Er1QH4XTjg9BEwts1W928v5yqUs5oqptt4vyMwczhHMMw
Y2ZkDiYCUMjmhSgBkcOZ/9XK0am9YUpgOhRFkGjHNMqjlySIqmYT97iXqI8wn6kpO09kBW+HKHsM
pJGWWNujABlx2FY8xRK1Sjf1HDSqBGjk3O3b0rSQxLRzf5wLEiEnEehOiKOTvgJXVTeuBIikAKeo
86hv9K4uBozGAwp5J8Bb7DboK8Mj7lAqhHmxdCc9CEjw8cTRXlJNT7NbUaCBwddTl9joMQ3xISME
o9NM1Qr1SlPtBTXD+3p96YadzcwznSptPJvV/Y1Cn0y8tlCb2GWm6qC55ESAibH6sc2T4nawCiLB
lLwjt4rT23YiN5ruYA7yXihqm+PZGDdzciXlYH2RqRofITS1821TduCtjUkD/FRE8ip0knHV7pa1
ip47rr+nEk/2tmmWbHypKmoWQC3HKN41FZJzgWa33AxKMFKqI2tzrtBjHyMnmdJzQXmOK7O7MLuT
nWGf41jtiiucZTgxwPgoT0tbiVsBOa92RU7ayEjrnMYCYoFzv6imSqDjmNM1SAXrRRNrKjxUOlPd
aEVmnphLwZY4SmBh7/riaupQ4hJxcoegA9MtgFrXUwmJmnpOpnWWC7PHQhub27RbSMIwUR9rQjHp
qXhTShKLS894vTJ5FI5CkyqBacORsxW2a5D9ynMZTPU+sXil4lnK5u88OHkdowFPv6Vctqvmsao8
UBTNKK4MabSQuLO0hxGbzZp0DEBZyZaEgJE0I1yDvh0OXe6E6X4Jqwpgf2ssj4kRAwvMxml66mYt
9qs51DD74Imgip58K7q6Adta5M3Byrsq3UdNgeJsMtQNOkVylHkw43PVszZ5KORcQ1sAErVgQx2d
h1wQDlxnnTJm910ZQLzJbXhVbgCmZt4iYaiyLZp4QAtjEWaCaMQyfyuIXrJDN1YdxZp87b2hOVkL
moYY4ntFEWd+UsxCRvdtkKcjUzakGcE866T0DbsZn4YhyWPI7nHx1I4T3m/R2mTRqa4riovKuS23
y+Ao0bkLugrhfpy2X7UwzA+VWKK9HpWrCw1X7TPcLx2N5ZQ+REZFXkkPxkDh2Zk92bZepVFFUsdT
45GOqfBVjqGMb1Lw4OI+imZmeMLcso5AOexDns8yvsJ3BMUiibj7wC3V/hXdaHcj07FGPNY65hkf
ORWbse7yOzu02geNY7/umspQxVdBZ1bnMJRTfxpVtdhmaRl+NQmE8L5DlfiqJCLWOOC082ud2niI
+rCNBy+kB8jooaDvpqOy0HPbk3o4tX459fGdFmYaqmcjqMuXeknGG2BKmDWLMM1eCoECwRWy7R47
w2weZ9PS1t4nlUKyPy6vbAqhiLsdBa+lg0nbcOeFMwSYshRMMIFwfiKhl5357Ir0dV12+o907pvj
UBjNnTQJTFS9plVEPUfXpQGtTaPk7kMEHK5M0iaCx0nlAMhUo8zhbjYNWstgvbYhOdVZYk33SdJR
+bREo54TnHo/dVGBxYhibdimGQLSrzExILnPGV2ES+nR2resl0NjJP2Jmpv1jQ4e9lGzdYO0eiNq
3ynqIN2NjYhzDoKxtlX1RJyBTuBIjM0ac3g8609Bm7HDDj0bktXVfbTvORNTtcxbuVd7nUNWXDhd
vUGn69AsoFp+88qSiGSrhoYDRpK9tn3TXCNjjO7KCU2+y7RCrm6S/yv9QkF1CRyzq/r7Wq3Vuzbu
422cD9ONcIT6RTadPJkTBuG64q/C7tIHXhG3Rr6Ja0qImTripmnLmVmiQ9geRmEOG21QEvuK0s/0
Qqao2BI5Yw3I5woqrhaF15ZRWc+iNxPKDGp/U429s4+RzM9+Rg2a8wo+k2lPYawgJqXw/5O1FOBE
bJ27pOnJVGUBHyg0tW2YS3GrxT1yzSrrbJhCofbSC4J7wdTcoJ8E5dkFkZr/DkJiv1M8oqu8Cm21
BSpLb5N6T5CO2hb7mDhkY5A/JLIdv9H/ASAyiVEApaD5G+0OJFvV7tHxFVdJp5v7ySHOhcw0lcxo
oeT3M/oGyplJnfwSarB8VVuDyoig0tbsSVfOT/UiOnEdUQHkXuh5FRxGrUfdOzrwoDSW4S4QeoDm
v0vwLRRKmt2HoU3WASGLvB/JYRJJkXXD+6gOxTZSKHs6eZepMJs0+ylfghIf99Bb9aZNYkRuQ573
AFShRh6gyyiRn/dWpcBnIZrwMmqE+yILl+yRHjCTOyj5eFKJ6xxc7uxy25JX2hHdXy+xKOXFnWET
5Mz0F7LJvMqWHjqtwBJvrg9uG7QE1bfkOe3wG34llYXSGGtxiyoC5vUhvO7jFmG2Rgud4dksCbOc
cAbhFtSKMYGGXXD/GDaJNJZ4zSFSWaRvsU0qNL0wVTeipLtk3YBPvdqxX6R34MfS+Ao/fnqPN5my
PI/iaBjW8kS1PWxvYiEDmrGUWrin/hk+VkrMuhr75CYECkg2yJIhihLi9GRrFQpHWA71rIuFGwad
megZMpFST4Ayo+ZHM6Rj7pllN3wzEoNNK6ij/K4tO2fyU+pbmUfiewVmpTjIe0a91+ciP9K1wbrh
CGPe9t3UnGU8x6DYREHFYoDF5wQK5xVM6IO39JWzxvSZvk3KFuRhpBr5vrfZhyE7CJB0aUjit+bv
Kt3Q0IPDzMtmuOpMs78d6wF9Y1Y3WrhtDDtfSTAaWpo4wGCH8qIv77REV6+nQom0I9q6cjpoZkyK
y25Eead0RUpxZ2CpUOmPOWvUzW3Y6AZrYyx2CfHNUQbR8gq5YXxoOoSUbr8Y46lxoNRtqjwMHKDm
BFjbykHkiSM+Gw5krtVnk8j7BXn7TIbe0Cg76LV87UvadfHuyILybqomUPtGiu0f/rt+NaZx47xk
k2hOhbFMOMN5LNq20fM6h7cA6821+oSql8jS22TgBm0JEyQ0RWhJWNLIuhdnqhDR/ICSAAQyYU/T
IjWro73RROnvVghb2eWONkR3HOXtYdcTz/haCzEGDhx9vsH9lHa+Wcu4MH1MeyJLL4zknm0gRbkk
St4fcwVRbOngAch+olo4lhvuuPiKtK9iFzR4/6nYggICft7cI4fYxSAdQc00Y1vOhySgPgQ3YQfa
1d5oU6eYpNYJAFISfackVvUTzoQ6oW1RWD1p+PSfdU1YPpzT6Ket8lH2jT5VuK760k44LUoyU3zi
KTrOdju9YM6MzW3smI3YsOMCsRp4GYYvjt3YP8N5UdNDMUJ9ukad2BQbAvgp9YyqlCsYhdBG2iNE
u0JPvsdTob3W9tAqiMEK+1uEsqnzwN7lDdX80P4ZUb5w2OKpv5BCHbG5Kmiq2bqUhjJRlOS3SUd3
uA1tskgjOgAdFsC/tnMmhYkMRA3t+GHIG1HdpIGAZdHNCeCJWR+r4TbXo+UqksP0Q/Be/QUbMpq9
IVXZd2gTtc7zxJ6+qJiwHuZakRlV9jgO9mt4ZlEtJLW0JZ8NxHVUC5mc0KIVsDBzG5harDrdF7yW
wTGZorQ5lO0QWH7PRr3SkSgmY+pQ1506HMge5F0IUKKC6Zx6qq4Z6WZZAnLfWLLbZw0f/feoIMD3
tAxYAhgqEHxXcdCV5oHa+XTuUgx+u//pcA33WOfYwmmbhONv0Iff4FBpTBWRgb5P+8LeSbNPTvMU
jq+w72tysEJ8/ViW+l7VSwcfhKmONImihH4hVC5HObRRPwO5au/nWL3OWbj0UftPM+3/V/f+F6Et
tUhhUwi1DVvXLwTdogKYMncJ1XgVOp5yHzsR7IgbarmVfvfxBf1F6+roquWgsTcModoXF4Q+q8ra
nIwu3ldPiOCR/j3nj4f4yz1zLGGS5dG4HkxVfyqhDSCNU58yhFadK+uxWKCWfiK2fq+CtukUI2iq
KwycYP+4It4o4NOoRAsDKoyi9OjXyoqk2glkskukfSIPtt/px21h6JK3uWPZ0ljta2+19kVtaU4Q
l2hJqgCMGWmDGCC0jXf9R25fxc6ncuR34n6Qz1ioHDQiqMjN1RT3dsCyWtIGna0OtGeBQxcR6F8V
kB+c6yS+DulmQLnX/ER8/f6JrbJnNGyqQcdKcaldV0OKmg7aOOj092rZ74ei22r95uNp8Y9c/E+F
tyPIgJs8LjohU5P788omSykRkhBDV/7otRvwj/7kK67iSjfelB5Bpu945B09IBIe/R+80Qcr4hIY
urQ58Ck/bKAP+v0nDoH3K4KPRZcgifrboifnxROuQHzFjcnHks7t1D939n+6h/+/i1vDNHlhQWAA
7qyqrr2SsDz8ed1KFpKltrEI1Zv1ugd/8GEheuSC3MX973XjlfOokHroY/z/XDVaSy/0A49cqld9
soLkerf/eBqr2B5Pj2UKzf6Pw/LtPJNjlQV2LqH3z4eYokToU/FMWs98aLfyJtgr+dF0e57AU+Q+
/PzspqvvVvDF8Ou6e7OCoV5CqUkYXolc/HTq2Yatcfh2Sz8ZWBieXbjA+bfV/gdSFhdCsHszu79H
N/GSTx6/XF0Mf94IW7JRYUhBwG6y0//5SVrS7tbUmCYtj3qvlsIbypeETk7NHMVw2VZnqIJj+1Vt
n1vyKaSkD3FiXX+8ON5tM5hTcPLwjlFNW6rq+oZ4cztkmeMGcBZynppxW0aV34vufk7M1hsVeafW
iU8F6ubjMf+xVFxcOWte4IAUhs3Cv1iQJv0VszaS1FZo39PUL9VIENnq47lVytNMq5h+NG+o45La
NpqVGtndTTQ0aTXA2vWyb0Pa94TT/Sef6i/Pg0+lGbxDuBnYTv68FU07U+zE/UVjle9lpR8FobsB
kdUdymsb3Fw42a5S9GC/slsaeFJa0r6ruvzE+/LXB+II8jxQ+TTVvngglkqRN5yQWtc5St2VZ7d2
BakBRNpyn5K5QzT24+MrfxcFrHPgzZAXS0JtZnQf9BzBqL+tDBJlInJHarR9A5gs+mTLf7frXQx2
8ewnI0QYPzLYgKiKOI/6t8Up9OMrevdeYRBWlmXQx0pTeZh/Pkp0tHMCDIteSrOxoda0q1K02Rwh
Ph7m/V6CD9zCCs7+vQJfLlZwaCldB5APHrBh382F+G3SIEpZ8vZpWazy+ePB3t04W8d355BKsSz0
gWv78rcrVTWaga4LkPGKkt4fR8AG//7vJ3Ji+nPb2BEupn/lAOsNSzRr81J+p2e1u4zWJ5fw7n5x
CW+HWC/xzWajJMqAnoUhYCj7HEXdZLQ8AHEdQomPL+b9BHAgmwmb6MnUTULOP0eqcq1WOto+u0os
dpIDSagNzyz5T4La94uVYWhFJlRNM3HGrRf85oLKLoQ4uziALuRzl2xz9CgrHxQHQP/Fqgzv44t6
v04J1iVGtdUWh0Pu4qJGZYg6BzSSW/zDuY37wxAMG9BL59RZoIkvn4z37nFZjAdSQWWf5tfLrSiO
bdLpEtSlXn4fTHkD/v++mDNXL8Ljx1f2biS8cCwgLoqejqaztnR8ex+VtRJcJKYFHd4685PlPhwa
qtyJZvtRJz6Z6e8iECIiVbPWIB7KAzbQP0cTzdT0qF3Z73qv1R+k8XvEa1UIKuzWJh++FMO4+fj6
3k3HdUQdfJd0iHiMy/2or/M8DQUjlolOO3OwB8avgM7d/3oUjnCgJTT2PfygF9dFKndWncJEyDHd
TNVXg1bJafpJvPCXJ8UYNs+Ktu+chS52CYrFlY31n4OPcrJJlOnNlZW9zP3zx5ey9qj/MzjiSKAT
IVKtdFTbNC5OpkOnzbbMVM5yrSJPsAU6v7boFZBNWnKce+N3oNE8sg7J51ZDsU9nLI0NFdKNmgTT
J7Pz3bqzOa6a1CPWXZdg/WLbGuE4OZMlYZSrOk21kNrv7FzXHjV9oHdtp5LsA2jzSfTO+np/C3Aw
rlZu1OnM04tbXaOGHDT6Rbq+7x99/9o/XvO77fq13brbw8F1+eV6u93yO/fg7jr3sNu59zu+/d8/
JvaT7+69u+NfH/j1np/jZzfrv+ebt355/OOv3zzP9b3z2d/zddwzlr9+438eX+uPrD+6/sH/eXw+
Px9/Hiu/4k/HI18/j+t/wuc8frJa3884TYdKZRuWg0sLMMufq1XvSR1TVkXh00Fsan7Qtw1E4ikw
Hz+ecu+fsqZrJmsH9zGy5UvDdjgb9QKbcCWg4ouqgJbFxjFH3EWj+Mr5/fFgf7soFqkuTN3SGffi
onJtGGPpkHlMs+oOo/gBfzUi4/E00EPh46HeTyNNZ0tVBRdmEkGs1/3mHZWGWjLQOdICskeHn+C5
BaBNgtDD/rApuh8oED4e7/1eB6WVpwW8n5o1C+fP8SKZapWWQJuDxNcc4TDSfi9ZoHsrcOU+Hur9
Rs5QDlA3h3jFIIT9c6i4pdkpuGJsiVA6D5JigxsPc+5Dci2BP4rYvAqteTgiw3mmvc3wyX77z637
4xxD3CzWMINNnUbdzsVrazCiQkwZFG3DLd1v/zlVa7eIptx5w0fZDVt8qH7u/Rq3+AsgLj/gatuN
x9Ht3efKF+7vn7YXbi1/vlI+WTXrnnT50TQO2qQ81jWjrk/pzVNfUGgmVguEs9foFaJCBdA+i7He
D0ETQPsfJISl6u8WzDRAIkWTY3FGdahIYwuurz5+vvJdTorj2NshLuZSJe3eks3A3I1lsS8HZfaN
uewPDQJbr57RuWiy+JnSw8Ebi+xW60XtffwR/rJQ142H06qtEgT9k054cx9pLRCsPUs5pVCS8wCp
nEqzJMqbv2RW/ckz+9tYKLbgQZGP5Sh+cZzAkTFTNuFolHXQ/pUr4VznNESmw8S/v6a346zv3jfX
1CgDnnCau/NuReQsrwMURDEUnDr7JFj42wyh152hwZbn9Sku1kcdZGnYS1QvdSnPdRX+SKzP5vlf
dhuMzYQ7khTKOtX/vBY606ApzkglNAh/3VajY7AK6zAy6k8Wu1zv/p8rigfzZqSLuTiBELCjkrvW
6zgc47uFiRf96hQdxXjuKQ054f61RedvKp8N/ZctnKEN3n8UAvjNxUUmPbwDJIxsK/IxDm+RWuhi
X7d3o7oTCBn0+FQOVwIgMp7g5j5qTgiremdrpO5Svn48d/7JO7+/Df/9LBe3QU+6GMwWt4HPMpe7
sLspxbcAJoxmnDB8m8Yunh6y4BgkA4KUDZ0a5vmT0Ogv04rI0FRR9JLe1C4jAjmYWkmHGMutGkGj
o77ifY1e7eML/ctiNKXOCxMcHCm6y8RYjyAf9gT1MryGv9XS2OKV+IVJeVOb0b8faoXKaWwzKmef
FX73dj3W4VjTyJzmaRTkXwaY41VrHNHW/oAE/dmm/X69cEKAPUexh7eCdVlXUka1rmEoMYs1ZVfX
9g8tVaE6OF//7d1jGA7EqqDmI+U/4f2bLWYeEGXOBsNY3XCKphy1D+6Pct6Qe/gkm/i3t/B60qd8
gSSII+s6Xd6M5ehKW1f0oHAV0gn2uaLCeghVTRlfsq6qE5o6Ua/eUIm0X3StmxLEFQtvKyVOR4jc
4RwfMMWbzxkQDOs6aKrxF1Q9Zzlh88J7ZCGEyP2SDlFY1BaKt1uUC9nvOcBG6ptLbDyrmNLvRJM5
V0yZqeM8Mg6PVdRgGZw0syC/WxXZTteSCRFgFDdPFj0gH9u4o+d0WHWHpJhWKnzS0VvPmZJ/vdmv
ZY//BgIX67VbhnHESEir1VDJ/DylTWtSinG/gI/YtKWYHj9+8n/ZIKhyq5LAjDwVzPGLTb8sEG73
duHQcIS2pVp1VaVAiLMR6gmKJjBR6Kogp4p7PZlo3YU3qSyOJdZ8C9cLLXTPH3+e92G9ScERkICF
UcsBVHwxO2iSnsWWQq/GQr/X9RCXcgOPoN0nS0RXPvlJ9Pt+b+K6MflQ1OLcxpT8c7gwrUxF7YWC
KCEOTklr/R6Xbvlkyr9bxNR11oOK7WgAJM3La6qnrugTDf4eRyJf9lcL7bkte/63M+dilIttaQaR
tQwJowwzXiPqET1skpmqmSU+2QD/dj2kFHRKYQZHhsuX+KASI/RVh9g6bn/lNrLIHk1XBmT247nw
bk/nit6Oc7EWNKxwfe+0maeoeAcXlW4q6I2Xb/g3Pwkb302DdSTyWQYJYpUjysX5LqxrVccpg1xe
mR1XKzEGgfP4ZJC/3TZHUNM0OOH95T2oiSkHg4L/F9uBHVYnIwv+l7Qz640bCbb0LyLAfXkla1Fp
sVZLsl8I22pz33f++vmoO9OuYvEW4R4YDdjdbQUzMzIyMyLOObdNbb7+/azRhmBxPpECMec1byNv
BV9q2tiJQj190cUhPpQgNG992VJetSR6u2zu/KLF3EGyaXJscEuFc+x0C/ntBBIMBkDLECK09UFG
iLv9psd0R183aBMUxl3cbZDOvmz37DE5mYVg0FQgAuMgnr2TMwis2sYTYwdvuAUroe6jaoCmO9Oq
B7O+9uPXvkGY2Vi9UZ1FKAo9dLNYcFNDSCvOH+iFBWd4oEDk5AFJB25Uo6Tu9+9CpdBQ7UM/lDTm
G/Qc4xsd0ANaBYOKRnTw5CnK907yXhWzjL4I+jDuI6qbtEIawkoC7Nyb+T5mhsAOa544vwvFAiwx
UwEJNd6XOn/r0vfLU392v7VOf/7syEiTCh4jX1LtTNpHwqshAz56jBPE0je5t1YBPt81p8Zm7qWG
qQoeisG48L97PkBdIBa0+V8e0nkCkzHRtiHx+IGFWNVn7iRXdSsiM6baZIFs1XjVou+K8lVI4d/X
biP5a9HdIJ0IoEpGv2HF9sJ64cSsE88ibMuzISI5n8WFUmu2LH2Tok2MWlfRgkX+bWiO32zLCgis
1m2t7qsbVUgV3ZnK/eVP+OypOHkm0OhDdZtiOwHXIIl5uokFEO5m3+LU9JJtaeKOAL6g0Fmrk2SY
kwv3DbD4NmQb6w5kkEjF73p5O6KdMW469QE2+Mq/KqyncXChokFKNty3tPT0zx3Nt+LUrBSh3eSj
Xqo6AwpcWfgMefcAVW1vlnZa/aBIsYmEuzr/nqj/VOWzZd6jlhsO4t5DZbczoD97bozrNFWeLw/9
PGkxG/rMm4PAQMk5Zug0ogHFgv0C5B8Edr5Km8eG58pmCJ80erQv213YRCczPlv0sEfkG9FJjS7C
XdM5fck8PpNZx9m8WxcB98vmzsPlyQIrs9wbZAuRWXmYy8Dl1jTkiTHKkjRyt448iSUOHyKYzcs2
F7bu8RCV2V0uyOsW9Fmr0YaqI4wENQH3+ACCsctm5Olmc+68Bs8/0MVTzvTUeREZoSm3wc4w9g7Y
UArjzymyQdq11DwahmBDeDFG4GLeOlTTobWWlQ9JBueCnqmcdKg1oF+m3HX9vgLyJAj5duUDpw+4
9IFTADh68rgJeU9wwEwEHfC1iV4XPq8mmGPP04Xd/BOjnDWhwQ3vYQy+ZznvyUlNPN2kveUMATAO
65HUIDm7exP8ZGkgsK3/da5g2gk8BHluKsjbaLMg0BqtOAwV8+iNiBsbjhV9DfwDlMpySz8NGB/V
eDLLre+jr1i8NTliRx/09a7M1qLXHH3FbD/K8D4ZkctXiGSiVPejqBDYgmfi8pqcN7VMg9UR4jJ5
iZLVnw9WtEaY3HsNysFHaPb88qCoMWQbCMxbm8Z6N7JvIhNu0RBs5T+0HhIB61tX3kbxy+Uv+Yyt
Z95x9CWzAZOgVBSl4kuqFvGc4qqpABJHE9PHtQVrDRh91De4A9+L1ZMo7rzxSz98VdH8hPV4UjMN
w8GWm+sSAoHKRBsZEWtwRD1i2En8DgrGHrJ8f/mbFy590+xNpXqdXPpZwgAgRWfAVq5RAX53ZYjr
viHqbZfIn/ap6rjt6NTtBvEg0okru33RPViyqXOURsv5SQV6Q8/aYNRgeYN5q6kh2U+E9gMYd7zi
IufPj2mMfyzN1sVDvUpVSiwBMOJhQNLQ38FvctAbfWVMa5ZmZ4GcsGhuhCVPETcuR+WIaIgSP6jN
yqVZXjx1/oxpfgyA5jaNwSfsBMUkDwBikt/G13kD8DB4bATkAIlNnoSm7BdJ3MsKcs03qsU15DW2
3pX81TBH/vC9G+6AZVCRv08RQQ+R1YRkD84MayUdcJ6emLapQTyickGNfF6e0pXYNYwpTuqC+6X3
KdaUBjhzqPrrXtlFsrrrxRHePWMD7vN75P4qEV5wIIvcj1aLaMFaDWvZ848+aBY3Rl8tesoPmp3q
4y4bckcSaTW3bisfzTlU58fgphIfgBbZRvD35ym92FMikPmAL2bmJomcCB1q7piG980KhTsXsZk6
zlfytUtDxI5BbpM7MWocs/NUqCISJgYRuNeE0BGgk0ILil7DZAD4DSZV2PF33T0iajHoRI60JBrQ
vmjN+L8MmHZLCsoaYVqZYsHxuVlQ8UhDogzJt0OM5lwwptusTlbMSOr5+Tz19f5rZzZguH+G0E+w
E8Ir0nvKJrOkV6XWN3KfOVamPaObcAAOfWvBbACA4lHvpPtAVXdaG63kipYn/+hbpm89GnMTWWDf
NBa5mZId2h5ySlG/y+hzBJuudE4pJtdw9TbJyk5bnAN5mgXCg0Qe5NRuHPk6gnrYjcJr2AUcq/7+
92eGRqvavxZm8VRqYb4WU2Y5sb54xluvHKrkKurelP4xya715E6Vb7tsbW3PapK8546tzjaNixqh
D2E4dy/jqzS+uYK7j8VrIX0oIcyq90KwEyFwuzzUhTOKPmFIhjmjDJMM4+lcajWvVn1gpCoiE9Dw
XCXQVWSptfJoXQjmJ2ZmE1rCFzcYkxlYGp28Q1pw66Ygn54yihOwElwe1HkD9DSTR6OazSS3bBmw
GKdUlD1IyU4I70pwqN4/UAiSaYDCgJPRydIPSUU2oVu5cVyeUtB5p1Mah0ksoebHYVz5wDvFe2gr
UMI2V3bBmhnp1AxkreS4YsaYa09VfR/q76P7dHkeFzfav9OI/MOpiSwQfbHpWbVoRBu8g5tCWLGw
NohZOIuyWqSZDAuN7++Vnsdl711PXEGXBzJ58ezeqgECoeBGJYf0+czLvYIWEVNkSapSAboMZaJ5
JxU1lZobQRdXttTSLZk7AHWBKUmi0G52Om0elEJaFbIykMK1w2/Nl6/S+qrIekcPIRWx7sWRtvye
O4kRU5nbi0a1N/tnq4Fy9MNSv4jKR2Z8CAoUzQ9WnW6qLNuo3Y1g/DBRRgRnvnKnWwrkJx88XfqO
AvlENhnDsc2hEsnVvRwOZECy+pdiUSTkP0TQxibBK5wS6Q36dwHc3OK96SNgfnmVlrYtMYh7w/Q6
Fs9edUaTSS7sVZpd93my9U2r2MD4Jd6ideMDq/QsxKG7zlGt8NmPEYjRu9F3YD+SOerh/5SMtQ2w
lHGhM8wSeXoZCH59ztzRzAgsWmnUimaP8TcrFm0tReMYRvLiq24eir5yDONZUIW/d9eT9Zi5Kyk2
3rfgM22/IAUi67XIYwvRyghgB92kbQ6DSrjWuzHFxNkeOTE6C9FeIiOBLmA0GbcpKbQuHewySLda
FDkNQD5R+Woaq9iwKUqdWeWu/JnNk+k+PnU9NeuVVO/ZmVqHzOp1GIPlFRyoFcwvsXGfDuVvVU+e
Sl04rPjaFLsuGDZnUdprlThmlqdH9UvTfZPk358YT/MlKw91GDnCCNLvpoB6tNFWDsOFoHfi5rOZ
9uWmIoGJaZ32jqT91o1UwtKVyCovz+yfzTSfWV0vWnfASsgR28KpFQyvdBlw2m4U80cJThs5THKk
RgbdgOiMEQQbKSzEw3Me1htQ/Vn9LltkSmN7HN9XZn/540j58z6gnDXPt1Vpmif5wE7Pmq/9cBMr
ByXetbD79bA+Dh+Ve5OoDrCky2aX0m/M/B+zk1McbedoRJ8VjSzNRggMJSEonX3elMG2hq2lrDbo
AjuZ+6MNaexHVDqmGmQ4EBLYcILEwhNkBjKClbETkoaszZtq7fumhT/zSVPTuYoBK6Sp+/TzMiqv
hS8wK7raoV+PUnXdIm3xgPRDFX0bxhUXkdbszRwRjckYAiemI0T2mhyOFHS2jxp9DlfwdZB/bc1n
TbuD+MTvG1KPd9BxodPwT9hvAulRz1cboRb35NH4Zy6rj3qCUs20PNp72oyHMh538JbbTfBVFpyo
eR1UmWTKSzHwRSsx938J9f9OvjELCIAVtF6i3ZGsas2d6jZ2c9QD71wKXwnPp/zD8ukyW8lynK0A
uBUKkkiQUXSn03F28mp5PChFAJFRUvwMLFKX5kcRIA1YfAnDgyGvVKnPrkGTNV5NIu0T9AN9TsGR
+3PSKXD81PSzmCOyeu4jXBM2Bdg7lW5AZVyrG0wff+LOmOPSCBDVRKIIWaxTdxZ15CskNLDJvEk2
1SFN6XbGiM7MWlnqLKCaE/SSzmpQAxP4b7ZvwPa6mQfNkq22P4JMhLbR2AlK9nI5epzPHlZ0WC2B
XGBwnmuIclj3+8AnZVNJv+o83buw1feCAasu0slQXJv7ywaXhjVlTyj30wtMu9jp/I1NOrQCMnuE
6Jc0h4s+MBxJX5u8z7zU6TIBjVEn/MGUXVbmEJJY7pHLFmLfuXlP7Mj2bJr6f705W+dx7Vl29p4w
LfCgBH2DfI2CrdMB+XTDufBFkKXflxvgBfv9bbWJbTr/L0/c58zMhnRiaOZ5nSKjVBighwT73yc2
m5IVMFt9q/AnhUFO/yT8unl/39xZ27v7nX3op4HvH36p9i316I22zbfa9pf9AC+1DY+B/bbfPjtX
jx8fN2vwmvONcjovkyMc7UsYhSOSU8yLYFC+CJo02KdSjraMFz0ZWietZM3OHXkyZwLE46ShBjUL
+z2paqmD0sUJm/4aiqudWBjXJjIyfV/vaOlaWfZzNwZaSBM7JX5iOxnB09EhhpJCfu4HpEGb66og
FxsN3U0uCw+XV306Hc4X/c+wZlEgdgWjNguG5ZukpN13qPG2UUU/WtNfKaAbdS2WbN3XNpfNng0P
ooEJC0geklB+luUfPbVSzJ7ihpeNjg4UQIt0e7XsvWSFPg4WDKYLcrqzo1F2fQsQEjQtXXWrTZoS
3Bn/U2+RpIIBJZcKj8kcN15ERS4qaReBnGyuNO5EhMKrv54thsDrborW0zPv1Bma0WuUuGQco9u+
wgy+q4D/ibHx9z43NbxYMhp4FMzm90sV5dRCmjrLQhPxYe6VjUg57P3yWCbHnTnciZHZbZJeomGI
adqluYw5kzxINOkAUzvOb1pgY/e335fPl02eP9UBb392ABJGVemsQ7kN8g5iuz6gGT149Dt5p1JL
60vxlyR5j33UwjwpvkH4SItAsQnUaCWynoUOCyenuwQv0ag7z92QHrc4bicZiU5sC7vujF9Wamg/
CqWRHAno+iYu0uHr5TEvuD4bC3IUcHuAfOc1876DTDjUs8ApQ4RudQ3lObosg63Xsakvm5KnS97J
kjI+rmFY48EPanf6lqNI7IemBj2OFDiDt0OTyQaGs03HVzdGsSx6beIeas3bljYoP56m2kngT+v3
ehLu8kg8CM2X0v3HMA5at/ZyOTs6pw8zVaQ4dVHj97N9M5ZDFxWqHlBvQ/8A3FPILcpKK/gjYTRL
7qIhC3QHLkMoVQNBb+qrLJO1B5q8hK0YlI17lQSm51+XnAyDzd1P2UB/Jz92cO1R/myHHKURoRdu
TOQxVUeKINJ00JahT7lICuW9MQJY4eAsCJuV+Hnu0gTQCWVBIxiNu+za0zkv0XSLhpQsA7KyIdIL
KJeP+kFMnXbcGTJ6ZpTvLWr56YrhBb/Crkp/uGhAG3IGiin81BXIbjnwvTtKpG2ySkCgU9qu+NT5
W5dUFisG37tM+fmzbnjkU3rVW1pSprzxYxYr98k6PlrmVxVpMnjqgVLUwbZwrxVv32avlIZ787lE
JbL9kec36sQqt+2bexrdL3/WgkNxL4cvZdpUQMxnsw5Be6EF0KfC772HDBgK92olViy8qBj4kYnp
E44G3vQFEJ4KE/kvwMlq6iCZ0l4P793P/tsaIGghMJHhRXQQTm8eVOYsFltj0Rdxhi2TROAAbWl1
X8u0/VWbag2ovOQ3pCyoPE1vDtrgToflGbruwcfPEeblV5Btb7xIOyDpuTJ9Z5fCqQGXQGRN7smZ
fHadkdteEMvQyYFv3QKoGDd55+aOOLbilRR4+srJvGgPADanJqDHs8M/KsdWqnRI5yw/vpbrb14g
o6pFyWnlEbowfbTukNz47B88g78EMYTSKEMyrqH4won1C+29vSeYL5f9e2k4E7ia1xMvd+jOTleJ
ODj6XJ1DJw6/S9pH2+505SP3V64Ay1ZoxgTrr0/sradWgkCU/Cagj9gTD/X4MeJ8Xv8QtB+XB7M0
Z4QqA0YI3rhcak7NhHHN5da1AifkJk0hUEsQXFSDANHPMFsp6y4kDgEJArHgts7T/ewMpIhdZEYQ
hY7sd+Irql0WlUE/lB77QYQicyAhhlazIIs/q5RuxxSKxq8xZP63CSyqxgPyNXlC7OalvIf5QYSy
UaxcUnpl/zL6XvyLJgntCokqSESH1jS+qWEm/fj7+QL1RFUTaCW9z7NcTtFwTnWiGziNOmxcmsBU
K7uyXGtz2czS6h+bmT3QU5mSLVQgwUQ2iJTSlVeLDulyRDBe/4MhFSisDmUNTB2zWGCpBWqnKvf9
JjGg0El7VX2TzKh4Immj/Bp1n4vBZYsLHgfNA7kU4g8lmflFD11naTDzIHYMPToI8JyqaK3Q67m/
bObsCk1rPL3xU+RmeES8U8dWStlV69qnA18tIZRGJYP63fVgocesgUDJi3rTNL//i02ID2Ci4zk6
P/drl4KjZ2ATxdxt0OK2h1x6LDMejckDunKXrS0cTFPjP1GVcuyEKjwdIVBpja45BB0VU78RuSQm
rbHRm99BDf2T0e4uW1taNjIr3M6nWj4Vq1NrhWvCW6lNzS6jeS1qYJNMbStXKyFiwe9JoktkcKYi
J8w+p1YaDYEMS0CyQcz0/ZRECJPc7hDDQJF05bRYmD78nWcv2EJi7NxBKitUCCh9CJgmQpNAbIU7
gsjPPq1qqpViuu3AOK7kRxaG9z9MSEDNQJp9XliP7i2CawqAbEzoVzv0yIvOSUQBgsTkyu2SlZzF
mqnZtcUcwe4VEYnfKHvNkX2AcRee4XdfXYlUC35xMqTZPgtEsdaUFDuQ1268qtoadXDVjOrfRw0e
KVN9hVwF78NZnBIDsVRLmJeZOXPTSOUXFwEqJIhXvFzFv2avNNXiraDDLErgMGZmlLbMQoBc6HGE
b51e8sB//uttNFE/mCQOwH9SFj118NzN6THKmshBzI2dmuwyxPhg7f17556oaCCQ5JSli222W0Wt
Mn1B98i3xNktgE+w8ogOpx8wTyAVMPz94pzs2skXj9w6UGHtt3R2rVJaL3GJBCVljnHYlPpQrjRQ
LSwQpggPCoNiDmfzF7RZQPzAFMqkB3Mw7hHEW4mrayZmoxk0v/VyFxNl3gPm8CgTRYPnPV12hIX9
eTKQmaf5A9SGo4UVsxPskdijUsF4UoS1t9JCmMPOxFUFuwnogNlttSsNcUzhsUUVT32eSCFay70a
ZR/J6OhOEcy1PM7SuXtkb17sGkyUuDw34wzMoWGvSj8DCecZticX31wX1frA2/tZtLJvF63qEjdl
XedhM39zdrGnVV5QxM6YxdfUhfL4Hxm+TBiBE0VyGnPF3NIDlMvLH3uTDx15vNylBiqI2EOb2xkQ
6hOQggRWQBPuc6fdJ+SJNYTPwu1lp1lAaE2pzT92Z+6vSshIiT520TreI9+kFo+D8tKp+5rRQm2Q
VQPNt+jnVAd9Ld2w6ElHtmf7QneFBHkIbFNVwnN0wAm98DDE3p2kdfCQJyt4rGkss1h8MtbZDlF7
VIX9bBqrfOtJSDBX6LwifXB5Shf34dGoJs86WskRpdimnDxnsNA31+rvXdVA7euFcCiNm8u2zgti
XEpNmsRo5SV/QUfvqbG4jr22Uknl1hpC136DLGBh/EqnXF/gvoRXWWOryCWixKOIBxGdvfCHq+tO
67232Ur8WXAlLo9HEJNZYBBNNCVit6MkXlrKUzpK4lQ90W56bSwhj0JJr8lGALSuzCmCPNi2adzG
Dpuwg5I+MFcW+2xHTSnf6RbGi1fmcTUnPKYhsILLHAEJH8ICWidq+DyHia8t+AdAKQ0C9F5TzISq
MO28TWF05e/LizN3t+kD+AGUYan1nj9Os6GXkfrgA6QCcBH/c7Z1h+6nK1Rr7fPzYPU/lkgCk5Uk
azd/c6l9AdW9WpSOpbpvady2jlWE+RaafprNI1sVEaovNWNY8b75/p2bnXl6mOWZq0iYLcCkqO02
MDYqHWfkKm1v7bUwP0PntmbOlZYlvJ8CkxlUUAMBIA3yq/+yXP9O4me+/Wjf5mWOQDV2nAA5eb+2
u+6mjH5etjGPDbNRfOYzjmyYDfgot2bGvPR3UAp2AGFfJnr36JKuvHum+TiOdZ+WJogHpNd0UMzf
cpk8RHGjMpqI5k0D6YfWKIG7vY7K4MDp/5CUk57eGlfVmtVZRBf1wNdctcIjwusuRodAvy3CCJYc
p1do28h3PhfUy1O66IRHA51FQKD/yGK1mFRbeYMuhB1IzXOUFhtRE5w6i/eXzS2u4JG5mc8HTdnS
hIm5GL5exT3o7WPBEams9cQt2uFdQu2MnAZJwdPA3g0ZqmEoYTjIkd74iERobbIV8miSQ1q5bC/O
4JGp2ZCSSSFZQ62NthAnNX/o/VUQ9Y6KHHGprxEfL9uigMFD4rPmeTqsRja7PEG1xdEUtHKH7AfJ
jetCliGIY0OjFLKyqc8qNp/7ANbR/2twDs3SYLxLW5G4gerkQczVaz2obipSoGnzXvvFPQR+dBfi
ponINokPl71l8QjgvSSZpB9IUc1WsejjzI0LVjEW8k1YKLY7/nQ1dyUOL/rKkZXZAqJdm1F2xIqI
5jgMfwfRD3cNrdCxlq30gy6eqhCuUIrhxgFz0uy+aFZ5B3sxtoR6KyOQh3yhHcYb2dvkpQr/xgag
D1S52/8wjxodGXAQQIU6P8vlRi+SuOuIK4O76/UONXEF4iGhXkmnLMavP3bmhKuDLyCsBT+zk0WW
EyvfK5I2aWO35j50IVUrf1EoWBnatDhngfrI5Oxh3ZtyqgmkCZypd51mYs7rNnGq4jud7raor6zf
mjX5dP+NZi7BNMtEqp0tu8+e8KRbd7767Kdbb616sjaZyqmtDtYnNRWxpbeovgmbId3VI5eR17QF
UiBtotWr95rF6RJxdLxGuTCxRmNRGkJApe0GePW2Q6ALKeiD2yfk/vt7vck/Lnvn4t3kaAlne0JK
paA1M8x6ZYzOH7rRqrbyqDjrf/2MY1wl0SlQdahSZ5MppwbRJRimivmt376WxXtd3SjeRpKvQjSm
0ysaP0fEqtzwES1vG6RIr90gJa3kTun9bcZ9/jGzeS6DpGqHmAG3+lPSDNs8QnDVWDmWFmf1aMSz
WY2VLtS6ghFH0TWJVdIL9ebyui3GzamFSKVgNfVLnrqLwVKh1MbjRGAKpfajUl2bli+zWEMiTz/o
bI8fGZo+5NgvVcXNQ4h10bMHsUbfnKe8SvpK7Do3giaPSD8ILZ8TP80skJSxJMfUvwgk6AYLbbDP
GnUH5PKvl+XUzCyCCGhhK5HC2tN6SpbbFN3tENRrGNXzpTm1MnN3QUMCokWM0DEhTUjC1zJG7Nb9
2Wkr2b9lOzSuwg/HLUGd2UHbF+FJnbuPWut72oKvYETPbVi1950utytTdx6eGNQkuoWzSXj2bIVk
E13nXkUZFZovG903JUQxb+NDnqmFKCGm7NqVsHG+h04tzhYr8RU9QkCW80wfvxhVadeW93h5Ey26
3VRRpnRJY6E18+3W6DOjHBiUoMQ/07RT3yLVAMY8VQouWzq/O6JmQAvM1J5CIJyn0uNcGHtpUEsn
jLJr2b+CHv2LCmd98U1eIz85y6uwhajGUirX4O+hC3C2VE2VyZGZ6FwbB0d634nPk0hO5uQ3KCRF
dNx2757T/JTylfX6rFWeRopTu7MFk3iamUi6lo5hv5jX8e34UG3H+3b3KDnUN200aPcN/9qAK8R+
0VBpat+qvbA1aQEut/VV+Co5ui2i4pTdZpt6270pH5cX4QyXMp+Z+Y7JsrLJlekL7/29/5K/oQDp
mBskXbflTb7tNrU9Xpu2/JTa1+Ak7XZNAOL8CnM6RZPPHwXTUSyqpun5gEC6Lss3SX+RwoOaPKBE
HEUrzr1w3T01NjsiAlH2MoBm+EGMPOWdom09IbBFc9eWOzd/Lt3tmK+EpEU3P3K92YYaupbOiQDX
0+IWXlckSAwIZGlHcq+MtRNwaS7h9qGeA70+NaqZm3ui6bYZhKuwYdo9Qm49Kh4DPNKj126a8iZ5
u+w8C68x1CaO7M3cOw0MNQ8N7KXR15pGdfFLkn/n9QcdwJ0w2H2/M1GjWOt9WIq75ALJk/JyOAeO
o9wp+FHs4jH9vRsehABwpreVAFhH+ZUsfjXVw+VxLsVEekAnBhckNmDDOXVRK6jGaCgwWEe7rvyO
Ck7vruzDzy7KeaQ4sjFPVxWanMt1KXByleXzmKIs3vxoo+C7mkBkNEgPEuJNuQa7m9ntC92jge+N
PoOVkHyW852iwfFXzBwIVlGfz2CkXZc7ufazcNPHpM92E3AmkF/ReuYpcysIiNS3jT328UqWd2mz
HNufOVSUQTttIYrLG8NC+Tm3R/VtlG618MHoV+rfS150bGoW+LK0JbVOa5Ajku0sc/hcDHjMPpRq
x2U7qq6M9r8En2OLs0iXaQotGSMWo+ElLPZ9Qt8+lL1Gvqnbr5XhbRGRLMW/z7SeLuks5PUlFxI0
Q9FvN75mdFuqa3eutYmcBThk77SqyjFQpaOPagiit11rV2lwC/vAln7f11RI7THVni7vyqVgdzyd
ky8dHRxC5eY51MmEAQXkQ/+sRrVt1IaT+/+AYAv+PiszzSM5Eihl6ISaXy3HugirWMQ1veR3Bzgy
hmHG2iTS18ujWo41f8zMnARir1aaZKGdegyv3Gq4U6EXFOW/bTT5n43+x8zMK9AJ9sRKwYxYPaXo
gYyGsktzxwjXejv/l5Dyx9LMPZQC2hhPwFLp504f11steNNH4Kx7eFpGDQFfknbO6G/oDLQvz+Xi
+USbBkAjiIAmfN6pi5h9JWWj6qH7F2vdP0mk0jAfjeEhzQ2zsZvEbZ+EXK3eUPVAJrNs4KDX8m5b
homwu/wpi4GNBmEJ/AJ9ZHMCaSXWm8Ao/QrQtbrxw5c8Gh1eCaq6NYKVUsFnLeDsKDmyNTuu3F5r
g6hi1EbZbIJuxCbGxvBrESHEaH1DkmHDMG9qLdoXsv7NoDFcFCun7btbsf0tmMkO9z/E4i+Lhnio
eqHHEPZh4D4VZXgDlxj0gfLh/29+ZtFY8CHUNiO+WRD/6dNDV+5y4SYjiSuuvQXWVmK2wdCAQsgl
wZJpeU5mbNP8JRPfvcLfTj3cl0e1GBqPVmK2yzwSWGqTs+ppvKvLZwHuDXVwUj23oV53hOZNCl4v
W1y84QK1/dfRZtuN24tgjDrbTTP2oQYuZCuqkMjrjltu2ubRGsgvrfHvL19ejozOQrFVuEFTG8yp
kj8aDd6k3cTVWzxK20rydmlJqXhKGT4Opl1a19Gwsrk+s9TnHg88heLwhImbzXOhDK5R1aCXNemW
A8/pdOrk/tUYfmGb5+V306vstn+SoEHpXjrrWhffYPxYiTbysmf9+YrZ1Kugo/JO5iuM+3v92+D4
QE3DA3qfoq06Nbc3u9uIh8z5RWXf/k25UNxFG2EXbyHe/HbZDRbPRsSH/9+EzBZEKsa2JOJUTi/o
kS1330li0DOQDqDRioOmIo3baMbaBMiE00vLMH3V0YkcewBJQTBVTolaULrzffuf79aXwHY/fJ6R
KaOenpO6XXoIBOGbV/3ag3vx9Dwa9yz0BQgiZLHPF0SlrcDJ2fmbLO9XxnmmQfx5eP6xMpdoykiA
h7GGFXFfJdvmSt4Htn74WW6Sn1AvfSDMuM3h0LLNTXBIr9ttbSO//E15+iU5cFscYrSYo836JlxZ
9Hk+qqlqxWynz8qbyEAuxgeDx1W9unIjX3Iyr+y/CgiuPkl+l3bQBfv1ddUEtM6GSdD8o0ohpM6R
O1g/aaAKb8CiWXdinZhICKeWOjyOvVt/y9qouAWnBvNxa2jVEwIvzW7wQ1pvZEBxcMLxvK2DXmjs
Os+thq8oXG+bmHFx7YVafZUYrXKTGQWp2UKgsV9s9GdSEOBzJOCUVy5SfG9J1bnXUekNnp11brNh
X5H2VrrxS2pY8T4UemtfpVW2rVyNRklZde+SsDI2ZJjLzZCU9dc4G7prVwfXbMlu93tQu/yafrP0
IVNL4wewDfMuaca8sSvAyuFm9BNKQ3VuFG8QlGvbuLC0XQqyA5pjQSXNWynfgjpqHjLcO9lYvZdT
ix7TzVgn/gs05rod+4n5UMftgAKRWjaVrY+jdFXnppY6cj3ov0Tm78YvvLQmS9iIntNZQF7twvIh
wLAoPWsC5H2E6qK+biyrfDXHdnhBarh4MPvev69EL7o220g6FCJIsbhrxd9BIbePZHDEb20tW4c2
9fmJrlkmu3wwCjq9Bqk+lBSkrr1IFR9Ft4O2jwqV+bUV2/oOjh893xTgoj/c0RB2rq/D4OzRU3El
mUmO+JUXl+p1Ew4SHMDoMqQ70llqA3WwqyUUnCI4aigJyYNthrL0NPSV96i6sk+CEkHsLxVN6Q88
1tGR1wsz+W6UnlvBau3lARNfCqYdFYZ1Jaqp+iC6EXz0iSLcWXod104umuG21N3ht17pqpONYVrv
LwfJz6zfhXhlTfHsKF6pI9nCSGTDyHfBE/fB7+HmIbp2N7/Qy97L99kh2Lx1N8Zh2IGcWwtVZ4DP
eRSZXXnoWc+sdoqW5v5nQ2Ltyn+mBXt8hHbp27g1t+FjmzrGrXHvfoH8yIc24PLwFy8n4BA+yWkh
qZ3ZH2J2tepFjL7OIBoYijtdHc2t23Q/kLP9FZXNLW1d3w0tGw6XLS/fyyHKIwMPs9WZ6GtQKEaS
90nlIIe9c5Wpndq0fkR+oe5KpeV00AUungKpWTEuAluQSCZlWbqSbJjO47PlP/qK2Xlt1GUG5JSv
oC71xRX6vSocxmQPfmdzebyLF4MjQ7PTuEVpWaDAVjlN0ZDybaLWzkP3VhOFb01g2u245luLt0AI
MMEhQUuCNMDs4SPEkaX1KgL0dXdDf2swmJvSeJYIzbXH82bT9nfIwv79KFHGgQVhun+egVrVepCb
eMCmWP5MDc567U0vNdts3rS1bprl8ZGNmwCXgDPmj3HPN8S6KplRXXzxekfpb7T4jkNnY04Uaeou
AIEurfW3Ll0uNB5wk7QlnRLzgkVrBV7e1mlFMEptrQlvfOCzOU/0y/O4aEZBZxIdRgzNpUmQ+U6g
z+IynY1X5UQeIdzJ9e/LNqZHztz10eT718bsEcT7V4E3AxuekRc7qazbQxF57opHLG2wYyvTSI/i
K5TzSlNIWGlhWMujwu5aWCTkTYle0+XxLDuEQmKGsjnlvzlMMdDTPBQETEHmth2nplXOELMYnaLK
DloB0XBKrs0vzY2aK2vbbWnFkC6C8GGCdCOPcTpOXsjoIGt15Vg0QyDLFYi6rXjt1eUxLsVrdvS/
Q5yFq1GyoqboeExGwi2bbaMM0Tt8Al9DIf4uuWzyWLXzeq1KtzyzoP8pmoE8wv9PB6dFvBhynW2d
l1cu5DXSvrV2quygNKSPCH9ItgGF0+WhLk0oDRifkFM69j9fWkeOozaDkMq8JRwajzX8JRlsXVk5
hBZtTJJ7qBDyaw7v6pNitLKcccW6d1PIe7nNr/L8n8sDWTzpQIf/a2W20cLaLOO6w0oA4kEafI6x
6Any/vtKNenRL2FKLsuN2nabrtRerDJd05JcOnuOP2Dmm24OAWKWcMuoo+Fd70nBjcEvQcmvxIYm
4nrtEby45Y/GO3NSDRa1rnUZb+rv6/Y16N/q4LVtVrbCQvsMqVhQzyDhEasH6nPqlG7iJxIgKehO
muhjFM2PRB62GhxxSgVJhvqrLUqUK2lIapTgWpUT20zQ0U2LqrMt3ad1v//ITekuAMes1mv3iqV3
2NHHzfkdU0OvA89lyjvU3oOb0dz/H9KubLlxHNl+ESNIcH/lJsmSXJbtsl1+YdRm7jvB7evvgXum
S4J4heged011dVTEJBNIJBK5nEMBkK13biqnXisC0Vq3YxOFKRsT5yYPa0PsvgNxFZaitGYHZA1e
K1U7rRRRd696H+OPGM6QJ00ZMbAAMenw2tdf6JJ6sxZYAM2cK9DOIXMsQs4VKcZZ7twrYRMDPdKV
CxAlWFHuWGg8rvpJBP4nEsTZbBQbtaZ0bAXNr5l+P0UjwjPR0Njq+qHBkrX0o/+XH7PSzKxOlA7B
ZojWly57HdP7aGZUQd+XZIMLyunwFLvtfFbPogUAWQC4qcg5c0FgXlNqhKSC79EDq7E2Y7fR7ONM
leC2nNX1Q0csAIfRlosL6vIwZgj8liqDHJ0NF2m7GHk/KmX+bSmrjuxMCrdLhYWXe7pgARu9PpTd
nAdRL30D7hYYcwg9VVFqCCReId6zF9r5vc6JnHo7G8GjgRea9LOnTmMeYhTQrLBxJQUlJxUoyk9G
68ngg4jfgfTs6JUpaPBc28PzT+CeDhOG5fI0xieYTeHJsR5k2uOsTQ8tFVQnr5yWAvg9gjl/vMhg
Kzz/7CCPgGGTLMzhyTs9nRGmHSL9oCov7fBYCduOmbe4iD/RlsowdwBeJhMg8nEmw9AGhkWqYvct
+BHsfj/89O+fIk/EinZ9TbDuV4zDYSAdo6BXPJmRVKs0XorEfdEdgP45zgEwe47rbwWYX59dUbw+
eBiA8UEnimnYnHckIckrgrSG6x2BLvh2/OsnCI7B0YFY/MKP/5//4Q8bZ+fgF6D//vN3ju87fukc
Dq63PZ22H6ettz+9nF5+vYiuzitHBMwdBlTJgHcwayZzV2fR9LoWVhQ4Wm7nBkGQuJ8/WxEB8HV+
gwlSgeaCCAuZaL7JWx6rIitmLL6397zAC6C074ji/muzhRBwGuOdi+sPg52XvqdV7aIAimkCuMX9
/mXvHd+DzStwFF99wRZfR3JMnTNJ7EvOYlK5jJTQjiFpfzxi2wBSedu/fQbSnA0x1B0AjmH4G5E2
p0pS2VXaJcA43x897+0Y/HY2MAd3K7gVPoFhbsnhFFGGooqzCnKO7+8/np+fI2dxnoFAuTiVu+DP
+C+I9g++u336qN2nj6fRYf98zA743ti/BK7nk7rv+otUdBtagHS4Gm5qQQZassKB67Hjsvuyw/Iy
aE53u3VdgfrX1VHsI5oA/xbGOfXRLOVJb5gwD9bvBI8bnExI8raeQNQVFihmqvHCRobC/At1lLuA
ZaRD597umKgjOwHBjh175gigHvTz2K/bVrS+lmcyuZxmZGcT7ZoeMjGg5eC3DLijhfMCbTM3cX9v
XjcPh4fDwRds4nUNjlOWSyfSZiCxnEEwPGDlBMHz5pt7L3Iqax79Ykm1y1NoRgoBjypTzzuC7AXe
82EDS/0qMpPrtgVOHe6GMpK8VeRPQW9esNs49yIJn/nVK6s3NA0w5CCFvRoJU9OqlDKwpLKd2pvO
2xBQ3wuAAlv7Pz9dpbtlZ0AQUKwf/zOx3PHP1LAoFgVimX1kzht13146f8R1MLu91/mDh+Jd8Ojg
pmTwsz3gZ53NKwgf3R79qTnKdyX+wfpvb1vuZ9Xs1npwF5NVxmAv1v7aWnaNesfP33Bw2OFhNyqu
UXZY2W/4HT8H/PvzMOE44cdjx/j2VxnsvNz4Kp3Dc5KasKEArv7rDP/1Qez3wPvr9mZfwb4Fv3Aj
sB/RF6jMpPkvIGhiAeolMltIJl2afFWB60hrQTDKlgQRxecPXOSj8wrt79075ia9UyAKaq5CT6RF
dBuYr6A6RHqEh9pR2y5WBwtyBwqubGqAPw/1PDvTfTUXgV18Ih9dKMkJ47xyn5ZSGlsqLr/K+RI5
kQN6AndwfuNPizPh94hFbj70daD25vDgPu4eNzvfh/ofH6dfWJZdwA7Sy2m/PXmnl5f9aUudj8gb
nV+iysnVUwTxMVsUBAQAGQSS2OWO6NlYlGg4ylxSyuh7q+asQnuDoiI13EwhNTeLuSS7qC1zgZNd
2RK0y+t4l2Biz7xCP7JCqZkXDYivEyorDgDlqYcZ/Dd91tO7rGwVQRpuVZyBGF3D0x7paO7+Qj+U
2Q4LEHMH6V1rUAOzfYKOYkVEZnndng8OKJg2EAAxhIj3KudsozGR1ZAJUlAwUAyXkslNythZQPKq
BrH0FoVfuzKYyle0jYEmdSZPObrkjc3tw3794OO+g7fCbLJlGuI7jDR0LBIGuR2YxQMoEbT6CKj8
sDyYcJyK35SDYyUHWxL0bjHnyx2Di4XgLKtbgAo6A0Hc1RSgvY9W5CDh7ZQ6yuOlnPkFUvQt6tO3
1V4x5wuh3I0QqjXV0xFC+yn20/qunQqUswNp2ErTt38hCjQY4IcGggLRuY3uQpsSQHNmIAGswJm3
qYmft4lHBi8MBRcd+7+6Wkobr0ugFpqKwRuvlVWmFrXAppjsL0sP7LPXpRe09q+LAJgbXrEKZrW4
85HK2lA2DA47nht3nrxZ+cijt9srdh2IMJsETt1/hXABXdzG4dIa4EWSO1PuwPUqd76kRvStGOzc
N6xU20bZIj+VU54GeV2Phx6NzQOQW6Vkl+WJLnoIXd1H3AdxgV4Tk6VONBlaE89Ex3IM1nEMrIR7
c3gK45Od7Bo7SKjtGeYx0d1WEX0AE3C9s2joRM4T0RPf50L6TFvMAh+AnKPbK24h+aq2M+QjUqyV
njiV5KEr2ASjV/NT03eC/WAX/i3p3H5IszbrcwMTruRN3N8vZuiQ5Ic1e+P4ikGSvA26VqDxup39
UZhbcRv4y0PZQmE1fM+zx7k+FtrHbbVWfYD9RwQXV1eNvCg1EwFiZbn9aSV3hfVlWMBPLgsuFZEy
7O/P3tFaUclWXmH91HS+r+i7ZMsBESIsrzrSM304T25nqpq1A5PSA1UW3TraZrRcE6xHZuubtsBt
sxDslk1wbruyy0zX2epNy8M4Opp9bxiHqdwk4Ijv70AUe3uzPnEGbsnjPHYDbKWUSpBX2s7yFn50
jrpdfuQ/ol21Sx9rp91kzzDIH/+UcACJQeDnMyxp8A6g8MKFooba5G1Y2YBVrk/J+D1KgWAlooRb
s48zGZ/1yDP7oCRTinGAjCZDjxi4VAndjmA0vb2Ea6HNuRTOdRNQFI9GAylFrj6TUfVp78nDmAGI
QHB41ywRRIZgHtFUMN/w5XyQqWutHYOuGHzlURsU4ESd32iCdiN9P4ab22qtLt6ZMO4YK7luTIMC
YWM4+kZ0SgFC2w4/bgtZXbszIdwJDuEBERVCiIlrjwzHwghytA7KocjVrmqDqSugLWHg4orK1+rL
aJk7XOE1UD2qn9MwOrNeeLritw3xrfgpBxO0UuGJULoUnX/ql3j63lLBZ6yq++crPvOcZwbZAO4v
kWp8RZkCsPX7pN+p+VMoqtOuSUFCFu8JwOCDsYT38TbucIwFAvlrudcyz7bupcmzRMjeayuK8Bq4
3pgO1HSbP8D1EHdjAXyxLpoA9Petk3JnTAV9VdcpNrgJjIujP5IN9169HGdgX8s2k6LIoEameYPO
BDWvrG1GGtCRw/9jVAfYYa0fZRY9WtZS+3IKjJzjZGCqGXi1udX8HiXkSp0hrSIb3QZpjOaeKCe/
5S7XU3QgRhPxK72Um6Cbwd3ua1bR94dhUCd5kxf6hMik1WrN09Qykr1/fgJQ7kLlWUVqDwQsl3dY
XhJFopiSdxuFeGXoFwqY5C2HzgIMgLVQC8Q1iHEAe8ZaWy7l1LWiNpKJhWzaiAYYtfzIa10TXMir
QiwU7gB2C/Zom7O8kGqYEAOkM9Bfu30SYYSrjAU+cM24wR6CvlTU6nWN50Qxhpg2ywJI56QnmTdN
763SOsYEQNipEaGYraljf0KnAvQYdSxuzULUHZp5hnfKZpT9q9OQCwYHVwUgY6doaJECIh13dVhA
V5LyHMrovY7LaZf2P29b17oA0DHLQAM0r1Ci7SidIlsDSvQymr9A/elaoDAWbPp1OQNnFINRAFC0
8OoGzPalaVUtKTDNk4LzoQs3SuLbBC/awpMMzGG9RGiBbKQD0CAcUJv9G+3+CGban7nToY6Guc2B
Sm025XfgjbpaRATHZs3cznXjjqfS5VYBzCSAb5Jv4Bvw1MmXLD2YdcFty7wlH4bZaPgyNcNEyyNv
CSCMNS2UpAEEayqhGzc/J0w24BnQDukDesQNEE/kBxn0HrdXcFU9gKMD4gSEMTY/5V2g/NiHA8TO
AxiAlEb1stT8kVcqBi1/3Ra1bia4J5CgNlDH44tSMpLFpcEwNodadY3wYFZfZgN0cDui/q6ara6f
JPJsilrd2Bm9WliGTIxytKzh/X5pI1pSAbWXYYkbbfxA0DxT/mqmTWdlG20Mbmu4eiOixQz8WTLS
aryLbWKNVHMHVy419v2YEFcB8nYfiboX1vYMif6/xXARe95ptOoNePI5VAEDME5uYVYOiG2+pDTf
3lZJJIu75LUMrI/SAFlD+c3K92V2zOt7Wr7dlnLdGMhueVRdgd1hYTae78GKimTuVNzGLh4jvylY
NRqZOmYeI1WsOUXcPmRl7lUglxS2PK06SAO0yDJwFUAdyHngShtisyEwj6bH865T0JgYpSJKaJEQ
cmmD4JMoYRkQAoatlzGUn81CJGLVzHFXoceXxZcWp4c0m/a0SLhJZon+bqJkV4+zK2n21hrfm1Y0
CL72EAGA6d/SOIVUGY/8sYJXpMqCQFqmPlKuTjR+BxL4azjY94r+KjCR1TUEnwd2CZwe6MC4XEPd
VKUikSCyiuvTuBSuUidfTat6KeXZGcPc09Gv1peY8w/VN9WePUI1j1q1b7aixsT1tf7zKdwBDId0
zvMG146tj24DqE77vm98qvc+0GRvq72y0EDvwpwvoyjAS5nb1q4lS1OEsJxosry626QABdK3hll4
kfUuje7/Jo3b1oRawLwqgBNu4L1sLF+b6G2KCOo0eDJh0rHc3ha34lyAToxWC7SQmAgcOOfS1a2+
kJHi+saAKfJ+VPql94/W0ni35azcrSaiODwgML+F0gAXnwBWSUraYgC+MAh522djBCvgXaltlRwD
lQSv51qQL17bNQW5YoIb3USTNaeYVVAG5oqbLl8epsaNy2lP/B1N/aHvBB3+K7aIOVxkwE3AuWJU
l9NNlow2kmvcOR219hPiCmeiGWwEUB9hZj4Y2j8GeCMIveGhTYAfAVTY4nRbomoKMwmuOh3JhmLu
qkdJY8Q5u71na7ZxJoafi2w7Uus9ExPiWZR2xxrdjjUJJhLclrMWlZhgv0IZDqOIClg6Lv0KpvNo
Xy8jIuS6Ja4dYd7F6UvS7OdcO0lTl5ysZFZ/ho3RB3MJMPk4NTCWrMVitNW1a5ANHKAciL1kfVWX
3yLFFil6S8G3pIfa6sAm34NhksXujqoGkgyHhnqK3Xy/vQar5nomlrneszA6pnkxDTFB/D5Jp6bC
QYyNlyq2NpK9PDRm6oxlJTiS12PezIzOZHJxtR5OmNUq1dytye+p9qdhQ7RdZB9Me2dqX+z+Ky2C
Rs8Bf7YbQ8ETcs0fnMvmtlyWCsWcR+ibTO+J/A76yRxTOC2904Gpb3eACf4XfvVcIOdXF4y4JpUB
gdUsgfn7tVm+FmHkkCp1x+JdiQV+ddUnWGAkYmCMjKH4cj/p2C9VVMGMeiAeSN22ByDHYLkyoMZH
EYnO+kYip4ApLaAoyfwNlUVTOEgJdFONWkZuPEEDyDiDjL7QCocq4U8tAt54BpLPO7QVP0mhonqj
2RsuEsA2LvG42N225jXt0WSgsaZETAXyPQ72WDepXmqwrNDyTR3sg+km7QJLAkJFsWxuC7vGPIMd
n0njM3ogu4/6OtGRnyq/UMCySg0A1Wl/gvNy40rzxiL1ypYcmzioFY+45s5Inuv0ACctFY+y6aQP
kyd5Sir4sJVwCd/F6uBIn1k6/yaX1A6U3gZWYUJdNGvqL7gaBAu95qIZjy8afQlIZniMTDsL41bq
mbfKEjPz5iGLW2c2xx1plyYBGIvdP91e7TWJaL5FUyNaw5GS4Q7u0KBiZpUhJCZt+oVGHfJk8pId
G8y+emHUd4Loa+VBhyYZE60r6JEAwjDnj/H40CV0MuNRDk7NkO4WWGz8+7ZOqxfQuRDO+2rT0slj
DCGDZGNIvAYRbiT5ua56fToCEnTaLMiklKl9mkwb6DrJL8EHrFQhgQL/Zx/Zqp+5f/DSZgTxPIJ5
xqzUfB/oV2PxRwXNEq8TORYxHhLfbstctU44JlggDqnGj9iBiSrK0hamk4+2ExbdYQx1QQy2Zits
yIyhygF23eCcIKbYsgWNNQBI6A5yvjenR4ls7PF0W5FVZ4Pkl46mAIxz8vMKVqW2jVExZxOVD5kq
3TVx8zRboPWl9D6OWu+2uNV1MxFVgrYM45x8r7vcR2Nf2PA2GIYEVrlR2QdjsV5uC1mzepjD30I4
e6hTPNHjAUJ0fQKkZQMcgcxriCDoWA12CCi20OsAFwpDuDS7HMFsmWYG7F4rTu2ouKld75Ix3kqg
B10ybUtrez/qv01bhGr//4jGYxJRHzKvPBezgRZhO0xsPDwoTlnyTZEMzHOSYIhDd6LFptDfx2ra
oEtb4JWve041HTxSkIl8MhJ9fAugMlEATOkLCz3sbVXmjj2ZXpS8qDPZSpJx19XPbRTvUVrxQNjh
hkAtdOdOc1IEKL35VUvjrUbBQqv8vL3n6lUM+PlhYLpSWA4XFYLL3WijdKjQzgzCnUrqgBQPgIhY
r2QCfKYkfSGhvHyz7NzeJSodtygFZl5Le9SnAfEH6uF+CZ1myeLXsq3lhzIkaejJY6/ngB3LKAhs
x6m/Kyd1QkfFbKieSeL6F02HaPSIVEy/8jLVfsdhmwSdNs2TMyYG+WEOrb4rxznbz5FFJzeM2uWR
2q3yXPdy9i3sGtYYF3dBg5nE4iCV1D5m8lAJcvRrK6MgewgOMDis64YytGwORQc7NWdgFUrGQnxU
e3d13bY7Va0Kb7bAwDQjkyTwYFeHnWHmoi0F7byYPEFD2+WWTFaMIaUlKty+fg5LpBlUUfPh1Unn
JHD36Wga2pxi/hEJyxpR78Ggd2EoiH2vPCSTAYwvgiQbxut5ErViRj+7PabQQjnIk0eHb4MZqNlu
HgVu69NELzK9n5JQRCMGZpUxO3O5XhSQiNEcIjqg7vSz91iruhnAfTnkKdktbn2a3E7wkrju8uNk
MuM5uzutEljUBt6M7hRoH9l+BNzusqkO+X2z6z+BiURbdvV24QSyvz8TmOt9a5gDBMqb6LH4mhyy
3eSDTvnxtj9YMfpPHOX/rCUf1up1Ehtjy4KSwAxo6nSBDnUGQRggksLZX1rGyM2z+Gr6Cf7pU3gg
lSN5oulswZJ9hvBnS2ZFJOzzEVLSQ7ip3Pi180BIFJiCStH1rXK5NXx3BlW0HuU2yNFOSjBs+33r
wy+85RtR0LF6bAFy/d/NYY7jTKGFmAXiAwgy5O0SelG7C8nX2/t/HZUi4EXVEOyXLEzDEb6UgQrD
IPdLgjRr/q2W7uB7vWrwZ+MxNAPL3mTkw5SDyhRks66Ctk+p7DHJzq/92Q1wppke09BQ87xwQ3tw
SdI7SbhtcAlUonPLLIvzFVDPRKMlaKiRx+IsT8lp3gHgC2waBvUrtUHb4Sug+3DrO2ao+NYQgsVU
oht0OHjRIuJ6WnNVCHpQxkYIAm5lvqG01sLU1iqEWCl1R78Oym11AOR7vQ+3LN+60WugeStP0evt
XV1Z3guxXB4iT3tFi4H8Czqfu2UALPsv9EnkoQjD4rqnDMEEJgwwaMCUsz479M+2EUnfoUc1DAny
oS1lN47j4YjwACSkFOkIWaNoRjayevphlRq9L6exVh15yJAmmLLubjSn9hGUJ13k9NJSfG0TLXto
con+qG1pEdzu1/kLfCvymABitU10pPH5i6SoAQ0NKDCXnOiL7RS+SpwY2HrLXRVUgyM/d9vbm7By
rV8I5DZBr3SWNoZAuzupTeqYolnjtV0+14h7tfZa1FsSgjVXUf1URgsrSiKJ7Kaad1uRFTeEV4hh
YLwQeeerYRKpGRqaKIhPLAPVD5rdlypy6UMraAFaWS88jxEyYxgWvdH8WGZZACFvxJiES63RSyQE
ntO/CFEw2cv4a9nsJ/+IG2NFGwdQF7lA9G8Vn5T+QAlQhwenVUSw2Cubg1wJ65oC3ARiO25zBlmr
8yGE744B216+t9OXvvLTTGTVa1HXuRjuihjGsZnSGbHQvLGfAHdA3OrR3OdfwofE7T/KyAGEBQlS
3LaNwLVeZ8RwDQIrGSuJMQzgZ3KuVVOzPswyaKg86U/aneZLfvpDO/3Q75F/HNxsZ5UO3aKhxk12
qgsM0c0owmVdMZmLT+COWKbbCbFmtsjlN8M6potz2/LXbscLAdwupnICcEQbAvSfauL0oZM4g6N5
CXFkcFf+MAQ9wWvPxgt53HbGSR4PaQwLjXf0WGFszgsPywboectd6SgnaTO/gi7TfVGfe0GIthrh
nm8n8wJnvlyScjXXCFRt3wB2vEssb3jVnAYYi8yQ3P4xC/65g7xQlh2hM4kxOkKHPGF+BfyEsuRH
oJu7vX8i++BeCsBOMfqC6VSSbGcM4EIVMUauH/M/h4BFvmc6NHWcN8sMHZoyCmwwLXXTq4EJSBFe
xqocUJ6wiT4FWVjOEPUBCfShgJxCOS06SvDWd1Cf2GksWLEVXw94yD9yOAM07KybgeAMmHmw8A7H
bnyVqMjSVmKyCxmcpWUAGOlQhypAMfGYhqjCFX6J4lM0bvvlSNpTUu5k+/v8L67LC7GcuSF9bkuJ
xZyF5lKMfdBGdusKUHfBbaMTLSFvdHGFAW4K9ULrSa+/tOiaVTPvf5PBmd1cLWFBeshoo8fF2laj
i45MkfNbPT0Y5gTgA57uV0lIijlOIPNjwRqgXlPds5NtODttDoRJ+es8O1oCTqanLiydUKlQ7nqW
RJHH6lMLUwPoFwL8BEC3OLOvugY0YxXMnjaBap6GIigBDo1Se1jYjmyPYIs+5JVgA9eidlYoZsSb
IDPC8+HyUPd6bLQzSxu23uSFu/rHgpH4xgEdoBN90d36KD9OEkbkb+/pWoR6IZbb1FRSU6yChefe
xsS7cgoix2n3k0vfmqdmL3rGrnmUcyW5h58JUPu5VUxkKIttrR0xk2p16Pv3byvFvpl7f53rZHC5
rdYurLhnUvT2raw9bTlaQ+0AN6mbgrB4uy1sNSQ50+kTXOHMGytSMy0NgbTOiTaTB4YkN/1iAk2a
pE6xwfuHvIGk0osfn9Q7kKSlAFBzBxH59+olfv4VXFRSTeD2CmOYz/LlPXGy47Lt3PjJ9n+THZBL
MWhTo3K434vmJNf8Dk6rohlomiZIel9a7VIrGbBJEQrmrde24PkyXVN6vL3C/4+N/hHC2SiIFK2s
naFbHwyevqX3yCl+Lw6jFzrDZtxSUYS3GoGda8WZKQXQBwGqNJ5tGyUPws30HJ2qt2lxFZBcOaIk
5uoaokcfZK1I3qMj63INMU6g2Q2L95ISwfOhT7ej6JmzLuLvbC/fAgmOyHRMJrg0rUgdNGxPWeR0
Ipq5Fdd9kfbgTHDIMlmyEqQ9qgRoy9a9Ior+V7wHslKs+E7QOmzwr+ncHLp+tJDA6eCEM+ljQtkt
BouowCeuLNaFGE6PPlb7pLUhRo0OUXoY4q0eCrz96lKdacJdMQuRrCbKisKdyOKNnezU0fPtQyNS
gn3BmVeS2qhFPgJKoO6C/rqPeOgdXUQZtnYyAXqJFzre6KCL/rzUzqQs6HTGxBGkpBEwPRPkAuLc
KVWnLO+RmoG8SfeWzq+rrxP9GoomNNkx5Pz8hXRmL2fSM9DXphguRHw6pJvONp/kAZ1VwKCOVMNv
u9xL0dBUWt3m9tIyn3ZLLOfzkjyN8PqG0ov62IWHXD9Oyje1fVeXfxwXI3FgAngMPKGoYfItjECX
b4xONlNgcsqA1abNfWFIIC+LBYnR63VEHwd6wjRweCJpcBXn97Tpy9nAjGGJuW16rKenEaDso7qT
ewzWPpSjoPh0bZxgQ2OyZBxj4FJw/nWqCwMD4Gbm5mhnV75m8aPUfbu9SQIRfIufTo3SDiuIqHW6
abU3lRpeJxrhWXm/MkUwXoP5GvWa7T5U7B5PJIwkLYpTfFi1W3zYTr3vVKdvHfNdOhpPmVdtb6t2
7TwuhXJmP0u1OY4ThDYmZifTzhtFnnwlpoEIhnmOPIuF+XXuSmqAvh0nTQgRfvk8BGAXDtJNubMP
+a5Du65bbtXyxdzU7gk4pYd0Yx9E4+vXvv7yCzgnXGiSUcoJvsAEBrm004k/qCDrGl5ur+WKGDTh
sASjhSIiXNmlC8HxAjoBTaAg/arbe3UKTPmZilr0riHTgL2C2TjUOoiM+dDP6O3MU8kdsZsiLxCR
OsVj9gJQxshPFRdpHSe5SzahlwOH2U2Pgx8FxZMtjA5XTsOFfO7ANflCOhu1D5feLYHi5YH2Tbmf
A+LkX63jL3Pz/dftZV25GC4U5kt8aJxqgc0PgeG7rjgjiOpehr3igK3zSKdA+UDbpyMQee2WUfCw
0TCGlnaW++Tu1FSepVZH+zAeUNJT+tDcD09oaDcOIDEanGVjvysuOk1CV9WFBc01K7IYxANK+SzT
y5b/bHt1aTaULIxgRXmYO0sTPuYyvR8XqdspcigJzv+aoufS2NecSctMPV0kFYODZdJkjlZ/n8r8
mUTfQFm8nfuP28u6YjkWAUgPHBxQUAAofyksTes4bMBXDabMyJ3k79NMHaN+ui1kxaNZ7AiCqgat
TsCmvBQyKVNfmTZFXMq6oRwUB80TQkBLYJVrYhhfMJDXWX/51TYlVpGa0ognNhL9CQIW65+H8mD7
RNWPgSNiVJHvEkjsRCpIhkaXpew8Yr5guNiJRWN1a1sCiFB0oTJZGAW7XC3NzJN6tFBok6zT0AU5
9dDOd3tDViICS2OcBUCSXCnQzrFdKM3Qoy0lDLLlLW5HJ8XUD8q0SoDZMRQXREjqaLTEZ1+GVRZu
HFRJMKwFrfi6XrxIhR1HmA9R0Z2+OLIWzm4RyuHDpJqwczNGJg2LWWuuaQ3Us8d4BKi7hd4VpL4k
NJIh6dq52igh458s3bgbR0l7KcIOr5FEBmh6WqvZ4g0qAiq5MPp4Q8dcVbwBwdWha0d6QLmxvW+U
OaL72ky0BwP8ZDt9mZcAxDjx3iCF/E7mCqMQidXtwF0EbjRFwQSnoy2a0mCwJZNap4ls46OQqylY
NGv+kUizfqq6sHiKJcAp1xgk32sAPwx0yDjVVmTs67IksVdM9nCn5YbxNqDPb0OyOWbzFiMQ9JVI
Ku+rxBq8Rc67yJ3BvvkdcTc6j0mkVDtqwN6cdgQE1AgSs2WP3rQxfLAlWf2STrY1uKOt2mB3KuNq
Z+rx/FLTNg7MZLDBXKT0GIIYM2MTJ+oCEiyrqmcvojMaRBcSS19yoIe9Zc0Snqq+S9A3ZuoNYIqk
1DPreWzvBg14YkhHx+W+rEGRjW1UI1+1s/k3aQjYDJYxK54TSmqkz3RZDsquSz66vslJAA7gEkkg
06QZ0m0ACyLaCPIm8ADHzhBb6Q8lalUfQ+Xa5KCjTT1ocYesem+Ateq2ybMkAm9+EK4g84hBPUyQ
Xp6qBLFqLDUV3vxA8dZA+EWkfrOk8ibpaxdTrL9TSZRnIGsOCcM1KNUhwIfD4GQORdPEUQ+/Jz0h
QVUe3irXXJziqAHs9H7YJ67xpN9nfuPRh+JH7FsIw0jkiBC/V7/CwngucFI+B2gvNdfDyNTKAodd
zQIjUh06CeOPlQvSAhLL3yK4K0sdw6myeoiww0CnDjnO7g/kkU2HPNilp56aXXJoHXsn6jQSqcaF
d3WZm1U/Qm6kovknxyxfubttNiIJXG6qnxUKlBHmKXG+uuR+IqfbAtZCKYQUiCvQAPzZmH65PT3e
H1XZz4gdKyK9m4NpfivjCEnExipR9bGXLg+K0AYeglYYw+L0cZgQD23Xxa82UlPYb9Lt62QcRJNv
a6qfX6dcaJBH4TRGGq7TkX5lOONGLCjOr1nNuQD2AWeBjtX2WUWaCbWAkbxkpNw0NrDb5/quJP9C
0vmVyr027KKER0nRhtlN75lueCmtQYAwoolFBFUoury5RZMrWtWjhMu7m7dKe9fhqU3c2xazEh9i
YEJDPIqxCZC9cPFBMsxkgDdDNJqVQaFXQbExnoAu7muhsvnfRHHrNlVykc0Sct9hnWzHaFfm4Evs
vV4+xv947khDaHWmFbdwk2JGQxaiUIERQa83ErA6eHn1osmNV0qGYAnXLgPGE4CkC2ZcFL6Roomq
gXY2lhDs4kmXODVYvrSt3aqOPu3GVGQUa4Z+Lo4z9E7JtLmUIG4uUO0fvFn+CAdnyF9u79ZKkcBi
tFesvoTEi86PLQy23sZjPeAZ6FPf3NpPv1FD/okrp0WtCbSbG3k77u1t/Tbanqi3dM3wEeQjbUs+
x8i5J6hBQeSZ65AdS72D3m4LfSLKUvm3VRRI4d+dMyB0jGTGjZrGpWPFGFF9NGhwW8babp1pwidH
igUTSNkMTfRaNzYj8NtQIFSOwFVVUFYO06f/TRx3xpJZa/IuhzhV/ZmbP0tEyHU4OXH6elvOZ7KW
j4DO9eJOWNoUliKxV1jy3X6WkWt0lgOSZrg8D6aPghZwV+6tIPkhEMuqcVdigduBMAjdUcBVvfTy
LVxIG1LM0gy4QQsdc++PlDwpM9K4iRdXQT+LOxvWzjdrkNRZpgCT1Jyqdgxq0YhN1qgVyMTrBUyf
lD7RsS58pb0fUGSWbEHX1JpXtoGrBhVl20SL1qWaiIRH1WRzodKoUQBjPoCwCtitSSnvaqt5AwOC
qJa+KpH19qOUrtmIIS4lGrTXuibDVVPNuYl+ACVZttmYKO8kC0Fb2GhNmG8KjKS8397RlbgA8yeY
kARMCZ4VfHcvtrjMDIAmgFpJ31X0aIbN5raElVNug8EFzgTYRgyv7lIzCQ3XlkbRPyxnWeHrixx7
RttN6EQ0f9+WdLWGQE9CBy3yHwxKAL8uJWFAblZGm5au1vcOmbYK/dVqJz35aYjAba+8CpOETKuO
9y8GEPndoimIqZUKTJoDIFRTuffUZGsgYxYKLoEr0+fkcBqlnU2REYVGqpkHeHb9tDBZCyC0IMvt
b3qo3YHgXGD6IpFsO8/iOLMckbFaIBKPDACieXH82M2RO1TATPgZDyIEjfWVRJ8ggIDINZjHjMnN
nJigKE0jVEuG+xr0WkNy0rN/HGixpdRhGSzVg5IPF2gtISItuYCgLn/Vi6OUB2D+AdSl34yJc9sO
V5fwTBR3CZT1ZJuTClGzBKAm4pCC+nl+FwFzKMsOoO69Le7qCHOacQdMTdRYtlu2hICty+JwH43j
9raI62CEk/F/pF1Xj9w4t/xFAiQqka8KHSbn8fhFcFSWqBx+/S0Z391Rs4Um1vtg7AIGXE3y8PDo
hCrBEPOY5bHRLbs3fS2sp0UyKxohnXXVJlf1vEsH0Dg5GT+gHq6Yk2vFrwN7stoHFKrQPf8i+TXL
Bp68QsKvEWw0IV1ZqgZ+DZTuuvraMHsHGUmnR584t65ZUDtE3WEsMir8LtpJwBdDOQNHThKzj4tq
othColjQtKTNVKB7i3ykCCNAP3ingAiCaul+YiV4I9EVVH8tGDS5eJDLjmITH4SOyO9CqhRO+/SC
4mthGmJlIafULIydoTUZdItF96paqFDk+kFBn1efB98Mq/5iqBLvcF5Ew9ZTDUn75amCeqNwjUq9
662MYvX98D4UlhcQUGTS3DXD6i1g5GiXts/HFKYx+qGZfhmGwg+s9qbOy0JyzbZcx/qnCNfMDEx9
zFpsBPhqeRj5KvulR7dqFf7Njq+BhB1vwfuGT3IAVTZ3s/RNp3uicqcpXyzkNhV86vaQO+cPetRK
lnje3vZnu5enE3zdKlIKp4fNQFXbVwzbveREdO6b1k9dfQRXfDKafprcR9NdTvzLFr69r5+Yi3tb
vQCzgZvVVcAEVcVc+QSkJ5lnJfmwr7N4/OgZH54uI2493Fjo/1Z5RnnXz3WXGQgiQXfeuWVQ4eW2
b4v4OWeFi5SudxntnPz8z6ZiABECFIh6RA2pDIQrZaeq+Lcj6kSzq6qPppE53H6h1vdkcKHz7sTG
lzK47/410dEptDj124yKCbFzQLfVuAPdSN51Xq4jB57KfORZpL4goU2AWipu6ll1w65HZa4JkPLy
LQp29eSS8BaZZnARX6GvzZ7dWUawd96KJWAKlmPPc1ZoJTCtFC0Q9i5TDVcJbmiyU8xrq9rPgW8p
0FD+JjnQ5QKKLnm9VuFzNe6p0mUacDEi4tbsWLd3pgVH6LbDTd6hc7z1gmyHzxMMcwSWbAZg877g
Www1KhC3YqD79L5oTTKlLDcK2E39CnlQkFhD+CZ6yxTZ27P8S2frXCEtv2R1M9uxz9RxAFIJljMe
RZ7exzuu/GsaaxzjErKDMHgRBTlrQNP6ETwuGhakIMVuJ0no0BA+pzCMr6nWSUYatrYPOQ7dQmsG
+kvEMhyt6lxTVKVwFVK44AJyWBuBfb96DAyZdN/W/q2hBPvUUYUJdZRnkNbIay/VQbWa0cTyuCUj
8Tz/Pl/2cLUqwSRtEAv0fQ6osrhuyFfCHizQJVY3Ef+BupY+f1W1Ny04kP4d0r3aiEZ9yWfXlk9d
/QAxuVKMaEfC9BfChPJnnl+p9EYzEpeShzyWVfOXbRPNcg0lxAR9FRgNC8PSbWb7dxq9pQWG+63e
4yjCUB7teiOTLG4LERv8z7Mo7G40xzzvlwfDNH4mynXKHSUonQia7eptksku+JbZfKLBn55eu0Cr
poRwvP92UV7FZXPgTYCA89dlL7aFwhbyXwPDqCb6Tk5RlMRS0qYPYJyFeWRN99rxyINmu38ZZvO6
rWCEqEmnURZrBmAQRV63pbGbARGP5qHOiaRVbeOUMH6PqUo0L1oWxlKEFcXZ/0zQZkPjZ4HBvEHN
a4wk2A9Jq6ieWY+Rg0bRWhJPLF8jgkGaEFECxzXE7tGKt2z1yk8WvLOiPI9KVGFi5UnvchvEqLSX
GOFiZCKKgSQRuldspE90wQjnSg/KXMeHcV69QTNJjW+m2WmCr5RNDiaXHU3WGHxeggTnBPLcaPEH
b+5CsnW6rqrsQfJXqaUbU+7oGKLLut7pZtudOqTiBvPAyOzHxHBSUznqHUTU7dA323jfziA3D4e7
uEAftjX4s2W/qKXmUJrtM5buEpZ6vGBuCiLty+a2YQMQ7oZ0IKbUdZjAclSro5hT5BMyRYMuj40w
OXMq6luBX3UfoV5BT0CCthUvoxoMEh5w1hDMcApnUlMkFMgCZ+eYq/k+YJ4b5SjLfLTngzb4Q7dX
TPfyCjccLfyQDRJQFPcw5yh8HZglOiWy2ShdMDJ4cYgin+2X4V1Nbyojlqxv4/LCABieSbAZLd03
p7s5jUNWjRzLQ1Xe4wHi1cTJkp95+3h5TRunZmIYHlUHjG1j5nlZ8+rU7L5Q4rTHmsZ2bxLk6qJj
OLyQFF+Y7cGGp/9vcMvPWcGVWj2r9rKFY/hassjR2F3S30fBazH0Tv43H1VYHYbSF4ZcXRPpynJe
xWOjWqUL0pmMOjVS2UmqeQ15i6nTmMe5vC0DyZfc1snZODbcAVwF0NaeLjEknTlG2VC6fe21IDss
sl/F9DKotWQrN6wRZAafOIJ7D3MGBRINTsmkhx5MrZZjKgZqN27GpV1Ai2WLDhDvFHi1CJqAUHk7
XdMUjnVtxMCytYfReFBGlyAdAW2/roWQNdvZmlfyXY3GrUTf0/7XZaPZuuswTkBbmP9iKBCcwueW
nVj5NP4x0lb9kVZfbXNH+gNnrmqikaXbZ6PkXize6mzFK0jBUKM2GIvGwilaEJSYZ/ac67IBms0D
XEEIHiyy9Gkwe0AoVXRTmfVOCatdX8e3Zpq999Ek6e7e+mZb76LYe02srOG0xS7a1fCzju7tTIVO
W3iPjOIVhK6flZDuGNK+rfGlgSq65AwXc7ywoSKPHytZO3GG1UbNMa38KgHjE39Sup9B+Eajm5I/
Qxew1l+4IfnqOO/UwFu6sh4mXJRYIaSYKJDrKvGUGvWzNroxreS+tsrXhme7aXia9GivhD2Y8J8n
HY3AmcSdSzdfeDtS3ZrKgWPz0+pnFjx21eC1zM2T+75ys/5YzPhaf29kjY+bvmipKsMVoYlKDFym
KVTHwgBqpHlF+2w3D8GwS4qny2e79YaAmOb/UQwhak6ToCsVEyimgQipQ6yym7UDMb+Spfvt5TLY
RiyGtBGUUxYSF4xfCLcmtqfC0MD45TL6qhTp3uJvE1OeaxU8nKV1k5jonjZlAiQSUDGZAwYbTRla
gPYlKHFeIVaXIOUQQb9DvbHD2LEKib0sDlW4LRhxRSEUbHngIRM/ETBkxUJSI/7DjDdviUPq44Te
u8tbuWEdJyDCxTBzKw9a8Lq78/jQIo8DpktIn2D7JC+VbDGC7ccK1UqbLzj0O3pWUVlAhVXG27nh
TRF+YnIFWQwMKIumXlSYRExRqnNRWTWyN1b6dPYhbIp0rexwNvdtFekK62EEAxClCige3M/9r2p4
tsNns5V8U23ZHIh0cPhosVk62E8fPdpEJQkoQqUyj5wyPTLtNSq/0HF0zPbHjO5L+Ix/bw8I3dHQ
gyceLYfC1ZoqK4NyCxDRcesobQAtgfBGA9sUyf51aw2ayldQYs4CNYfUrNIFCoT2YAA6KOQdHInO
XFJZHWPrtECUji49NFKiJigEDw2owPgYmqU7tXX2swjC8jvlmvJlIA1/bmwSmP5UZiFoJ6PsJptn
+8aaQMm91zQWHSsIquYOMeZSe0B3tdb58RxVvafqeS+JODa8KArZ0HxfRr1QbhJ2n5vj2HSTXSKm
gqgW2VnNgwkyogwzoXoZOUP9cfm0ty4Muh7QCkAQpaJgf2pfodXxnjfAi9rKSUt0Bn+MCCAt9YHG
kcSdba4NZV8U7ZGJPytuKEZddvqytrmqNRDMRpNPbH5bhxxzljO/S7MyPmDxkpaHrc9oaFKihLdI
fZ5/sUWZXsVIanKMnFvBG4VsxJMdGtrzHI9Ec/U+az8GS08PxMjN35XZsW9sjHq/6UEs6Iyo+RzR
RG1+wQdLODngD6FPNEnNdK+UxjB4VtVHkV/3VvpuRpBbyy298RKl1n6Hs458h6aFmjQU38j2g+GZ
gJ8Y80ogUhVC8YCDR2VI0fzMyw9i3BIGFQzrkZNHQkYvGq8aw0dJ8rKpbBzfCeZyxVZfbYY9171B
G+4qGYqe2ezl07clr2pmmdOifbdFOf8y4lb18QRSuLXjNISjbSyQta+ClcvYg8d7qcFq9oFrIInj
RxbeIs/UVruCP3L2dvkHbC8ZZGZQSYLPEMMMPLbgbMo6sCyqt7z0mvaJtqjLgSMZtQcYw2W0rRgV
y/0HTgwwUowM8UDDqSYqehrJoWR3U3/sKlfBdNoiABBYbxzMfyjyWD/HWqbhtvWFdYIvPDbQVAU7
Q4jlhvMxgXx0/A5O6lB1p/g10g+j+YWHiWTNG1HBCaTgf6DZjaLEssOEPEb9LxW6hd3vy9u68YSe
QAgPNe/7bB5V7GoEkeES/RmqtjNRXmX5IZ+9ejlZ/zLihlMF+xWoQnQwpIEOT9hHZdDYMOszyIzZ
1UQhCUodVn+Pg70tPbMtKHz/Q+DEANUqahCnl5LVOUZxQnTCjsrXsvBMiPHQFEx2uTPOspaajTcU
kz+YbUJcpbGznIbRgk0HRD3Qwc1RxSxuEJv6SfKjrw6Xt2/LDjFVgm8J+Lals1i49lqvWkGfadw1
OhP9y4VtdJljZEbkDU1bzs7UqCRyILNe3FgKbQcvTzAu5FXhmEt6z7fMUwN5LQQKIHV5NoLah1FA
iymB7VQY8gnB74oB+oDakth44xShiaFBtwHjrhpM/vQUVUOlrTanHIVUJwOjskqeUThl6XddxiC6
dRlAkKGrmBxDil7kz+kLTBkZoD50KZgvizc+JY7aXIFYL1fGfV5GRzx8ktNcrF34ilko78DqySDc
iNTN6eKoUte80ko8v+pvNd0jpHW0LnYwo9+P6S5lH2X5FupvSSGjZd3c1U9gW/giHXmXqq0OYEPp
3aoD2YHiJezBDL6RrHeqYRcHV6zam/MhZm5jPNT2lzj8mMu7RsrkY1zeA9EjjO2U952Fn6IotWvC
eAcNjURQoVW/JXbj6vWB5Dfh7BWTEyroXXaDYvwLT4svZQPjKnjMziYPbD3QQ0Ov8E9T5ifmfRSB
L6X8kBz2VmCCvr6FxtVGDCKyBxC7JXlgAaVHNWLYZeRbkO/pYsj1Lpmu6qR3LbuTLO38oA2Uf5Ym
fXQUoj9T8BelHpB+5Bh0s7pgV3YflZm4jRofiy68Ikl6vLzG86DgFG35+1UchBZ66ABVQOurIwgS
kvrKHKLHuR68skwcncb7y3iy1Qn3p8jnPoH8XeNmoEjKbf2BW2CCoJkft8ndWBKZoNy5mz9Zn8g+
TluS2TbKnjjC1g3Gl7r5Xdk/R1nicyMZdoojvJItDWJ8lQOnZeRrkyaRUyeFcq2Fww3J897RxtHy
C4qMksrz3G9J/1tpuaxgJVutEIA0MZ00bVltrewIlNZsAq3h0hltJvn62TxGhlQOQ/EQX72CjweJ
SE7Q2QXmJ36bV7sxfdR46lj1exRI3s9NA10hLc5oZaAD9F+KGYlrl5G3VsU+7grwRRa106UUpHqy
sHVzBxk+6jAbvsQ7yxu6gjMwtN2iKoBzRI9TEWsIDcDfO5NbKxskFKMyqOXvV1BJnXKV64DitvZM
yfCRoPm0GKxjbTKJTzl/+WGdq1UJPqVJFAz+tthEI2SPaP2oMO77HZ8/khVt34IVjuBNEiMsgiGC
yFmBsVw8APiygESCh2Fdp8peWoyVtg8zhUywxBxlWyl4ldSOxq6ssZWVbjgtQR9rVndOOpTeUEB9
67IL+2MDpzHAspt4F8AMCxIIceygykuO7x6gmcn4K+Oaq5Lwno7hsc3jL0EBzTrSdL8T0FGkrLiJ
IBkcgTslqQJ8TmfvaG2VBFzL6i78HpGFrlfsgg/dn10HjSqqctRAkiWyfEzkQXMnYz5vhr/YcSSt
kffAzAcxRE1p9FahgbWocdJqCZ7CwvaNcvIgPufhSZGkDTdCaLzyKzDBrLJeKWk/Vg1S8dd6f61C
Rji+AaV5ab/GFnK871EsDXK2NnWNKZhUXs2trajANLSrIr7PW2wkh5bRc6o7aJgwyttQPaSJ39RO
0N5OFBX6q6h9smO/tqAZLiMj37rBq58jFiQUBeUcPcPPaczw65A2Py2S7vkYSCpqizcVTQk9CKhF
gGZPheDWqU/SeFjqcQmYxO72o1V8aHR+vHx9tp6ONYTg9hgos4KOLBubNE5jXGOGwp+VBy19C9Rv
/w1KcHsWa6ndargYdaM5Uf7YKNWO29cmGsuaUrJz2wf0uXOCjbZNBH1TimXBEblQCAkV4kyG5Ctg
GwSEGUvjDkO++fR4UjAsxI2CW5dCTAdBhpuHwTXXC8kRbb25GEf9B0ZYSx1n6GOemwbkIrdj/WIp
zZcGX4xZu7NUzAMaTJqsWcKjc7v7RBRu26wbhZq0QOyKEZziB/YLi9PvJu5cxYo7T27XF7u/MA6C
ZhtQJeEzVWx9aRGHtt2IvVTD9iYBtaMCkqusvWPaC7iHL2Nt5P6WlpdPMCGK4VlYhGaM9cVc90cM
7US54la8xjjzrg+RAux9Q3sr2WNVH9TuDd1PmYy4d/NxXv8G4W6HxZyNrMaC0VfBgq+j8RSBiK31
DQUvGPeDoXaocd/YH5K1b57tau3Chee2HdlDA9x6RkIAki/9YwnyErLjIFtRUIvgC3GS4WmIDC5D
b16XFbJwXdBQrSTFBGSOGSa1v5qtcd/Lvmg2XSaIeKDRhnTAmfKCMsxqqYRd45JZRVIV5Tm97b5c
XshGMnWxn08QIbAfWN1CGbttXI3dg+i1Je+M7WvlJjfu+hjDDu+M7Jv2jpY/UIK/jL3pDFbQQqiv
oKalYGAW3/VZC55kFdJ9L0qkc6dWXQsj3IptSgKszadXJyYa7qCxATqxUy9n8iJRwxmICn8BS3fL
HDveBXxwUPuAKOWBylKc2wHGJ6L4uvaUZBiKAmJv71sIY5UPUzo7AUrjBcZidHxtNNxRM+pf3tpN
+wRbG1tIN5DMEBaa1DQtzNGs3VK5acbHNLgtwuNliE3r/IQQ00ZhV1QYOAZEhWxMZHMPTXiS45Ks
QkwH5VoAVaJlFSZkOuq09MLpOpLqS57nYnAD0PSBEWoGEkRxElcNtQxVd6BkafSB/99rNT3UNveT
YL4tTH0/WI8FhmMQ+JYS7715A1bQgvMGwVw+xz3C9kx74yiCMSTchrg7dsGHPnxtqvlw+cw27X+F
t2z46sOwijQzGfplQ9m81+dxTwYVzKbEyVl/H1bWXu0qJ8407zKsbJmCn4Z48qirCyyY5N+U4Huf
VZHT6tOu1L9qfe4PhMu+FzdNB/RfiGbQY62J44BdZOSsnbGzMQFHIBlftZnfxhrfUzrfJdprrE2H
McTPsKeF8hVkkQ5T3tWUodkCIljWIIkJNm/LH2ZkXWeYJxcupDGC0SExKdrjqnGfke5pjGQyXpvh
7z8QZ/34PccH6RwBAiozg3mHj5cEaWRjp4+SgHQ5rrOQagW0PMsrK1JQbcghy4gQwwrcGDwOXRs5
PJ0PRZT6ly1n+xgXQull29CAcwpFKGrd6nKMfXvorUc6vLcg17uMse2jV+sR3iEwEM3q1GI9do6J
bk2HCDT0X7KrOGjdpPBb2ychPn8b2ZC3FFi4/kWgYJhBAzDYAv0AgtfoVOHGoU8qtx6dyTro1V1l
S0Jw2ZYuf786PdqXKU3AWQZtD89GD0MQ7u2ml+zpJgi6etFOgD+QRzsF0QsoptPl3IqUHsaY7w3I
UqD7QBJBbJr8CkZwLBWxJgwqAQZkDk7Hv9dl6oQllLyTXRDIVJA2zX4FJsR84Mm1y3oCGIZAnSm7
470ByrhvTTlL3KUMaHGnqxOyQq3GNxKA4uIhGfYaFmVTVJf/ddEO795qPYJLMjkegDSBIagorUAi
5TlSp11eNc+Xr9e2KaAtADM8oITQBW9R8TLKmxluSYMS0KBPyGM/o6HkrwzuE0VwFEXK6xCljxqt
+eYBzUgvUxXvk4JJPpM3XzLzE0ZwFV1sZ2FHGXwsvvvnaI+JId+MD+jWBWeiN8u+XmV7JzgIWgcg
WikBF5Z3EXE56cFhKWM1kq1JuKtI1kTMGrF1OTKTXk1YlIB8Mv8WZ2gKhJAskilVPui+ns3dy2Xb
2Ly/qLSBwAYTIuhHPLX0umqy1gIxgZub14iOR632dLCGRK6q/U0q01pBCatsMpMaBQeUpnc3ejhB
7u1pzDGSp3bh977OjnqIfhUekL8xzBWu4KIMNR37BJya+IgzUFnwRyt8DcdBksjcPMMViuCb9JQN
gb6sjhpemz1xA6yeU+m25o7XzA9lE7ebHmoFJ3ioues7puVYVBb6PRLBPd/rzVfDklUsZTiCi9Ky
oaeVimWRCsyfS9RYxUg+p89dmcgixs1kwj9rQvvGqS0WVMmDmAKLRa/xcIT8nJ5i6rBz5wEcHunz
zH6P6kuJSZ/Ld+BcDBLt5p+WibaGU+BRsTJrzgEcN2iCSX43IELc0VF1WriyKlX2OX/u+8lhPfUG
BKu8DzDPAW0WPXJIbz+NRvUw5aqssnPZpDQx9CpadJT1Gc64TV7b/tqkj20ZXSXZm2V9TTEYcHkX
Nr9MIJVINYIKB2ZnTjdB1yboRWdwQjUGLWLUxSE0GuuNU2jHsfg2gTOEySS7No3LVsEBoOHbD0HK
KeSYBoRAJKNGi3UBal6/aT8a/VdlSaLl7QzLCkfwAApYaJMmwNLs6siLYx67jfIjqw9oip20vUaO
I/9Zd69V9jgZ0sm/bauGjCsKp0h6iI2yRqdE7TDAuOrWN+vrufOXTny9vOPlFWu9xHa6qnZCUJNc
Ps/Fc599I+Ab5H+4Ys9yEc7V1KdY9KxhxgDsRcEou7Cb3+0rCOHeTL3SZpkGCFrEnoJVcPtgIZIl
ydIkjeHPnTXt0KT9H1dGTs3GLgquZj3MxlRsHF33NteyOe7NZ3+1MuEymFbcNWqzuKLyts4LaGe8
2Hj+L5/Q9o37PCHh7UUvIFWmCetAjc8xlGODMLMmutPgwKzxqU2vZhnru8wohBuXYcy56AggiyBA
iS27Csri6+VVbV7q1dYJl83SAzRlUAS1VQ36n/q2CMp9Z93G6KT6G6DP0EU4o8SKhsDQ4R4Ne3jQ
8iR0SUH9HoqMJTXeL2NtuuKVBxFed4NWpLUWk9OrQ2aB3jp9a1CB7uiuCz21GySWsbmHKzjhdbd4
oyVaC7gw/1XFdwYHTe99IaOA3zSGFYrwtjcMXLVcB0qfzkfT7H5qHZFE65cXgrLj6VXN1ITxIgZE
XNVehOhE0UEL9ZBVu8vns3lf6VKG0dSFBluwa8p60iZ5iET9WN4qhn5r5eqbVdtPl2G26ywrHMG4
24iDb1GHX9CHd5SyFvnieIc279YMfRWSEd0BdGNRJ9Mo2n7BVriC/ZFJaZpuXh4RtFTVfXUVzLqD
j0dvab8r0tqP2LemiH7wpHV4ZYN2q7mx7enfj2AhUFr9DMEu9WAu9KFdIpKsu+IGNGrQ1JVjxoco
sumeZUVnz9cKSjDOnJmQJ6ix4i7/acJw6gQfd3zXDO+mTQ+Xj3XTSj+xdMFK0yYNCn35pgzrHSRr
XGCxyVUNiWfcdCJLqKlBWH35Fj+9DIYxWok9wEiraW80v9Cpw8vci0E30b7WauNdXtTm67JCE84K
BI1pa484K3X4SupXq78m7G0IInQpg2F/N7UyRlsZoHBiaRMoRlkuyysgiWq5hXKr1cSpy7tcBz+Y
r8vSQZv+63OF4oSwGUXoqSURLj01nAmZhjlpXy5v4p/o7NwM/zkzcQ44aNDuU4xYlJqpjywemNNk
GHMqc9J7WjbeVUNyr7bNj1ofZtc25tcmmI8KDZA/jO/jWovcus4Sv8z0wC16gzkQ6sudhAWK5MnQ
lqhH/KW2Cjo4NO6hp58KLjALlFbN7RjdlzrK+k24V1HTMzPoBpNERXdNegX1tr3BIWYFX6wkw3Fs
mSwJdK75hPNYqE5BY8BUE+3+pzYe8pwp3XImk1u5tu1AZ+ML/oNGMfvObJzW/1C/t676pNwU+/YV
xD/Zo3Iz7S+f2tZrsP4Ri+Gs0nct5qsIV7AV6OZ2xkHDPI4LinhJ/LGFYq3MbzmQFUoAaWUzqmAa
iTpfKagbZRgGD6v0r2pwKxxhSzF8mHAoziCxFvMDqF38ym4czZAl4be9E0aHbBXVWZBenS4ns4wS
bW1Yjm299hYIY3JvoUuwJ18bH1VLRpK4/ZQusmcYD0M1RqwPhYMNmSUIcaDo52b25JTdTY4a8Bi9
jNHtUBwYepQVDDEVsvneTbexAhasI1xU0Us0bLiTXe2VcdgPinfZ/jbfkxWCeBWj3EQoha0cKULg
ecetwEvtQ2nITHDzkWSQsoTSMMMYpmgaScLGcoBpFNGTWfkxGi5URKWGH0unrzetfQUl7Fowkl4t
igWqejS0wbGgN5mHyd/EcSsUYefyMDI0tuTqlPiGoTEgRrenVCVo86FCczNYeGwQTP/pAV1d3GhA
r5je4Hg0DcUKsCMlbqlibLW5Z5mfpOAC0iUvv7ZlESihoaMUHbQYkxcuF4bz0jy1AdkWkNU1n6YH
66W5Iw/BTvXUL7UDcer+GP5GUHfZErcu9QpXjGxInRaJ9ucbaT5S24dqSpo8kPC607wpebyM9Yc2
6/wF+meRYp0hLqy0RyCMt3LPIE1nh04I/z871kN+le/5NZudd3B4vFa70Etbx8DEtuRzY+s+rJcr
uuS21WPLgPnM465LrsEOoHYvtPYsKbPjVupjjSTcPBMMoGQIgUSSa7jkbuo8Xb02MRMe6Ifa2lW5
5VaypO8G2zFe108z0oVLSGkfkl7BDjdOeTsjzH9WMfgbOih+RO/ta/B03eoOqPe9b4EfyqrbusyY
hMtJ5hQKWAk8NnOiXfBiPSTvjWf7sY8q3B78UsZj4lHPcOuj+VR5ytfWsY775guHdXO3OSBsYh51
k+NB/6h36qNyHcu+k5b1n1sgGNaXATVkBoQIO7OmOU3yBG/YeBfEoztJn60tN7iOsoRzrxeJI3XC
41EEjjmhxw3i3NJBhc3PvTWKcM51ZsbGvDxRORw6HR07u+WQXY5+6h16KTJlxzS/Ul9ndT+wnTmp
/uWbLFvk4s1WDtJAVReNi4DXysdBgSQZ2gfzQlZk3YwA1qsUTstoc0XPU9gT0g813TXNzTy8WZBh
ibMvTfKqlgdIhFXz0+XFbbvizzhZ+C5S+Ih+7xyLMyrlKp3t6yH7rWjZezMpPy8jybZRcPp1r5ZF
QbE+e3owtdepf26D3/8JQvwESrqsK8Dogk+gdHZJTNxAn3cgu/Uuw8iOSvwMmimLzG5YNs3YKcg+
INDo6LEm973pD9rPRLsuNU+18uNlXMkOMsGfh9HYa2oE2ND8Ui8E/NqjSd4vY2x7tX/sQYxDTZo0
POc4pXhAMyn4jfRB+ULpcF2b5HtCnxsaHy4jbnupT0Thdk8srTMjAGJd3QYqQtzcgnTOX2Bo4GGh
i8zvWfdV0dBGGxYPQrrormQDUkHMKLsfl1E2906DLIixaHtijPzUUajodhoysqBUljdBQ1G9DbLJ
I4ruVdZ9iMT5f8MTdi4P5ylNBvj3tHqqjfsAU7nTTUI/8uBxtGrJFm4a32pxy9+vvKCtxkmqQhnZ
nfoZjfHHOoUMZyrpP9z0RisQwdWmYT+gvA+QYKh86L64KkZ80Y16j6YWidnJDktwt1ZYJFAVBVSJ
9nuG9hy/nb9P47NOrhUZG9Dm3n2mAcRiot02E88CBCp26JnTcKVRL65kEtbbAecKRTCHwsBXPlpG
G5feRvf1YT6g3n7Mb3mBCpSDGkrpxJ5+BIHzbb5Tcye7pT6RnN+fOfSzkGP1GwQraTsDdDEprkD/
4x586eEb+hd/fnkhpku9yutdc2+7szu9U79z9avZdNudlDJOttuCESEPPOZNiH3oJqfw8sE1n8br
Zt8fku/Vj+hR91Puo3Cv+Zdv43Y4ulq7YFFZQSarqYCblA5VHORartsD+Rn87HQH1XAV0tDVd/R1
3HM0ztt+Lqs/bl6eFf5i8asbGhhGmrIY+ObzLcsRAgc3Q+Lj7NXd5NCn7jp4InfB7ITfLy9chis8
7InVQLOrwJlD3DRGfsS4nRW/kZWtJSh/ehdXq7NTzCOMOlYX19+T4BpEYWkCDepK8m26/NgLBvzn
6V/BELMJ9IQtmxjmbhbZv3R8QzAtclT99xyp+KxRkaOWtQdvOqPPo/uTzVyhGsVcR/0E1I7/VAKI
8KWHIMqcib5YyJHGze7yiZ0HMERFIyRGf/FWgTzWEK5pqRMV4ygKZMiUfGcUe3v+CIM7Y9q3Teh3
9SNRX6j+m6kS3LOnXoBdzni1zKZudZrrULEyE8xrgmzUGr3LKzvbyAUBgif6wvoBoiXBFutQC/Wm
gbDnouuja77WvybK3lAOXYrkaixLKJwZJeDA8QvZbLBkYLJKKPmbc0AMGkFnTdNuQB7jJq3hNsnX
UoklzmVr59ZAQuiHG1aEjQ0RbIMXz91cvOhSArkzt7msBa0nNkjA0X8iPlKxEWQ67SGmFrVfaHdM
qgeIdf7701lDCC+UqbYZOvcAEQ+vyEPbMbqYDdPtQsygP1SyrMTm4awWJBg5S5laxQEOZ0qvNEgQ
KTZ3BooMgYzDXwYkmPWoQOmoT7GsJMDT/tpnt3XzZEf/NvrH+aAtEfMzC0UHMh+nl2dMZjQwL2Kd
YUZLp1c+OK+gDyqbiNyytEXjQQORD/6IDjCIVHM2bLgGmibGtRponRO2WvJ62RLOxwSxGkTJDJzz
BkG3mXA4apvYBYSqYAqd8rWr9D2iZEeJQVplps4wRjdD810fEDRM9Y51oR/iSlEeullHJYHtpjPE
PCb6+THobqoit47OrQHynqDqqufWcIq4H50Ucs21UTolehYHhbllXDmMx06TzG45/+tesz978fkD
hGthsSrL0caTuVaSekW3S1GS7HeZaTlhrvoQ0cIAgOQmbpnses3C9pvBAGK9ELIhrB53cfu9iffl
oHtzK4kNzutwwtqEu2EWbIptDWubzDF2CrSj8MH2LLu+Clu0QqEA49ntd31O94sEVUJAMKT/++KK
8COEq2OkPaHDssENtGAzsjeGHEwsv2bzR2V9n6LbFnpGqbFvuqvLVr71GoGcEaUIlP8gPyDsMtWn
KDUwewAG3+QQ2sxhZXBDkueWegkkjHrvMtyyjJPY5c8yP+GEva5KTbEUA3BhNL8XU+X3hnXFO7RI
mGBq0Njvy3CbNmSCMAhuwoCQtvC5Cw3shIFXEIFYR72pAon4HVJwySQjKNhc1tKqDx1H8OmKRdQo
nsvOiIFT5c/Lpej/j7Qv241cV5b9IgGah1dqqsmu8th2vwjddlvzQM3S19+QL87pKpZQRK+zsLFf
GnAWqWQymRkZQf1RCh2T3pkN5/2yaspSv+UwRPD2M/d5VeeRXicUoUDEpHC4UQQnL70p+BUrp9ub
t+Ya4EmDcKcMinvkLJfRPJ7Mse2mGplD67YaSvIPfXoU9QEk7Yem5Zz2xc9Yxzg3tvyYs7xLilMI
rxkwVvRN4feJJBKIfbZbuQO6/fa6eKaYBCxNZ6rmEkwpw70xfWTCSZz/mfsHfg5QEzK8ZW4WOnfM
choovZUJHKLCdGDageZdlkklC5Ak+i+rObPEpF1JPFqzVcJSCKlSlGeJFNz3/fvtLVu25OrrnBlh
zlFCexWlURjR1BjNtseGxkTSQGH7nE+UNOORUve2xbWTa1kqlHl0YJuRT1xuIC4bTMtObWaP0b1a
epW4jbNnwFT/b1YYrwN1mtWNFFaqAtJ/Uij8BPvoLpbkYxbxdBvW7hmILULCRsV6EJCYUBsBYCQl
5gCBdiQLNSA3g1URnWakU7+MTNiqChgki1HbhV2/DWQJwgu8CtnKkV70HtGSwpsKA4LMro4V+Ler
5ScY6pdsuFCQqLRtDwIA0fjoA15XfSVUgTUNURcKlya4kZmDBkLHEjpOIhas9ZjFQhPENJ9VfdxY
QrnPQ8jc3v6aSxLCeOmysShtgg8QJNOMl85SPXaKgq85i7o76KaL8cDbFlZChymDYEdbuAVAMcDs
H7RSsqkGrS9kv35W4T00I0iScYokPBuMT6pZLBo5BG4wRFGTwvyZGsJBMkfv9kpWztfFSphvM8Sp
poQVPKFGKUgBpoNuY+VJanmAh9t2oJN4eY7nsAcx5YzViKBBKsVjFG87kF6GEuckf1/l7MdHTQCs
Hvg/YAWYjy8DZkqVGs/quTY0jA3VE3iuFnCCIwh5oy+S35rs5h213EAU1W00jMM2GQzrMJoVfl82
RKkzm3Tw5yhKPNjo/hRiKsakBkPnyWytIHfTOhGzfTzOoUHyKQ0GDHvh6tx0hZKJtlk2qNxllQyl
lHn8EYCM4j0JmxDAiGr6OYaZETyknay8q6CidspIiGoyiEbom5mkfwZxOp+MTM5lRzD7wq+qqgBq
YwyHBN3xugv8OmiN/mDVKZhzlCaVIl8Kw+hHDZGPH0JNFcUuyjJ6ryZTiokQBqjmg3Kv3wSVXHhD
Uic84rm1cIJxSLAj4j2Omjhzy80VLr9cgp56ULROq/k1klYM4470UKkuyKxvu+zawTi3xtx0YdLF
UE+DNeiLEEwBA2wEqVyUNG6bWfPYczOMIzXpDKeZYEZSPqUcPBCPffdBS861vfakMzEUCewfMlPr
itypDrTIUiIdCT/9qBRHzn1FPaZRYivVXkh8ozxa9KTrD7cXxzW7rP4szxraKMzwCsjsXvnsew24
yMesAVlg72rQPhZBOSO4bWwL3ZZjeOXrgSPJkhE0AX+C7tilYRMUXoKFDrLdGfGHWv6c+9HTtIew
f+nSZqeHk2viGRCmGlCO93MKnS0d+klRuZsUw7/9W1bupYufwuxBW5uZ0Er4KeoAigql1BxBqxxV
aUPwRaVbGRjf2wZX0icsHPeSBME1kKgwwRYz/0Ws5gOqtaX+VGaQjjCB6tTy4L4Tyq+w6zbN1DxV
qvl52+43ip4JiueGWcJNLZfSQQBdBGbD5m0gZkhxTEjYtYLa3kHleRyQ+KTJPpnB079LIyHYi0YW
xzaI+6OvYFJEwW5TXbKNLu9PojwlmySH2AZmX9IMjFpd0L5HqTa+9uE0yCRRI7qLQJaxm0QxO4kJ
ruEiLDnPkjUXRmqNETQF7VJgsxhPSsK5aaN+zG1J6HtwznZ3otloiArqO6T1Ureu02fUYU5a5s8U
BHHSyOP9vu6jAKyCx7K4SOIunHtMjDBCzWhGq8ttfXrRKtGLpPzVGgrSJ9mTBRbi0BQhedrbUlMT
KRpPMRT2Wi1+auUntUvuAul5hAC0oGi8U7ZE3MsPLgFUCGgszpkoq+zemEWgqLVIczssrBCZeivb
sTEfUVEiQRm51SySZPo99rmXNR8B1Z5uO9zaIQd/iArhMLB545l/ecjVyJgFJRbzRRb1hwLNI6sx
XnWJR/q4EqIt+bsWhuILXgjsvTMko65RuPU0AKwme72GtkTk55BOv72elQ+91BkXANei8gZlvssF
oSUv4dU65TaV30e8t9U30BDVICKdd734onZe0JEo2ih0JFk4ogNzzOJtFG5EBR32f+ZZRhIDKCLw
j5qES1dnMkMxS2YBBwtFOC1HTxiCFhDW5WH0V2IGvhyCKwYfTRRy9SXLPrshhMxCWhvNme14d8fn
5b9HnxB7Zz9NZBORzYaT715/TEnBsiA1IS1PZnYSqIt6QxkpbqRwRq09dkboOsmvY8vpmi0/mz0Z
52aYoI+kUaFNCTP5CK4X9R6gDo6zXF8ry0Lw2oF+HSYB2WkRLZtiKddgAdL27iS+AH+VFlDFnN2g
4JzztcUsMOxFzB2CJ2wPSdfnAK6A+JNaSXtq0dk8DC2gZxzvv8JMIsydRxNmz5JQ0Hq9rXP0Piyv
p2A2n4SJKFJ0PwdfdRN7ExR8yIxXxMir3K1tJrpWuC5xaSLIM1dmWQaSMhcNIiweynF/B0bzJTnC
SOwMMrDb61zzwDNb7OBtPEDcBZil3FZmkKpJpl2OeyXem7w3yuqaNAX1NEjUqDJbjUwjHRVtqLyA
568FNWwJlKDXTfdZ+7MQ/NtLWrkk8enObDGneOzVpksN2MKTFTn5H1FCTo5ZtxLDl79nlLVjFVRS
Xj8+3za8skY8wCwTgpgoaeEHXEYPeeHENNSysIf8KywEImMawFCJmOwMK3H/gy0UF+AeBtRqvvfg
PFINGPRNuqoAG/UyX+HLsi9WGgQAOzBl/buPqBD5QcohaVCiY9PXqp2oHE4Uthpfl+5msF41I/hM
ePQeK10n6cIQc+YqZar1bIShLt+n0d1c+aPyKZvuuKhVdKQv9ui0iPJrWW7Nxu1SzgNhOVdMmFSR
qkombj1MZ7IVokKzshDJaGEH2uDg4Wy3sW4PSxfUeCoglyMrnylP4nzl/F3YZO41BdFMzlXYnNXM
sxJPyoONoey0ltdH4y2OCSoVBSFkNdZou0N+CTA8LGoCwciHpAVOq/Z2LHqx+X7bSa/fyPiefzdU
ZQoguMunRdsEqj4GKm27tsFU5M+5UfHIt8ek3v67NaSlogINDlMDIfzl8ZtGsa9RPMfDv4xdZaJ2
Wh8E1PdSEKjTbiAYvuccjLUDf26R+Xia1kEK2hCB2QJTXDNCtym1B1P34igHnygvO1m1JuPhjCYL
KL9Z4g9INSRRWmN90Bl1psIgmi4A0VM6cvhaCLxH+tW3A62vomHyEyLQuNTZtk4wyEPfdRKAUpMt
AFwdFSTSZYyP3ZnJA15st7/d1aW+WNNx1eGdiIopez1EsVY0WQBrAkaDQas2qJwU6PsiuzjcjAXm
UggitaVlgi6E7s8f8SbbevPmj+ILu+o1tn/3JLUh3OFgc72IQ7ZzdfJgGYM7oE4ANSsSF/nSL8Hh
b8Q0MwRSYG4HFdq+vW/K1wQaMSmGkfNmUw280QKeSeYtkuUDnqIy3COcfmbobULAEwNqReZV0q/e
hMp5wDl7V48fZo3M7srd3PYFqrVkHO9N2VPkEumsf9tHrkIlY4O5XoM5nHMw+AokQkgOQs8aMKE/
OlTlrGXNF6EWiEoNCp3wRiaOQGWvieQYdurqOVNyu644vri+WX8NMGFDT9tpzsvFwPiEioQkPUQj
Jz3grWFxkLP0oNUmJcFEtUDMKPS0LiCzyvMxjgkWzV9KCao6yzY1kU7U8FW0ON9hfZsME7qGyPKh
m3m5BgzxgcTCghMD9L6o3tT1o6w/3vap6+GVxamgHILqCGbqr3KbQY8ww9FjFfqL7L9BpPg12w4g
0fPTbeE3G64I16oTn9ljFkULrRPlCvZ6T3qS3vo32X5M7aBx5NMBCi0HwxF9w+EscokwbOw7XyTj
0Wo7pxFgZdjJMHVCqmHM25mtfd+B1cwgunGMBPBgg/MkbRyRco7tqp+AqAkQPA11QJYqXgpTPTVq
rNgI7mh+5Gp9rO/o37/PnKaw7/uky/H3hQlyDErvTiYR57vsnwlIvj3lrx3mSFFdCTFDBTslqGJy
aYNhCJvznThLYTmSa9AvJUMIE6hzAIv+M36YD/3mo0HP7avYZ0T3cq96oZwixPW85+XK2EJPHFjx
PA4wa8n29PiQf4l2THJkhPvh/cfk5NsXy8l5E9zXZAWLVfwP0h2QFEYn7PJ4d2IniOglCWS2CN1p
H7I/+eYd/Wqd51MCcO0xwlkInZpguGqvc+LjNZcqY525lKnVAAkR4EhMGogZ3fK1JW1NxsAVfPlH
xDkC15xt39a07xoMcCss0qjMY6mclxQgOdAv+irbKIfv9a3kj4/l27irCdAz+1QkPJ9dXeaCIzY0
Hf9d8SyYyTzOw4hljmlJdM2p0GZI7mvFVqZtpTlJAMJYwvHiJZqw0WZh71QBT8Qlyj6DwU/SdyBj
FwjkpTpXdCGTRP1irz1CevcweaZnPQyb0U/cf0Y0YJfPDTOxFej+lvYiDKfWfSuSSXpWgVak2ub2
AtcC2rkZJpriW6JPIMOMKL9DLhb9oz+3DazmqucWmJAmGEEgB0B5Qg/WpkTeVZ56agkJD03o6MQk
L82m8B+UrXbinYuVCIT5/IWWCJ0aIE+YtcljFWlzjeEo2rxI6NVQZ1K3I08AduVmhxVcBgtAAhKw
zNFXEhDmZPWMOKe6BZonUZ2iac0j7Fv5TihagARaRFUS2BMmYIMH0lBAh4JDZ71YxoMYcdBo3yrh
F46OCqSG99g3kROAF0yW3UtUg5B4Htn7EaPC4cY6KsT0EyfwKGm9eJ+67T5/UO3QHe3Wnl9Pg6/d
63hpFCQ/NUfEmn3gqvf3s1/Y5VYmofOSca6Uq51mfuKyR2d5YGTGrQAYbwSxxvt02KcgtuHpol1t
M0zgG+LBDRIJMAYw24zZW8mqhyKyq+QgZo+qwjluV+Fk+fvo6ejfPC0An1wuQejFMM4HjIG1ypdU
Pw3tboi8YnAi3qTjle8zhpi9Cq0A5yKsIluGGOoQ7GLjp5qBKIvzSeTl9LJu850LgaMcouTsGcug
Z5MpZYcFOforxqXd6gBt2fufYJ3BrRv67SHe9Xa+jUhyrz1kj9Y2d5AB+MJz6fKaZisfzxDRAUPV
XgUb2ffFdeYfSl6IeV0MkS3JX23sdNCXvB3LVjb1wgATyvI2kfQphgHNOM6BF+XbCjhUHm5hxUfQ
dYPvLVIdy2znpY+kAbQftHaxQu+yADSg8qbtS9vM0FFxbi9o5USdm2I1zqTRKhVphKlxPqkgC2x2
vclJyNZWg2qIgkIkVN3R7bpcTVZG6tC1oDWW1A+1ImaxDxpKlpZqyjlba5//3BJzYxayPgNVBEul
hv5tgS42j5L6GvmHUYhzE8yNYhXg2SsrFfvlGTKJGyK7gVO5oHyaZCIgbs6ftz/Q9ZOOsci4XGiN
DciuYBHak/GrYIHWg9rFPjxQpFrqh2baPAj0deGaMcn4XyvMaNqrMNntQCQG9gNq/7Hs0Rbf4tzW
JiLljuD8M3EU9ItRk1fRqFooJNjmIXha+1RtNGhvoUKXvqi6m9QcvMF3M42JVbCxaJ3AFUF8xLii
IuhzX4x6ZPcOvQ+JQcydccwfQbZrD17ypTshwRgrSQ/F/ZfiDuQeYDdi3ufk18AdZLx+MXwv+O+P
YbzVrPNGa0sjAl1XYmtg+HXUibTOfFDt6DcUEbyCjNQuncD+HqcNOPf9Sii72AvGkzGVFZhtgL3I
lD/gcAsrjdDksYT4w20Hvu5CM+tkHDhJS6jSzTA0uQrJSXNfe7KbPZd2/thupM3sv/S26mVEccHe
fW/51q7boDnDoadZXS6IBMGvDIoSJNaXUQikAlZpVKBRFqDvrNgJUk/zODecxa5EIHSLgXLWwAWn
YDLw0koXK3Ksz11say0wLc9x/nJ7M6+fXtjMcwPLDzi74eoQ9Tzoq8V2+9EgyFkk28b70DW30e/5
XjxqfmjnketaW2nLsbxyU1xYvjo7MZVpD8sNGPVI/6Z+df58xFg+0M13wk96aGLc67wMnrehzCHp
5a6IciiB21XqNfmprb5uL+vaLRYtdbSmv4vZV+leHA2W0tQhsKaJ3G6sAFpf6txs2xLwWTpGPPjY
9VsIDYGlJ4CeMSIQ8EaX3y/LZrCY9iiIRIo9uMD4Y/atdYZfMzGdNnfBRuUl5DV9RskgtD9FdHk4
HrrE7ssQiB+AkQbEb0yuQnvg8geo5iikAA2ibh8j2CzRTj2Gp4FwiwTXX+7SELNSqiYZ6ClgSHvK
DgY2GFK1pNrH29z+IX/InmmRgJOLfmOibi2OiWkpiHK0RodNgFefxZ1oq+8d9vOPeQSxKBlI/pvH
irG2ncg0FzozC0dPZLazN+Q8+Z4406hG1MQtIme0ToBAiolTtgMJeEDdVQ/CNblINwOxBo32yw8o
Tr2eCHOE+c+D4iRb6Ee5loubA90RovjJV/hs3PUQTCGGM350dtdyHGjlEl3gen9/APNhY0vHVLWB
H5ATxRM2M+ZHDuZXe3j7NL1pB4XO/bjHTIIL5DYYBPfpswo8oS3u7tvZpgEBLoPzi1bP8NkPYr46
HlvjbCUxiguTqzelbdRejFQ55NF8Ln+H9S7A8dCrNJHFXnHINlAACbouSO14PEoYn2+oN1SnTm68
avh1OyytuZVi4SEKCB5Q2SwqMYU4vRqpMGWWnfWQFuL4MGTNHhQsNbi8mtiWp+G30kzjPo3Hj9u2
Vw+uqC9clAbIDdnhliFUwFxrYjs1xKbAKNyGNyu93PjsRqp4faLegAEWwC8vXThMqJ4VegJ4lda5
hoDcx2j3aRX/aI3J7oHcMaBM8h8WdRZ3mVOTKF0cVWDMBxn2KTGh9PjPSGQg7AxMMQNDCEwJ5tov
1wQpF1XsFbGy42h8aOaPMn5r534zpRpBzHdur+bK4xdjUDf8HoZcOF8vjaEvG9ZJJ1U2Xt8lCSBk
hZm+4q20jDchAxz1n61Z8kLWKC/5E55xl9bE2JANs4Qs12jmP8yq7TdybIL2GlfZQx9MPODD8iku
vMOUgHQGnwLEKUCHyjYso7CPTWqlFDpWswmBhrRwA0lOydjiRfLvK1MACEBVdwEeaUzkiLOwtyKx
phgQqPyoLtyi77djbGxacHjfNnV1qrCqZdgIFy88Hp5/uYndMBh908CUmbSb3Bj9yOCxTq9tHCaZ
EC7Qml969Jcmggi62rpSUBBDZBLpw+bTiITOkWfjz+21XNfhsRhk0dgzHOKF9PjSEkX2C8GSgdp4
Ttmq2O37THStPthWouGLbX2fynQnpZUnBTwg/FVkxFwYZixw/ajgJbiSEqSWMoVzOVa22Cn3AqRD
pfLdGh8N+VWeu5xo3e84oP8+040FY/pHRZoowl/Ya17qyy4BIpracjC5bTC7ZZttpbz3dFrfoeu6
tcKGgFLPyXPNL6Yo4Rz4q6tnsY/2AyDDgBwqbFWy7opWoYpI7WrQgU8eJwMjr/19ONaRqyYCmAqN
jkcxtOZOZzY1Bu7UCT1OAqrCdhQ5YDT/KeopMBcy7324EstABQvdANS5ADJUmcCZG5DZMQKZ2nFs
+eIwflBJ26Bqv0FFyeP47XIC2NACRBUa4wiaeAmy5722MnA7KnhVD7K9zImq0EcOC92R4tZJRcwg
ddTJ+9c0FO2+D/3/o3lmqeaYK2FIYb7pRlAy5WVA1HhAEqHSQxQLoL3vlSPylgkv8fC3oSUHCOf8
5vyIKyQwXMmUgCrD2UE7gW1UxuhUGNagoYYUJScdiqhkACuDFdBf0iTvkkDxuzQ9dBGGDhCzOFiR
tY9tgiMdCAXJFIFOvwwchVlPZm0ZFFyG+t3QjI9VOD8KofhGZ+v99kLX3PfM1HcMO3spL9OxaYGb
xFbbqnPKqciPSY8qhF5zdYbWYjv6BZj8Qg1cw+PqclXy1JpK2MAU0PiuQqv3QdU+bq9mhetMAjrE
1JYJdHRo2OCeY+YE2Z9c2Za5pSpwDUgGP7t0k2UKKZq3qNX30Fabqm0wPlGwQlrQLcnuhMrL541R
QIHS1ma3Cn2t8gYeO+31V8WsLgB7i5aUBhok5qs2oxaqZQ/dKok6sjSTDpC3Sf5IrMfbm7Bq57s3
IwFCg/Tgcp9Hq1f6mmLmtMwWBtiAJMBMZcpOLfR/TgywIixpSYKB+GSbvpFQQXwwzip7wiRDOz8a
6tsUHMf81+0FXTvOQsOFchG6y4COsmasUVMHM0grux0ycBYLrW4HAbL+21bWtg0nAS1sTLiIVx2a
phO0po5ayIpVY7a3RNR0y1rWHXmIXjHt1XAAgtcHDzc0BocWJmBoSrOeKgFJMs4BrezaCJC0db7W
GbZe8hLutb0DEADpKJqu1zBuZPNKmi045tHY5MGnnL3d3rUlGF/eFVgG6KmwlkUzhMVwGik40vS8
rzDy7igQScZMhhrtJVlDW2GrdpyUan01f60t/34WrSQpiJUshbV40NxZDA96xsNN3c6ckCNemlAy
k+roKlXgGNo0nRdp/iTawpj7sR7bHeBSgN/f3sIVT5CVhYsfU2xQtmOjvTlGiQXx68qu0PCxZk+Y
RQfMN7eNXBd9cHAsUEctvDBoq7Kjy8E4lNOix25nWu7o5WgbpoAJpARv5OTHlOjPffmKp6yTBg8g
VPiYwKcHwbfaAk8qFHQ4P0a+9pqLH7P8+9l3bIYoMIMlB7esB2FGxG3dMIydFLcRac0fRVfu+xRs
oyAtzIa7cZw4EWVly9G8ATgN95CGR7xyaV8eUTdISvQN8tB8xrsNwlxdD87WJuMlU8ulxpwPVREB
rIDCMZoYLC9KWUlxjJmh2i4n6G1Cjg4ONIsnaoQf0Aw6phTEUrc3d0XgBO9ClCzB5YVhQVRsLxeH
xnxhDkYLHYSD/HOpmMbux3vitCR2UzvyahekG263eRmIRh7+fYDQxCQm5AMWuDrSFzZ5VE0h0uSh
WxQTSQPVwPviNMOso7nhXW8rr0pG8Kq7z583oCb3bi/9uu8IFLkI2Cg4EQwEJfbqC5H2C0rZgPP+
rjoAl7Ezt6n9o3wrt6kXuP/FGFpkaKUvTzy2izEqASiQWuyz8NTY88ayc39EB392AezYJJzrYn1p
Z9aY0BdlRjjrFpZGXX0X7gCIPmZOHBP9+K7uC95LauXtip08M8c4kWFlVJJ6LG56AGcKBuHIwvHu
GD5UGjnx77p3u3y1M1vLzXwWDXQpwVHtYGvYde5vFOv87o2+AZkPBxmPvDRsLRJemGPyUEntMAu6
LK19w9jiL2Pfk36HAS6VVCR8av365YHHA3tdjmaWyLxpClUxB6mETfMh30QO6L+cyY4OFvHQ3KBO
66re6L9HrugV/ivHT5dgxoQgDQWIpQCGtwxAz5fbO2SW0Ew1bEsf1mf6ywvuZPQzOg/VgXlXbrmf
cyXkXdhjPFWLOzGtls+p3uHJfRxsFOGx1xQolzkk8nFwWhtEx3bBueJWbu4Lu4zLtsNk5QKF3c6u
PHBK/n7UfFHku+v6+hQN1SPg9a4iXCbJVSRZPSLcTva7P/md4kQOgI+2Zddu/yve/op23X7iDqeu
JD9Y31+7jA9ZBYa41GSAwt5b+gtVhpAEh/p37Ur26BYZeXnoOAdz1SDq6ovUEtpg3+f27FxqraIV
8uI4gzAfMC6+bwse65WykgkAIfvXBuMs/YyB7CLGdTHZKrrZjXuUtpN9fHwLgKhDl4QY9/L2Ln75
o5PpHfgvEnp+tI8d9d56fjE5C1485OqkLFTxIARB0Ywt2A2xFpuJLOOklM/V9JgV/sQ7HSuvDJT9
kO1ZwOciDWMegbNmpjRINahiq6MD5kVJBitHcBf2vKtw1dD3QCpewXhmMKdBKBOpTAsVsumAFOzi
zUzkd5VoD3pEyoE0Dj2I6H3Np07kbOLq1YEUEy9dxQR2gu2dRirtaDMBQjd6vbmpTiHSDlc/Cj6m
DW+HttU1nlla/v3MQcG7gAH0EZYWWkUb0C9SWJzVrJrQcTuhfgvUKnsG4i7rwyHD96L9SwQ+EWjn
0Hhr8jKXVTMLrwbao0gm2FyiLlCw7id4Xigc9OJRpmgY2lOxub1fq9cQKko4zRIIXnG0LjcsNTF1
Ghg6rr6P0QGvIUl9ww0hgmMeQG09u+0uIvcDKTfBnbGVOSnM2unCu0NGNwvVGfBZXBq3pqgaqQGP
NMzuNOnmpmstLx5UzhdbX+RfO6yiVD5LOe1G2Jl2GKLvFRv8VIIt+YiRj4NvubNGIgGwpdKNlpar
Nbmy0/MUoFeY/5EVgqtjqSXIyEmVy9V2RRxJaQnH0e+aX+ZjiEfXAXS5zvRhePUm+qXMRPlZu+Gz
uAEb30fsWT1nI1Z9Ci8OWUewwQgO8wvSUM3laMIvyOftMD4YAcUwgGvKvIuJZ4cJ4VNOzamMYCfI
FS8CpxE87KVLcowfTpz20NoVv9Rl/2dJTFBbONwSs4OpSajvdCnwBs1ySlrastS/1joU0ytMO3Ie
VKv56blV5tQIbaHMfQ2r88KFkmJi5s8kEYpZY7QVDXULnhm0FVpQz5jyVm7c24d25RbGGJwFpo0F
goqx/0tHqpHzF0kBmVndSOw8aEnDI2pc+YAGOsxAAqM0gJYV4yiA0YL0XViE88CpP+lkNt5B6xNz
1ZSWv8Ncr6hE4bZfLgbxiuG+kkNAJjqIEuTgZfKqo7oNPO1O/Gzd3q3s6E7moUDWrqILi8yXM+Sp
s5pFBqFxM6B45NNwshoCsEezqXmECWvf6Xx1zLOil9OuKhdbMQU20rAH1PVue8JKAL1YDZMAyn0z
t/kipVRZWw0sF0LjgIbuto1vd7r1kZgonVej3tWL2ILo6w+R07mJI2Tu4DxNvvHJsXXdZEGjDigZ
EBYvTWwW4TDnTSbWJfRepA98FUy+5AQX0UhqX7+b3znGVjJNZHUmcBQAIkHmkIkdY6zTKtQyKAH5
1lF0533gWXaFSbNfCUl8LuJ/1R3OzDGuR5VKGbS8ANFkrzhNAhy3yftUy/e++lRnJhiPSwNoVCgy
KCsM6gwPqh+VJPFqg0i+6XQWlGyVh+VJUpHyEH9pz5z95C2Q8UbQNFJ9LmC9s6Fi46b3v3tPtIOT
6YhP5WdtR39uG1x5dl18P8YxhbETR1phQwfrFGeuAAkdhSRpQAqFg/ldswQmEMArgD7UUUO7jLjK
OCLaiyVklfJ9DSroACXQzzJ2Wt4UzTW4GdNW55YYn5QFmc6CDEv6XSKQYaf7mns8HcWKVJuRhH5G
djIEIkngdryG8upBP7fNOOhc14bcWrBdPvREIpYdHFO/d786QDo5eeeao56bYhyVpqEMttEK2mw/
i0N0bDfCnfDQcIzwvhrjj22XR3FdYj2LMswgLYOICnUawEZnHi/ZWnKH77bMmX0ri7GImNZo5VhK
6bKg2QNlTIhalUpSd9zWm/fIK9+sO/k5epz2CYoE6e904qR2azWsix/ALBYErU1tDfgBZgDMff1G
y/tlrLX80CanAH3V8KGqH3NzjyauotWkkV+5Gg3XI03fzvt3E5gDWedzN0LOA5twl2ynB92X9qY/
YsJV/My3PQH0yevJCIS+hFnX2DMw8Bb549Eir8b2nwHQl7+FHdChed2J04TfMlst6fUHtTzejj7f
dWs22OoKSM51lEJAkML4cFrHdI7FGipaKEsghfGhL3gfIYcJI1RF1Q3mqDbzSfR5Z2et8Aue/b+G
mU9dCBgtbkYYxlzovBXx1hWBErZsusT4GLKq/u2VrmWD5/aYzyqA9zytc9hrJZkM6FzUAZElMDNb
7m1Dyx+6saPs4LspTGDsMvHNxMk2JLsJ9mq8W3rV6FNrqqdEH7ftXQ/sLE7ydyfZliugXkkC7u/G
/hnu0Gr7gxsEp3a2kfQ6IumIyYsTvBUyba6yBBVpqGOFXbIpKqdW0ffxcg0zD6TKvwyeueW2uLWh
TB5vamKqae3iKeADE52x/h22J84erqVs53vI3I3aSPNOk2ADc5929yd4zvbCz4To98p/aItefC3m
bmxapVFbCZvXdjYYV3PpPus5HnhNgsB4BHMHQlG+Df//jnnRFjOgO2jT+YD0tPCIdNt4QMNv5B/q
4+1N/K7mXH8osJ5hsgBUCCxUVKNZ2uoGlmY96Ttjr/ywUD1uyKlHLQbUcV5l/0DktDOUdsWN6Ejv
/6HchL39+wOYrzjQJI2LGF9RkohMD6DnjxR/5NHVrWWI6DYDwqwAbql87/5Zea7B2JYwoxYI2i+R
4OkCfU/Oi2jtaY5mn4FSKuZFlkLyZaoWWWMmdiYWovvoi9nJZxQR6T4+CU7mZv6wDZ3bn249azoz
yOxcl5hJEFkwqCHBINNAfrzLpHmaNuVm4Cxu3U3ObLEngKKUVwewVbpi4OrgVUiJaI9E3bbo2BOd
5BE5BaeP6jF0WzSv0oMCgRTOr1j5iNB5ATsAavQyiKwYPESa1kFGZRCr6WheE7RdnV4bedJHyx3G
HIgFDA4UEbAquOqYz6ga6dwmlooWEa0dQffr9A2Q3LnHgEp3jHhawWtLMgFrhPoCkLlXSB+aqTq0
/QBE0zNxftJb+jLhk3KqnWueAvQgWgloXoIVg2UiAPE4nfGgwf0ZOsHoZE3uhDppxFe5fWsz1xwP
RfUw82hEV+6Ac6vspZrP0FVqOgWNxvKzyrQfci27ZlO83T4GK1YAlfq7g0xO0oH3qywzABSHGHzP
qrxrdRVvMX1z28yKW4AlF+ClhXUaLUwmFaFJICVFH2ELUcn0aG/0Nk2hIVIU5ZHWlvkYqJQ+xxmX
7WPl4gZwDkkeUBuAbmjMyWv7KOhMIa9Bh7MNoYtqnWqkt8kdTX9CCChNH26vc+XpcmGOuYbUEMs3
VJirJ5xy0U2Fyk1ojfqiI8FNbxtb8X4Md4JdQYdnAnHErC1UrarLl/blTLc9uAuzjAfvWckgLyww
yzGyTKuidsRyKolIRQr5xUc1vyub0bm9lLV9O18Kk5NHA+6ENIEhXXxoBoxRhZU7071U5qDc+w9l
7otVMT5f6fU0liLar90s0GMepaPbCTR8qGbrQSxambO2lSOGA7YgvUHls9yglzfblHdqNWkw11sP
Rb6t409ug2Bt+1BZRghUEXWBur000VOI8k7yjEZ2eYo1MnSbIXXy6akvOAnPWp61tEL+1xKzd2MA
Pc65gqXJD/z8a/ba/e8ZTRnD1R7Vp/BU+WqIqt9t71iLHudGmR0Emw60NVMYNZNNjvAknozeUTtn
ih6jnvM8XDtUf22hwHi5lWYHIoWohK12fIqH/0fadS3LiivLLyICEAh4xbXvXt69ENuC8N59/U12
nHM2rSaamLkT8zQrpgtJJalUlZW519fq5EsPfpzrU4gDEKxo/MlIzGIpP9VGT4pwro+XTLdEJzl1
m37i2MdrCRd/hweMYeMBs8YTtuSGc7vy9cAGCNwjIQy7zJ9Ek95DL7ZFYaXCsmzkf1cl/zDrstjI
kw5XJZ6bmyhHEB5ne6KvyTMtOQRYYid4OMDhN3pUngGpNV/BWDTxdxZvu+RpzCKzLUHojXv5+33v
W/T5uTXuFJQhxVNHDNbQ1EG/9LCPdtSA1AqQst4IZhRCnB7e+VBLvmqBCTU7an097NArVDlQAmZW
H7fVLggTandlrTt1lP+8/4lLlVKA5dGJh04PUH7wsgIsI+mQ0AFOFclOW783eHw3gWyHoeF2xQ9Z
A0kb+AKhomVJYnuqyaCYXYGMV/M56g9xUO4ESdmjanRRRfB7GGvqXYtzOP9Azvv6MgNpv4EPpKfe
DUGl5G9jvNCU2vK2ynOyS/cBNvYGHU33Z2ZpO8/tcvFoF2hy4YWoCWTRe62ckrWkzpInzn9/sj/b
zZkSKpGi4LiQsasIMIN1a2vBPgwfvNY0kpWq6dL2mlub/j6zluYt1HDRK4TO36+hnPLmb+oau9fS
nT+3wXk7bfSxK3LMmBC7YfRCkL+JbHl4ur8uSwU9NBuA2QvtZeBR4l/OEPBK+iTGUEb5DaSJVlns
Sqk2M2QU1Q2t9grgBMVa0mNpbHOj3GpVBil0T4UXdu1rHL2oMV7LJ7r2Klk84nG0Q6eOAuWFrr3r
ZVKAZWEDNN2s0sbGG+1LtWGag9Vy8pPn6Mj5dabytFa2XHIOdGtrKIihbe6mSZZpTZvIOma0yyOH
FajAVe3bmNKVmsqSx8/NcDtZT3RPjAr4R1BvxszGnjbbEZ3u4CMXxchUyMqFvOwps3FxW1goadWJ
fxxyqK0e7PUKGsXwmDgmJLS7TNTA6BJcoE1kGkW7EnmszSnnMHLgEZ+ImFNPfGTNZ9Rsyn5/fycs
xW7z+eScRZC1bBQjOAvr46dWhzaRDuparXyBaL0DJNHK8i3lTo25PW5/AyBQ614Me+TZVvaxq30Q
w/aeK3e0hh3qi2412PdHOE0SlxNAxyPYydCHiF5SHsCGwpjKKg8WaSz8GsLuexorKyaW1gkw+anD
D8/0G5ZawmKl7gzAoZTkoYvOsfYiimsn1tJCzW1MG2N2+BIE2VWbwoYmW/0B/b5PgsUcuutCc3xs
du0eykSb/lP6ucZctDg4HbgRMO4DbMUXLFo99vUoQfyhjpXrtREzsyo3E89bSXTc2Jkav0C0iFYw
9HQA8n89wDYJ8RIvIJXqAekPBZjisVljnb6tk0420A4O2kXgX0Gmem1Dqwshb0VQ4tKv/gL9xmLT
uuBbbLf+RjMsKAw4QCgMAHMl9hptxrJtEFcC+4fKD5BH17Z1WvYS00HhHm3DxuyfU8AGArDSVDjK
LAFlGOPXSK3x5Lv9aFaHNRDu7bUwjf2vfT6jI4YsJ0oP+43lPeKeK0FtptvQPN90zm60usCWrOf7
W++22MXZ5NaU9WBXDpSJghiQgh0oovegTMjM75FV/OgxeDtwUNh7z09rbK631S5Q/hD0HOsESTMw
a0zbabZdcjlrcn3wI8i7v2ueJbJd0W57NGTqIB0THtomsgGvSakI2uqVU/vmmudMczs1r3upZgSm
Za3f9ZIDrTynb5/GVYjNdPVcnWycIc6jaiZLXjrCEHpUfpbu+JHslR05leA3Qx8AeO6b7f31vA30
ry3yPhTWFXiGRFhEqU35yra9HV6Gk//UbsFqfeotkFNZ6SPEQF4lMOLs85WZXfCnq1XlH3hpiHZH
RmE/2AkX49kH33rxFtrRUX8ZfAett+iZt4oX+Qx62PtDvz2dri1zcYcU111fS0FkjTqotKP3IM3d
ek18aFqwOwvKIy1Lj3Vh1WF4I0qmaVOh3p4/VUZvZrX45iM+TUq8MLs1bPLt84hbVi7O6DGuCKEG
lnXTHsVwi+eaxX4Nhgnhk6nPot/LBzAv2+TlX0zqxLyJzCyEh/8ULuabtKsicVQwqV6Mho5wU2Zv
3j/WyJnGhlYuA/9CkoE/duXCb4V2slEYtN0C5/krGqVLLQz5FlBG918M6K8xfn+0BonwPoaxgPxS
gQ0DsY6/2oF5Uzq9HhG/CbRAxROcwIgiHD3Fbukx1FonBWi2lPeV5Iz5D1n4uD+wxTNtNjDO/YNw
NAbJg02DyaldxuFJbfGIj4xMcDIit/80oOKGyAXdieilvZaFcEjyGHgPRQt90ZXAd3FDz0bE+Xxg
hMGo+QxLpX8HISM000zNXzkvlzcWOFuQdgeJNLTDr28hdVTQcq5iHKpxEiRkyk+ZYta4/cnWi3cq
e9EE3/JFk/huoV6U2A6pKddrMfd0y94cK7Ov4GJuNPzkg9bhK/pyJxJTBjJSLh0t+hb0F1ThQVds
0wCEMmvh1qLTzOxyd3BQogE7r2B3CJ9lasnRdsyZTdnKKXL7RIO3wAzymhDulMBYcD3L1diEaurB
jqCgr1rBOCRabj0P4kYehMaDSYVSlGyhIvugfLi/MSY34ecWSXXkvUGnAmFTLsIpSMgAc8jgRv5w
JkIBGeu1Vp9pmm5MgIcSvf06GmH4Vp+CIWcgyRheVOh7ELvbMcQjup58oct/56/d8bf1xj+z+V9z
6Pe7ns1e04tskCMUdADe1X7lvWT7YE6pnnL0wpVpaQeZm6TdDgHj/alcche0Gf9nnFjQa8OUidUg
+zCchmgrInTnsxK0v5CR9le7i6fz6mZOJUThQBPgcc+Hh3FT9eisgC0dglFmS9De3Ixmqsb2QFtT
zXtn+u9lRc6RFG/xrVA4X3nvLE/07Bu4OBGqYnUad/gGQQu9F4icdIeEpuBLHbPWSsVcsjvBHzd+
rw/7nMnlJenLTQ1q1ZW03mKsjAoX2jvAtYzsDbd/pCBOAK3Gh4gUQpG13TbbUPsh1G6kur5iZhQ9
PpgkdCz0ayfk4pqjZqSihA5eDh5MLQ+GkXS0wBywLz3aROSngVZ91brvWUtnPVrX8IbV0cmm8p2r
odATIcvLKc5Q9w3NtkETmt3w/b6V29wGdg4ofnAIAdkH4nLOgbU4Z5IeIoySWxyxvae/pRo6V9U6
B565ieVXjxA3rBMP2svd9z7PPqpKe4SSiGFJCXn1aoWsnE6LRyPoOkQIrOKj0LV7vacmsidJLlGd
jarE8Yj3BFHjbQ1mLaEDBZPHHpUmcdQ+cfw1Qo/FWH3KrSrIi0iwz3mVHCVdS4QYpnNUvfsNK5Xv
8RCZSf00SrUt+cEvHboi0FdoUS5o8886xC3UlfKuUiMEaqBhXiMpmnYUv+uxLuB/AfoSoSC3QINW
FUU94LBmfbiP2seEDJtYhcKz15+ztHU90ODd94kl/55b5OKmvDXiYUB1CPoGY2EShGuVGH8y8BWr
q6J7S14+t8UFTZJQj73cwVaEaNromKnlb3m3EtIsXUZzI1zYVKpCUEkGjAw4H8OwMJm/EYy9h4f8
Gqpu6TU0N8U5UBbXTZAF0Huv0BFVpY4Rmxr78iLflvHOAwkJQD0rZ/KySQVcDACaTWKQ19sl7HIW
tRSjE70ClkKrjOTdYADUSY2zRytTTS6RMK7kmP90Et74JfpCwRAyxe58Wir2GirIMc4nZcPeFZDJ
4hl7zE4Eyj4HwRksb2cce1sBdXFyyu3R9F7QBQ9plT178T6Kn8rKGi/FNJqiIpyisoL6AedIwKuo
QyDhUEa+CLVa/cz81Zht0VlRggH1PJp2AI65nuksTUYoPlc4kh+VJ8nN9r7TGnZvyS5Itd3IzjsT
/f73N+OS706LCizhRObL9+BmOXIHWVUjwKDakD8kQ9tBHBmnpmqDfKoDS3mtPlVVpq3VH5cGCzoT
FVYBfbshwivzBHe92EYg279ExK1TNBasRYlLJ41OJi5UlGGhW8O5LligupSpXQRuoW/CePaDV2a8
Ut29P4WLIwEGE0sm6Yh7uRN01PohxnWKDaKz56Zp38ISNH7d6Nw3sxiSgEBLm5rnZZSTODu14Xm+
2A8IQo2TGjg0OnSpO5SbsnkQVSeTHIKHEj1K7ct9w4vjm9nlzuugl5qgC8bpDEV+Ngp3pHjKkjXY
7NI9NB8dt8FCn41+0mEWA00BcRfRfk1GtwZTUkvOU81leSPZRZqu8AEu20U7Mdp4QeHEH29qlxak
gp6fNUJZgiX6odWoPYzCxUMXVCoJLqW/78/n0lGCE+S/FnkRX69OWEtSEUdJ5gM/czaatbrjYogz
N8G5Cl54SkF9mNB1z8ohUe85gf/gd+85tSDlIqPTC82u94e1dE8AUQgGPvC6gwSG22yemqvVGKpw
kxY6V+pnl2aoDXY2gTwrQ42uVpKj2A27/5dVfjKhxNhHbQuren8Z80vYPMjBWyk8VMoWTLeFsuIt
S3thNki+IAO2uSYSCMx14XMWHwICivFg5TxZ8si5DW6/ZUBmUF+GDSWqTAG8EkpgyiDCLgd7qJ3x
3+Tn5ua4jTckejQUIsxpwbc4haht75TNyirdYskVkJaj/I6nFMJfpOKurzYS+XVRIZCwmiGOmSvJ
rf+Jzn76g0H83DUyKX3uMz06A6ZToupZ+sIFSkrgyuwivzsGRRwfalXv1nq9FpYT1zmIWAHSUW95
pfXUYHmN9/WE1/TQuIK2Eb1day1e2o3gywQpGgV1LiJsbmeUwFRkpEWisOsK9SjohfzgJ+oh7oEK
RIFvM7RyZyOGO6E0NJggTxtXLvmlYYJSB+r24JuB8giXvig1rcqTGI9ZT3/WlYdM30prglHSgtfS
uQ3uyCFtPqYGcubQeA+B4h0dpc7MDnR7mlc6NROOMvQsgpaaDHy+ETGsKGlNMZVMgEy3Qwq2fCKj
s+ZLQ07w/hGxEAVcfRm3n3QNrDDVlDgtfccgb12DPbT31ypcC6c6nFuHuDc68CcijmsPp21cIY2A
V6Vc/o7Kl6B8vT+Kpd+HqhgaZ2VwI0GxnPv9DG94quH30ZaM3gjwoK2xLS/6KQFHOCIlBLo3IZk/
Fl6t+nhcZPRg1Nu+cvTMirVPJRAtQID6DimXFXTiUn4A+aa/Nie3mpU7ykClUmsAx0yeDckcNira
ZZXPbGOcR9Sc36qjATqi+zO5tBsgjINuQxDFTuJm1yZjSpJayabnmnCM6UbAo2211X/a0tzrhc5t
TD45H5YkgoO0noZV2BI0VHx7TE4eexVBCyObzVoIurj7UNEB7wxIY0E2wZ2v6JvRpKrH86SBsJT4
2jOzNVEGAWsPCo9H/SKigi8casAh1jppFmdz6vtHtmx6IXKPlqoa/AnDivyBtFeCfd5/6WzlLbh4
e/zhFviPDc5J0DSpNKmPhxGknE229R350zs2rrEJTPrk29JKhmh5SHTKn+Ny0Hiq86RQWBCMGJIu
4Vb40SWnoV4xQZZSQXR6T6MJAi8H7OlrD6kBrR8iJoRWLLDiFaTv6nf0GLZvip7k2yb35K+4So2d
x0LhrKVhvQ8TKXFCgNq3XiYGOz8s60+l98RvRZh5W1HyRzcUVB/ZB5qRTdb64Pjy5WYvQnEMnZha
On5GQ61Y1O9juEeviLkpFHoJVHrYnGoWw0cqCvrXqpFP1aAJl7Lw+toU9WHcFFLhf5NDKT7RpMkf
vbzqj0rI6odYKBtkpYLcAJIhMXqXNdBU9UX5uz5GDdRoQIokmzKu2RcQvDLcCi07q1qpVjYYwcLR
yiEmgAZYaBHo5pgN1VtNQdCKieuecKX4O0ktJMfw8BYwm0ZXtiA6ynKUporyyAiZvswLdy0Iv225
aNLUHMA+aqdG1rkFVUtXTDsj2TR+0WxRKuh21EuYb4ljQF79eNT3HUX/ryn2KWGOp8RDbiqJqBzl
XPS2fmf0oZlXYgUGDUyi2yUxsVXorH72Ek2EbdsAStxoamu4IW3ZJhkN+pHUATAHoii8hLjivkaw
sV6qvFMcQQpIg64XBTSdDDojik1iX4G8NrBm72QEQ0vv9/QQJ430rYlL+ZeSMfGh0+LQyUqJ4U3p
yUlsC2kWvycR7dDRZWTxz9RT+31IhOQtlKAdkaXSaJXdkJzwvzenQNdTq441cvKEQUIBlgQ7vZfD
k8zUwi6zEV3OBcpC70Yh08cu9Y3QNJqSgCVB0ePO9RLfjzdNHsi7TK7qxygkhSuidF1bISHDHmKo
3ZfWBiJUVEoUlXQh8zedpIiA0jA1fgBSqjrHHiizzcyYwhyj9599yCQ9ZelIMzvMg3zXZEXx6Ss0
QJFdKrtvShtCPz2WhlHdy0Fcf4SQCXfDMc73XiOSl7TJibdTuohtm0geH6WOpG4SDaoleIL2qGqF
t6ulSkXpXkEN3wFpmieZNEXxxFLCaGg3cVX1j3HeDugFjQ3v2KlCsqWe0Gw9lguSqfVF9j0FUOeF
YF4CswhK4dmX1Cq1U8gFvGSh0j/Lfi19GbkRWn5siLUZ5mH6kpK2+KbGyDyackpr3QyioHjPwBT5
6EGigZppTkBwLyjJQe96ADSatnfjrOpe5AIkZaYvlNnvvu16RwLi4UWmDDQgsY6ispnIUJ1wEmYE
zyTywmPC1AAMBXi/vsiDLLiZ15DAFDMxTs0ApMRvpPS7nRcnpWGmHaWHLpe9s09qbOBMVHvsIogR
B0neHrouEj8HCHGaclQo+HRV9xJ7aDPtnJRIfJmQA+13hccEHB20jIYNQ8vJXimF6GEIR8gsGUpQ
7AqdRm6qQkbMU0f0llW12h9Blxf9hMxo95qDinSX6LEBQBuKBZcUaYzUH4rAzsus/ObrXnDGadjY
QpkM37VELtxRIQKekGkfmJWWA542DoN/YC3D684YqLeBylfy3OO4dsWwklu00yv+LjPywoWEUnRS
8ix8Erwh2NKAqNgOUY6NRAOQIpO0P8TD2LrZSKPPxKgEUxmCxkkgSr/tRK3tTeqrrV2WA7rxBEmG
2pLWoCytDJp+aZWic1iYKk7WRmq3ySktDQskcCrAxESqDLPLwFZky0EVB8hblICvqDlAwmarEHAE
a6wm0KTXIodKUfyihwSp1LTqhRFHmFoO1lgpI7j2xSr6HdAUjdN9VtRvRWZ4zkDK/FNTvHrbBnHk
DkpcfRJfqLeFqgG3LTS1U2plboNAsHsNUmF8V6RG/N0pkW5qWpQ9AiamHf3aqA4ghR93EhzxtUkE
INLuh1qLofeUGAP73oTw44MDVay8ocJNmhhOAQ3nEjL0ha2na7pYSze2ClIZPLN0UB6JXPjTySHe
lhEiV+LtZeEXQMd6vJIGXzMxxeeziE5UhyLsepho9GcDynVNaYtrFGxrNqa/z2xkUdmCQBORqZ79
LiInyi59/vRvVuTvTN0EpnqDywjDyHFUFOq7nn15idWVa+ndpefKfEW4lWeSHPhUhZ202avkNWz/
eSKGzn+fCwnRHNgZnoKpKhKngBJcpb5J+tv9uVpbDu7dHkYyaeMcY6irfdi8l8YzCNzvm1iZpj9P
stmKG14KItMSJmTlI4gLeNU/h/QgkIWuFPIbUHLjawqD2ESDmOBhkEh71jtCwkzRW3vETduLf+3M
jXCL0ZK408QaRuhj8g2ytudxK1jUbtyuNUEY/E3c3p+1xVfj3CC3MlEMyKo8jaqzJNxtD+P2oT0A
evVANq+GLR7XHjkLVRJAaIiI7hFA5g2+WC7qIJMyapxjQwK8R/egC4+NevIh37om+/GHJpSfy/m7
gMtWECXuyy7Cu0A1AWF1y496d+kcXwcLA8RybM0CmWj3Ue+paWzy36mFK+JVkUwwJLDVhMD0Brn3
LdyxOgkCRUT3QqslTyNzRcBBJO1TNt5FoAYxdAG8CIOrrPHrLm0KQJShekFRHbp5zEJqKsikCTEo
VJuiT8y4XJOMX3yezyxwh7nfgC/RmOCCRjN85dLPGEg3Q/RMSlDxYj+MOH5Q6jUKmcX8ClqBZCAu
0ThwQ25dhRWppPDP0sqgrjNVJB62OvhkLP/Cvq9skSmnx6/d3Bi3J4tKCxsQTyIXN4m2s53aug02
v666LNj27N1TfobF7xWjk3PeM8rty6wMkfxPYDRgJtmWP5M90sqW8kO0Q6ffpK8r5qYx3JrDY0NV
wXWIbm78fXZ6KmJR+J4wgUseS0iRxrvvzPJPtaklkNOWHzy32qEIoZ/9y1q1asmBgMv6n2Vudo1y
DHwoVyOnGLv5Lv7tH8Uf5Vu40VZwSLdsaEiczw1xM5oaEfPKAIYUaFQ+Z2/uuGGQsJ64bOjP5KQ+
QXXZKs9+CpqgcpW0ezFLAQSPjoQjVC+Q5rme4QqPOlnJsaCn7Km+6A9KbuqbAmEWCNl9K/zKHoYD
HtWGnbz/m7WdWebOQdUIMiOYXKn+0FXzgrBY2lCbaGb2QweplAvaM7s6sO/hBgKAq1LTi448s86d
fEwgQorAObSKtw5vsu1F0sz4rbPzPai23bU+lKXrBQALtMwjhp1wFtezzKoglumEJM68M2QnOurW
+QaqSN5aaWkpopkb4s69digHo50AvkL50pQfxN+tUpQvHd5zE1wMGxZwVzYdraO26yFFCF7afxHS
oMyOehK0zsBsw22JzEDWTp5wikZ36MCcajiGupIiXny3/C2Y8AB5qUoqUWpRMhBG/djp8b5mkS1l
zCLhGhfF0trPQwtuSQo8Q4M0mEILcaMEW7/UTYU+jtEm++eMvThLgKVRwEmBJxJAF9duFsaJStsE
przH8KJJDu6fdl9bTHbIT+/p/v5d8rSZLT6wlaUcGpghbLWSrSvnUXHb7t/EzqBIBFoGpUWoL18P
p+ypHEsewHR1flKNzKyTlTEsesFfA7z8ZJzWGdWDqaTTvqadS4ND5m0oWQlmF2cKEGbwP0GRGEtz
PQxNZGlRNVOpQNt0visUEUTlrPursTQSNHVDJAkoB+MGvZTlox74HaAjQZCaCbBEdDDjzJHWWMmW
MCp0bojzZlEISyWpJ0NVnR+REI72KRKSjlZX1YMGOTarbBs0F1I0G4pSZdNRdWPKiAW5n7V4a2ln
oRj3x+eByOJpPeKajNko45GgRa4ooxErePKhs4HOu15aqVAsHXpzU9xlleZygWABpqamHUYeocG1
soLLFiAEAtQx2iX5UIfEcaKFU5mlrjZ5dibtymZa9BAUqP/7+3xAk4IZvuzx+0X6M2xCSJIi0zlp
SbI15eilhjnUqRDWAyUCkArf0QVHBGSjhCm9pTYadxCNCq7qg48M+eZ6BAkaaHJlnzl+lB3RlHQe
kLcfqwZZ7dYMoelDRtFknbFtpHPjGUhar8zFdHDwYeX8AzknriG1OzbTXDTCu04fArpPAifIQH6w
L/ItWQNYLk79bD64AwD1AgQ7DNWtCHiPitUmzQdLzrY+krv3j4Glo2Y+sOlLZvFyaoRQoRswsBAd
C+S1Fs6i6Nw3seinEESEni5w5bier010QgqCGBF4wlA+BpGEmvsquGl5vv6a4Fx1oJmCAgbmq0H3
hxUkVnNOXd/RnMKml2Yn2Olv9tI86ysxwWLSgc6Gxt037Qgt63xaJ3SwsXP9IAsmCi/mT/Eo2wIa
hXMrWlmvxRPsr0WDw22wNDYyoDOB+GOiFVcvleam8UdcHYVkrbvsT0PDldODwhS9R6iwqrgmbqri
g6rVA+07KN8/0w2uhh9AwIE7wvLPeMsNnS3ZkETbiDu8V1GZVz4gOLXXf4g/gjfdZfZ9J1qQ2Zs+
RofyOpIuk0rwtRfVTPPpGGQ1Cr6qm4HXapdYFFUZVzpDujg0fQeg8SP5Je382Ew34Ya+rpFq3OyV
P/Px9xO4QwD6oUPJ1LQGv+zekB0ZOi5rJFo3jjyZgGQtVFdFRYG8/fUok0qRCjGbRpn/bMrfhtKa
DJyJ7e/7s3njRZwZbr9EYHYPxAJmYsOs2u8iSkLZKZN7c0DN6r6p2/fiH1vg0kKHOZqWeDnZaIz6
MfBgy+/DTdz8HBV6qOVvYIK1aJejB62z0JCRmVL0q6bM1ob2ZKAUPJbQMwt1V4gfej96Wfmom1QI
91HcsadUIGZoxaK2gDZ3mqhCFhS1o93AbEI/xmKri2fSrBid3ONmO+kyFILxfL7VhhVLA9U0FEyt
RBcfo4Q+x6G2MtnTut0zwQ0LbyyhH4qytuSUOGhw76SNGNlC7u8GYR+ka2QNixtiNiLOW6vGqNHn
AHOEiWYHndggrsxRKVZGteitMzOct3Y0l/rGw8TRSNr6lZuFIOklk0wspBJ39z1jcUjIjeOUkSGr
yWtk+F0bhG0Ox5CqwlQLaiq1A1n0+0Zu035wPxTA8JycsFsi329E0zKu+wQjKqXfAfQqwAkJCifm
WYLamglyZYBty9v7RpfcD0DDqW8QaLQbtJg29rTQVSxWnkDauSTnuCtX7sOl02tuQr4+vYRCRlck
w7AEAP4EKGYCOgoSVpK/3h/KkkPM7XB3ASsizGoOOyk6XPTqAgq3EeJuQebUwoo/rJmaZnUWHxVy
JkWVAlMRGroD3cxLGaJhVlkfY/bj/qjktRWafHNmq0zxBkuAEbOEbTOYtWzqp3qnOIYlX/IDtE7t
2IwsNK5v9voleHoNrVffVu37H7F0gsynljtBQOzfNWI9eWaTOknqdGPmdmC+V6WD4NuC8PO+uaXt
NjfHnSBF27Mh02EOcpovgjwC/A7d3iJHq9t9Q4uuCVAVkIXQA0T7x/XcSuDRI0LT1JYCAAE55spJ
97+Na96yOHszK9xJZRgsTiBtjARKsun0disIqsm8Q4+uwlx/8Bv3/qBuyXKmc2Rmj4s/06LINa/F
qLLB1H9rvpl8EFt8JO8q8sGtmfuW8Aay/a18LtwaSqT+8/0PWFw+grgbfNUE2hycx7ZEFfpgwHiF
sDUjn1kMYLJqpZa4uC1mRjiX9AcaCH8m1YMojCi/M2QL7g/jNkcxzSOA0BMOHZxsPBZ9jOJy7D3M
Yypciuwh9T9LUB31P5jys2wvNNzT/OQLm0h8uW94cf5mdqehz3a8J0tjFEw7vhqBWawCU9UQEa0l
rSYv4KOC+ei4VRLKNmlHD1aK9Kxkv5ThKIPCkSqmn6fg9YmdjK6U4hd322xc3JIBjlcY4EGEX1R7
I/xk7cmvPtW1u3rBCqhf8aQElx46xvgGvBZ8c2Mtw0ruCVaoETcGKXEEHI7EVm6BW1YoHSZmpriF
8qNY7rQUT6Ee0j3PUmuOW3YaN8JJeQBOItn51nAwPtdQpwvHyQTOBycLONmMm6pnXgnAFnVhPaUz
dQ/Yo9Iem8BUpAzUrc4/5/rAIOfmuEHWpIu1LoK5XD4mwpMUbiXh6b7D36KSORucL/Y07/RChI1S
feoqFB3spD01sd2mqeUxR2p/14pb6gdRfyzbg5o+VOwC9GiDgy1YAdwuPSkxXn1Kf0IdDz2l17tP
qkRVGLsI47X9M7k0UzXtm2I9sWN7rLfBU+Mmgulto2N6puY+eK3W6LcWgourD+C2SeoJ4IyP8AG9
53q9mwd2YHy2xjkPNOv+vK+Olbv/ykJkMVNhivh2EW5FdaoX/gzcX9HxR+iG75lks53/0KGjtjHZ
S775tpZpWhssdzfqetZrhYGVbxK7U2zFhyp34jD/i4Rv9we7Zom7FWMtG+qUYqzKYLXeoYj3Q/xU
Dc8eW7s4ph3BnazzBeR1kNAcTBRUNODN8rFUvupoJaC+Jb/AdgE3ADpVdVWfkvXXLlopgGcqSlxb
Q39RvQvUFPvYLYg7poehtzE44gcW6HNWLkRl4eSBfPmUiVVA/QEg/7XdwK+qPO5B/GvUxC5xvvW9
JYabsDZMuXNi3YP8ALDGdJvkB789CcGhQPJAPVBy7tQP2j1C78SUBx/n1Cby7DBrnbEyO/EQjW6X
2RoK1BIBqnEX6t6h8QaT6b3TVqpVAwhY9W9tkDt1/U1uNnFCLS0ZzDw6DOVFq0UXjHhAY5i+bLI1
tqMFz5FBdyihmxahABixroeNhAxEhEYVcQBOQGgxZcZpKiqKTqGW9n0nXZrhuSnusM06ZaxjeTLF
jozaVWARcFQywdZ9m+Yr9dFFYygjg8kX/0Cf9npc/tg1cUJgLG4Ns09GVxSoWUsfQnfMmnOY1+79
wS3czJOh/9njDramGlKGNyheTcKbCLlEIr8A5+yOjXPfztq4uFNN0j2SV3Qal+qZSZW4uvwjUzdk
DDa5pu/0cU1rYcEgKouaPqmMTIxsnIMIcgDEPdUbSyod0c93bPwa6pOQFhdArdYKPAuziIYh9DUg
AQtWVr6DJ0m1YjR8o7Fk1bOG/HUAkXlA3S5d8Y5p9blT7MoO54q5REA+KWqNlRqXPjrF0gtr3+4v
1MJBeWWCc0AyEoOB1rmxak+xZECqqLISoi0OAsydSDDiuALf/LWLyyOhfhpgspSgea/T0W7z4CkN
V2KGxXHMrEz+MQvYW0kXQMAEKxHONwKNpSzb3p+ptXFwJ34oBIYMjYsGKNZfeeGQAbkupEn/X0Z4
zW5FzYiPDQKueTWCqMGu08Gaka4AlVbmigcK6QkUZJQMIxEb9RK0MrDnon1/HEvJZWDJ/7fqRL5e
D5QMi1pFCwHE28cTo0cVdeYuS816IHbO0mNSoxgQdHiMiybqiE4hpVYfSHbQpqbaiRuve66jtTrB
tEQ3+2n2UdwhkUKcojYEzG7SvOrZczGcff8QV4fWP0mR0zYrtcnFY2JmblqHmU+GntimoTz5JOs2
LTNMgb3H8saL/mlFW0dOdGaH28NNa+hVbkx7OAofmrI4JOnL/eVc8xju2sgK39B7ERY65cNLN3It
rfj9UuL1agzcKUEZYJ1RibmKVRENFmFogkhfN/+PtO/akVtnun0iAcoUbxU696Se5LkRZsbbVM75
6f8lA2e7m63ThPd3YfhigC4VWSwWK6zV0vFh6CSPxtZqCNE3Uj9RJirdCYVzziNgE8jpeh8HQn5O
/coOcMjb+3R6qM3dEFGnl/aZpApUXjTGGb8N2Wyg1PApmhrogkyXgs5J4bH8zAt1YHqVDhlaO/k0
n+Tmn9t7uGSNmCrHWDu4IlQ0R19aozXodTFQyGtp9yut8ucBubBWyVxZEy7ofLr5g3Yui1vQvrHm
ju8QZM8H0H1VDMwsxSc5+qcX9an6zgV5qGuYShyAc3Gca7YwDBgpGcR13/Jd+EpO8d34T0ntYk9G
R/NcY/tqPAop8BZKVedS+ZajgqiYl0sgFa9Tr/8FkjbjiBGtxA7sIhL4U8HmGVzYbylFLmcDZKHQ
6WZR6UyZE0dPlgicdemSO1tJg3PbgRGBkjGCnFSjWzPR90EfOv0oShCJxHCOuFWCCoPdsxhDdqx+
FyG7JsraX08iX1qFwbnf0RrJ2M5CpA2KEevqPXrODoqb7fN3/QSgUuHo83yCblg9n7awMKzfxfMm
1dkr+yS2+dG4QAXxwnXngKBI+qfYq89dZdPH5PX22RatJ+ef4TeTKqwgWdO+e+tV1Wq7lF9uy1i8
0s9tg3Mg3RgrElDYO5DQaCCe+VDsZh/ujMwFyjJ9zN+n3fAQu0Zhq2thP4fAoRicQ8GtbQZDCdmo
i4ObQ7nXUYhH842dM++HjLYCUTP3dQcJ4CF0gCsAbA/scAbf6uePmN0sMJjq6EWIt/19muziyMNM
MYjm3TA6jeUx8zdtuy5HVyrvongtWO75SF9a0/wBoAuTdcxBouJ56a+nYWI0wUg2WmcrO+7A91MY
aDy1sbej70Sgmg5Mb/K9tPAEksm8mrdEcycnt5gVomGgdmJzD3KZpkodYm3ifhvGR4nep/mhKt8x
uF6RV2rYnRraUu5p8j+K8mnijWJgRjt+pMDbpEz2tMYL+6NV+psJCGKkeEaWBPjOaV65tIjsuugw
a/gxALeiae4Zhjt09G2pAQqU204H9SzSF/WhnmIUaj6sSfKkRneGEbA0m2jyinRrlLtcyryy32bS
GvPlZjahvXQ7WWtzXFfdKR6OvnZvoOueRcxNs58s3DNMV5iIKlIwsEwPSXSfqa6pAqDLKUA4n91H
6TYaV3KDeDV7TcEz5gNRdGPR17x41BpkBDJMoz4mwIhXYteqNqQ8WQ2mmjW76A6GuYvYo5kfpO4l
IG8UBf/pEFf7XEtA27gl+VMar7P60++fUTfJ6Il0m9y0yQj4UIzZFrbcMdsMv2sdzAr3/bTqiOqF
gLBN3+X6R05CByURG0FRbGJG1tGVlyw6SfmnNtYuhu+BSOk0JsNyAeO+1He15NLwW80NR2c/5PEu
je7RGuW0KKSoHRjhrBXMz4nyF7/cpP5qan41pRPRg+zfI43V1S9W/NUDtz0oD105L8jemLyMDsCO
ArqqV8v1VmrLQ8MACKLeJ1pvy7m1tuJ3dAut0tDDsK7ovr8OnUzDAlQpeFJllIV4aM7UYH5lBO3c
jINxArKtVo3beqGdHGrA0tjyg3YkLxUm8d0TeGBHQeC2UNxDMn5uYqYAnTVBLXJ5MsvEyNtKhfjo
kLgq5trQZnZfybZvv53MA3Oz3TcKR2+1JyKh+w0ozx3MC8ncwTTz0SQVLrXf7UG+p+5Ke3oDjESK
0NV5Ih45Fl59GDfBlriFG60l4B+6zBXdBAv+4eIz5uvo7GETdHXesB6foaKvL4doAHCv4Yz7Vf7+
ktm44VxyiO13+vO2Z7qOgi4XnrvmuiK2RpmgXgaMliD9KFSvLgq71UT6zd9/a5m5m04G9GsJpAg0
BNnpne5o+2CFeQ9QnHTrxvP39QYUJM5t1RYKWZe6cTdcGgAyprGwpulraQfbbFXqduUh/+h+Nse7
ZG04veAYibTkouZEq5Ksns2Y0J1mrIEhq0kbgVazQf7/VxLQZZyljAVQBirIiEz2JRubSc62RYTW
2f4TFSeXJsNn06s2iYPY9i3wYiq93YfdYxyLXpjXw5ozZuC/pxZFu8tPoTRRCzqX5BEMPtLA1lbZ
FtQbd777Fa8Hd3rCrWajzGLXK8vuHLQ3g99lZ0T26faaXBkx1TDVgZZJDTCtGFLlDk8vBWMiqz7C
qLFaqaC1LeFca3IUksRd7S8EzbMjKpr84cL53DJNgMFh6mGPxJtqS2ZmF5Knqavb2lzHSZwU7kyq
wB5PhhpSKgwsgkIS8ZmdR+ts45/yreZkIP9A8Sr9W9vlpHInNAP/HWEY8nek/LGJngtj1YugyOaf
uDBdTgR3IJGxlGq5hWJSJMvbJC7TN1XSTAxH5mN+JG2U/JLaaBDkMZesw8ClBlR3E+Ch/EMPkC2K
0k1Jj3LgWq5zWwa/X7VXtXfBtonkcA+9SVe7sACbmEMR17nKsDLXbKf+kDAqeLBO2VOxN47x1nBq
USfk9bNsXlfATKDXEnxZROa2jpGJ9jSMeyfZ4tRtiWy/gQPP09b1NvIQpYkG9oQCuY2c8YTCqoVA
89gcQmSG19QxHslHvxrWwc66E6YjrhIDnIacY5WMMetJAIGlsRrc3JmBTuwKkdoqc2omikbmz7+y
0z/r+Tu5dXYZt1mSd4Al6p3BVe6tdfedJ3Y9eqozv8+mtXlfIzAKnOYT1jRuRPfWopPBW4D8bpyU
+TfvqOR5pk5pj8YqtLRi1HzOYhmmSMlFcwX8PfBK0eat80UEYPOQgmJZEWy1v9o1MO486VDuii//
gXiAl5nu0ge2akSzWMu2o8FUwX3yexDm8tIAm2fLTAtyUVj61h/RWL/y3eRLfQZzrVPet1+CYzkf
u6vNPJM3//1sMw3AaDdBkPdgyUMnS9PY6D91wnXtym4PFG+8/gQre91/MBvrmUQumCWtnwAeCxpa
H2ycCeXCVbaSMLyzMl2QYNX3o0vW0jZal5tfg0M+MFV7iAR4LVdRwvwNICQGGB7FSvM9gFVS1Fau
zc4oOejKL6v95/ayLit5JoBzAegs61PWwJc3g4kubxDn6ZETydZT1qI9tS0o+l1QygfkTTTqSEEH
NtDUPtUeM55F5CiaAbBm36ZTed8X/Ta2NFvpq5NldEj1SaHogXEd5nPrwTmQLrZAEarOt5u5NT/6
zwkcFqvgVGyeCrveWN/paurdaKftMChnAnR8dE9/3QFz+Qn8OIsm6UOVGFixdNqW8ofUPlqhQ623
LBHlwRc3HwkWDP3hXKv8fRB1RhliQqgHM5nuZFNxNwzy+vb+XyeIZ20wfawAcQhjtTxd7pARPE9n
jzy1aJhFUN/erYw9xtPGH43Nno1ds67QI7mqVrcFL7qtM7mz7mfHOfKrWAsbyAXt1FYvpgOq1A7L
Ry8Ivm9LWl7FPxpyUSXAaI2pYZBk0bcwfNVD7/bvL90y6HJBywuaBxC0ctEzQGkxC8hKmCQz1jWS
Hv4DHZ76bK1kyV0qavdY0uZcGucGU7OYAMUFaSN9a9kqb0Q9TyIBnNczSWgMyizAtE668rPpNreX
ayl4RL7XRHUHdC0K4U6woo6aZnZV73TkqzbcvFnX4QrTLJQ5twUtxt9nkizuhZUPGi7nGJJCTQbt
ThAg4xxHx5T9ZH68YqqG5tKkcbOOvvVhpjly1rzKHaYZDCu/85NaYPHXHbs4aqBDACcebmtEsdzK
jkwvAQGH74l/AYmOug2aimo7P9yhSQkJkUYWvASWjhgFlD9YqjAKh47MyyOmhxhuDMq6d5jfuiM5
FBogshQvr13BQl+dAEzkn40U8tQBfu83cYCkJuLW6aDtNRegdnfUKbxwW2O2Do9YJF6QvbOeJsGb
4MpYOcncafCpWfWlijnNICw2eRQeTD0R2OtVGMeJ4Hat1tRxiHxML1KzXedajzxkZickEXiRq2PB
iZk1PfOHZRdXugKniK45CYDSNsk6u4xdvTv1USLYMJFK89/PZI2FrI6diVVTG90185fUjG3TEqzb
ddqG02g2zzMpoLtEhw5AFp34lR70x8GlKx8cpv2PZu+vkl33NNoic5h9x0WMyInkLN6XlZDQGnvF
0C6KJHtVH8f+WJpAuzLdTFlTTXCmlwWCygZ9h6hW8+GZ0prhYCQtYELee8x0xof4YdohLH0TnLDZ
jq8UoxivNFDuoLinL9eyiMa413XIIei8S3f+cJ9YEd5Ob2a/aYGNrKPB2gE8vY0xKkEYvGgsM2cO
0E4164roMBumGIigEB3Uu6wNHBnQqkG0Fii4aP5nUjhj6SISG8EspfYAbH4y7GkV7oq3rPCY6VT7
cVueohdpZrcXgeSI9ONsptOzUTLnUW9qrSOyrtIaPI3/xU2daTc70LOjUGbhZKBFEzSNKQNFDSau
W8GRXnSEZxK4W5X1RRFKEiRgG21fwstaxLR2HXrPhwswzyDxJoCP+33ez5RIfapOWTMAvtrp1+FT
4horvC435usqB4xSdzTfw1WASXJrVR9e8DzaiO7zq/uM+wDORgYjtEApgQ8Y3KPv0u9wX23RC25u
ozvNllyk8Xa5d9suF8/3mc6cceQGSL/zFNQ7mRU9RwAesNO0rw8Y6kaHrzYCCzQZn9Dr8Iny9va2
6OvInFOXMxpNDYfGLCEbtawODKYuvcfLcx0+Zm/GkQSOtNaprXjhighs6TpQgWQMdGOSdO6HxeA6
Z65xX0fWvNOhwR5TC3ESfe7rEjixxaGrCTKX8mM1fE3NK4gjPV0SdawubTRRLRWUnyjwkiscVCnt
1UqB5mmkxNFKJqO80TvJ+EmTAoTQVq683F7rJR8AwzYBOo/OcfB9Xio8hL3SBB0URvJbiVE9z+4n
PPlvC1lycedCOPOF7CEsdAgJtO+QACx5kyAmaqvnun29LWlx/c7U4ax2GMqRdS3aCosBows9pkyB
UI7ivKM1P25LEi0cZ6MIh8wEIMfAc6GfjIGk+0SEg8dX1f7ZGpEPxXg0xgkAmXW5OTrQi2tpPvYl
caeDjsJPepD+MXb9c7sP1rf1mX+Lv2dBfAFQTkD9IqTlZKlqWSJhP+G8+58EzxICIHnU0UqMitNP
TVqV7Ou2wOUF/FcgT/xjJS3oA1HCB1KK5pkDOBZMVMuBZn5bzPKR/qMYPxyB3htVGctZzq7qnOc6
ctWfyLt2IFJgja1E7l+/73/v2h/F1MtdK3JDqdRstsF4ZWaerrtZctJ0gatauvbO9kvngnMjU/O0
LSFFq95TYOgVgmEW0e/Pfz+780hoTgNLZSAiDU7UMLuPROHVosXNYR0yfMiW8a1yXVQnGKNREPiQ
U9WMTjS8VrIOHHJAqG/DERilocAWFv0Q2OTAmooiCupflzqxJieAHIZEqhxCFNuyaJUx1BZbBbA9
q9t2t7h+Z7I4K1CtRDKMCusXoJInAVdXE7i660f+bGdnEjgLyKwx06sBEkrwnUW7ojrl7KlCuqxc
t8CWB3RPtFPYqgcavgLWsEwUlMwaXHkMAHeqaHZQravI3O9TU8EwEDD2AgXDMCnpxhc9lIBVX0VW
jvSGnwF3diifEmKm9yZIkHMHpcngqIBCvLIB8y46eYsuBYywIEOV0QDCx2lEZX1Z+xq+qDtF6APo
dw31bm+rSMR8AZ0dCy2lYxkmOkLBiNzFbYYm3eguq1KBpS6ejTNNuHsMl0tnhRPE1F3S7A2CUVlf
UnbRMA8fGdHOogkmSyO218tclAZbDL+AY//vMnJXW18VyojqTuw8obHOuFc9/wdaaLKNvNce0bjr
qU9wnhvRC3bxcJ5J5S6gvmlDoytmlbW5wrmq4lMerHMMzIn4axeP5h9Jv/HNzvYwiurOYhUkBWjA
rHTMGogK4AIr4R0N0XJCqhwSEh1vqmKlgqJET/+2QDKf/zM1OA9DB6UA4Qa2qVNeCRq2htNtU1/c
EGCeIDjEIIHBh4ZZFGWDUWJyMAQmnmw46eBGyVHyH8D3dVvSdUUNquB5hnc2/Bm4RDlV4kSJEkzz
4cq0RtvX9l33K/HRMXAnVYnToJFa25D0x+gfC+MB7GMC6UuKotAwkwUBHMHkQ59Mj4MpzAH+1z/S
lb7On6ZNDuSsbeMdUOcCjLd9qJwW48+CkZtluZgXtdDSieB7/vuZHfqmlEWSD+x4XIWfVQCmyuED
PDz3g/GsIS18W8sljwI0GXSugulUR/PqpbA8R37DmjmRVF12hmmfRl+DZtlG7gTZvovdWjRasCgQ
EwzzID5qA/wog1QgRCmQHgV+db4f6x+1hTTocBdYKLj47HlKR5eBjPi2lksHD0GDNReFwQ/GQ8sS
5GtIpqClNNbBnBVv1W4/dqLAZVGIidrk/F4y9d/pgrN9w9RLCyRH5NoqtKLWPmphgbyumSnYsetx
4vlUzGyxmCkkgI3kwpWqV2Mzxoy/k4bJEeO00wi0vKq+Q4nBAwPaKiiDB50oT2OEfuDk8/ZKLjlJ
C2V1vIExzQgMzkt7MemUmSWd3x4ohkrDoct/3hawuIrWnGHAeQd3IycgVvVykDWED8Sf1jPRRCHJ
Kwac/Ntill6E1pkY7sKWtcQC9zGiJBVNJa0K7rZ01UYnPXD/NzncYVZype/QGYB4GTFsCND7GEwK
CijRRQQDi+fqTCHudg4t32yLCeuWqzLaej+B6K0np0a/b4mb5eGmtv524HQ2QzDemHAe6E/jsZSB
7kPlqoR7ZPFunN5lc6NUAgSSJVtAbQgMM8B1MDDUfWlskhYhUy0hB0qjCMNOXpbibhZ1NSxZ9LkQ
7pIx4ynSgaqG42RaD7LZPtLs6bYNiCRol2poWpbmYwrvU6KUpgADIBFsxeJjFlDJGJLUkYYEk8Wl
hFgeQ9ZXOJW19SbnYB7ej+pJal+i4BGzksFROiILPone0Etn6Ewq/1ILEGsnxpy/6eMJFKSvTUXs
wnLRWn97/WbT5V8U53I4M2CV3A8ZxgQcpTSzdaiOj93wVk30wZy+U1T60BL6dVviouH9WU9+tMnM
Yi2PcxymGDNHZp06WvsUl95tIaLl48wiVWuVVT7U6ugaCEL2ZNolsbVA8GIXiZmt8+xaykndawOB
mAIvzmQY7dT8avpNISquXk9GwiGcbxPnufVRSYjaQ5CBnD4bPycfG3b0i6cKY4osLjABryKSE3WV
LZwulJvQ6ohqEEV+lFtGGrGoVufrMOnkXZORu06E+bh0vOaKFqX4N7s7zon7Rt4PmJaACFLelXNa
oJjsMGiB8gf8i75EOmxHtMwFasbA3tWCCQLhhS0EgDN6kjD9CRiR3xivZ1todq2ShiouERnjn32+
jkAqJH8YoeCcLVj9hZj5M87F6ArTYwIxTQO+vGa4b/TyV5OJ5r0XjvOFGG41m3Yqu3BmZk/q6Ki3
kU1AMfk4EHqscjROIT1w+5wt3IwE736AFqOn5xq6OMIkWhnVuOojs3zV1dwL2l+Bz9ZSf4JJgX7t
i2Lm+rbMRR3PZM5/P1tKSZd6o2zU2WW51XSq4kcbCIqhHTWCee7FPcM7AXGtqcyoFpeCirpKWTgL
6sd83VrBqpvSXTkxwZtEJIbTRxsqRnoZYoZmXZoPUb1Kgs3tJZu/lPPyBAA5QClG6g+KcOe48csi
izEB4HQ9qJ9Cj1bIWtkdQqZGVFxd1AaMy2i3AXIUShyXi0Zl9Nu0s6gh6N3W3GgDZslF+ZJlIQD8
QfyCIJJn6KpTDYyShoWsE0idE/Vl1EAUyAQ3/5KdKUBoAaoQXhwK36zG2KBKrJVAIxMpaz9AZSPS
Y7fUR5d2GO0C+o9Nw79Gt4A+6I5Dr9qMu3UFKR31Jh7GBUsQjFmyQ6u0dAnt+lWoTQL1lhzfuSTO
I00TMcHhCPUCqjtFqx/QmrQFQoiLm2Z72/yWtksFVBK6/lBXuXoId4nkJzRGErgYTK8HTFIVmd5Y
UcFtvGTlKoCgUMQDEDYAai9NryQtTfIQKSAaZ3Y4rnWsorU3iT1Gq9sKLa3duSTu3g+kFFDXAxTK
pNU0gMuXfHXU67TTbTFL1++5mHldzzydIqkyg7oQY0z3pKfrPC8EDnxZE4LXBo4Smj85H5ekCUFJ
FBmtNPs1DkjevpHW643/YgAYpvh/UjgXF8aKVgZzlrgtHvIWE7PeMKxvr9X1XBFODkYZkdkBMhU2
n1usYujSWI4MaILRheRncQifxt2z5CT7YWOsqn24JTvUc+9VO7sDZcj+ceb3FlEwLVn6+UdwhypM
U9r280c0491gvEpt6Mi1YMtEMrgtq4a+wo0LGZa+0tl7rwzgy7Vvr+aS70NBnhIMh6DXlE9dDYka
DwArRyIymr6KNDh0WrqPtWiVJIljlJZtKWhwvC1zKZaY2Ynm7JwBHC5uAw0wofUAPYfMrgAB/F2E
a6NMc7uumGMWXquiICZYyiWPcS6S266uAHREIcNjlCm5Q0eco/bpd1coGJa1MO6bCq5hkYbczukV
6Eh8E6s65kXuNPrw6RdSvU26+j3v5B8yZbnnh/QOaAyWYHGXSleg5ZExxj4Tp+O/S18SAba7LEas
LlrIVloYbtE06ihd5nUEUI6NhWxk5E6l/9R12gqkDR7gf2WJPSSBwBdcexzwrRuAJEX/MiIrPl/Y
JyBPDtHU7iRATe70bVh8RNa7SVa3rWnZgv9YE+dyJJB4DkkBfSeiDGsZcP5rw5I7NyXS55D7P+Rc
OQaGqKJyrRycEKi85tY18KfzDPVsStWxkOYrqN/jtaYNsT2FTuX/uq3cUp4SctA3Y868YegHvNxN
HVTbg5lDu1Q1j3JsOmNiumjLXZdStE/jH42FgXwwZRts3DCj/b4tfvHYzPlDJK5N5Ke0S+lm13UV
NRHjyfl3E6c4KeFKZR0iiU+wzwksd3FJz4Rxdy3QzEK/rglyYar/VJiv4EvY0pqtDOm/PGbwc/+q
xS2qAa7oyKyg1hgApVm29iQjCMfJph3y+6iR3SpoAIckJIASaTj//eyaz/BJltVDbhAVGzWpnMjA
eAS4nzuaHIdxdEAK88BA2adG8gYgzKe0MO9J2De21CTrMm5tpZMFq764xX/cBd8DCr73pOrb+fig
YJAEKwrQRd31Ub0bv24b0+JBPZPEad+TiuZKAO314UPX7DTZJCh+oUnExxCi2QlMd/HyPJPGueB8
BDaeNuuFfnVbHt99pKcVJrJZkRTO+QR9bEhGMlsS4M17D9zkNoJgwRYt3iZnqsx/PzMbrTHaQJk9
+tQ27xptDkFrAvH0FWSCnm6GXhh8ZmCkur1bAs1M7nnXlJLpg6JwzrmrLgaaHasO14XUCC7mpcgX
owR4BWmYRQOU5KVuJKkLA1hjOPQEI8WRCYyRZP1fNPkjQr0U0VVVODAJfqXuGICPAnTzB6/+NAnE
LB7uM004X5lrTW41IzTRR7at6uKodE9KZqHHRzicOf8U/8pHtKYCqEbF8Ac/Wa/Tppa0gCL4ZK09
DPZkPIFuxNBeif4+TKvWvzcwVw/GnLb1ahFN5lJBGb26f6Rz6xkgLK/1CoqqSKTl+qMZ7ICK0gNr
qfKS9svEl1SgK3M6FS2CvXd7MxedyJlwbpVr0pdtNScE8rDC69KZMEYdti5LXzJq65LAOpfSsRe6
cncSY0ERpHjSOsF0Z3RegZ5/o1tPYYXw7UmTnhLVHUTDmYuGNPdCzwdCU3mPLNGkl2kOmYUPWIqq
s00UrDNLWrdQ8fZqLjp/0MwpGAUEugp/+rrRSEdfRWrAAExdiHBYavV1gofMpL8jtvzrgFAlM44y
lQkYX0BMeXkQx5zphqTneFdomFCq4uRnU9LOUZkZ2pNqvNzWbTHhjPATtH1ANMeYI2cqLAdKo2xA
HBofdYzQFYemLnPXaNiwxfieuW5N7bsJSyBJW23uaoPF7MKfThiGMwS+4XqdEQqbKrDrTYDzY0bt
UvM+r7QWHYWJo1u9pw4JSIFjN6h1O9F+sEEXWO21676Uxh3QqQPMUFRBWjMpbqmqXkIeyuGvk5mz
EKqh+WDOB/MdLGoQD4yA5QPDB/13P5jDg0W6lzxqckGyZ0EbGAsq9SZgPFDA5NbOAGTjgDA4caj0
UVNmt6FnyoIVu75htbmNAkDGMlobgGl8uT9KO/QJZs1wzM2vxN9OidvDhxNwg8f7PH8bXm+b5pJK
6PvR5ywJ8pq/8Y7OLnS5kZGGY2PixKMnWRvDOk1/3yUFyrQ/Ivg+rELtDZkUEFGVx4T9KDG+n63+
VguVICpBZ5GOI4Y08OWiqWmjDQjYEydK6E5vS4BfkWMizFAs+GDUruelmvuH5qHDSzlNxDrV0jqU
AcInK/ssusd8cAGR6KDzMsi8WpLmkt9t3a59MGQiuY15BY3MvH+XMiVLDcLch8wodZT6FAJoJTe3
ee//j3Lm7zizBKK2EZMzFMVGoL61pzFbkem+0t/+N2048y4iAEQEFrQxks4OLLDcKiddRm/L8205
C3aNVYPPxdSBjJlUziLKEKyEcjNrk5z67jGT70sRXuaCJ70QwV3IgQFEaDqLGMgXI1ulclmOhqRf
k6iOdx2Y4nzKKtDNAX1m4rBc7kxTN4Y0zsMbQ/HIKvoEMF5B1WlRgoWnNTLluJ341jhNiQI/9FFS
ayunid50TdDDuGTDFmoLBChQGMbnNWiDYqyH3+Uz8lJrK80HJYx/n4FD9faui+RwbyB1yNDu2iN5
baYum+kIyAtLUM7VBfosrReKx7/Be9G5xRec2gavkcJEbrmi92r+T9Krglvgd+b4Mq5GVgCJSVAI
A9/2CmfOlEghDx1ec8UBM1HbD5XZxC09/6Nej15qy/brUd1pK8PDxOlkv6WYduh2zEWuwEY2BH3a
n77H0CkyrkVvmGssULRPIo7Bo5UgYXrFHVlhPjIbMzzHWgOQFMOz3Pp2QMBdxNBmmx8p/aWb0WOj
tas4epS7eoPq6XOrggNLqRyT5XBfpejxu3AWkdvTqIKrBtzc/HGv2sSviYqHlW8me39q91WorDVg
8Iw4luMkmDtfXAIwDeBUosAAi+Z8cp4ncdwD/9Gp6qn4MRI/tux0sojq5ElSz0giit47UVsam0xK
MbWq6x2xp4H0O1ayzqPtlFg2mOVmVPTWQtuwHAFt0Udu+MHIO11EILfgDXEFAwoMbZpIr/NlRVBc
To0m9YkTTptRf5OjQyVqiloUAfdhzpxdaJjknBSg5JVqIrjlu+GEYt4YHxBP3z7dS9cvBqX+yOCO
92goJThQIINW79OHjt1Ft67xjxp+tN1jwirbaFOBzGW1NLheipkpEJ5d+t6yaFo9R2LKMaotY79C
w9O1z9tqXb8jYbTaHxHcxesDTCHFpidO7Xs98Ip/ATQiyu4m6qn1fwhgz0Vxm0RHlgR6C1HUgnNU
Nn34gSrfbXUWjuKFOtwmxe3Y14oMGSXAccLE1snraKU2VfaayEsuuPsLUVw4ppCy8pUCovr8W5F2
Sf2rGGZym79WCKE+KIVQ6EPTIv+88KcOHHc6fMuI0oXtx7IrTcPOCvPDIDU/s1AIWjaXRXjfj9o/
gP11XDFohbq0uZEEZGDWnNWQAKwHjAG319oDkCBA0TO6VUmR6U9XUtmvMd0gcm3zj18JhyPVLRg7
wk5OOIbhQXA24R0+dNStenkjyXRFZMz0GMYK1GcvE4CBwgKDPcCzLthfz5FrBm5VBZhmCHfRMHyp
eoYYYsIcNsJD9tWD2VOtRRmrBZvBs/d3SwBQnuGrLiUkHRtKrfNRyfQ9PdiWyn7IvDZ7v20zS67q
Qgz38AWUhiRLFZZRfgVUKXvRvuQfo4vCiQ5QWoGBLvioC1lcrDtkgdIYDLI6wOEOzA7Le2p5AoXm
H+HtAiTJRKO48VB+4XamrqZwqmo0iWTGsIox1WkzRhWHNMq4bmgc25nRx26SxwxpqGa4Q8M5iglK
b+zqtH3smmkUfdG8hNwX4fYFJgWyfAbQZrgvmqJes8wWt8FYxh5KQzaqbrbfdntSmo6vApmZFnfE
0taj4R8Dwh6DUtDPvODqUPOfsQz1uWjNX6ta6APyrojwslV/oafBTq07X5YeWtqja2JwBTuwdDJx
JHV5zjmCB5nbZq2r0WA35xsLxddsTDsfqA+i7KDMyx9daEaASpLvGzaRO1WTj5ElETeaYsEBXQxM
YQMzYzb8E7rFL8+Pb1jB0PkBki2FCepFq0s12WFmqj9LNFLdJga4tI2BgizYo5schyyMYjRMKZkC
vEcSVc+DFrdA6ZaI/ml1THNjSQMyV6mn8U4uxyzw4gm/ZNeNWT/nNFTcwi+CCrj6zeixyUxfVLPB
LdzkyrPc6NKvMqvLNY0k9dXwAWOdNGPqRoEOvK1QT9EN4fuBzVIreWhZNYhapmcbu7RBIDwBQw8r
gZSQzCce5JDI3aiEOHrq5Ep4kw/Dhz+JBlpFUubnyNnT3KdZahQJpISAI45ObY8Gy1EQ6Fz7RWiC
ew4TSmD1JjxFSFGluT8BmxNN7XY2AeQCKUh0xgYot9y24+tDcymIjw9o1vgKgaABQO+69M3KI2DS
p8ouu9VtSdepNB0QXMAbBcYfckL8o0Dy24ROBC4L5TAju+9CtyGnLr/DUYmBTJUK0pALcRwIvAGU
gxcIcuY8f3g8oEKidlniWCpAJVTykBnfDdpKYqWyW0tbDaLRmoWKPDwPrG9+hczdotxZjDpT71uC
tHI7etR6BItk1r5l5DnoPlv6GKJYhvtGiDp6bY2QCksB4RpIy69gP/tEHQ2SoKrSB81mUABOX8f3
ZqULlnNZO2vmWUUjuoy5vUurj9C1XPVzjj4HsH2cftUjmon3ABlmA9qQPJXsOkDZFMpfWw3Uoxp2
UqNo5eDnYCy9Ib6ZIslrNi9TexqKHYsOjWTH0otcbRRRcmehNoCpS4xEqkjKY76a74Zr87ZIMTiA
hHzzknbuAJi22AXrahPbJHoHbwCDVPPOKta3T8dCDuNCLncOIzXIJNC+wlzrZh2SYdOPogm666MO
1ZBUwmKiZ+Sqolo1faMmGXYQaFVFvS37zVim86hUbk6CzM+SUZ6L4uKtOGdo9Me73LEYsLuZubGM
xJbTRGAcIo24O5hFgJioAojxgUJUDA9D/A4iCccffwZtLlBpyZ+gfRqFDQqHovPxzVxpr8FujJsW
Y7H0iUbUpsZj5Z9aGXkUUZH9mugeaR0TnoSij9GE4+SciVJKXVlpc4CH0RWQfNHiBOp3FnlS+Vj7
rwCPkvRjyz7HHCiqGw3P1OIuAHePEq2tbi+DlFsCGUFxSqZNZrphJiLMXlr68+/j7NUsay02GAKP
EAPyst2Nq4o8avVXEwpCnN9lnMtLHSuBTBIoiC3c6/wTQausWgkMrEQ1U5GE62RER9r/kfZlu3Hr
SrRfJEASNb5q6Mnt2U6cvAje8bZmUZRETV9/lwLcEzWt20T2PdjnKYCrSRWLxapVa3ksabwuf2TW
FCQa8fKuCguKyF78rMkNjfyC/TLJKR+/VQ5EoaHMaj2OUsbHxb+u/TTBzbleE0CssAmsvJlUiOFk
IWrpTRYQ9yUrd1YW9PmBKkERl0H1Hxo5oNTAzgAibkFJdDmDqzSEMVSJUbov/BmCLeigepCNHGQg
oK+XNjZ/ZWTJU1ZG8rZ2K3BI4HbRfoAD2ez2drkjyctgQqHkXpehMZc/92VDV+YEr2dsMuN0gjnL
zHzH8gxyN4KYwJU9O7e8FwVIFUzSyK6ArrpcFp8UuBxFtCV5D1KJYzM/JXi2GNp7ISM/3IgbuC5/
j04B0I8myKUpcJ9kZWrAFJSKLBTFSrvxYnofa15OfAzfX79GNr7XhTXhew2ZHhfK0hPNs+PMKGiE
EoxSGZ6le6Xxk4CYBKwy101uxPoLk8I3y8A1U5k9TOoNCdWOBwO9VWWOsfHBLowI4WYeMjD4Lp3r
eCg9qFUjD8a2QuYg6Jkk09E3vxjOEyr+6I0AanH5xcoqMwpjWvaweE7H45DedWBrBXuqGYdG9ZJm
UAPqP9rqA2Ka0XywSRMMhuURdQdZRsBqu3jXREWg8RDD5P5YcC/pd8gocsOjyf3g/v0liDb4n58r
bA3iI6/0FH+/AT7QBVJaa/Y2+2dQnND+uP6pv0rTY6RnbUso8TUOxpLnJUuJ2D/UDFrle4r+kdt5
eXJUp7BJdzU5u1qo04fOOpVT5TP9yTXfihJqw7IraANvtP41kPC4/FCtWkSDquLXuNhmwKviW7P3
zVz12h7aU7EXDW+8Gfem+VBBTx1KTdd3YyNYrfEHYrNeQU2gHZfUNGIPo/sCtkKwap3GRHIBbp6v
FcxBWKUyR4rbpjBTtW9pMwRxfaig/nR9LVtxY129EeJGDaA0+FlQvSHOsZ/+tfoX0BVP9gkEZNTZ
pVIa8I3qCWY+8RhEH9JBai9kbr07J+OgmXgrge2bJ16Rvto0LKLTaMze6H4nKKl0SHEky/wqGIXE
VwVRBdoWIB75IvVpl8rURNQC9Mdrv/H3MiT/kCD5oECpeekRFK7xR+LR792tcyPj49v4jjCNWRow
c4D1RISr5E3HIhvQkaXr4zhB2e37Mfzrr4hxOw0U7qoNti1VOJ51adeQ5lNwfbLU75ydpe4T4qFt
5plpgFiUySA4G0dgbfB33XWVHlh61Wj1GMFtIDZRZDWg7seZnzMiqYNv7d1qYWKHt1dBUWGULt4T
Suw7NopJo9fKzoDMiH4ZTuyam1WFyO0nGJF0I5+Ap7uRjNxt3GMgFQEsaoGswBOEuyW3lLkkOfwP
/cxzS7lPWHbTDWlIl6nuPpPs28ZVdmFOuBvAC0ZiRYXPFfpHzlIPrHxeoYTMOTnYS9msuMya4H6N
yQE8qmBNt4Ime8fAiWc0hxFKlPpjzj+v+/rGNY3KFcoeAAkvh1osfdpm4bIORPv+DZry+35XvND9
dGqObegcoSLxmvrGfXzGyOad8hMgnbDeZ+cAAcdrQ5kA7VfPufwpwjaramRV3FbAotEyPDZOndF7
Fd1dX/DXswYjaKajIIjGOthpLt3TnEt0gkasV0dL2+ABU1Ikk0+2crxu5+tVADsE2E80vdCmFtOf
bI6pWqewo2mfuR2ijDWz73qVeT349OzBT0zJBfdbgfwy67+0KGwf3tWZFkWwSO5/pj55a8Pn7Jju
efjyy/Xmt/TpV9mGqd/64CasO88I0nPtFSf6HO/mkIQo7e1lDZav5/TyJwmuXKgD1aZy2ewobKpD
757a7odrBlUn6yMs1/f/e/FETGKA0amHanHj2bAIirxRBIbdLoIOOsmyXeqWJjKnhn4YiRU/JZqT
7C3u5i/Xv/kG+9x6vUDcXzqXOmnxMIAtEKo+DV4NYeK7YfdPoXoPUwA+0iDFsblRDjLq381tNjDb
4oAH1/zKZti4UB9WUX3u2G2LSYVCf3TsH6MZsEYSCTe9emVpOV2rm6o0M7Wpljp3PkDsDkAFZkEb
FZJoxiEZvvfGo9FJuvub53VlUQj1jhGBs4PAIrH3dAhn3UY74j6q/0MnCt/uT9dDhIsZY1KN09KP
UG0/tXxTa70euqWoBTT8MzKe1PRldO8wTnPdZ7a/3Z9mi5CXRrGaxVa1rE8DRR34J5UHy4UcaagO
khfZZnj9s0CxCa7FDUhiKCwpRmgWt8P8oE1v1xez0SG+2ERDuPw1RaltniSYBVlYhGhYopjdzZAJ
iVIA+1/7zFOmYy9jddlYGYRJAJE1UeBCfUvwkSwhce/kKXL77GxrD4X5Vv59xoHq4cqEEFxT8A5n
w4QaVV49dPpD078y6s/Tvc4lYXyjZHlpSYiZIwMSCS1CPETf8nfDbyBb4fXfYug3xmdy50HixfCS
9xNynvv2RDLv81P9WUjqH7/xt0I4RbEUDUDckwDWi43xCdRqC1McEizNI9wz9s5JfWeFl3+j++Km
ArHlafwc251MO2njNFzYFeIL4yhS2j3sQo6nUJ+hC+9AZg4BPZsOf++qF6YEpwF2DRJsFvbZKT47
5c36Nxl8WoMBn99q7JuW3UJ/RfJu2ohlFyYFJyoUwwAjPVaHctKgvc3qvnHPlazXs/yVa99OcCDI
mrfz5GBhrvYx9e9ECSL3iSVPRXqIdElM2VwRqBkXDN5SQxUeoCof2mQYUGk0UCjo0ZVLWz8uzoRL
vtbmCV/ZMS7vnXzodZJ3sBPP97oZRPVLL8tVlj8hbhscHhFkqZObYsJWdU5C9Qhw+0gHmlP9lCqL
bhsA8SJ4JQGAEp+VxEF1wJ4x9h9rIA3P9efZ/GuZKWMhXnIwAQPQM7rDQv6RJ5o5YNFLlPqg9ZOF
8bXrp2bre68NCPE96TR9nKsSyMHyUUUzXc/v7eIpkaVzW597bUZwqyZjPW4qrCNpj3P1zWZeFkk8
aivSrE0IHpXEbZyMOVbi0G9K+sOloaOgADflXiEjad388JaJ/AyqkqCkFVbj5MagtSr6a2Z6Nrra
b0sm+SwyC8JiciQrlC5d5Q5XAupAtSnJwjY/yGoJy7+v8r6mq1HDcwEDUJLX1HghE4jVB8kX2bSB
aadl6hJFP7E1GEdzxfIRLXg63itK4NAzKT+vu+9G+rpQAf3PxOLeq2UUTdzmRg0T9XTXOR53AwN4
rvqWKQdes6CyZQOAW7EYHOMY71+EIL/AyoFugI4xQdUxmXbMagOd4sk1BYp1RnxmQLRfX9+mU6/M
CevrTDcBAxbMOc150A6p/c0mwdQcahmicvtb/VmXcHkOvQN6tBmG+PjTgpQmILeGxOU214Im1jI7
uXSKhWvMYW6JQRgU5En9MtSvaXI0YkDxnrNMknFJDNlCBs74wMuSIfCr06EvX5C1FrXfA5dlSQYs
Njftz4psITrHEKLqNADefCv5rhTUw+B06MqYQjcjtAtc929lSEfM3FSg7TPwvsDFiWdgnK9xApVj
lF2SIW5GnJUZwdO0Lsu0JIYZXX1UlDemBNc9eeslsRBi4BMvahRI7C+PKs2srIoWoACby5ApyY2T
5QFJ9YOWDDfqcDdWFbAkesW8ym0laO+NlgiqBCYw6uAoR7NcxP1nFUltp5sRiu60m3KPkm+gKh4a
t3syelEIJNkoMfl7YFBMP9Yml0iyCk2IFBwEgDCp76tj+vRSHePW0767PgvqT1QP9smd9qj9JL4S
NIqnfFzf7i2vIUh7Fk7o5T9htztoA5C5wmEbnXuaF56ZHQYFmK/jdTNbJwA4jCVBQWXWESlgkw7i
6q2DE0C1vR7920/3ky2rP29ArPDx/hgRGV8hbMPBQgQjvPYBoQl05zayfxj23jV9Df3c6ilz920h
OdxbB2JtVTzcE0HTdrHaVjdpR73674cMsSwbBwFnGxSfYn2i0fu5nmsciG5ULO4bdtbuCabLGRR2
cgtkzVx1S8kp3LovCZCTYCwFSB3D1ZdOOZJZQ4sENqMOgmsepquzHryiCoOiXefszUHXg7qt01ul
i1DbmyCZ/R8c5s+iDSE2o4Hc5s6yaEbfS/vInB+c766b2I40KxvCl2NDD1bHGTY065i0mjc0JsAn
D0X3MKNE3EYBVUJVD69b3bp0FmGfhWMNjycRV1kUikN4AaMGUqmChAyHLnILTym+6ZUksdo83EuH
EBV+VPnV5VSuQotaEt67LkfLrEmDOavCWOmYl0D4uIZEiiQF2TziK2PCxTDTqohGhvEVtX6YjKAb
XnNH8sU2984FvwFmKsAuLxJfKXFiF1Ux4IOxCqw9imc773hY+6aFCczElCxo8wz8seYKLsgs1gED
gwVNqfGcOD/m5i1258eyUm/UykGugCkBQwYy/HoD4fpWMfmN+TZg16BgcfnNaKbzAlkJ9atpNxr3
gwkOIwDK597vc0/lt4hl3Pl0msYDJUSgmbIXxZfPuNjHXC6ITpFJQL3y0n6kVBit63rA4vTTkP4y
2GMSS+6cryDRCxtfavaTbUam1cBG6xqPug6mYm74o/oLtH9nwO4PJK1+Qub6R8YVT+fasc5l7Dhf
0nPhFwhHH3QFnVU4+AULyNIFtKFt7+qku7G6MTCRnU+plKNqCZkX9zxMahZ4ELC1GwMPrFgmBTSD
+koN4P9eMYfmjc9x1IJEaeieEujIPDJVMcudbta89SLTjuPzQnp8sGsKSjleGOopc51B9uj+coPh
ly0ZF4o5C7BVHPywxp6OlBiVb2bmXpmdXZ3+dda4mIBAGwpFW+jP3irzycaV7w9zfGS64+u9TNb4
S7BbTIBWwEK1CO4rUqqpfGLujBa0X5flQWfxov/QpLrnJpEkhG9ZMkBqC2yTthA3C5ejRbMiB7dK
BUgaxmKHOKDuyaSPseyq2LSDXhKIM4gGNMISDlfh2ykcowUWA9+lVG809ZfK2KEdVQzkmopkSZtH
Etk2Mg3gmxecxaUtXSG1kdgQu1qmfobX0Zw9NTloBfjx6L1CXy1+w81T2b8mluS5t3UU15aF/Lev
9CZNmoLiFXZrs1utOuqa4pvkzk5etVlyI37NEeElJjD4eF4QDD+KhDEQU4jLSaXUrwEgMKj+NPUv
bg/Z2pju6qzzOjLcqipYThXn1GrRj+uX/9ZaTTAfQANpwSb//gqrL5pyMI5BmoT66Bt/m8zEg4zg
zs0cKKSob3DWmy6WSe5tr9jB6YMghooiiOCtyjgR8IljxWNuvoy6elImLRi1RePGis+WNnhT7p7U
mvhm9FEaUkGYrehiYa+B1kCb0hYvFBIlmt13OC20PUNNp2uPztD6DJpJKCQ5bui4excC0yQoM380
Mcsi++TLPS0GXkDAFxQ4XsUgh7507cYF+yFXERiG7KiV3OtMjKEqnwlig6UciuloRLfj4P/9l3ax
2RhAAuQa2d6lURBZxQzMINTHwF92zjuIrY1mV9+itvE88/TOzqL3Pnc7CT5mK2S4mBwArwvwl7hm
Ls1qpKmKVO8oKGNQBYDSm21N9+k4eKomI13/kowhO0BswlwrnsmgSlsSiZUvR7XRqDbFKG1v/nJb
vsf4YtDR1nO75ggdMUky9jVZX8yhIQWZAxhFv/vSHCgROM+X6QSkPs+jYXiOXvpUzUPNYfuhfehd
1e95tIs1WW1tY08vLAufUqFWxgYFltvoYYgyv6saZOvxDiMiklfXVhSGKVxe4AzDS9kR9lSZZihA
logP3UxORgrxgZqeEyUOSN2EeWlgIiHZUedptpKbebD2YDGW7PPmYhdo9zKosYxrX25zNacMozRY
7Kz87MzbVsFMUvfUZjKm0I1ICOQ46GsXMI4G+rJLO9wpI3CIYaWVxk+N04cI1YDdab+Uqjso5XjE
Y2J//Uh+5blYXAjQRbxpMRaoipUlo7ZtsL3BZp4eTXpITShN7pviYKhggTskM5htv5vKuXJ3OsTL
8eyFEIlp33NZiWtz7dDGxXgUmqy2WAzhxB0TZcLvyJKgzPcGebHNW6eJ/Dy5cQtzd33Zm1/0jzWx
KtKP0H7MGOJ/RXu/U7+zNgnGEfM+spC3FRCgAo39xXMTI9VC7IkwSTdwPkNdXO38Wkn9zOVPlVbf
JCR/Gt3m8fq6Ng/LMraro15nA2ol2GvVUU1BokWBBZxA/1B7dbvLueoZ9S2kmLJ6YRKMqm+pAwbx
9OW68Y1LDc/QP7b1S/fN+0FTm1KH7SqGMlx21pJO4q7LCRCuLXQPfiuZwWMBeb000bd1nTiRQ31U
DEIn476pTsgC0+P1lXyltcapMHE5g4gEggngAbq0Y3LD7I0Oc1AtaGT3aZwY3myUi5B47Aa9ORZ7
DIPdZrYF4wCztROgqkk8ITGMzVcFl82xp5DFu/6rNnxpETPH/wFLR7QXwhDQ1EY52Xgs0bzllo9H
UHR2knyuQNFcILe3G5LfmEqU1RLDy2qFXUfHASkaSF/ApSj2BKw0tzhFecFv4lBv7gaLBfoM8fi2
9gvnvWyDrpd9gMVXrpkUPnQK9smhH2HSdsaA1a9uo/rqWEKoPX/AcASGHrrEQ2YzeoWu7gvX9YdI
l8C7vk6JLV6w/KeBZcwAtPzSC8oJSVrGcZgakoJpF8Uw8Pww86Mn3Y2hln6U48Iz3t3UQu2o2Ru8
AUKkOqTlQ+NYh9zsvCilXmalN5Fj7RNd8cZaWuDdOnXmQqcPxm4LJRLBK/oWpG6Ti1NX9eBFzU48
f8siD52uqI1fM6M+Gumb1gL6bg0vOqYlQdboNaps5HvrYOI4LsO0qNSAAvNyq3AAMCI/I/FJCVh7
U0MbD41ZVj5pG8nTaNsS3plQf8az/Hdqv0qxNMBhC76UDDJDP0Av4ABh3dAqbEmk2bohbIw+L8B3
KEiJEQCChkpmNmXtOwkqg+0hzT9SSneGTB94M2IDQITiJ8bKQYki7Fw1pWbWgUTfpyyK9DBJ1XJn
qk2HxE0BRsyZ7O8a17RDiUnMc2u32tmxGu3GqOreZ5obS26QjXXjqathngD9TPxvCUKr7cVbrG+y
uYH+TTq9pQV6ckpz2ynq0WllA3Ob6SuG2HDfo6a3UHxc2qJKDaxVhMZECyLr9BzRD6586l0IYmFT
36Ociebw9RD6tbGEI702uSx/tbw047S3c5icfC1ovqMg8vRPzjy8bT1+g1FQ7+GU/At+D98OSkk4
2djZC9PCzk5J3bRu1td+Vv1gKtDzhddM9wORMeRtXBMXdpZMa7XEqIxU2nLYUfQCFEKKn7ujr4zt
kaPdTpREsqVbidt6R4WrciCYm0gH7GjRvc0N6KHr5yF9UpWAggKQygbTMNeAny/cDKhRINHAML2G
0CzEuzkrIQxLkLqhsmZzv2zGsdm3DI20EJHBOjWdzkgYg/17N5Vd802tG/1BMd2JnDq7BNp7qLVx
Z+UEgzkc9bd4Z8zT9KhPFFBXMhNSPCDIsj0Q1IZ9SKN8fM+1kQIDO8UkTOYY0T524vymZaCGDPQm
MUBsYfUU6jOm0pwKFR2SdDmdpNIjxS+5qn24ndoe9HbIp0AtXSUNoJtR2X47Rs6dqbDM9DTNqR9I
bKgvTNeKN1MtIdSkaM6Mx2MLvR7fSLVI98B5mR15ORA8hybQ+mp20uA3OPyutyNiegXENd61Jq0D
FNObZ8IIoMloAQ4hh9QACNUIQpqhphYNujJOrJ2ZMP0UD3QR7aqXDnPZDmayb0ulPNYIL7NnaIUR
AEWnHlymAwDcFVyfMTs+okGTjRVDBFan/jSA0pb7LM6cD6phGGXitvuZx7V2LImb7lF8gsJVESXW
CdJo4Oboph77RrHJXtxmUxYwm3MQI3RW5HPVKP9l9cRvrdmlra/lWcR3acQh4Nc0mflZulH3rqVg
QPfzuG1+ASlZPdOUzhEUDiYn6BzF/SxMbO+TTe34rtFGjI+CBJcSbwBxjNHNLOwbDLTiTsPVOWD2
va8iffSTujuWHc9O8zBUR9RP9aPajc47G2twsuhVUtJd08LDlGYk1ck0J1LeViZ1Ql3p0zhoCl7d
ENpHt6peK81hqjQ7DnJdVW5LDt/1JqrTN72ZIhCNgZIOmNZpZiwYQEJJH+sxS26sZiKGjy4cm71q
hF6rZ/e0NcMxT+JdlgztnWLO4FRtxnT2GIN8nKcTqmsPtdlXULQZNB6jB9mQ8zjobUjwtvqnh9r9
HgxKFUSw4RkyDr3NWwy1cpfgMQknEqkFmqaD95SQn8nUhZlpn7BbffiRp3cEDaHsQOhnMwcTOVuO
jBZiyzQeyygdghYa0AjxxqJ957I2RwLUpea57fs7M/7I9dIDf+deh7lp6HdUH24YZntbAE06QzZF
sxECQayDaQNAP8EQJLanKkWdywQpss8VzdP9vXnmg4FTqfpJKuNB3ojuoCUGTezCMv6VkEpTCrPV
OgWVS+5Z1l1dWn7aHqboJSKpf/2y3FoWamaLEOPSnBWLWfU0IGyyuPaj1kCVlBn0pKkjLzxgnczS
QxThwRxrUEWbuTXIxPg2rsuLRES4xgoFIFfFQiLCRnZwmBko2OAOI7kxefjrdYJ62XBR4cdgNiSE
Li9MMk5u40xgsMqgWxSBhynQFfqsjEOY2WXoYLZtHGVDjhtZ+4VNIQ+x48xK+gw2Cw7xhIYgYX++
vqqNPBmUZcjI8SxAW11EjEW1mxrt1KL1Y4K/pwJaHRykkSPhR9vwkbUV8WlYJRnv54FX/sxdXKrK
tzR379LK8hW72Nmxse9jmbbwxsIwog3cIg6b8bWB35GpTecBbmmAz6FVORKN6Fik2t+na+CTckEr
hUoAZtcEr+jQgXDqpEa6pnVhYx5AOIaM6gXDate/09YrE5NxeDbhiCFxE6PHZI01qeO09iscojc2
5jZq8NNcmX4HdZfawwgVfkWS5dPsWYMRWd6EJORn1POeeUUc5+cq1uybpO3dQxJbSRhFdXyTpIMS
agZEwPB6sfIoyLuBPoyF5TBPb3oMpVxfxlaNYOVuYuGJdrVmzTnYAgDns4oHJ/rUx2PahnPxkJTP
Vv/vdXOb0eGPd9tCrSnrUh0jXjCXRLfOeABgeW6+GbLh081TurJCLiNDaqLETRbvbmyU04YMVZ48
kc0hbz2D4GeorSy0mAhAy69YJexun0KriTe1X1soryYzwCggnpl/JqTytOTnUPp6EZSGJknct87R
2qzg4HlblXqTwSw3h7AuAWMGkzSXGNnaQUhAAoCmqiD4Ep94XUHaqVfxuu3R2ItJcp/HshkhmQkh
lGq0wV0Zw0RZ5jgbUfKod+nfFx1QdoQWMWqq6GCJfEENU4F5aYFWd9T6qWqV9zgqdmVUSx7fW4do
bUbwap4WjdU5MLMgVot72pXIIG7BClW4Iem/l9b++inaSCawLCwJJKkLI4/gAiVDu6U0UcbrpiSg
tLvPZjvsRuOkdxHY86bdfzC38J2DX3SBIwjmstliFtfwMo3QntLmIjSZFeg1SJdIclvLZo63riaA
dv5nTfAL1o+jkk2w1ij389B6uv7R5reduUvQ0q5kYXzr02nQ+8Y0C/i1vjBKGTnUvpNhhjXrX8MO
XXs/Dp9F9uIOUcD4xwho/d9vJijaLRTDMVONmv5l1DDIiEZjnDOww4yhSSPwJBTG6HEIq02JPfnc
4v9ct7gRMFDew+sMFP9Lpi98vjIZqUvtGk1rCiW10bqPY3Ov4933H1aGh8/C0YfUBazclytzpslO
cdYqkJOE/XzTRg3YRsOkwbNHhizbOgCryraYJJEIpd+5QJJpN29UVT2avk4WJkaiwyRrcH0tPWEc
Ce3D/wvUE+WPmsphRjEDqDffq4kfP1Wo3yEru3PD+S7102P84u4hDzoEQ4A7/I4eZeNKXwKl8AOE
6FLETNFjDT+gBP/bMnvRy8Z3N6hQLtcoXJi2opbKmAEeOO60nfmcvCRJ0AfGCeWUGygCzIlvn/z4
B3AdHqin/za8/F4fgj2eRRgxEU9EWdYZQVYNFGn2SWbFmwcPFRG3ejVlnLBf3EawJOwk+C/GpF1g
nVwF93HrWa5P0se+B0HKj+tnbtsSjtwCKFhG5S7PQgeSOtJZI/B4oCCyu7uG+b3zApbKHqfiuqkv
xxuL+s1RCfp4RDKxEG3lzpSScvFPaI/l9RAyjpE2/dt1K1+f64IZISyniZJRvYEZ5RDd0nf00scn
A4388xCYD+DVA+LlusXlD14UDH8bBK8g3s2/qWIvt5Cio24Z2oSBM/s9I58junosum8tCcpk60st
CfxvtmgA4YR4zFs+xE2CLxUrZx4fVf2uGG50+sgtyZPrd4fjy4JWlgTvUyElwJNu8Qmt3s+Ne5N1
YMsiFUEfsOaB1kPpi7K9jvLg2LYftfn2HzYUK4TOBMY3gYu43FDeOPPcucuGNoPnKkYQs7AD4Dj+
vG5n0yFXdoQKgKMoBSiAVOyoc5OZN0a2U2T4yK/wh8U5VjaE81VqE1IDpCK++mg9asek9/TH9l+M
JHYH67mzA+U1ir3ZTwOM4IXXl/clY7g0TQQodT5aNWrn2Max/44KhMfGQzaiaU8+J9B16NOdSg7X
LW6eBIAQgA1wLTxrBBe1nUkftAgbWoL6w5h8S/tMpiDWZYWjzaMA7gEHVHfomoqgh3JKuZ6hSe7n
8wGcPXX6ogxhW9+bsuHuzQUtk4RLQQyVN2FBBY9bGmc6TkKhHK3m03H7X24BaEPDJKdbZkk4c00R
pVPUwNKgP0LE2yi/k9b2QWMpcYrNG9RYLUm4QTGuCAxbpGFJzLmde+oRq/H7KntF9/+pyfk5VWt/
TF70+luVJg+oKXhKOoeD88NAbXMCJGq2Ut9m2dHo/15jG4dl9duWBGP1UOUF8nWD4bdpLGjdsDZu
1QTzV0/XvfRL3r6cCwu4CcxNoJssjm3HzB10rQeNmzP+LPhn3/szyvTsNNX+8HHd1Cazw9qW8FmT
Evcglow5pbB6w6zZPVgVW98J4i5AOhagZwBsG/1Hpv+xlYlBZhuvb6DaUMgSPrIxZdrgQEjcz8d7
qt230D++vrBNd10ZEL5UTpR6yhkMMKsIMnKeuqBgZNfLUPKbIXplZ/n3lUfYOu1Li8OOmf5My9kz
MZWX/3N9LZvRZGVjWevKBqSl0LdZbEy89LL8baxjP9cSaC89OTJGn819A+e58RuFBmKsS1tD3GNY
boKtpvYSmMIcgoohDElpcdPDV1aEiy1p2gGMCIj8CY6slYUd8Bo05CqqZjvDebm+fZvXzMqYcMOp
cTEQbdHQSNXbCPSdLRhEd672ksRoux9Y+uO6OckOisi6Ck8A3Zx+JwdvnO5HjGqSl1gNrlvZvreR
Fi+iIEASiw83o57InJDl3i5v7F3/poYxBLY8iv7aQ+W1D+beeubB++Q5kmxy0+P/GBYL3lpNc15R
GG4VZz9recCs7jbq7OP1BW5GiJUZ4WYzU9BjRFCn9hPOQLZbefr36wa+Vh2XMLuyIIQ+RkiZGxAp
82f90wBCkDWHwf1mGE86+56A0k/RTg6V3W6bZ3llVAh8Y9KrlpHDqFnjNsO4MrLxIE8TD4+fgNgf
PEV5pnriFl4g7o8xTXyFf6dq9dJD14NlAFMZw+v1jdh02NVPEkKlwtXYxPARVM2yAbNzz3UNXt2n
Rta12PqgYF0HQSMgS4vs02VkKeuu7Cnmq/xOD1LIiZbzLPHMzZfVysSXo2emsUMxDejHd3k4euAJ
inbp67yHSt8HKuUoDF3fOalBwUktGgOYsHAzZmf+WR2jU49ZDQ9tpvlT9SBnqOyuG9z6VOsFCi7r
xrnVlKmDPey/j2ow2o+a/Qbx8f8/K4KPRhncgTCsair+HaFPFedeN/7s3M/rZrYCCUhpFpQptIDR
6b90CGugbQZ6KyTjmB/Gg8M0dnMm4z9Y/oj4VFwZEaOVo9dqAnQI8gA0v8v42WWBmz06jddmNy3N
grpvJU6xdbetLQo+oeqxC/kQWLTYzoh9ruOM695UnYePvJJxyUj2UOwCOS7vga+GMYW+5DwY+1fy
4/pX2iIxRIkVvX18JIzJiHCjrlOMZuLAxZhN+2JDouAwTvrOZvObS7Xcywdn2I9tMwUphINPjlW8
DZRhCj0L3fQXpJ7OZjnsyDh3khxiK5JaaBip+GkI42K/zdW5kaiLpKDTKxi5TSHQFGEC4z2zvM6W
hO2tbV7bEs5dE1NVKQGz9Gs2eCBK8+fmlyEj5Ns63GsjwrFDShQ70yJcWE3gA4u1gBb9Xank3vyf
uKdAiqCDgQbSXl8a/kj7nKSNR1x9WmCOuZdU79e9ZvPjrAwsa12lrGoGmLhdwkCsgfgSrNeEp17U
f6NGqFUyBOnWzQK9MNtxbGA0AES5NMYdY1LT0ViYgn7Wwy827K4vZuvrr/++sBiWcMOOI4IXKcq3
MWmDxH7pRhmCaGvL1laWf19tWYXhiagESb5Ps2Nv7iM1NLQe8HK8cJ//w3qgqAS0E25jsEdcWiqG
kjrOQtcN0L7P2h3BgJRuS+LG5kf5Y+R39rVejhn1eqvCSARadcfeA+whCbRb58UGvSnR4cqgZhGW
UTWgkx0zXFOEHebWdytgxZ4ymSDI9jr+Z8URilQVOqvaoGMderwrtc8RSmvXv8bXUQvkocC2QccC
b34QSwvr4NxEfJlgwQK/RGUcUVuwOMbz9lDhdKJj3XzHCc27PSASoAkMTLwyr/+C7Y383w+whCVm
ipI1wLQt5dTEbxwvsl5p+zbKRho2j9GfdYpDtrGaalRrsU5Nw+QC7obi2ZWlLpuHCJ0zzFgCT4lp
x0vXjibS6n2GAk2lfzObZzM9qtWRtmEmq11u3fIAKvzPkBgTdDrFWYJyGKqI+nA7DK+TcjC6t6Y8
GDLCDn25XsQkZm1MCA0GdXkD6CnSPu7NO/vZ9VJvyjz06R7O3vfvs++F5zC0vAOR9Xk2vX+1TOGh
PtCsKiYbljNgXWcMANap5BrfJDhdL05w/6wcMjceYYLc8zJonxRfuVN8to9v7ZAF7Fj7oTeG8fMQ
VK/GOQ5k79nNl/TqB4juXzmNlcwKfMb5qT3Hd/Qb5Bg7L3v+V/nZPmiPJx5gXuRWNgEtcSDxNFB9
BDjNgVW9TLw2B3HJ2eFn1gVG/rOw/hbghxDjLMJrGC3ElIE4vznHrlHwJRiPOd2luu5z2zzyuTn8
H9K+bFduXFn2iwRopKRXDaUa1zzZL4LXsi1R8zx9/Q364hxXsYQi3Kexe780sLJSJJPJzMiIVrGh
NTU5XVMJGKxWw5qlgbpPBxUoECNcOqN1IaVhhtS0pG6oyQ6IUTRMEXXSfVjvDMuh4S/kyk5S36Xq
0Uy9TjjZyeIWf2zOfwHb3GdXkGQ1g0IH/IKovFMnIDVB4rGpslMcnRrsr+QpxIP3dihdLSoAcQiu
TRtYGeAgLm2Cca/raG/jUQOK81FHp/mBVg9Sc4hJC+F2yOyUqQM5GYFZ9md5V0FegNsD6hsAsnAR
IrOsIi8IzNogavlZpUuLVoo9HvoJKPaiZcS54BoNakhZuGaSaHiQqCMeqdYi45eBu2nox/9CCsia
gZjXgywDgMmXn6JPljJt1AhTYs1Tq71nwHhSTETc9nzt7jo3wkLn2RqrxTJ3eRjnri75Vrwn1j3S
JRBw3LayFgbPrXCrms2LOUgyXME7wzFrgFVF/KMiP7i9GspKLhcKLBjp45ijaggbuu3EIoDC2gVp
Q1sX4Gl2MPlkI7Xksq6aJHelqHlLTPuhUaQ7jUwHi/RBq3bb2x9u7c6HzjYq/Gz492qIrEbZtbAX
pp0il07RfdTW7wowiNtGVlfnrxE+1ZzQQtRHGxIjVtu7jY5JEVGquSLRxOb6gAQH3BZNX/6xWUZj
GBUh/IipU+dO/lu6p4fpUG2KAx439Gj6I66KxSd38d7Y3XZvtd2NWTSg+4EIAvSOuyEVFEqsusXe
KGN3sB1cUMf0VI/P6S71kgAYhdv2VrfI33PLF+qMFFKXUUdzlH+g2hN99dA8TO2fRfUg1A9Y3R5/
TfEFO0WfrZFSeDZFmUeT5Uin2FOnUdC7XN0gfzc9f8OnOU2MJYRHg9EHkzI9Lrj+bn+0VU8wxQc2
J4ag5yk2iBIaQ5TDRFt9aVBYSmN/jL7dtrEGoAL8EhBp9K6hs2tyUT4nWQMoKeRFR3fZ2EfdjfbR
r2Ybv0eP1ScKj9oTqFTUnxAQZD17wNSKXfp++zes+HnxE7iEsCdtZNRSlbtyO4c6wKay/ACh5cT0
9AIkI/5ta2sFVksxAGbC60Rl6ODL8C5rWagNOjzWMTiUSLi8jGMI8FZvAqDjVkvqWD0jJHrQmm6D
+S7BUVhJ0i7Mc7eLPKhJStIGq6pvJLSmIMo7YIardjX5XpYEmfBa7nBhjbtlWsgxpCmFNU176lBu
WAC7B4e6Gb/1Gi52FOCOYfcfrrYLo9zFY8y2rmNgEDjb6r6KRiT5oufl2vPlwgTbU2d3dKRZZS5l
8EuSHkNj01q+FkeeLp+M8CNlo4KS0/zUcgmjXZj+fcdEBePbRVXHNUE9Sg8j+ZKjb3P9Yg0i0q71
b04MFVGV7TGe2hVKInlNJ/y2vnrLofc6/DCWzVhZQd686IuHzQfmaaG4yMopsjBZjE4Ia65fsZJp
1Ciz2MJHn/fyL/1bDdbpbe0ZbvoCHr+Dsqv9UQaxrOAwrQR2PONlVBsAz0U45NYhTqSukFSc3Wkz
++qP8LvqL9ACwjxf9Ku4I5v83sbO3iWPoutz1V0D5L1gYkOxn7895VkPawVqI244OYn2RkAc0W1u
O7fqG5424NVGSdPkpe8ySdYmTMPipKpaYE5fmPydo9adimBKgtumVlI1xs/yv6a4E1ODKdMiJUzF
ipdJoFPe2kUwmwKHVu6sCyvcYkFyjk31wYqVBpN631oi3oTVRTlzg7l5dirHxCjVisJAorokeqXD
JhYNDaxlLow9Du0Qhvu9ElGI40Zq6ADifpPKPpQoHEvx8/QTwzhUOWoQ2Eg3IKaCqI6o7bN2ri8s
c/eUpGVQEdaYZED92KMtngPK8oni4II+ReU1aNKJylurJjFBoIJNjYHE+TeYYidhpg1olKBKk7Uv
JcSmwFSZgj1u7p0EFGPSjPeDd3szrqwiG1v4X6O8n7KVzCljxC2Wh5I8yMpvMn3dNrFyCV6Y4NLP
JowWrZ5gIrJceXYa0yG7CHQBsyW4bf/gJrlX7LklvlnXDp0BBh1Y0qrxxejrfRIyPrgEHMMzPqTm
ddrvJvsgyjNeEzU55lMMoi/gbixHThPHMuIdHQim3hsvIq9qKIOu9ItCIgogSmcwiodpNO4TKLzd
/kArAeHiZ/NJCh1ixWjxswfUM9RyMypvNvCShX/bzOo6QJEWmEIbJDR8bTPS47DCPCPK9mTR36ht
598jbEOIH+tajGeIgcjeFQQkazIm0f/9kWVASwxnWGGjTAh+XLjI6hyCahSIrey5lA9FJvDueiPj
75u4nGDCAOco++9n4SgfQC8aJvj7LRq1GLrFHHW6seWP299wBV0IMwDuolKCPh1sXZphgA+jNKAc
k9EnUIyM6UbWginySBSB2/neWLx6cEz72Ln1i6E7neuqjlFtFlFoXHOXYM4caQcYn6/A0l1cKcms
wt26/FWm5NjNUjD3qggpfX0tgq8I/2Cyl6AxxlcZu6xQ6qyrUYSbHeNFDgZPfsv34dE8GY3bOeYp
/1m4+SHbizTo/rDuXJ5lWAaPigwWCoxX8RjpRZZ7qZIRgEdCltiR8Lz+rQBueMD4P+Mszjpg+TvG
YExLrX0spwySQUuuNJqnUFo+gPgBOXaUtRQyTHZLPA38Rv7YNgMQ8qTPCwfsHhGG2es0fgnNvn0Z
lxJrp8mptVXDRHQfs41x5Q+w3qAUQz0TYzmXG6fu84zoSYNOux6hNlOZvZ/ZmeKakmU5tZof5yZD
ip5BmQZ5lgjOeD0ji8QNI0F4C6EVdT0GoYQZcOYNDn+yU7+HPzSnOkqoUduuvgMj+ceAEvUWE+iF
s8/v9TswuAjSkesYd2H/z+V3djwlBVRtsg37ZfY7IoeQBkP4buSC1Gr1VPz18k8+cWYFhAVDYjBJ
DKt9SsHt0UCTU3m9HQLWjgTmdIGwBbkPY1y/XMi+BVN+pQ1sCKh6UHvjFNtaQMIFV3TpWFIouKCv
8zjghTFADeZsEI1ecZaBKEOKlB4uYfwJQuKqo8aCXvuqBdSbkWURdi3wkTMsVVWNWQpgko2tY9qu
EYgZrH6yMwtcqjjXQJiAbRvtg/JxCMEx+SwnBzsFMYtoZv/6jsPXspkOK6pdYHzhwnMfDg2ksEZs
8+UO4wByvQ1jvxgdA2S4QqQ5e0/zR/rM2BWVOzKbpmDjYE3t5eppnIO89i1wh0Zbom8mzSvb+5xi
un5rgcTj9i5cEdq98JQfhgulnM00wnh91z7KkyO92u7sj8HP7GR4J3C7xZ4ZvCtbJ9pVjoKBFjA2
OYULhjM/BzJX8HPWDt75p1AvDwXGloH4Yt9dro8NOpr2NooFEWQtgJ6b4KobVWyHocKm//rM66ed
Csjj4o0dOosbyXJbIcHv6rEAI4uGehU2E186moo01QugSN2o2rTdg7x8qMnWau9njOB1vyxtl+nf
Kwk8x0XqlvKP1vjnoiMOPQrshgmEOx4E3LEMaxIlvQZ/cwijQgnEGVRBtFzzEOh8AIDBHI1JJM6C
vFRVqhIGkdWgDZOfQHwp2BYr9Tc4gTYW+NAgrqDx57GpJbkOUwzMQHEgJId8flLsrZSeos4viRfZ
qVO3ALrhf4L24VogODPMn83UHKJuGGAYw2q2FCjaZ9LdKfNrW+2Vf8fwXzjJH8VkRiiqmJMV6L7b
+Ue1qHsppt7tEy/yiD9idZGRmQ1zxZrmkOU+Kw54iYTkU+62ADoLrK0d6PPvx522HrC9NpWZT8Be
md/bbp+M3247tHYrQHhGZjp2GGbnXwRVZTRN3UFHxAp1QFYa+osOYHgcy2X24ylafAjMilgW1z4i
K9OhwQrUOwgQL+PUJMUatRkQL0+fuw609K4kv5aKM9ug33q57d/KJwSRP1jhQQ4PZkeeolzvB6WU
CGx1Ngq/qk5eqo4sm8yks+CYrYRGRn6CDiMedoyI59KrSA7x8IUepEsL6igzvYvKBwwz3UlKta+0
u1jWNpaB9Phf/bPANW/h6Yr0HLV1zupS2SSVJfSMk7L1MNXVm0Gl1v5tI39m4i8vWQRfkFMBaYbH
KKpAl75hNiaKczangMr57Osn9Hd2mlcc5k3mWd6CUSMQD7tOCSL20isC78fetXxBKF559V3+CBZJ
z/JKamKv6mzeZA5QXMZo9qd9CL32RHflzj4hf/+Z/jqqTnpfedbT7Q/A/vQt/7kdqyxW3KQNA/yD
2wSkmo4mEkpceWpdeselZ1oNpmyLzfciQ4NukP79e7Ih376MvXW/bDGb/dgd6ff8sXzp7pZPQp1I
dxU/FGSh19Hg8kew/372ic0F+pmyhh+BWnqdPCTyRtG2eX4sAVS6/UVXkCWXpliQODMVZXIB6ClM
mU72DeRwZHKqz/z1OLxJv62t/tSlUK+/bXN1FTHcDIwp0wrgIaZpMRWzNbPgraAh09tuFX/dtrBS
/IJXZyb4VaRULqQFJsrMU+4x85IHnQcxo/uXxHS+ZCf+TV7ewTFvu42fB+DLqxwLjbAN/SR3/SGR
BF+ZmeP3LYj1gUgFUADwKK6olY6JWWmVBoCbslfHfaH7s/W7BOvZP7sN6n7UJvD/wHBDPOVyMY0s
72cq29i8CS03dh8N22Kwm8UxC4NEnmnH1gmMsPFdZINx2mvKvL4bxyx7potG91mu5mUQAsSQgAiw
132VhNmzKln1UU0mDBOrOsjT0IPBeF47jm3oJCUKgD6hdFZRZqTGMx7WSeNmrUp2SdvWjMVfkQrv
tpvXEZ4JFACTaCGJAhSLi4LhnEZh08BLLTVkH1Rroau3rbQbO2aw7tCPUUc9MOZ+DJqhFmHcrq8y
mGd0YYoNAIPKa8bk5jjStEKfHdivetOZafRhzRoIt8JGRM+3aopdYyhSIvO+0oizEyUpEgBysn6Y
HVMp6C6uiOWgbiMCW62ZwsoxtDrIWGz+gk4qTSrHDG2leK7aQ2mR6lFNOuvTqjQ6ifapenUeAJcG
co7N++Oy5utZE+0gbl2Bj3t0ixf7vtxCEkrxGBcgRklAn9v54SY9RoHlGX7mIxC9F4Goq7Hi8MVv
4AKfkvbdGI34DUNyNIy32PyW4m18e6eKbHDncU7lqC8t2FiK+7C/b+JNQp9vm7gOphefkp/7b6al
7aQFJsA7u1GUbDvHreC8rZlAOgVGafyLhzbz8uyKMEe9qNF0LFwJhUBKzIexSAVe/Bl8uYyQyGfO
bHABe+hQ8Osk2Kj9LPaTh/zVOso7NfKVvR3EDqQHwL/y71/u3CR3ybbUjPHghMlsAX8MCuXDvxeM
L53itliEanUpMQvN0XyOXbVxdNd40j3i5JvRa73Bte7NfeHKAn6xFYTVpWFu30lIqyGAASIi6zF7
GDwGx/1mHNQH6lo7089g3n5T3oZT6BqCvXL9poBlMBpDC8jGDcS/KYgxALJZwzIpIQFUvCQfpZk6
xuQRqF1Nn7dXcOUiADwTBX+GJEPizW1MhBc765sO2Bzlfh4GsEhFnhy5EwHUP5hDEsgikbW1Aw0H
wV8KQWFM2nNXT5/EpQ2lOJBJIfWTp32e/OhFM2/XyQIsnNlgx/HsuDVaI6EDABtS4dDfQ/suR14S
iw7cNZ4XhQg8+kDVhlEJlZ9Ea43OUg19KtzwVd5Xz4RtC3VTWw7yegEWZ2WZLkxxDsWjGk6NBHbS
3DhIJHHy+BmkxG5sOwo5QBC0Xo6398XKF8TRQvHWgC6UBQWByy+YGYNN2gHd+Kq6B2W1k4JpcZgD
vZLc/2DIRBsB3J4Q4OKHfyKV1GaRDkBUgTBtpopjo7cFmXC/1eun26ZWgrCs/zXF9wygBVXKSwdT
M8EMZFvcz3317baJlc2NHcHm2NBmsq/esLWeI6erYGIcIi8PtYcUQ79xOge3zazFegwZYlgKxKug
H7lqGlBbGqNszt1l3PTLE80OUvIWqTsD8CCaIIM7LBO0J+6q7KHOXm4bX+n9YJQFIokyaFgN6PBx
oZF0hpnGoQ4WzMdxdkpnOlo7Pw3SoHXi2Zk39qOEdyygW73zKgX/TAHKBmmg/QEeOrzhVf7pI0uS
OdDUyF0lj8DljiNBN7cdXFtEixV0wB1FQGvLxUSjB3kfwdPCpdWbUe4X9VGYKq68GZkXiPOoeaCR
xoPRdTrMJFdA+10bh3T0bKfYDM70SE/LY5c5tbT5oW7r7W2/1LVDjV4dwFYWgFcgFbs81EtllJ0B
pmg3d1qn33+0fpc4GXUwxQN1U+d+8NTAvqu22l24bYB42+VuCoSjE7nRRvRj1i5YDET9/THq5Y9J
l7ypshY/xugdxXaSwQld8LI73UOywXNS/jCfMEOLBxJ1734KPgT721yqdGGbv4OsgoIlG7aHj/T3
vPeUyK8d/aH/9mX9XIJp27rddjwS00kezaAsHcUVKfisEN2webC/7nMRva/1pGrYWpS+/ax9DA6g
bicjwKZzJ186PaqPlaBr9ie+cV5Dk9hGhQ1bW0Nf6/KL97jswYgGKVmlC9B1mP32hLrXfdv66cMk
MLZyhtgr3cKUDxuG5qdt5igtm6UBAmRMt6AgdJZlSzFTdXsdVwI6xgZkzIOxkWudv4Ato6xpZSnY
QrPi9qmPxofAwtoyYYIXOEEcVAt4dy4WhAD3tkVpAsd31wbxuz464RFSwPLzQ/oR+1GyRUGidW67
tXY0Loyyc3yWvqhSnBdWDqOj2wbRVnGgrorZqG/Vu3lSt+q9kTjNJj7lB4WBJQTGV1INjLAyElrE
J4gHcLvEtJepCnML2B0vDOpTsrP2ke5Mn+oD0sJHKJV5xo5+S9/pcxKIyBVXAhRq6UChQh8Xx4Pv
suQ14BZxGCM3LE5hfEfrEyQrRlUQB1e2DWtMg2YOyAmgbrgwaKW06NIixdO5flP0D5L9+95HnQES
CCjOgQmWLzkUbd/N6PWB6B1UMWPqqcW91gvys5VVwvuAKaYDPKvhLuS2SBbqZBzYY08JlPxltILS
fNfJTjaeQgM67YBhCfbFaraLCwt630D8g4P90iLNhxndh7lwuy4YQe4j/bAHr3ASNIFFL6C1U8e0
Hf/XFncApCVN1LiBLfQf8rv8ZP2MN8TrN+pGvXfRij7Jn7LopbmyKy5scm9ZpawZGR9sln4MZFKJ
KzL2UoRj7RTfdc7eEvU7hF5yb1tJViaomWEuwsQF/CW/pREgUPNudlrP9sNnxc32/U4EhGJucJfA
hZvcxhlbtdTLmbkJiVfpoIPDjbhalzvFLIJZr2Wp57b4wkqZDwakymELz7DWB1YTjWdXfy4Oifdg
PrbPkXd7j65cOgAjYvoewl0E7xb+YOtDgagmI1j2M1iU0EnSX+pJtG5XVhgwEJUWjHIix0esujwI
shzKCx4p6I51KbpjXqVAwJYKMnyREW5v1FD66cIJRowQgF2MKWpF0IoC1dWWZ9hDRlGBZ7iOtJr7
XrIyTmSaAD5MVGx2zWMaDrdX5Cqg/7EAG4DdMYwTZ6HrqwpNWKDuptr2itqz7Ccls13587aZla+F
DACYJkNVTFnV2X8/uzDDsqnwjqwA1qw7J6snZ5zfo39+FgBxpmOcCrgDxD+Z/1pSW8ZGA9Z5t4i1
R60fPKNQAjUSxKE1V86tsNT1zJU5G8M+CZkVLd0RWQ4U2t9rZvvv+wvXB74XeiqgKudr1cOEojxZ
0OIdMuPYTdrJNMG0mvf/wYyBGrFqq/hkqH1y3iwSRK8MRufIFFVy0GBqjpQKjj07CxchDQvDJMMB
gsScM27cSyNqWReo6BMMdRrGZrSpj45/MEbEa7PkaZLA3h2LKt9X1y9nkosBiVXV5tSZ6PtTHWgd
n1YQIOi8dELFLtvoTYAxodtbnP1FzknENrzcbOBmMS/DbXFzKUlldOioWlaLpBpPk7HyAVAMyGI9
DWEuyJGuRyVQpcYDRUNhi2DAkk+S4hAsLJA1A9ImrIM+8yuyz+2gBPmm+Zqmb4ryGMcfdiTojK95
CR1JHdSxKHxCXPpyKZFVjTRvUGzVmn0Ug0Cnc1p6aCdMmQ6CCu9KaEJ3D3m2ymDPeBRdmlKLNFvq
EqaQBEMRLTz2WYqZiPp3b3ePt9duzZSKhBByRrg1cDldmtKLEhJuA3aLQQbZaZWqP1nx3B2rtpac
Lpr/Q6QCzgwaEmCDBs02f0ONqtVCmg4HolGJDygV+G7QjhQVYtbWimnygsQBDY2rJ55tpzN2D3qI
oN0yvdSMTAgeFI8U6nSAT5SbuSg+bn/HdYsa843d7nxiXZvNkDWMoc0ajF/ZPAUqRByWqGmdxEo3
LRGNJInssfvzLBa3U9uVZgx7VU5/y3HntsW0nzDY3Ur1I2lE+dJK6Acy96973BGH1rZZZyk+qFWA
F0J6UYixKUUjrKtG8PqBNBuE0xFNLn0qytnGACF8mFJ1V2uP3WD4RBGJD63u+DMr3JeL8h5SfgzL
M8XqRm7Cj76rT9ryFdFGgIRY8wfNVgRFJpxyRRCrLXOSLMmMSDw8ZaMNsnfJiUXBd+WGQXUaOAv8
g445f/XriT43IfD9GAJRvFh+l+l7iC5rEbaPNf2Rm4J4sWoOUldQgccEKKYUL9donmJZ1it2ay7V
3kyPmfazGWuf/KrGaDeIMM4rWaAJxBySACQ2+IpczAVtVS9DpQ9YHdv+kjJMwxZU8CJe2w5IzzS0
fJCmYdbl0iEcIllXW8RalHF2cl94/Th/R0/DgQaT4J5c2w/In0y0lv6/PvalKarUeMOZgK0k5tYG
sjGTty2EXW8HouvyLW7Hcyvc5UF0mhc2I97uMj3/KS0G2YeT1jxglmR+VaTF3KK7UgVArWQozpvt
IanQK4euXGLfqxDSfia5r46ikb+1lcQntlG7wTCvzT/R+6xaiizWUeCzwwcNPC9T/Xrb8dWF1DAh
jACCN5bBRQ81Mgp7bpgFWqd0P8i5kgSTptSxk0DW7kcXD6JK6ZpJRjSBnAdlPmyhywUNO/DQtQaC
MM3yj1F+X1LtsUI/3UWbZXPbu+sKKbes3MGz6WxADxWbRwLQPxsD0vtkcSMoZZHEK2vN1SHEKrpH
1047UE24qjGXpKv8kIkC5hNzwWyoWzXdjhJtt9D+GGYTFG8kJ2z6fao33m1HRSa5bzqUBGqnEUwC
MQv5TeJM1hcEprIo9IG6LOh/iGd4XxrArjJYlcq9AoZ5HvRIQjzrChr0pvxRyNW+rNCTNdVTN2M2
MRcxZK7tGszuaWzGBRO/fFCL62UyEhspl4kGnL7IGMIsDiAucwrLEJTiVlNlpoyJ+AmD+Pdyh6pm
kkIABDs0ROtGS0dHx/VqQhk2/ZpMR9Lu6vDZVDfQ1b29iquhDjsGe0YH2oiHqsWAyy6pziBxremA
xvKh6dJNCGLL22bWsiBU1//HzB8WkPMsyJojjCXBjNxEftS9SWha1OUmhvrhkAii99qygfwA64W2
OuDH3E6JDEmBegTLKadwwACk9dOuR9OVuikGpjoNbnu2et7PYwt39UX2YAGwhdUivXZHm6fSMksn
LccgM6KNumTfpsUAhd49tEEFN+La2gEBgY4EEmcUybg9Y9YQN4YyMy7d2kidytB/212+R2dZxMi7
dicAk4ZQbQIlpvBzgrTTQI4+gSkIuMZvZW3HjibkBlhdNQMSoBgyx2CJxpw92yFJP+UjoEds4gui
jJkK1vcEV72KwUjB+3B1xfDWR4kHYYSNmlyaskoJ+jAL4Hyk6yxl39lalJ2QbFaTg+klmzBez9Zy
yKimd3pnxE9qrPYHq29iQZ3m2mc85xBZ8EtQQgGfyOUPMbTRGCtkAVA9t/2RyRyWEKkwnKJ4ur1J
r48fDFnoPulArJsGb0gbRgN60aj0h+2xIN+nPHKyYounKhBlgpN+vSkvTTGfz9YRIxWVNukwpcwg
pLZ9u0QaJUohREa4O3YwjLZWGBQOjHRR+2lLg5P+M/sRE9RBLov7FHsScfnSEWoNjTxFgMukVeOR
bNjmEL/VJFGRZMUVQK9xo1moIkCigotWs4J0oVJQby5a8wcGqwMzRPyIIPZ6ewsI7PA8BJqEStGo
oVFA8tmJK2nTSpMfGoogHK6agb4Lu0xwbfJqRJKNDk9bE3y1ORxc2SotxyZl4XR9+O/HGDMsSFRR
t0OlB7DuywWK6gZnOLMLl5LKyS3fMsGGf7JK6lnNd1LFG0upXSjG3f6O12kPa/fhJYciLlMN5awS
2sZJSGHVyrKXqmne1Aq3tAyMily0jiGlbh7Z/m2bK3ECuk5I7eAlQRWS2yODFiVZv9DSDU15M2if
2TwGC3KtGdyPty2xv3RZIcRG/GuJ3yUhLaN2mmCps17BnY4r1JdCw1+m74aK1MSvRe0DhX2vC4sW
qsR4DYM0CMkrirCXq1guipzaEhCCctA+sUnQ4aAcyK5w9G14HNzekz35YO5UQUS82qd/zDI8HBqg
qPtyt/YYhUM+anrj0tp6pyh9KiVBQU3YhWRR4tq9v3bUS/cUA7jjJoOdOKevbf0KHs0dmTOvVWdX
m9+nRQrUoX9uKdqhI1SdO2BD5+z1H1eVc5YLZbqZKxR8NA0wDiCkDWMXIuJ+kulHiUR7vAR9A8r2
JczfNiv6xiytOLsKhlQ1cBPAbIrCfdthvl8x/Zzsblu52rKcc+xXnFnRaNlFgw0rDYpecGN61ehG
0z7m8EeWHkLwTN+2d3UYOXvchpVLktaxyezpfhx6JHYL+12eBftz1QqSO2xNprTMvwfwBJfzuZsa
tHCO8hQYkTf2J035uO3LdfuYOXNmhluiebFMJWdm9NPygRYyRlJlR7qj++6d7LrH6olAFPaXSDX1
+rXDzAIPg2K2qaLOwAVRGpkti7E4feVbgxyP7pvfJvFM9R7aaGYGzYcfs2h4ejXQnNlkgf1sn0Rd
q5lzBZvKtEmT3xMgY+jw2cldF3eCLXJ1R8A9C7UTILPQbEHZ4dJUGXdm3rQ49IZ1aopTH58a/b6r
3rTlEdxrt5dwbaOc2+Lc6lVpmfsStnQwW8bEr0JPhwqsNAqOmcgndgzPPh9VdFqSmAUyNHJKSKjU
5U9K1E1SdA4pNLx+RHTkAs94Is1ljPq6idhXrO7L6Jc5vNIlcWyR6tTavsCVh7QYzXg8crjFaopM
HiUT1DFApDpWdkfGPbRSnbA7qFVwe63WAuK5KW6tIOcwlT2BqTTZheUP2dwZ0a//mwlumYqy0mvQ
yTXuqGC+lz5I1ZcYvbC6Mn8/GZ8l2K2e5qHC9hzFeFoiF42ntJBxpqFF7lE3lN3bTq3uPWQ+yLig
A3yVI5OustCFgmSiPqlvS5JE7kImrxnng5wVzgwiZmRqApurPqKQDZ5ngKSvEgRbx1RkM4YNZDUb
L2UXSQcJbi8TCVes2wHWW8MTUL1qokel0jCAVgMyzHGXpW7yhxwgcisR3nvtnkQ0B80VQI6Mv5g7
wKOOUcAFH7EefrTVAQ8eR4OUW+oPjacVviKiKl89V2f2mONnASOvimhUJ9hTl20J0WYVT9tvpnIq
KsEr+noSmoVb7A0QRoCUApLKl5YalY6I7PiE48m+w4NNeU+31Zaemn32qqDPBrqR6CH0w192v00/
RSxCq5fZuXnuVGtt3Mo2Mz9syjsMz4ELuvgEmD6gXruNy3/elwywjl46ChgaWqbcMqo5WP07mrTo
mAYtKJqhU7d4syqI9te7ElZQ+EQZDZ/V5J9xuZ4a6rxkLcaet5NxBJdiM3mS/Xb7XF9PeSO7Aa4H
j0V0qYAI5KLVPCrLlA9aC85QyaE+KCqcNlAO2p26tzcg/y2DVnPkTVI78d7cUU9v3QP1asHT+Hqn
4legXojhTiCaoWR4uX8g65bkSo+/nTVevHiS4uTVJi4fqkawU9kfunwMXBrijsRoRTFI4uDupH1F
kpMPntl+Cj6pyAZ3GAAOsDophTMyRuRBYrKzNlqAMmgAGfNtv4mC2K0waFE4yBG8xDd2cmCBwkD0
vlrJLNHfwcOccbPiw/I5kD4v4ShPwJlEb80X8RXAE+9JAMjnL9Mvtsm7cVL2s6iKzh4y/Ac+N8od
RWrYE1WZ0e5rBtweYIJtcwScZtdupO/N3by9/bHXvvW5OW77KlYqx9IAc8l8bMFSOXxhzv22CdF3
5LOgvsJ0c7vAxlu1s06mkz9KjgIi3eO7vafP3Uk5CRotAqf4qZLJ7tNOZQbVeZcYO00OJFFmd30V
XewNQ708cHNemiFkNIDkfNbekT56lUNfisAUbIdrbnHWY/y7B/lO44RJraSf2frswCCpHIfUVTaA
Vr3gLPjlbt7021fLL5woyByoc4sm1K/5sDj73OsqIlGot2w7jn7oxkf9Dnze33Ifr6vD9DRsO5xB
cH4H8o7u7n5PD+q96i0+/QyxUUXixMJvwZb97DqG3GaihR1+S/TW+5oXH5MNgNHFxvbTY/LZflRv
UpDcPcen0U0C0dtrpcpzuRJc5LON2TBSthLznvhhYGWOfZh9BWMJjKPE+kq/SY/W1hYcHvZ9+XCA
jgW7XVBgN/hnZiXVs9wpVsOoeoOsyw8QpfrXHgyW+NwEF3EiLZGnZYaJURq2VRVtKU5L3ReCYufa
FYXLSQZxjwl4Ir+TTQ3UkmWHbLQcjR8pyGecNjenE9CkT+PYWZvCUAUXydoZBRSSCdD9GeLgYps+
h5Zah+y9B2WrLLpb0BcZBj9edgwJ2YGhNRUEnrWc48wij/QOa0OGVCB7HZVvUVn7U02/o8N1XMgQ
C5IotipXGwMwFczsQ6Xz6nJSe8xvhOxBAXrRQxp1TyRPKXB75GUaw6deHjx0t18FkXx1Dc+Mclul
hcpBk8vIE81oeRiq0SO59WUli2ub32cTxWugjWfIejrlLD2Ssr1DnyyQzVc5Cz1bH/aFYW6qNHq6
/bNWfhUDIyObxJwJUIxcvlAaUWMtCYXWnPRIhxPEShWz8gge9JYINraSKQO/CP08lHwwDgWe7ssY
1JTIwcoKuStK6GBD/LIryVOGyqnovKF42JsaaK/kcUZZaHkqjMS/7Sr787dWndvSdUHbMMyxAEq3
oMfd3E1jBf0RUXNqdXPBExTqASdGc/bSS92ifW9NCAn59J10uqPPkQvNeSI/LJgKNEUNiZUFZNS/
eKcafyRNuUp2JzcLpCnhVZZ/Q6OWdT0e8+V3MWiHChSTtz/hqm9nxribu7ZJhLYzjIVt7ltFuk3b
nWy7JD603U6xYkEAX12xM3Ms3zu7tJqooSBkw6dcwtAZh9FPDCi3U5FKhcgr7p7uJSJLQ4hwMHU2
sBY/wJMnyT+U5H2wDqb08/YnXA1zZz5xh2AA6axNW3zCEk1upKte3f2MpmIHMmrn/2aJu3RbqWio
zF78pPhdpn4vgQ2sfSksEY/M+irp8AlDf2iXcqsEMBnEUhQblQVNd0B3cNdNmRO36fa2O6u3OWL1
/5jhVqnGaTPMCndg1UFFMiypsp3HSPNvW1nfC3+tcMtTUF1urR7OkPYIzu2NZn4M467qAgIBP+vb
bWPre4GxI2AWAJkEd3aNqVjsEJpuaLdBIhDjICZpHa02IV6rChKVVb/+SJaA6pw96i+PUk0mRQsJ
vp6K2f6GPGn1uzlhprZ8SgvFBbHLbc/WohLK0qAJBrUYIxi4NFdoC6biY4T6/0fadfZGjivbXyRA
OXxV6OS23c7hizC2Z5SoTFHh17/Dwb07alq3hZ2HxWKBbcBHJIvFIqvqnKIx3Ky5aTroLlV3I3tt
9H9bhI+Jg9QJJ9jl+ViR/aHQEeJD0hEvIpFi7FgTIY5W02RbVMaJRCl9vDyyJTO0ofcBeVOQF1hi
ewErylLPKXQ4tCYNcjW6GaNhcxkCLy2YHuGoQvUBOsRQ6aqh9UUwjLS089HIstaz8bh1MNI0frOi
ETS+tJcnl6hZ9gjprj6QtajcS4mWf1JwRXlMC8sHVtlgDwf5+l00FujLLiS6sdPEwEOOLR17rWE3
HVX6wkVyEtNUaVn9Odh5+5qRQfMMtBa88tbe2BsUMHWEqPT+AGGCcd/WtnXTECf08jqHQBGLhp9J
Z+bazRDq8T6yeJxGJtmEXAMF/aJGYnVfoW4IqlET2U9ybOU+dTIjvNKzGGxPFfIJbj7khuyCr0Yd
/XEYTcuXJR0MUJlZOmASQO1M5YZTroONSKk09ADKVotrRB/3AZFNFuAmyX6xbnDQfWalceI5aedo
XthPxX5UtOEqVaT82JK8f7SzqXpG2f0T+ixOgGK7oSwsFIXJ08Rcajmll8dqTtwmVLVNwnry3lnU
hqB0Re475Ed3UesoiTeqLIYuLzLGHqoNmirQzaxn3pjL5haSs1pgpnK6V0ihBkTBG52pDdYBliQF
BWvavQQytIPBmL0fwWHJkHOA5ANlUkc/s7BTooNOQK2Ir67sQ0PNpAxqvbG0Qx8PqpejsNN0EbKF
8BeFXHs5QeGSS7WxetCbJEXwmuH0QgXqc141I6QpHWczsBAKjbVldq6tt/L7MKbI9XUECr2+DqHS
1lPSMN2gwS+tvLpi0UM3tdR+IGRAEyREJtSXoqf5rtKHSvHMKc82vaKMX7IVZT5abaoqgKY3exod
rJmvFGC+2E61Dky1MdDwLmW1fdCj2nlE5J3vRtq1qNvO61C7ntCg4Lg2yDbtXaF09DiolVUcWqQX
dH/E/w+KWo5Lt3Ts0EADIx0ZGkMca3K7pMILj9aXbNMVBcQj8igLvZYUxUHKZXlXY7pACxdNXw2p
dFyYMtUqXHDWPRpMU3w2yPS60+iwieHDDm1coFxXog4kXCDfAtQoS31LptGOkj69b+xw2qNeC8nK
aUiUoAxpstWHKXKbCjUvbmQYfeRXxGJ71mRSgShlUPx60pRfWsIiyH2wBIEFU4fQNaMhPGqSRB5k
q+x/OlOXBKMzZXdjX9IdyESUn7E0VL07pPZ0lRVp6OeRod3VrSJ5SY4XcFfDaDdGzTLZnVD7+x7l
DjRnrLyK3tQUJYE3FUgN+lNYFPmhCQkE121okNzpfes8QBkrOuVaMb71Y4s6PjnTnO2ESvpiN1lS
e4wVYuHoM5IoyGlm3rGKyJ3f2+AQPFKZVPcGNJeuVFAIgTsRYZPbT1Do9HS97QM7KjrHNTOb9Q+0
L1D6ldb0YE7WCI3nPA0yKFiMKye2snCK8qYKXFZ5nZYsVmr1UGU37DaHV8CO8KWp9IYBBD2W46PW
MMB592TUP3XSFGDRyR47Nzt8jBGIWctrY5UL6zu7NFJF848RopRWlqs2yvhpRFA0zB7zIkeJ8vsA
6vWpi36V9WcdGcc4RCBGqYtqopUIffGSNf8A4eQF0SOxi4E/3ffpIS06v6sLvwBrcZPrrhQqO2ij
BSaJ/RyJXHSavVw+u/4HPn+nQL0vr789P/klqU6hZYWjy2w+slj34zbeaEX73pGXUgYJTsPKgJpl
5JMqdp1qWDmeF40BuQQLwSBuROJjPhoOtIFYnMGb1rdG2H1gqxxYcSiQq14Z6Tc2A77UMyj+KbPb
SSl1k0W7pvWkqvYTJ5DTOsDLptvI3siezWQ7xIdujXhiIY5TINaJeyVqwXSE2+egoPTWQyTyEFjh
BDSm/hm0jrtpklFnV1go/8/upfHH5YEuxHJocISsBFhScKfVhWAkRjvURDpAJhAu6dEuF6kxdO/2
qHmma0JkC9EVigdBSMsJVNGuIYSpDFQpeqWNeCLQPimk+6w1YvQl+5gD8PmdLRrcoFqXNgDQTQZu
IEnPb4o+fCVpNuKeRGr/8tzx3SYGcmCBQpUiXjyQrROWSzdSHN7GhOViD03/HKcv0Vo98+KU/YEQ
lUDjURrB+Q+IQQO/39D6bbP9fw1CDHmLcNJ7UwVC13zYbNdZT3+RnUbXA3Jf6PGGJ0eJ5fmyaJNk
jFmmIKpO4hwCmDjl69aVFOW1UKsji+ndFMduVfdrTAxL+wnNSMh0ohSbC9KeA2caGeVKVluPtYob
5h9yHiBak+IpaMnjIK+kGhePB5xTuv77yQ3NOudwUj6MkkqRnjPfC5+qLrltXpQbxE/78gu8A+MK
3pK1QxIZrY0Wb08Wa2SLru5ajR+NmfJYlwGZPiTrCnHRZftYQgENFRqTHfiHb73JXYyrnqzBPtLi
tm28EZKItYYQ4t+X3qFFc4Yj7F2jcig4f2WMBvrycmnt2okcS4SopFijclnaVKDGBfsOaBm/c+MM
UtMbaQyzQLhxJPZ0HLM1T77kGtCaCa/AL8q4Sp6bwsjQn9lGMAWpsyKXmYXl10MSeoWKpPvlBfp9
XxTdEGpgsK9QjYYuTWHmcNGo0XID0Y4yGF5x5UHr4BXd1oHuTRB8TjzzIdxYgfWEzLs7lm5zKFae
HxYHO/sAwe57p8kIsfgHkNZNhkNR/MzW9CGWsky8Jvs/o4R6yPmMOn2tDdkEEGlXoVk9uM4D+gGJ
+i3ZmPvyM3xsT/1L877Wc/2dowaBAPj34L5wU0cGX1hJ9Kx1TSEhu9U27vu0s3I3eY8VL9o/1LKr
7vLMWy064X/y+4L+gRQWVIumqc9CDFX22F7ZRZ1vnhh1nUDxpDdzp9+nB/VGOsm7tdztYrQNWlT8
w1mIQX5wPsmqUY2xRsPW07fDUX3C41HqJ9twh4qCreqiVCN5aLb91fNlC17cjzNU/vvs2B4V0tVO
KmFph1MmQ7hFXRFn4Qb4fUL/DEsImyeb4VYcAaA5QouZXaW/QFO2caBT9HV5JItHwHwCuTedDaUo
zDZLdExg3rjZDX0tjkkgoaRyY2ydA93+a3Xr38b5Z2CCcUZxlDA6Ai5CmR5kN1297l3SP66Mam2B
BIPE/biyFAYY6uc3hiuDQfqV5a68Dx/kzY92l7ysAC5F3/NpFDyKbg4JYxYAtU+U8ubXk+ypvdu9
to8RNI7XhreExtuhkSxEoRlqo84XTTdKJbVqmAdq9+lru1XfUMhybd8aB2PNPpZOUwu0JTi1EeDj
EnMO1aZt7Ux5RD28qd1rD8xHjSM9pq/2Pr7X9QCdaBv6I906K2fE4sae4wp2mRSmlkVIhnrKZxbE
z4UPwnk8Kgz3qMw2PPVGf08lV95yzsCVpVyyHTDQoWkIL29otBVMFMIFdQzBSMSXKdTR2iLDM7VB
x9GXoO+8j8sew59qpICgf5vDr9p6+jDVcvtU9pbih7ky7Eq0Nl1XTSWXweWPW/s2wa7pZDcFepLh
FwrmqdGwL6W1ppvvDYnYonjmBVsNbna8lvF8xWs5TbTethDXTDpe/7QHpX7r1XiX5cyrCtQV5D+r
Sr5jRvzxN4P7B1jkSoS5220yYuLDVNn0VrwpFLK9DLFsVn8GJypRxSbe/EbQF3j9oToqXy2eX3BM
yk927EY/j9L19IP8kl1tLS265M9nc+oImUo6lbFSmUYLzn/5mVbqLgrb7WSh+s3SIzeDGKtdm6e2
0t8uj3cp0JnjCo6CaA1qfmRMaS6BNvmjlg5W9XQZYtFBQPICgQ5knMDceG4uRT0ONroE+QHiWXi/
NG5NVJKvycouGv4MRTD8LpH0rBz5uiVfdrXv1orhF6MmpPNkXE44/4/Y1VakdS8nEaIm7RaD8CAY
b93IJ6hufdYbZ9/thrWc1OKIcMVEXM+7zX6/XM0O3sksEIaXODGY+iz1x0zeXF6XxaVHBzO6pKFK
AunK83Vp0EVgDeBNwjW5RNnx4I71HZvklczaMooFYi0w+6OZW3AWfR/DE/YYxdjel31Qj6cmW3HI
ixAoz8C9BC8X37hjIsWmjPY47Orx9138JkRXUNq3f2PHMxjBwuwpx9/lJ3idgnQ8c/Nwp5vPcr5y
9VjcLjMYYcIcIuNpnp+n47jLq2Nm7TvJz9YuAfxjxfiRl7T8Z8504e4ByrhiIhFQVMub0qPcvBPL
d5S9PQTKmrbad+oYfmDg2sj7X3FuikRuEqj19b4GmVT3w+6CmgXDwS5cbUsOaH4NGGTDmQ/lAm3F
ty1v2RmuECIo4J5RzIbjHvqtdSvd4z53XXYevaYB9ehbt7u8oxaXjjONo48K+gGasHS63JmD1iYQ
1FSOyWR4Rprt0+Yrk6qVHPJiUM6Z8f6DJC6fgfSOjXMYyzd6XbWxzSujelHGl7jYZwXUx8s9Te/y
ym2jtRqX5QNyBi08r2qN0ltyh0E6nyPqJ17iB+U+v84it9iBf595meSBrPaq9OU18o9Fm50hC2ck
Q24iokVGvQw0ef19To9a9zx0N3l6HOq1PqulSmbFAtcp4jsbFKoiDbacxm3f1Bhna0GmTj6ESJId
pmA8QaNvh2TjtYY27lv1/rIJLeYjLJDjI9eDGlDQvp17Za0s6syYYLPUZy/w/W74EO3f4mtnN51W
oBbn8w+UaERpbztROGGE1StIf7b1jfGR/Syvx9uhgaSBvjFOkGZ/j94gHb5y9CzvzBm0aERjr5Ud
HyVkZlzHzbfkyropdm9PoVderRrOss3O4ATLUdhECdrvMakbyIfsTlA8v4bGvKfdEzD9W0dynX+s
lTDzsOabh51hCscr4XIOBXor0W9720hXmXxqepBUoxIouLyOi8cff8nkbf5IYPHfZ3EC7sdpjh5/
6iUOGrV1xe2dDxbvL4MsBiMzEMGVZmZDOyeFw5GMEIo598hSXgZYmi5e7wPuTch76OKjPWTH89yO
sLknZGsouPonsJyUA9jtqnZbWM1KhfKSq57DCRYRUQ1NehDUxh0udIkebbrmWqo2UNe9PKzFR745
kGAGajOkUQJNNEheavu0dOud4Q7+cNUrbnOFsjrjvbuSduBJuxvW9vfalPI1nRlGNTgEL+qAhqrd
J2oESnfys8AJ9Num8pw7fUO20X4KwqBYu82sIQsmKdsN1bocs+vYP/L4QKzHkaDsYdelK45kyfbn
syuYpdOBkoZSABkoTKwLt4y3ar+qdrmE4oCeCf+isuN7/3ebdzblMWxdBJEEiXpyFZGXRt+T0O3S
Kzm+lyAXUIGn4Jiqj2DZD+OV576lCZ1/AXfls6WUwx76QPwVk+a3ZHxABYGLKhYkXV0nXSO/Whyt
iu5OkAmigF98MbXkLJ/sAaFhMt6q0ledb7S1tOkahGCZUtNCpphDjKVyV0B5WTPDDWVrVNyLhymK
kv4ZCv+O2bRlrMirrgAOdbYO+dFJQaMGUflLM65Re+zHI5TBbwe2EgYunKswEwhKqBBa4Gf5Oeo0
9ARxN1AVUM0pygfrWjfPXV15GEIUi3cre2DBlZ3BCa6MlQkhqBrDxTRqTnVR+DpNNwxtsrjceZe9
2cIpcAYlOLMJt0W7N/lNi+UBqNcOUWsGlyHWRiOYRsMkSxuhnO2x/HZSXkblwZ4eir+4MmIg0KkA
Ow16mUV6vrrXQfPDA4Khf0ARjpHsC7qyLEvPZHMMsUFEkWhY0Arn8mgT35Ei34lyF12lbxSMSWpU
BzSZ/CkZdnUy3l2exKUb1xm2YIKjqg6O0QNb1l/TKuizA6l2ZfI81UEbP0XGjmoPY73vK1+X7zTT
vQy/4K3O0AWLzLRY1+sBs5tD5ziWvxpQsGVx5Ial/FxWbMVi1tBEo3RITDJ+6+qck6L91FkKNmHm
yvkVajkvD2zp3oU3T4RuOtr79W8001paqcwOMTJjRLhcS0fI4ro9jU51GiPNG76VBUpNqXKPbNet
rSeunb1e/gTusoSw8uwLhJOgzG3JUTKMNh1QmWTbvYICt0bxLKVeYwNanNjZYIWrCKTI8k4uMNgu
Ma5iKdpUunHQHJCXgRY4zr/+ZmAoPsEJq6HxWFhGOZpiUigYmFHv9cGfShQtbi9DLA/oD4TgW0jC
6lCCjKynoCIUPJVVNuG99ZixbZo9X4Za3oEQxfvvcPg6zo4eRYWA4aAg+BoPSJyF18qmhaYLMjGn
grjGQd+Ru7VTVV10z7wK2zRRQAFhgHNMRxkyhSXApI9dAPZWl+5QACtFbuIhzRto29wfgnxTufHB
vMEPR9julXZq14pUFigOcPrNPkRwAHUGs+wJPsS4Jd5zdgWul9z0VOrbR7RPeePuR+ZXtSs9Fk/a
Pl4J7ReP3xm4aEio9U0aA6s8kl3Te7J2RSH1rAZJcV+Z9YqrW3omOBuqYFPl0GROX/I531Q+qA22
r+3gsV3qQ/bjngaxa42reoDLxgVWbnTBOai7F5MUmN26V2WC48s03RaNRlBKQCX05KYjuyYGiN3Q
j6eaEUS2I48oYKdUM78zPtFTt3IvXNxSsy8RVjqOlaGdGL9HoXusv9Y505yOHunG7+O1A5X7m2+u
b4YlLGxiV1mljBi1fiiO123jslN6ojvzERcpSNC7mpdsui/Jv0vRtXt5O68NU1hlWe0dasaAlixU
LZjoQKGZ3zQdNPx+xv0aKeVy6DAbqeA8qrRIbKMC3Ci9DLHhdvW+sXZ5CHYr/dExTyDUcJN6ZYyL
kRdIEBUbOmH2N8YVaVLNrmwAGnaZO+K5nqt5g1dCAR/i5dnkn/99If8g8S+Z+UbDqME2pQMpQuIp
AXkFQ6bWWnEDyyDgWIHso42eFOH0SuyWQug9p15PEQrb1QYkqZtYXpO5/g4DOhB0T6L4Cg1RkAg9
H0tYhWkUEhTwWnZtoUBzsoMm6Qc3ZsZKYmDhNgMoNBigR4m/posEurnSS4mlNUikUfM6ib4gY3xQ
5W4rx1mQZr8sI/Uk3XEttduX8r8mWoeoIRrTwVtkoqUb1Lrn47SVFEIlNcCrMd0kqXGfself53HO
IYTQRk2HVC4nFO52ZraxUPotE+KXcbVi5wu76xxHsAytwCr9LhBOyVGLn3pUag7mXav6WX0w49Qj
8qsUrZGsfd9dHJTn2kwwjHwTnipqB/VsLUUlZYf6tTzcFGm3tUrVley1x4I1KMEkO8Mcx0gHVGyb
wTCMOBV4Hbtziyr0lTem72ctHxVa5myum6iKmR20YDksMrBknG05fabFpmCtG1pPTf5hrMrHLQ/s
D5rgN5ooa3VEFcj/K9em3bhVunfiBFy6K67ju7c/H5Vg63hRkC0yYlRjlKMqvneT6pcjt4chfmGS
4l12hmuDEqy+jMtaJSUGJdEgIc51Zn3QsL9t18z+++l5PijB6tUC2m1qAt1xNiaOX0dhhvpheket
/jVS+5tu7FFfPurTFTFTlBxcHuQiONRKkHHk0alYV87wRiMrOcCNpPOlyh+GT6ndO3nilu0DqX5F
aw+DC3EZhvsHUXSWk6EgX9T1KFL5oQfmQQ108IbeV8G4Ke5rRMDw0Fv5au3KtJBpOIcVAoUIORXD
rjjsM+qXY1/ahaAr6p/1n/m22EGzZey85heOb2NlJy6eQ3AtnKxAQd5IjP1NMIsi0c5bMK8dhbph
7Y/WmojCwv0Xw5uhCK4FteCJprRASaH31d4aEV7QLA/V/L7c+FVUBtG4rVPHhRd12ONlG1rcKDNs
Ifwrcohgo3MAlYFUvxoJQOT6WEnJtknM3WWoRQcwgxJWMUeBdlpFgCqkfivl01YdUaCb215pEhc2
/nQZbm3t+O+zeAjis1VHCsApzlul3JVj5q42DqzNnuA7DQIRk3jks9ck8Gd3Od1F1sGeVjb64lB+
8/uDIs3+9kAC2lwag2cKrrO4IpLfVJ/xWgP18vnNux9UHtx9Y6yo8VCc2ypCEYO+KDZy+z0oz/vp
bZLaa0hABWyqXgsF7/Dlw+V1WjztZsCCq05Q6leU/LRLtE3r1F45wZFQUD0gMDfxzJaaa0Ibi4Y4
QxScNhoFUe9m8/NVrpA3Uq1Nar9BJ+JOqSUv1+WVugJu1+eBObb3H7hvvTmFHENMAGdRSiWv6qIf
bJy6FQtZwxAcVdGgJztHS5inY9UQzkIRaYRO6uWVWrT22UAEP4VLoqF3vO2s6yo/YbLhhaodTJaC
mKFcO8EXstl82mDtNidARl3k+f6t21oZ1RHThk6Ictom5SkN36BdoEePVNPdcHxRjX2Xnqp438Zv
l0e6fCuYgQsbG3xKZZF0ANcJ+lWvdPU6Ml+MdDcOLiEPcX1UDNTXrJw2i+c5b13QkeVAOCSMeKor
qy0TgBZSjhuqskXHvt+ragBZD7dtTbeyIIeRr9YNcOP4ZqAzXGGwQxvbg8mDpSk5TmOCWz8Yn0N7
DIby2WpzqDg8F3HnlfazAdKNv5npGbgQFnYt0ayJh/A0Y66kX5fFjWV8QozNT6wDRITq0I+aXWjd
XcZdtOUZrOB1pGiKnJgBVlKDNrXvanTUG2G9Uazny0CLvnsGJDgb9Pz0DdilcW+w4v2IG5AtFRs9
c/5mb/6B+e3eZ6ddSo10qAwOMzihW/fDS6xNaPVFrqxbK8JY3h0zMMHbxJkeVVkNsFT9pVTBAKqF
aA8ZGreWHNAybORuM7Quwx65PJfLgSBvsuFaAbIhdqGWOWqVrAgRL0XZR8RCLxsiX0+lra3lrtaU
O5WgDZ81e11OAx0TDQW1BwL6d+I8j9rPKu/2K1+0vHf+fJHgE6smB/d2w3ABwLMOqFjZLZfcreOD
MYLYT9tKre6aNHCilWDqd6Lr+6b9AywEbi34DIzCxlRM9VsTaVtqokx/MG/NEUKykMGq8EKtpHc0
Hw/MHkA+Je+NOAeV4wM4OUD4Hz7W5kdvv/GucLlTYSbxgVlZ6qLofEtL5WdLmiCKQBlRKrLL2iJ1
Dahr9LV1f3kKF0/j2ZoKYaFqgg1kNDAQwtC9tI/Sz1pVXF32o2FcWa1lB/tnzgQH24QVc0J+YarV
K6o+tOGwlas7hd7quFNIlqtaj5fHtrz5/wAKnjVqZGLqPayj0kMXm37XyuDOGIbgMsz/2JB/cEQn
WuilxpAR55UMthXUtheVuRvJXt/sM6iRdJ3PJhfpg+0KMLeycys0QLZgoEMSL+acX/H8kK6cllBV
RgBcJcc2RAuYfjBh8bi+dOlHhreYIfVYcRxyv0E7b9ivONeFCynweZ8MlL4WGGYlE8TBGr8ZRjWe
kKHfOm4y+UoHo1ZY235ujJ5VntCL35DCm1ok9TSfxLfyWGwuT8R3Iz7/DuE4USUKcqMa3xHTqdrg
RaB3U6hv+nrR3IZg2HEL1RpXML8bFzAh4YwHJhB6IzN1Pvf9pKJVhzMJd84N0XdR/ZitcXbyz/62
vLw4FBJIWOJvnfhTq9ggycHbEFIhI4u2qJ0POht0PEqs+k54bGNUh1+eyqVhgdsajf8gngZzsGBS
Euo/5F7HsIbxxgRfRz5uQDJ0GeN7uMzVlv5gCPtyMJ1IjXjbLUribAlmk64pe66NQtiRyViTcOCL
k8cew8PyeFOT18uD4B8pLs58EILNdXgZcCQJEFZxK4HLh4SBGR1pu1IltQYjBDA9r8fh28wboLw7
fJX9S5jf2drKO/zyijigmIAAFg53ASUfzT4aCVakU3tIWW8yurLky8P4B0DUKwiT0R5lzoldjQ9N
s82t5zh8UFm4Yr3fjxhYFnTAea89cj4iD01kJZAS4LMVskgrXc3W4XinKjS+zLQrXiBMmH1NekUf
pzBFDqolWbhyi1hIWOMTQO4v461At771lE8pdO/GCZVSDbjo6224j96NyG0NL98H5NnwIP91czV9
aQ+W37/aLl6y0e8KGrjL1rmQTuWfoUNs1eTng0gfr9Wgf4t4pY5OfPUw+Mm7+dZtqh1In45Z6RaB
8yj9++6ec0z13CXaEtNjSBOi+Do5muxRXROEWNzVszEJLrehUgqWLPz9WDs21c50npzUvzxvaxB8
o8wC+Txxekm3AWHaN5Kxj+zM1duVnNDiXnDQN6SiSgsPPsJmY3YChrYUGHndoCX4B66XQwl6Kntz
eSxLOCBxQZsSRL34pjgfi5x1A6yc57GZSbb2lLEHEtpx73V2p34MWVyWK1a3dA7jqRZ6STIYbXFD
OEfEjT7TaINCN4eA7Lv7FZloWiph9RZzDX14uTy+JaelQ7qes9sbJtoLztGQxKl7jYsG6EO5zW0T
t561rO7igFQcwWA1hOGJbaEWeF213MQJrKiDX5gBGAHdBuIE2qdOHy6P5veyiweKiUY80POCDeX7
crVVSkhLedOxs6Ov6rXmD6U7vPY3GYpvXfXT3veb6cZ0n4pr83Y8jbdvIPrYOTvLBRs0aCUuf8/S
7M4/R9jMdT/JU1zhc/giDiEacMbnywgLlBjg3JyNWNjPSZlrakgBoW2Mm/C63Mon6ls76yY/dG+S
zw7VtemSLXj9dvmxCGi4u/wBSxtkji+YK1XbGjkc4HOePEKOdnITlpIP+Vjv3wOBghPGim0BKk7B
UotU7+WSdzCrUeyh8CGX3RblHbm+v4yz6L0MAOjQKQTNiLDjB6vOx3ay8Iocv9sMvIYhcUfz7jLI
0p5AsvwfEMEwzNiSaspBdDiV5DT1D4Q94ybidqgJvgy1ZINzKMFAyihUyKQDyg6PpkOCostXVobP
vLjp5giCCYSQx6kkBoRef82T3ZDcIlZUqqcWBB7pa9mvuP6liB4Ombe5IcxSHWFAdGibMjXAGULK
x0LLXEnV3Cb+iqtP3XpPihVzWJy+GZo4uNAhPd6EkJ8fd2iElqoVdYfFybMRM4JpDjAGt5TZYZmB
rKCPGNy9wV5odNTkm6zCe4vzZqFCd/Tq/vOyOSya9yy04r/P8Aomj7nNQ6uU6UGNh2+4zAA0iivn
5hoMdxszmMbKnbyvAEOMPbg5XbhrcP3/hWnPD2dhF021FklRjhq7on9h1UF2ni7P1ZJvm/99wdKm
TKlyxnt0lHZXsV+9lrjOuGX5WupjyRugvQnHFt4BODfd+WSNipLK4O4GC87gK33sGuqOyXu7b3Eh
WnHXS+syhxLMWYoLEO/VWJdKw/PmlPla/FLbiX954tZQ+O+z1ZeYScFYDBRbPuQK85zsxUR/zN+A
gG0NzFZg7FaFnTN1UMWmDh+K+hXWnqWrHo3XenwWTQDdc/8FEW6oTYTKKnDPoOkFgvaTlvimisKS
THHj7vHycBaRLK6OgaiPi+Sez5la4bU7VRBpWqiT1MPbdNiFcoD258swC1lSzj2G9h3c70wLgeY5
zpCNiZogX+ExS/dqw3pOdcvVtalB/WLrTnhlGnNji9Tlxmyl18vg3LrEk2KOLVifPVKt7ENkgdVi
8jqjOU2OsnILX/Kn4K9CT5aON3ZLjDajeIoL2Auv0YngcrqC+XobqT7olFEGVxrWnjZh5qt281Lo
fbeSKF0yfNwWYTAaYmrcTc4nl1lqaE0JTgsrReQQlV5f2cfQpisX5CVb4WxuOjqYQBkukid0RAJp
6YCQ2gwDlaBXlZU+hdieU28uL9jieP4A2fL5eOqx7OOKx+6a3Cq9qzQhfUDvVC/jkSPHjriMtmyb
Mzgh9sITfclVlTAukPZkieySFNRfAw55cKG6aVKgYSv2reG2q6a1OGkprMBDJFefUPBUaAlLpxVK
qAyoDvVCvMPqzn0F6W2tq49xpvq68kXBBnh5tEtef37REwAtpxt0WnCvb/RgkqFx5EVGUuzUWj2l
DNnTemX3LVTp8LsC6P4tzmiLI/d8NVOC+sO2Z+j+0VDKiJ2ejQWoNvVDYoJcLke41tHUVRMZAtk/
URPiy2W3Vu+4uMagm8c34JUM7yqCnyOhMtX6bzKErDuE6LDKTdtNm27TqaM7gG2Yjac0zn0l/ro8
30u2PAcWXDmS8TWeePCaM0QFaLd3hVS7dFgJF5d2JrgQDQUymGiR+cYOUIEh0DQRMkjWdgq3crq1
zQ9jWltJbhuiI0VVAVemt9FuJPZ2Z12v6x3neVCik4lulXKUvSQjO6a0e1Td7xJjfDCrt0yB5kgE
KclaOajFWkPF4lhR1I6eDltG/Sp3xfNTXlJVTqnLK6mhWW0GaRm5eROAs/Dywi3tTHBi/xdHfPcc
CrmFRkuBkLVI77UkDWqlep9C2WdqBC7VrzFZK9dbOkRQZg+hKvRqoipXGJk+5YQpQ4WS90RLfRyO
+a4pcQ9Mh/CkaeX10EMjQC2l0AORYvmvq0xRM45mJ7x+yrhWiY5oHPI2bcYSN3rjI+1PLP859d7Q
bkA6/e/n1dbA4IqGXl5oKYwyUQYpylRc3U37pWr3afrWJp9Z9dbJn+H9ZaiF9B4GpesqZE3BQ4r/
nttK2hfdCDeHGcWTcsc2I3Ja/UaJbxUDUj8bG839lfqirl1NF59w57hCxDFkmSbJrOUNj5uvwbuT
dm2zsd/vpWe7CZI2aJ5XvMySV7cNC803XIkTCb3zgZoTQTZG7RD6ksmzjaMOUjDlh5w+xcOKnSxt
vzmS4M+I0Zd2wpEQ57mO6lbyjz7z9HAloFqoYsLSzUYkmEk0WNpgc5yColJW2TGXuMVBu6N4kffr
Ux16xuNla1kZ2e8jZOZYwj79zxwmeBGh4W1TvpSQCHDyNatcXCxcuRTDgPiuKj7wT61VMr0cOBOC
6UHG73FTerrm2rfKe/Qweem2PlW4XLrT2+UBLh1FeJ38B1c9NxJKINFQ2j2ssv2IILUQXUfO5jKE
yv+GeETMMYQdx2SilZkEDLaBQpP6XB9Cf9jb+9YPH8pHpfdBrORBssSPfhDvCkXz3t9ca+dfIOw9
klqSJhHM7qSqp2ySN1U+eSYKOib7xOpmf3nA3+aU06Ghr5I/DeFVSPTZRlJ1tiPFuZc19GkICfRW
1NQvkFr3LwN9j2CAhGJe5KZU+Gic9uerlxpKTNDUQzz0jx80OwUPH7q2wzZ+D1n/NTnqM5QNcTwU
JwUs85fB+WY7W1UMENrruB6CN9+EEPY5NqFlGIVNUnpxC6K5fvN/pF3Zjty6kvwiAaJ2vWqpvffN
7hfB3ba177u+foLGjK1icYqwD+4B7oOBziKVTCYzIyM08zYZN4byFpuWj/eaabjXDV6cRWoQYRuq
5ZYGFhnm9PcgBdanNi1dYszOHD1MELiRA2cQqZxeXPJndgyW9LgpK7kKoBIDjizVS6c3zV5A5wha
mS+5/WYJiwfU95h9xJJorg/yVcwVM/toLtEYAdtSuLVxVIBzUkPRaMOlP4K1hpKMgeSMUOTz+Zea
6qw0o94o3ArkIRDnGSEb0uU29Guqwr/+jXiLAYMxLhww/UA9inFIzLllUgZZGDcLK0fX76GGct3A
peyqTnRcaBj/g74XxLQZC30jp2kTYIhz0tEfQi/4CKqRbiPNyV0kS3d5iwnwQBlPRJIOltXsJaV8
qevlpgJGwZMKeTO00T2KtdoWnG+HUukgUqMpgPeog+CnXj5y6E9FpwmvYxzSiz7B2Axo5aIv5zaS
salIvpMjTFcYsgfklBtPYGiEaqM8fYaL7iUkxDxCIzgynC9Pk1VQ8VOtBJmlLGqrACxwM8RzSnII
B9MJm0ekidvrn4RvxKYjHWCbNdlzmWdQr6qg/+JGCEJBK28NJMNasbtu5RKjh5cMwLxUWQAhBwWj
cy9uM21JFBvHErzOG+n2Y/Lyb63TeJZbt852/mzeHgfXuiuOp/SucbLXJ+k5OlTvJgaer/8STtSl
vwScxSATpvKbrAsmNeo6KRZcTimaGC/m3CyO2U27pW7oyK03B80jqRrL0VtRyOdutoYJJViHtgIL
a4Z6V63GOmxrif1txo0GASkMry+CXgDnHGOJf8zQWLzKe/SiwZBNDzNx2QFXYdx2USzIPDj3B7AT
YCeGf6LpwLYbLAyDp7mE72k0j1pwOxRfUFzppker/aJpuz4Q9Gou8376El7ZY5LUbu6sYI6TEhhP
r2xu09mJMxeSUuNy0KR3G03X8QWSwwJf4W2kYqNNCB0mhUAa93wj0wGVsKrJStfeSd3WepD90lW+
djo0ujUv3w/b9PP7dZM8D1lbZNapLmjEViGuySqX72a1PEyhfheL6qc8K9CeBXUQXoaA1zO3llHb
sS1leenq2QyenXmPwVsIlcUCP+TFUDgINADAy4mxXtbfO3tMJ2sq8dXuotO0GfaYW3PJe3nSPhNH
NFwitMa4PWAQAZmhRwiqhA6DccY23pJjc1xuM6eaHFFWyvMNkOdSYBPwARq7h3hbRLVFahyyGVyj
7Y9UZOAS0QmfX1tgsnvTrPRezmFBJU62BwrBXRxZcsB+QLz0NBwWFxl3LGJu5fmGhhuHvuRRFlKZ
fF9JCMj/jRYxSn4m4GNR/DET+QX1YiZrMkAfohBZtsGoyyqRB3qjBM00lm6xT+6sm2fju7K3b5eD
/JR6roXnIGhTXOmvu0nYTw0hi1KqU2J1ZmVBOkdloPaIWXnjFY3hhGAmEuY4l8h8xgx1nFX0nYvQ
jJpqQNC4K2dn8JARlq4FrT8n3Zo35al5NXb10d4vgtBxCVphDNMvuzKsY3ixAK4fIWr7PsHwclec
RkStjfpUOumP6lQ7kTeEYG1R7jCg8CYdfAxEZN+gNOno+1oUPHlXxHq7meNoSIkRyqB8cLvW13fm
EzpFR8OrfOWpKj2UoXzb03b1Kb5L39xUVB7mGse7mFgyvAxPnfO9CA2rtNMSHhYbxz7b5m2GjuhD
GnlF8KMZvVxUbON4NPQg8UrF80PFHD6z99nQNJqddhUEm2TX7CdHGR+68j62YvQeYkyDCC5Ezik1
gYQysD4IHIL3+Hx90jzodSNPpZsWQFV21ucQIlVVgRi9fh9xohxyT2Rtv54FoIc4t1OopAqiWMZH
tBrpAFlEIOUGfRJkupeEPrhgAYyDZhI2kPajzs0kkRka+TjjaL5Y7+YJyCMHDZR7O3Y2hje5vbcc
MAkh3Vgb1Nyvr5AXZs9sM+e1RpG07tGhchW3/Zm/NqfsXj3mtWPBSe3KXVy1dqoX+e26Wd7GrlfM
OIyV1nCYDFZb8IgNr6UIn8k5AGhSGAa8H/BxmZ0PUnozLa0If19CJV12CoAnE+uZQM8y9ZVwO7ei
T8hd0Mogc1tVaWp3VUUNHo1tdyIn87gcbV/60XqzFxNHPraCCMNdIi4qFTUFA2kok51lYwByThm+
aZbTobenbVBgTtb+qZofeGc6ATG30JcQYMC5y4SGGFpfENfEeT/31HEo6jHFsxQpfLczw/E2lzTv
umtwPRLLAkpNwfe74KrVejUqdfzPBU87BgFfs3gfyzcdqhgY7h9e0N+ylnsFD8L4W9ZvByRXosyX
t8r1L2A+ZqpPw1RjlMZVgkU6qGav3Gm1/nl9nZcxEzwXkDpQIHSCKWuV/ojVfZWD6hdiuy0KhumT
XGDC+dBNx067k+SDpv24bov6wnnGcW6L+WzpmEglCGMxutF/M7VtEaAHcyLxzd+DlhHJ1jvHRLJG
TQm8A98uSWVfwv+3mOQyY9H9Ri/P8/WgFgSaHmATgF9DGnW+d7Mtz/Fk07iMV2RXWS642TwS39Vl
ubm+c3Rnrlhii+h6s8TQICSlm6nLLteCTWon/jIaj9fN8BaE7hEg2JCPQSeS2bcsJXXSzwF8vsnv
TDv8mJr4RkbpBfRLgruTl6FZgGVCoMw0DQM6nuebZ1gkz9QQtpSkOvZ9eL/MxtZscoz1WZsUbU9Z
vSfAhGY1+G+nW4U8GUZzClvdqdWPJk0FS+c9bte/h93irg7isu3xexY9eCsH4msNOehVcUjS6L7N
Lehmz0ArpD74T8AlVPz1OUQWAU4uvOIVZOVsHB0HZU7BMYkORQuqdLKfoGGGvFCJIdqCR/3X6x+a
40+UWwplIKCGIO7DZBSYhGjmHHrMbrFMTqdv5+zbMgiCtMgGE7506HtDmD2q3CYuHLTPizn0alBs
XF8Jx2XPVsK4bFhXk0xarERLt1b3VYpvo8yLEv+/WWGiZFTZfaf1WIsxu0V4ytQ96o+K9XzdCn/H
8EYHMho9LI05EhZZoOcVYC0ZiUACt7Oz2JlFvST+hv02ojMooGjqR3lp6KeXbgrtLjd3QKZOvaDR
eHmtwJ1RwAZowoaGFpv614UZJJOJDZNaFRlrt6/U+tRrVeYMmeKOJNgqo6jrwNs+2gGAdA8qxSDZ
PY8oaFGljZ0XlWtZCdAwNnhbi63dkZfrX4lzLVtIlDHMhAlEFBEZM3VaJ2SuaviCodzMi7ktg4/r
Fi7vSVrmQkZlo2oD/Vcmp4rGtlcaFe8K04pzD/AEaMRHY+6Ttngf56RHXAxF7dPLD3Z+N1O3WeUB
EE7Ie63E3dyFXm7dJsGLHbgQmS8xLasImt2c8i9FmUBZTMMdA/lP+mNWxmw50PK0xpeKYmtfRm+y
qrtJDrFjM/KUAuFo+pTD7CmwRVnd5c6CygJ2MZEDEC7Gcs4NL0h3OltDftzF3mB/1VQ/ALWM9t7L
7t9+QhhCmR0VN0zDXjQu4oCofVsiQ636L5PxNWj2Yf/aKIdFhM2+9MYzQ+y11ZapqWcjMgPSfDFT
XEzT9vpKaNA5Tz0UFNcszM2hvYbXLj11q2/VYmCw7CCODi7i49LdG8VWit6acFePx0o5hq0AdMn7
QmtzjB+WISjzmh7msmp2Z3kPNoNtEL9L064TDsVybUGBGAIssgkZWuYkDwtIMhFPcOVDjs1Kdpq+
PJRq40vg/KzUSZDxXIYnypcNiSxIEgO1zZ5qXeqSsKT34TjmjmluRuslEPG/XQZ3agNIUqh4AHTE
UrCVyWAB5Zkimy9/6PNjnZyi2UtEgZbncwbYsZG5oTcHNPW5SxBS54VqUivkwQhilP0frvscNxjh
6sDL7lf8ox9u5XO9XFdFVSeVWwLSWL0owWeo3anJPgdpllAli+cFOKO/jTHBCLXdqO8zXIjWojlx
utfNB10HWYa8b0Xvc54LYMgRjxMVia/MQn270RoLPcLG1XXiZM3WTsERJ4S5c61Qdm3cvABos7rl
UVPq6NJmkP+QHmaoxSr2o2SKJN94noZE5bcRZtesepQQaWFkweEs9wCbLeQgE5G8NvfjoKWPrBgl
Y5uFmhVVhbmwGGYs0B7lsiTtUFVoHS2c3s3euFHCIPev+x7XIoBtGMgHcEFle7GRHhW6HOBuCvLv
NJFoTbeW9hJY9Ltye90Udw9/mwL85NzNB63o2qQs4Q7zrk339Vg5to7kVWCG6w8rM8xxNQK97vsR
ZoLMN4avffRYxa/XV8LdNPRJwBqLRgJhJ3jtJNKaOMsrV1EehmTT6ZjfCZwyAfZbEBq4i0HwARoP
mjAghjvfs0gLqlHNsZixjTfVrLpJln+ZtFlwf3M/zcoM/fdVBMry0TISaibtcxSP3Sn2Z2I4XSno
wvBCKd5gv5dDN3ZlJzbMTCEp7DR6tFd767VYwn/5/CsTzElF8Tgs0HCp3CF81DHOZ98tIvQi//P/
WQXzcGk1u6916sgtSPej8Nin2zrM3UgrnUFYOKDuyiYkqy1jHzANZvjaWoOxvohSR8dgVWItW0l/
N3rL68wc1ICaVxt94iblsIP2+n/bTzZrMMwkGOoQ9hFee+V50LZBK6r4C7xcZ97OSjbEqVXBRtbY
ngmGmA6Uz9pfP52R8v9xDFYDqDbKkcgKjBDIlnT+YG105WCKSldc38DIPTB2qPWAP+/cw1V5pvzx
sDJWn0Hh1LM/ZA9ZAEW2VDhywt22lS3G1SMyxpM5wJayJZv+EN+Wt+ULulw7c3HAKYDk4b7f/TWp
Et4TgBACcCoDdopk8nyBEcZx8cipEF7lZ7X2s/yHKYrg9HdfuPzKBI0iqyiRhFmnWgHWZRSvVvEx
kW+p7Q7WkzUqjqwJ/JtTCTtfEBNiwSeRkazGgipwFsSO8rUAotS8kbaxZ2/V7/9wc6yWxgRac5Cy
ctTwmm4k1VFBHBxNk4v8e9Q/Sl1wS13O1zOfivHFFOPGehvBmIwBeh9TFq+aG/rm7XBodunefpEc
2x/87iBt1W3zGHt/P/3A/ADGQdswHOS6xNZGjb4DqGCY3vR53BL1q1LdDMo/vDjWnsmEZcD/0ibU
YE0ptI/MnGMH4KfN3JD99W8o8phfwLOVf2KqsgKgEPvahX4TPOsFOD9TZ0l2U++VBjSJcIdGmIA0
BRGM9zZdLZAFfi4EugmQ+8DRa9LXwQZT+PSsB9Rm70gYESRo19SNIAMRHEZWDKAMljYKUxjtx2aT
Kw9VPbq5vVXar2NeOvlfz3ifuwwLBZGXtE5lGl6KPgJQInebrnrMJFOwKtFWMiEGjGH6MuQwI5ef
0BiouoPZB6g+7kCPMttOK3o/8EP176jJ9urDrIqkSYW9YL4xu9uyfFbqp+tuyc2t/oQWlQktQ51V
tU1NLOPTNH+o87+Usdbux4STyQpCIxlgwJq612WWHomdOBWJHkIgumZDP8bFXZWFXpIbohNHnwZX
bgSVCSSNpdRyEsO0oZWvat6fkiw8muZ8yLT40Niyu1QQSiSGr0+y4H7g+z+yfIzEYbj5VzBYHfYi
6PNe7XAZJZIGGYVPiOhuo3zZkCXw8ia5WUpDUBPi+goSCNDN4NGMScPz609dUm3KEnri9NE36tEv
iOaMqQiOTz/XxZ6uzDBJl9ZbjZ3M2NMuHja5ZbnNGN8N4O7L1R+R3Qq2kdMAO6+4Mqsy8PKLtRwV
1+Bdipz4PX8w9vVNswsHR9njBjokk0O+JntRx577/VYdX2aZEHlVBzmCXdIRp8tT1+5BsOk18uIo
5RtYb6+fQv6u/mkwM+mRpidLq0hoMAflqwQ8r/XWlt7SQm9SYIgeZ/bz0Yq8RpNaUIDTH7LyS91o
9X4B+MqNY3k/SfYRh/8haYybIYpErsKLlmtbzPEjUlGUcoEzMCnpNgq9sXzolx2qOr4tOWGEXLO1
BMvj7ePaJP1Jq+VpeVjVWYzltdnP3DpK/c+pe0mjwI1AInn9k/E8hD6uCcDZuoIO4bmpph+6Ketp
4KQSLU4UvysYfJ/LjaJ4Viiaz+R3A1bmGIfEjLha9S3M1ciITAiuRlQw5cECymixT1bpV/mP3jAE
i+S6y8oq65cQejIrlX5CIJqm7QDGoxSAFUPZXd9MXvBabyZzsaqlmaQd6lhQM39PZVeO7tNZkOfx
Ljpan4c0C9qGYMc8/15oEvWhUSM+llZ5O1TBI/IFwYUjMsHcpUUpVVbZQVIYgz0ndHb8uhU9FLkb
pVHKDLwUMc3DODiKSnVcWAgUKjjFSPS1lScn0d3rX4N7cH8buZhMQiEMrAATgp85z+9L9xzb0T5G
wXf6aKWnJCYPFpR9r5vkbh0Ar2jq/pokZb5OAUiFFbT4Oun83tj3WuVd//tcR179febTTHIxQ08V
DhYbxs6y47soBWIgLCU/mP+l9gGNKAsYBWARMW587mlGNMRjTLAWdH7BVGFKuQNa+kMdifpnfGf4
bUhjSqO9OWVKqsOQXOFJUb3ZZeYmoijO37k/Rpg4JyNvMmO8dIHAHzCi4ViJg1mUOBIcTw6wEu1O
UDSgCAJgjcmi1NHxVqwBcGR3ftAjJ3jwps/yYCROsMn34ODcTodiO3vpHiLlBxECmBvLV7aZ4ApK
im62VKxxptM0YRZB1DPGYNkEuUh7gjpmthvxWrrukpy7ihAMbYGJmVACDia2ZoWeRJhvA+I682Nw
tgwPwB42pSfZr9cN8V6eQLBr2F4DE1oXkF9wXhRGbthAAuq9r835VsqWTZCG6K4su077AVDArY4C
WjIbp0QXoRx46wRcClhjED5h8pA9Dos8FmMCzJDW172nZkrhkxFc+n2KiX8cosKTo1pENcKJJxhI
w3QAEAiYRmTBj0rRF3NA0BzLgj5z7OVjnCG9K9hXrhGwCKBNid4okuLzgz4semvkPTpV4G+/zwfA
smCtO4LBojhI84zn9STdoy5lHgnyD1dZkm+JkgHAZQypE4d67iSh4LnF22xMDKiaZlLVHrYRXc2K
nE8Q53UHaFzWTyCb9tIqxK7PTmDYgqDNiT+YuvhjjAmqPdrAcgW5F/CLTIAuSWDuVoxGd6Ro/ri+
1ZwbCZbQScXLBvvMnpWiRrHCbpHXNfOQulmE9D+LY8kjs7SvwYaxgZQKiN2m9kc3lc/XbfNWiQlT
FfNjQBzhsJ5/5SICmxEg6wiAEIMowv4UFCjA9X9N7qUrdJD1txkmBhmkmJfSxBKB1m0UiKT3oTOK
BjU5wfxsH6lHr/Ljrph7DP+jUygthotZYFPxqk71NRENKN8N/3wv5mTMCQqVbYVWVzi3tyayxrrY
qlXjSlbujiLCc55z6LqJOV1wiAC1whgDe3ujZBMWBZ2bwa1V8JUBFj29lgXm32St+B5n6bwtmyF5
kZs+F7y7eVsKNCNk/zBMQUCnxGzplMZFP0mAgy5V4yRL091D0qP2Yr2AzsMyiQi3eFuLkWcdM2pQ
oQRXy7m9pQNJtZZitWDtdIYeHJqHPtiR8AY8P9cdn/fmwATqb1MsDc1S5poea4hv2qQHDtFBqVpG
X/TOcFMleEv7Zg/Y6+dcKftZFj1UfzXgmZfq2XlgrscltZcQbNw4dnf5bXbXbWwn9u+LzdQ5S+gA
85retx/DTVM7uioI7Jx04Mw0c0qKwaiNmDbP9PmeKK4yPHTto5KechTEiX99k0W2GPfJhposUwtb
4TSeit5wmgQcqUPrD0kEUix7WymD4LvyTK4/KxvQWh0FdtQWgSZL7gdSOqFO7qSycdMB84eLaTqD
Lt1fXybvlOCEYJReB03dBYuDldTQAqRwix7/GbIrBS8kTr05FFwU3LWt7DBRFF38dkhU2LGC0bsp
vLLAvHt9L6Ug3PmHL4fsnqLALeSsbF3dlPq0V3UE7LLK3DDOt6Hp1J3XNWSna0dLNIrIXRnNi7GH
uAlZKHigV7n+q0XYy2G8qxdIL0s10F6gj5tvIalKvCwObqpMqJdHPZA9iAaGHsDthzfrBVJGrTEB
CWkEdLryO4RAh2Q7ud5edw/u4lY26L+v7qUkLdRAHmFjSiD6OaTHII5BOB48IYHeY0jRUSXT+3uT
JvjUQUKqUvFwJr4M+VhbC0Urj+RZklw7/Gou+3Z8ztEuFBaLeFfU2hgTUcpeCSITpWj0cxM3Gr5r
SQL8euTI6rcMdc1gPMb6XyPLFQqWR8KE/8O3Y055FUHsLaEmJbJsJtIdlg6i4KOxub6NnFlm2FHo
YJ+MjQRB8fmnWzCQ1tY0CVTG3jHUpzBG03UTzRiH8JTwEy0uVKYky9Nz0Sweb1MtfDsAR3EcdHY2
N5ETDJ1UOOsyuqGSFft5/CKbr71xCM3HAtS1ZfJ8fbG8KAYeQXAS2EiwbRZ7DqaCMGkl7CmUVJ56
kF30ueJHGDJsCqEUA6d5gaP+2xaL4LCmCNCnFPuqpd+juXDzIChcAPRewNDqx0W5V7qpduTKvrPk
8PX6Onk5hqVSsk1w4FDo5/k3RRNtaHsZF7+dgesieLSRUgEs59hS6BYiPmiRMeZsLAumNEEDiyeL
+mmHW6XLvCx5q2tIlIlqGfRPsaFsvS7msm2WFqQuFJM5kFcl+wYOo+v7xv37aNcBCYxBMcwGne9b
KHehVdn4+62dP5Fo+FByyfsXEzZgRBZyXY2VL6jkRrVLNO3cMfUyo4ADRIL0gEN9gxMNLvj/NfHr
31fBuKjkXM5SJO/mXRm71Wnap9v5vv6ibYwnw/lW/SR+4Jd+61tbaXTU/fUF8q4bCilGXR1kQsg/
z/dwCbphTFALdk25c/XCmVvbK0RTg7z7Zm2ESROaIVOthrZBVPulNvc51E4Wy8VBcPPpLv+8viKu
V6xWxJymcgrmWi9gTIFgC0GNThMlkdw9A5s6INPgeLqYfUajJTaVBtXNOQT+DnQ/ELDOXkjSCvyb
bweECwgKMi2mn3+bfGxxWClKzoIgyFbGC8dPMXjhEdKKqmPcL2SjqIJAi6SRfeZIcpJmrY7wZ8uN
3xkHqGrq3Q+9Sh25eFZFbI28T0TpvjDuAMDHBbeQvUSRWphw+Wp+61DklERFMN7O/TGAMcjznZvr
xcozCwaM8ZuJRdTmIRJdGSIbzNeJ0OWG4h9szMbGTh5U/RaJ9nVX5l2A62Uw56aSexldKJgYhxOU
rbV2X/Vgm3auWxEthDkwkEg0lF6FlUZtN3mdbmYg+/Ku8a+b4V08q4oL+3I3JcXuRhoElHrTWU5k
v6QAF6fGZ2H/vG6Ju6A/tR2TbusqoiZ2PyO1hqUqACcK+CNzY5uJNL8umT/PK0hsPlRjOHKuRmzb
EC8PuiU5Y41rOyKeoaUvA+m8yAZz7TCj9wtWoKUbnKKMN1mW3Db1JMg+Rc93k8noMzlrC40+3/uD
dGc/zQ+DR5xUc4jp2Ft5H+xmr/CTF+vNErgot2qx/qzMJTxreguRcmz2ZNmvI2Z046XcZDWKXWV0
mDTNQfDagh/Ci/J/gCCeFQ6YUx7hjdtrFCwaxjfT9FGDMHH0QcA2g+KEPF33qf9nnRbqXmBFVhG0
zp2qqbtyrineERNcwT6b1XyDmuEXMw/3ST0hWct63U315Km07YNcz9Xm+g/gRGg8nvB6wh2NGTX2
QTpYQaSWwFlBtjLC6fwEOSu8y9XHrTYcElFw4y0X5jQDsAWU9NHLOF9uVo+JDTk23D2RdKsR5MV6
h5pX7HYSJv9AQzlHUFqSWygOZbvrK+Uc3zPTzPHNtKZrmwwrzckNxM2z+rUQqVRwYhFMAB2r0goz
hpLOV1cYVRBPFACS1A9J70man9ibYDh2qqBBwF2LApZllPUw1Mwi5YY5JXpsYhsHY6fMh6h8Tcbn
69vFXcvKBL1sV9Euk4wwDWKYKGI/6W9qUIJKk79MO3sQ5Ip045l8HoN9fxbD7NrSjPaUVvgwXbrJ
48NcvU8hRis+rq+HHqQLKxixoqPgEAxjX9JZLg2tki649DKHDI7tFt9Uvz8pTiAKXfT6ZC0BoAAJ
NOhlgmOAOdIpmtNZGVHfvpkP4eN8G4NwUNqH+xzWelHHlZP0gPHst7ULQGppV3IkyeiRnaJtcqpO
0Sa+sU7yJtwuW33bbEUD9VyDGNu3ZUpVeQFeMNOiiaA8j5xOT5wB/cdu/IeTig/0vxYukAupEtsT
6WFBlu6H6WS1+zzwrnsDr+ChrG0waZYFeeoxGGBjfli8+TYDH8j3xp83wVv0Lm3+4b1HZeVBoITg
RxmHzg8T2P6UYaGt6TCHVk6S25mLNFykK8Q7SCsrbKXfrHpVrkY8IHrtS6e5uXIskrdu2V7fOt6N
sbbC7JwGGWcpirGWxHayQnPK6ZglGyl5s9XbYnm4bowX6ChLByrdmMvV2bNk9aDJAHURUORzo6Dm
BqmXcaki38RA69/nq0AV4dllQssITHhMwKtUshDVQhgq0x3au3Py3ouQx7wPZEE0+NfYvoqB23M3
qMC/r7XFAPxK9L1RPavYxC1mjEVkLTyoAOiCftthHSHE/LAyAtYGrkCfbEK/TRwU1e71wM986VSJ
YD+8j7Q2x3hElca53oC80pVbQOErkK5SmLjgxIqM0Ki7uo/szh6UuKH30fhUj7usfUzC/d8723od
zItFKrPQioFydomOBZSbGez+hgjIzwufSPUA/YJDA1fMbJbU42GPrI+220evXbrjLIugS7wTiiY7
ylemBn9mC5y6FQ25AiZxN6pVPFYmyGyUWwWV26S0H7Tow1Jzwc7xkgVQRtO5J7BRqGx3vcNDbwxp
SaGeCqcbakeRHnVoouiz5MS6gHBDZIzxhFoFtC0j9MVX+CUYBefp0C7JZiZ+LyKQpgeSvcrX62I8
gkIBrZROyA7TrQy67VYpnQC6c7nXBhDrbO4lPDn/wQlXW8mEoWZMh3no8P4D7vaQFvaXDtwbqhaJ
cC88J4GPoAmlo48ODNP5eRoWPMVDCZfFBGy0kr7W5qsNqLm5J/EuiAQPSf4+/jbGFiPLLp9LU4Gx
Kox2Y1ZgVr/f2V2wj7XCkczlh2JMvWNJsmi6kBtx/6ySZTCJ5GQ0EjrBUuqW09cvU6g4S3xTBKHg
sxHBfv7SNVjFpz5A0B3oEkel+hYRDdJIEH4u0/lkVpOfy6qXyNHdZH2VjQAyoy9I2bZJqzidMd4p
1XM4aWipxo7cD/8SOCn7PliFUYdjOdALaBmolYmzORnhrm2RF8Tdz3ppBGkB91SizwDBepDIQQX7
3J9IC6C9KuGmNuTnNnjq1Lum2C7fw/ntH86HgpSXUFr/C0aG0a4HqV4QP9NEc2eUP2wTk+siqBJ3
NatkgFlNnbV5VGuwIhvpA36Lm2bJYwDOszwrDx0R5R78G3tlj4lpS7ksCGW43VDEUZxG/r5E7+WU
u3KvbdD1vFnI/BzIL2bbuEZWC14s3EOyMs5EuXSShiwNce8pcna09KdcDp7SaNmY2Nm//3i2DOgA
JRSSwQ5y7iRhnvYQ0oGlsj7lpt9Apsz0r5vglhjQ2oMnUsppEBqf24grtD3MScbtZ33283MYmc6E
Ma9Iu+3hMBOEwpInC3yb183yrvW1VepQq+OPB+5smxGsAkZQdrJrYDriugXOV8KCUCICPFxGl50m
SCsLEAHT8JFwwLRJeUlVPL5iNfzoJx1wpU6EY+P4PwCX0Km1cdIoL/O5sXE2FqNr4f8S+Q4eBM+Y
071UzJ6lt46afF5fGSe1OzPGOL85hUSJRhjLs0M/NbiEnHEUsA9wd2+1IMbHs2pZVDKgNLMA5LUo
L0r2mGKWPZK+X18L56Y7WwtzfY+tJLcV/nNjZXoBVcDG7IA3smuvseybuVdfwrHwDSG+W7SFjHMY
i2IPI52wktDkNQAoyUvQue+vr43j42drY06WZfUhqRqsLQQNSm7VztiJcHGidTDHqAdgC1p6WEcy
qUfM5mC6yMZCMkEc4lzWZyuh/746S1FhIx+hsxHgNDO6k9Vtpkah58nRu9wtBT7B3zfQ44IeGvkx
++zrcpJD9xnBHXS1ntoe61hUc/rVy2cSVSzotwn2xZdVUltMEkzoG3WHMVZfcyenOEovt/Ld+BX6
zK7yDPzNTbUN/LRx0o/8Zyr6EbxL7OxHMEFDbxuLjoCgMhQ5/ejY5DTpLjinTEivgJGgJy5as4bI
LD9U/Vk6Ez0ie5A6UsJqVkM4VX3I86/VdBqiyQknQRARfEhW4k6d4rStadnVMCpnnLeWJHq688PH
n8XQX7ByzFICpUNrUwt4aVijM4X+mGzzFPC+CrIv21GklCLaPSZwxGhjTksOgxC6wFTrstzHUGPr
Y29U369HD/7R/rM0JnqMhZ03uQxLEH2Ze1T1iFMQUTWUg7c5c0EmftRa0XZ9jARDnoGO9oz4rSne
O8zQDvJ7kXiz4gwi1jiRUzCxBGOamGDQsC6VvPbBu7BUKdo3Jmci9QBdowl/Hxqy36R53IHr8a2r
9M31z8PLm9Zbx2rmdkYVDQt17irUMJS4AUtcG4KFF2Te0Y1ReIVy0EWUfrxu55lRJmTEjTHlvYFA
DEe39rEvVw7ZFcd4j/gBYez6TnpGDCk67/piudkAqMrBnq8D7M0O4JkpMp9AgVlrDL04l/cqChWm
9GliaOi6Ja53/LZ0UctuSCznfQ9Lc4OJy6Z0qvZfztXKArOFpWn2vUzvsgac6+bwqYebUMTmxr0v
VzbYGGvV0PZU4Rt69tWwn5bwFtCEKQNvvgoEuWDLuCGJChZBchNPPLZHSKTRrDH6jjOsPKgE3RrL
m9pTH99V0vb6x+EerZUlJiTJdtL3qUajRfso654u+3Ylikh8B/izGiYiqaESl8uI1YzQ7R0HX1I7
v1B8UnVOTdyyGZ0cw2oq4Javaf61HNyxF5xs0S9gAhQIXJFbd1hlW3431E/MvVzfRe6dtdpFJkAt
mb0E+URXWLyG46NNIOh3H/Q4uB4kYX209v6bg9hMg15fikArIiwoBJGlKbvB4o4heBMjdxC1ogS+
yFY1jLFRlp5QX0ThSKLf60s8fxnSgy5qq4ksMUdMxRzdaLbU0igBKH2MpcglrWNMn5MIXMGNfqD7
B14aDMIoAJ4nGfUygwKctgdk603qIGdnfHT6fSuCg3NP18oMe7qUOGtDWqlZzG+YWhvGkxEI6opc
116ZYA5XZw2kN+nLcbSeou7nrO2vu7ZoCczR0ZPaAHE7dkopICCVhp7cb9Xg538zwpyfWautcaD7
pAwGhD9zkHJs1fDLfzLC3u550yQd6gR4l+IeShR/kXTHjEUcloL9YssGzaAmWkvLWMR8ibT3ONxm
IgK+S4FYSAeic/t/3msxBwU6BXWW0pWYxLF3IJjV796hPH9n3ZPb2kveQGbqZZ2jee3pJeyconbq
oyQIqdzDuvoNKnOCLCCQLZrzgXzD1YfXeKjdpjyl8Ylg0vj6l+OG15UtegZWTwIpVqLUrGErrL4F
UDFd6uxVTlSvH2W/s22vrvONbuRfr1sVbjMTJKKgLAiuR6SdG3IiGDR2lg20uX7mbjJ6xn75H9Ku
qzduWOn+IgGqlPhKSdvsdXds50WIU9SpQvVf/x3lu7jZ5QorJBdBXhJgR0MOh8Mp52yL2+Cm9vkX
dfMYforDl+vyFyOOE60l59E0Gsmm+c0c9l/N8lUBGURXk02maSgwEYfxNI1XFnr+yYs39IlIyZkU
URf0zhzkNCUIlCJGAx/YhExZm9xaOySSU7EJr7VhVk0f9w6IKfu3VUqXNRGSS2nqyVRx58M+6cYe
nnj2uTra8Btk5spyybfwCCDAgk5QI7kVbrHVnmKGNrkHBKH15IVHa8s1t3zTN8FT8kbeVNbv9LvW
pd6rsc29fC0LsKKxfFFX3FHGNvy9eS9Z+0DFkxmvXDbLIjAxMpc58XaQ7KPJjL5S5xMxTi2Lkl0a
vGLC97rZLzuWPzIk22iJHgyaAxlxNr7GecPiwdykQ8DKsvjg5lpfyuIpQ0MK4BwB84/81LlvqWow
4+UGgg4bY0xAyWS03XR17FXlIUr26loNfzlDhMK3OVNAUyKPGeWEi3zIR2R6n8QXdGjDROJbDPZZ
LH8w78RaUW7xRJ+Ik66KOsD86WhDvVj9MMeDU+2jws2d/fU9W4K3Ao/YH62k2wB4GNzpC2il7JzH
0VeP8cEovOyt/FozbZ9sk0P6YLmBf13sojmeSJXuBSvN0ODPIbUxbtHPqA5vkbKi2ewmLo44pgY1
FAAAHi+/xPo600keoqiRYTxZ3WmpL4ARrA+eCLemPbApffsHnU4ESl6/bnUlNRTolDmjfksQErtB
a6EZRx3XwLoWl+9ElHSaJ6dMk2FCP2BL08eJR24c2jfZ8Pdz5eis/bOC0nnWcXRF2EIKybaOAf6F
h1y9s9YGYRYYvOYG3j9iZH9PwEAz0Lm5cQo9TKxnas1IdFeV/lB8ATWkE99grC4ObjrxNCaAHdrQ
f3pL2/MMJjDJZmzsc1fSmwDG7slcAENlyhhurfErWfOOi/Z4IkNaTQOtCqaFGsT8Xo8ML88/7eZb
M/la8KMy/WoNkmDRfZyIk1ZVKGGj1gFUMs13a/yu6S+E3qwm3hbfMGAEBPqYiZKbjBrsjJlV8Hnv
xDi4XfUZBSs2uGjpJwKkVevNyIxLGwLqZpvmB0D8rZIaLt0jSA8B83i+ulCZP998oA8okRPC0Rpj
wZ/KqDlQC/04U5tYhwZjdHehCtIi3RT57rrDWNoi9HE66BEE6AYo1M8F6wMfLMoHOAzyZNuP6EIc
9Jt0LYOytIIGuEEMwLGgn1fulQELpVJWkTEfL90LgLkXWhPo4Y3tdWUWLAF9jhjORiEHaS+5vCDA
DKDEjpW5KqbfAZ8WqAy4nv9ADHMmRbo3OlrZQ0sgBUgvD2UJ7PIq24B+51mgVENQq7mu1MLaoR/E
ABzUjNoGOojzHQLCcmY6g525dhv5RS2+G83gEkVdKc0sijGQaDdmdJcLFiYbJAfAzHEyt0vKd95h
bEarH+gqvtXSFoH5EUONMDbYnGRvdkxyy4yUzA0cbvlOlSZPKonepzRM/Nhob/OgvEsT8lag2Zd1
EzkGYW4wtZkqNgQV3afCWsN5mx2rdEnPw70Gvsm2CGaHzxc4t0otnqoox+RtxHpQbKTTndW4WnrI
6cv1vVw4bcBKQAPCjJSogvTiXBTHIHok0iR3MSGDIYo2DNyA447WxjTATS2UZq0etrTe6Mb9f1oM
UMVJLlgLcqU2NJG7bTd0TE2I2DZlIVbGKZbmnIiFQWkcPSAJYGPPFVMnEdTFiNJvGW119dDVfkSP
XHHzahtmHhIO21o9kLJmwvweOH5kfkT1Pmgf4jWs4CUAtbMvkZY4TcI4TIY2d9MvYn5I1Z+VV4EU
9me7TZGB3Ee31kPkO367I3dr4IpLlqSjfWvu4QRRnozP1HV6JbrZkubO/p4WE+MN0ZiN96oL7tOI
zct/3aIWRc5YjkD9wcn9/WA4SW5Egx1WXMtzdxg2tD2AqRt/v46W7pZrY11LBS7yGzfyP7Kk14AZ
ky4hJmSNgOTPox3vEiZiV53umskzjMcRCEe14l9XUF86M6dSJf9HgjApxJABMSlPZ+y9wU6OulaI
r0HgjEeniY17LSDWz6AfnHITNq3gLCNqsA9VrXvsx4yjKKtr4NJWBnVPta7uXFELdF+URqtxN1Oo
9j0SIfH7OMQV1WDCamCZbpS7II3D14ibY+ZVSoO5kKCzVopPS9rBYmaEZNvC/Jj0gLQqdNVYDsxV
Sea26R2otuPwC51WxMxWL/s4cE8DR84CUgTwmc7PJ+2zatSArQ4qdW1bD9rGEZE/BsbKZi2aCIir
MAmHFsb5QXwuJ7RIJ/oad2I/AjTBz/vI+qV0dZuyMdCTYEPjNvCBcNk8ZXCBtttxZCpZmObRWoXy
dzuXrLKh4tZEPzWAP+SmkWlMOstoQS1ibAA+Hew1D9h7bPC/a16Ipv72MfSNgz0yJWO6w5JDsgfH
up/vgKm2H25Gn29b1vrP+m31zN1/mOvG7Ph/P05uNzG0oleUmfdkskA2bjy3dI+PjMxtbx95t9Lv
vbT5p8IkG+tDOCxlXgkAiOg665Va/akB9+WpVeLs4/pxvbhv0JeIIBw+EJRVGBSTDE0DYUGchwUM
QDXe7FE8CkQufy9CtzS0QaqAHUIi5NzG1KFvB5qOiLvKlrgA5mlcJVwbvl4qrJ/tkOTsynyyST7v
EHmsI1+70X3H69DXwTDWsOF3ga96v67rtbZNkqMbYyUtqnQ22PCpMfeltg3SlaVbArU400q6p02r
IKXoIcN+fo/9ad956VeMBd3fau7DtHsIWB4x8zbeGH64ua7d6oJKrsGaaC0qHaLbX/bL9N7dfwKz
fAuU78NDvh3ctPyHuBkX1UxZC0A8W74Z9dLAeHSLyzizfg38QW9vVkmdF3cMaQMVw8fANfodFZ1c
vi0tkrivEcyq1rhNe5WhWwLl2rX24qVZOyAXUQpMlXk61pEsQ8/aVG9/W0ZcsHE0P0P+PW+zW13A
RY3Zj1qzXc1MXCtPdxN4U8M0fljZvVnEhTc9CZKl3UsztdFqYzZOMNP5YE99U6nSbyyKWecqS5Rt
YJnPau1kTFXjm8GKlQ87yZ5yrSU+4CmVFUNeujYBuYklwa1G8DKSfIDD+9SYA+nE+Nlofo/Gw2ra
kbVOijUxkhMI2qTqtRJi0uIuSLwyOLYJdmANpGp5g8EMjkYkgjBOvp7bPktjUaW5G6Z2sulAppPQ
5DYZxxfavkU8O9ZZ61Zq/NYSZcOzaW/p7ysbvJCBIMbJJ8z/f2LLmpZEYW7iE+zQi16ckiURy36N
fuXf6wp7673wWRuZ2NN917Nk5YZaimJn0tAZRM52AD9yLrwLRd6ZFiLLxgSR3hcYGxuKbR3/yNfa
mBfVPJEkOUBDBxdcOcewdWN5NH2Popalg8oiJL/itt+XQb9S9bi4EQGLjycf6FDB3IaBNUk3JRy7
2pjjV2RGBpanw+jVrfkP5RukVuDr0K8PZNiLAzHGZqOqHCuIEm76OqA2oE7eio0sNAeCKVSdR/Qd
oB3IkzCYGrHNSkF0p4bALz0M45fW2dTTrQP4dRD4abZnr0HSLI0Fncmcj+iJXYZxAIpKCpk6GGuL
1NPgaspvnXFnBJtK9yZyH1XuCE+kvFe6mwF9rVC9Jt+TYk+LtVzM4v0JKJ4ZfxfveGC0n38N5WLO
3s7xbXETUmaZP4PhEdRPSsB6/ZkEAOX0NRCR1vdWeoMaRgBAlerQtn7Zf2SxXyQrt+qSgzIxDEIo
6A3pBfYyHQrkUTI8Hyz15yTeS2IDvNsBtNLq1OWiJMz2mhiHNMgF/q9NgzCqCSQJP/OKnblF+LAB
2uJth5bQnbV575m2se9jRu8UJrYtYFVY4X5EPsCkXIcNN5qf7vmdA/4LtmveRwQZ3ZdpG7DH0guO
kf/luq0uXc0WLNWkJqpyF0FimwoxWGaP8A1vPljOFD84azBAyzKAcaYZeBfjxXNuDCJ2ihZz3LnL
R2tnW9XRLrSdookV57iQtCfwIXNiBTlUOJNzMX2aFWFGkVvpBacxm3pNve+AJX6o1Sr3jLpRH7tW
bw/52KjEHfOIv11fy+VXnW1DRwwdwcikyx8XrVIjTYZH6g4ENC0bPgfiWfUGc/6cGSuhxtKqgjAY
hEFAMwZHhXTnaknT2kHa4WnUb6jxledMVdamc5ZugVMZ0pKm6KKuomk+NqE32SzVd3oGGPJiA3wc
sjb1sdQJgtLEH42kOweFYx4lITSKa7wwIa5iAJf9eC+2OQsBm1BsbRDHZi4yyreTe7B+jLs12rWl
S8gGbCmgIAGxhCznuQ21AJ5HjhCfUE84DK2esKRNVsxkceNOZMwe5NRT58qASxwyAgfDkaA81/a6
iD7tXKwlvS4kOTMsCAxSRdUH505a0EhVTNLFHXenwN7GWujqdu6lYtpct/sLMTh1QIiBwaPJz8Cf
c4VAXB1PpMXBU6p92H2owTZfc6tLhngqQoq6qtIYkSSHiAoPLyW4nYgfo/mjUzG/44AGwf8HjU7S
tJLHMqrUEE49i+t018zpMRosf4ynp+tiFrU6ESMd4bZC+3FT4XgB6h8MTnZdM668EfFClX25Oq84
/5r8NDnNPUuHWQ9jfTJ7SEOmocnep9BmUf6K2Dkq3xrHLwqVOT/Vag9+B3Zdz9kAZMmnp0oyENSM
bSXkuGSyF1HckeZ+mI5qch8/XxeztJynYiQjyZ2+wkgcFAzS51CYLCtcYXrgt57MLaLmFaWWrhuA
Hxgzzo8FcFfpGJvdwPWww+hs/Z6j8B0x/SM5BE9jyP6hAQPgoCqSnzriCuDXnp+v2moI6EMhSbVu
nGSb6Y/kH5D+T0X8vtlOfJI+GnXVV/MO9W9T/0MXnla7+dro9qJ3/aPIRaoh1lOj7aFIoxau3goG
pLPrJrDkijAHA/wbMpOXXBCWpSVqC5aGUMO4tQARkWM0Z616urTxv4unKpLRyJlK54gOcLQC/Sqo
o6OAsJ0AoZDjdaSXIRvKbcNTL+lX/NFiZHEqU/LkhKcaQdIYLjYE7S6/bcIa8Bc3ar7pR1eEd6B+
QIP/9bVcOLXz/YEZYEMFb7uccleaMKkxwIgXBUbEuhnPN/+ZjGjGqT+NNUCz3xU9yUVAGN70uEIs
AJpJNg7OhbCN6wA1E9d0u+feZHnORgwyfIlvmr2xyQ+Ty59oxgBVVz3QPd22nFGPsMQ3hbv2zl5K
wp1+DpE6/0kRAH1Kge781tkSl7+EfnoMdkw5RjfGIX5Wn66v9apA6cYJe0CmFwn0jwnDfBJzvPCx
2dkQNXwJ3Gxfbn+sSJzN9MqKE/3cq0x9HhhdCok9+sCZwlJ3OCSbhwnZfg6y53TlZC49Cc+WVDo2
Udv3mIaHPIDe3xq3U+dSlrKC8XvTVb8VdyF7I7V3hy3GIL2AO12JUlaXWDpDPKoLIorfHyCOQt/A
xsjme3h4Q1kjsFE7Z6DgWZnKWbBroLMhVwUkfgqXJD8JrDBrud0BF6S10B0IRA7idGxM/c4mm8b6
4QDZvbfeS6SMaBjhPbpBwp6l9JeRTMccWcxW7MzhltrPjbonzlPYcl+pM88G0una7NXleZ8/lTrI
BdsIfmXfqcZ0LKccn5oJP+6ftPwD6YtOxSt9+Hnd9uaVPjM9EPMQsLchwlaB0CgnYQQFn4yISOa2
RYG3xGQ2LM2mcsVpXtwFsxRqzcUj3JwX/gsYXyXhMTo1AO01HUQhXgeqg9Wek9e/V8fWiQ6aPQPN
NHLauTOaAPQjKBqqUfgtR0Z30kP3uoiL0Aa6zAjKKFyjYUeTW4J5oxgZ8n4oTZUfo/HcTKDCQlkg
DBmPv1jkH1YOSX+kSzBIrtsyGJrByzGdrBqVo7j+YmnhrRPVX2j411Du8yMZRwL5BzDfXVQe6hhg
McB5yl0tQ+jZvxi8cUPrSTENdzJWetPmaEwyOTQ6Af9fm9ESUec493ZxkHd0zEx4Owfpp1+K5uXT
Qzt8ub5NS1IIAE6Bs4eQEMZ3LmW0eqRNC2tO/A2PifEJkIFjyR2vItPK5axduG8sHhi7kMmcTRt9
K+eiKjMkObchCtUib2gPnYEy/I4WO8W80Sx3mHyCNFvSfyT2Ddq7/15PJHLQu2GhZgxc0HPhtAWx
Q9nlHKRQhRvZW9vZIyvDUJlbEbTgKRzw6iIvhbk/4M9I16JjxFlJRwhCK7w7Ju3dEJqP13VZFoEH
PxpRdNBCSLrohVpHJgDX3WoM9yj6Ae6kK79fl7FkF/MMHFoXkK0BYN75eoURKDLNAHh4k/XpIBFq
f9QV5rz+mtccNoEtUWF5sHT0Skhi2iTtKamxWuZNUdFjbtoe8JJW9mTBr55JkZ5ZqGT1hhZDSl0C
eCmuQQJo/sh5vpLfWlwzZGJmvjxk0eXR6Sa2Elp0EBOS95h/DlnAKuGtAjD9fnTIngGh9X/kwImf
L1pJmsJKesjJuPCUajsNX43iMEU6i0jKLHpX4FVeudkaGu2CS8fZ/SNXMm29olnYBbNcs/EB8ODy
jrIkc/xuMJlpPKloC/trKwTrimahTRI4oMiSnmvKhyBuhgZkrPBdIJAqWNz0LDC+BGvwFQtbdyZI
irQIRko1Y4QgYWT5sx0b+h7dJ8XNWJdfU/DzrOi1sJIUXYLoxrRsYD7J7WStArQnzYCTEGX6BdDV
XhO2LQN6AUtUfjSQjAow4v/3awmmY2QIcSc7F/1Iqa2BQiZpuWsMBDjWHesij3LQJlYrLYMLpw0e
/jdZznytyFntuOvryrHhOlDdOTg5jxjRUEUy7DWcvqVNO00WStZBR7Xs+hQajch8xvpLRx8NUI3W
xsrKLd1cZ1lJ6ZIcggi16hyCgol7aToB9XwjbJ+MbkkOWopHdORWiieARdJON7Hxtw2886MWWBDY
OkSGltzpycGHMiM0cZdiOlVTUl8fTV/Ti6frBnIRTZ+LkedgA7PVMiWDmDBCXB987Y3q2VQLr9G1
XVGuWcmitPmGnFvjUBeWn89DNSi9M0Ep7JdaFjeq+RnHP8NOeBHC+euqLdyY4KtBYQ8FR7zVf2/w
SbJIU4SK/k2oZsT8QcmNW7v6dl3CotGfSJAcSKWOdZhTSLCTzuVhxyateQKN4ea6mEVFLAu4Y6Cb
RTeWtGpNzMe8A9+sK5zwUbWHZyNeef8tGzsFHzLBk4qC8Ozc5xYx/jkvLBj7EDwFc6dr8WIjK2WW
zHnm3AdboG0e7Z8qqMV43myvK7h0psGRDIaSOfbQ5TE4booqsEbQQSXOfYKkIe+/x60fqNPKmV7y
wMbMkw41HdABSUe6tvJe02M0iSaGfcTEkzcUhAVjyijNtp2jsThfu2Muh+FwwMDXC2hGLKwNXt3z
lc2mnvPeNDmQ/Y03Mxz2BJztX+3MuCkb68hbQdzJjF5IbT/F/dAzK420fW326iHIq71l1sambCpU
ljTj9fqqz5KliAKPNLQ7AZ8WRUB5SKUuLa2PRyQa6l5jhnCBJR1WG/CaBWhiHOlLG63Y8dI2g2PH
sGePBrodOe4DdUNM6pC7yEizoP207Q0vJzdea4tbVOxEjhT5OZUdKU6hIMHevTbDQ8f3qoW5YnTj
0qNWbsr+H+4+gBcDWng+PajInW9xDONVgj5CaO6APQbZaQUMUqLWVqx3yducipmX98SfmU2TCM3B
8hH60NsFazDb5tCX60axdETQYYdtmu1Vl4tkTizynLYxd7XhLoiOeQ1mEXtH1U3D/Wj8l4U7ESZt
VKTWhcizBF7HVFlV3ejxVgCm+bpGl8MM8wm0odTcUI+uHSmCRb0dFRdwWrpVJZgVGawnSKl1qGL1
Q7LXi2Bj9WbNlKplVpK6GprxLH5MMSreYfKyq3pWWb+sag0OZMlKEU4ibWHhbtLllBvcfNAnER50
vLE9DHHghP9KS7EttFc+uUpxLHPv+kosGZBtYfQIwSc1ce7PDai0lQY9Pxn2tsqTXaVmppsa0XAs
jIz8iyisO6J3Coh/+coyYUcBp1CuqKcjHdFOM6gvxO6fr2t0mSyFDBtSMIyGBnUEuucqocGC5Or8
Kpq4tbXT6LVr4qPofo7BD6Pv907URMxqVRe9I89aPPgWCMU8RVdBBttqKw/OpeDm9OhInj4VocDE
D47OiFYKu3U5oBmi4raJX/XuXzzpn4NjSo/BDnAGfRZCVKh9lM5uSB9r/aUq99dXd9Ffn0iRDg6h
fToIC1Kos6fl21jeY46s61cu/6VzMKPMw+HgcYTayvkWmmHWJXGOV1hohB5tf6p6jPThmy2ADabE
G81QXWdcC0SXjsIMT0tBsYn3inwU4qTQ89qG50EU79OsYkkNwLU1foPfmA/yFXsqZo7sTlx2owH+
UaEQoyD/+9qmVocpFBE3id9Z9vhsAtwg2IAYiFsMBac290qNdt/gq3pvpFoIHAKnyxQXIYFWPDm6
0nwZWi2e+9MEtTHEUsPUxgjNa7Qu7M98nOhTR+qsRCZAc56TIKGPAwHIZJcH4qPCr6BRBI1J71nl
DNsmKsJ0Eypm16AqCFg2FjUoTD7WPTJdHg6tAEJ+UoEASTfUdNNHg8H9vu9NsbFFRkA8MRmeqO3y
oQyqKWdxktUZa8vGdu3BKjcVGhPysAFyiDALjpJY1JYUxbK+uqN1o02MkIH/UFo7fh/VFMWd2EZP
LAPcHl5Vg4nKCxdV2LpmUurkkHa24el2qD73VTckx9YcyYMW5XTwgeXVh7496Nk9uFJaD73iIWGR
iRlzM0MzGdBL1OBLVNLBPkY5mksA2WLY91qd1/sorO3NkHSIDkazTNStySmowOmY2K99UgEwp227
bKvVTbHJTafkm4Q2AmXh2Oxv0Og6fAvUKGndflBKkKbqZbbiSZcO4akJSR6unvoJHO84HjnKmyK4
a4MnG0kfJ325ftgva7dwpaiqzMQieL+DQOfcVkWimpE2JxjH4Z4XOwBRJ+pmrF6B+M/K5Caw94ay
uy5z8RSeiJQimsHphM0VZERq9PWXehUhPVE+huX0cV3O4hqiQIzeBPQP4syfq0ZFNXU8g5xmqHc9
xnKKKnlNDPJUtv3Kdi0v4x9ZcovCMPI+1uZU8ER2mvOpjo+NGbuj880s/WnyRfqY1GvjRwuPjHn8
FIUQNDghkpBxptAAF9boOEeSjh7D6qHoj/XwPYy+jYWbWJsRBzZ+wTlnQKzQy4YVuhen7032eX2Z
Lz35+Vfo58uMCWMnaCJ8RZdiNjV4rsfU4+rgBpHXl29R7MZi5d16aUCQaFhoN8ELH+l36YbiFjAr
4qjhYISz3LJSNmbs7PtgTcxC8hVyEKmhPEpQppMrTUHfkTKbCtyEPXk2afcYd1G9ayJ6IAaqn7me
9m5k4JHXxPU+LkDzC8ITZ8W0LuMLIAog0EGTHKipLwqfk5PSMp4zsbEQR8Sy0TbIndZrRqDu0mlE
NtaK9L/3CrPmZKbEQOSMDzjf00BDq7uWQmhefYnpzzQamVFjJ5UPJf/WjXeAJRmntbrN4raeCDXP
hap5kIW1CUMarGmXaOS9idpNUZsrkcfCWYVycwkCBQnMsMtZDxXDZkEBBiJQNwEhPL+r6UuOaCO/
d4Rr1n4ujnmw1nN+6YtmmSgjzkuKu1cyWRB/trStYbIi/1mLFBw0d0EwoqHu5/XDuLiGJ3KkwxhQ
WoyZDd1qcSiyzyb3tf7xuoh5G86jm3NVJNuowQCKHiao0tSPk1qwAYww1yWsLZZkCI4ubCviUCJF
Uz5uin0aO482SBkwP7UiatF5nazXvJ4noVpeOglKLFCGO/eK/UMRhE0DcHADFmi3vRYw0egrIpe0
w4mahzxA/Qj6uHOR1KjaoXeQYdYbE7yd92N8xzsM661BBC6ZwokceTq1j4QxqhHkRBq/IRr3G5J5
UxZ61zdrTYxs2UPWma0KMS0g4ijGyqK89sp8FZxgUQ4AdTC1ACZlhA/ny4b+vzJWHWRdy7ifvGTo
qpeyA14xB9dA71VdmBl7q3U0wDLVSexj1g4pNKdS7mI17nyjHvlXp8+7G12gI5j1NXrF/n4h0Jqi
YWPhpnE1nX9g2dGSxiraOkOCNrA6z4QbVn3gt6X28+8lwSn/dyn0c0m2UZt4NWApnKB7LgLth7BN
zy5WXtlLR+NUinTONS6mcgywsXb/RhsgUhfAP6ge0fwQqRMi0XdU8f9BLwf5JyRG5lhKkhiWcVpG
OjLecewEm6RSrUOBLjCUOrM1qpklJ4aZw7kjBvcqYt/zJQQvdhMWs6i2NW7roHiIOXGva7N4z6A4
hpcVomsdg47nMqIgTZpJRdmjAqtTWAMVaKeru6bbAPtYow86iVjTrsypLTkXLB+63ZH9QkQoyVQU
CoKuAbluawiZrTVuNo373DR9wpuV3brMGQIwD1n7uQET0uSOLDulVT3FOkeBMWeT4k1dyDTyUetH
3h94/Xp9NRcVO5EmJQ3tvG+mPIe0CFlkh28NtUGaRbBiDd/wcowTzLW4oBFYUwR9mKo/3zZlqkH3
POs1WiqYXpqNQXMvRj9wIxQ3sTWvH98AxeCO1XAMMnsTJOOK5Szpig9AVhlNVbP1nH9BnhdlOGBO
CFACYhPk31sn8nL0vqs0XtnDpTM+t58BlIgikS1jICscFJBUQYc4TYzuXR2nvmZBr9lgHham860g
o7i34rDHcD6qlXgdImT8h09wUKY24TrRayVbLIYzHI62tLnD5b5z+s3cyts8WM6tkez7IWa2Xa84
6iXDRTUISIUm7kcUac6X1yHhoIksBkGj820C9KLykKMfXwD70R68UKxh3y8E8NhLPFNmm0I1T9pN
vSpKDHVVc0+5U91Uo+mAUbqOwGph4p4ykBTZNo0jghUtF18vNiAzVBVgdJh2lC5MK+6gaGojGcsD
Zhg9ZmyeK8oG/tUa7+P0vjTvCdlOVbO5flLn5ZPjQ4xPzisL/3MxX6o5dmuGPUF8qHxTTLCvIlnC
w5Un4EIKWJvH2JCysAC0h2nG800k6MbWLfSgurYesXrcFsXDkDySHCm2bUR2qrjV9c0Um26P0Er7
yNWVsOfyjOJRNiOxoICHTkSZcDgVgzKldt64Q7ZJFI8HD6nwerqi5poUaQ8dazCjIZs7D9OdNf5q
6EPCvZCu9eutiZECCqe0+ahpWeOWetfsVRF/VzpevfE0+akBT2vlxK9Jk7YuzxqHorW7wSTMLzL6
NH4h4pCtQVVc3vDYIIxzIJBA+Qczc+cGYtnCodGY4AYMI8M3SxJ65hivNaMu6nIiZf7/k/dDPFAg
8GdpA45Zx8tbZ4t7Iw+UGcRhc/1YXXqtWR9MIBAkfJDukSKWIstjNIZAEiaXMYXuKq0b5N8amAa9
BxPxinmvSZOu28lsI0ThsIihbm6MoBOsKgWytJ3WbIBiNTLSg6Yxx3NzxW0tL+gfNSVvCSIK26Ah
1KzH5zJHbb6ljE8YK1rr9Lm8+tBuC9+IyUADRVy569G0u7bhMY4WdwJGGhsjZqh/64qfot0dUGhe
7lC3N7Ld328jgJUA0Gf+bpqWjL+KzTBFCrpBUvIOzcVR/Rxq+zD/jMqR1Ym9EkksxKCzln/Ezafk
xD4L3uid2kEcWPn81LqzgeBfqLvAeLD61zje5ChYrQ1TLNnOqUzp5HUlwA2yDDLDBu7Z3HPUBwbr
joS+aj86a2NbC/fcrCJw/+aOBgKPfK7iMIDs3rGKxqXxq6UC2mQrlH3KQ5YYt5qOpnTgRTmejW70
6zt5CVI3N2yfCJbPfl8FRCkhuAv4rVp/TRAwla+VIlwlmwCXh/NhKPuxAecXKbdoffUKq912ubEV
ETCmATIdlImncmNDABt1/eNmpc8v4fNvk7xFU4kQlKew7gmTV3rwxMl7MqzIuAxsIEObr3gU8fAC
kGTUdU0CPKsRG0ZNjdYRgKuLqEezIclaf2z5HabT1pA/LpEk5kU/ESo5pi63J3UIQaYy2sVrMvRb
O2q9kvcsjosNkuRuB1SOpPooAWCTWL+MdDqa2mumgk3E7jxujZ5pTHjx8e31BV82w5MPkxyXSsJ2
wDxKg55LACQqb3q767ptNn430VfDez8sj3Z+6Nr9dbmLGw1ISBOwAhRORdoEnlRDlIBGB/UbvrPs
Zqc74Lfl5Zp6c235wqAAW4R8KYruAPM+P2WAuM+BjoJD3dUjOmwyNIt3foORd6uhTDP1FzMqvM5O
H8cpWpG9dJNrJ6IlH2b2ANulsw9rSXeIq2pvWGuXwfIq/tFO8iG819O2TLF5tBlAgmjChaD8Za71
Ciy7jBNVJJeBqFjVkxGqVJiQ9NIdIDZ+xTsgbN7WO77jjvugPzuM9gzTR7vx6V9M5Y+SkqmUvAn7
DEilaL1CkowmfkaE34/5Ssy6eLGe6CidUDsQrS3mi9WJ99a0cYoniqsnvU1ar1Z3bfr4v2kln7uG
GgAtxZJmmif6IyG3ZPhxXcSKAcrzlkkS9LScw2OleBmM+9UgcvH35w4yjBqp88jR+dkyhIlgFUzk
aPK/b2o80v4l5jABSoXpbDDnyqEOybvCzgR8RKOmt31KmKElz1b5QsxyV5PsphvE5/UVm03pwluc
SJRsoMqJWlHUHF0yAsPHHZWHStlZxY+gWTG2xYN7Ikja/Z6qYQrOAbDQO/ctmMbNFlwRazCCi9qg
xc9wVKS7LoC90n5SEtOo4IB6XG95NuzVMStYpCJjUrnI8a3s11IMDHy4GRUN2BgXNXmzLYKgyOtZ
qZ0w3xzNI3TT/P2IB25S8EMj9EULLtLW51anYNg0dAiWLkRdoMawRYKGmI4IVwt3GEdlSrH5B6P4
I1CmSomaAqiSPQRWxdbR7+rab4qfqvOikf3/Jkh6NYeKU4VDNWsGsjnSeCOoXtNPXXPptJJu/V0r
lA0dY+EAJ0J9FslkaRFzewzDMWoQ8qHrywU68oG4w4aMLN7FrGPp3jr2m7vk8PEQeNRt35/FTetl
N9a22nCGJXcxnr9yJC6RahAinXyT3CZWojOuNogQ7nT/rvjhwdg1/0fal23HjSvZ/spZ9c5zOZO4
q6sfwCEHpVKTJVl+4ZJkmQM4gwPIr7+b7upyJsVO3nI/eklWEEAACETs2PuquEufoXt7NR6T53g3
endMpsZtdRW6oISAtuTlBVjIzuATJhZutNoRvK9mK8DQfKUBUMqdAe0Fe20j3AkMQDun8cDMfatR
dROtECx9buGehn1iUz335yENII1kw+ZbODoQ3X2Wb4db+WvlvqCE4Q6OQms32utXmPWtseJxC1CM
c+Oz8KgnWkJI3mHA+4lWq/CCwWEbyen9/tbY4Bl7SI8QE12b58m9PrnfyZhnoVGI521QMpgFjYhb
eQYt9gy4doe/H6ov+o1NJde8tlzZVTfVyiH1kw38ku3ZrdUA0iUPGuYb1M3+SJ+sG+G/3Zu09U1X
2cu38g1xtI3uDpQ9P7Q+IvRkbfjTNXLpE2bhVJc3dW8G+AT1WlPgYo13P1LhS87PrZf72ddyY+01
b1XBZ3Hep65PZDnBAT+PhkGRNPCww7xbFHK6YFMDHRPtvmo+tED92CmvEtT2aVI5mR+AAWPl5bkU
L2gn1uerzlOoFwBF5QQq4B+dp5LhNywgOY79hPYMdC/M3LmU0hjuLCChkiYOyEidZJXwYGkKgYDG
gx3TB8GPmfsoedonsQwTHPJAbrXFId28wXOu3vOnkn6Eu/DLQKNd66RP9toELl2wp7ZnfqNzRRuV
ALYJ6yCt5oS5GyF1APz+yjm4PEh4iC3/7ESezeMEN2fVCENaS8d3Qrlj3GSvIegsjLuUGrUTO51T
vCBB0tNhs3oqLUVHYAn82/zMUfoqjjNTTHM8UONdfGXXCeTPoSYHoBa1Hfaq4aGR3XxfGfXSWxHd
HhixjiIAVBLOT+Kk6ZKg6tFbQpQnK0Wp+MO0Dh37wtSnxHAjtu/0lYlevPNOTc4CTnRx9hHkQrhT
x5TddVvw9d9ArPmq3LFtb1BTo8rRYLiA0EAN0pLEg/hL9Ahqh8tDX1hvA29jNFMjR4un8uzeC2qe
RaIC544wHwtU1TJUWTbIKdpgYGorAIxW7C0sMDLbk9wMWsTRrTuzp6qDnZtKVTsgEew2goD/Tg+S
Dg+hdI2kcuHQQQPVpC6DRJthzFtE0riMO13mtYPSvW+XwyvQ6CvR1OJoTkzMFjGPO4TaBkwovKJN
MbpNf9MNm8tLtLD30U4z0RIgup5IAs6d06zaRItLGBk1pEJD5rUYDvOz4OWynaXUKwwhMWbhzaB8
6vQIlUzjUtvUTq/sBcJDApyrDt1UGgK0ouzs9LqMHi7bXFojG8giXQNuHJj62dhCLSkT1rU1WgYz
Pw/KXWrV/mUTS3kuDOuXDfV8/kYjMvOUwQYrQcIFrWitRoWxpI3m1407DjQc3ajxo/Afdw1pqNii
NQnd1AoeLLOjtCR5GRMbVFLaAOjcRyweivbH5bEtuoYO1ATWzEDldGZCFsWQD11XO035pSJQNNAg
hZ7ghn26bGfJz4HQ+NvO7FiO8hhsKQ3sFCVacY56ewRQ47KJBRQDpgvUh0iLg/Ab/Q7nyyRZcSoC
efK+rLgbk2DSwSie6lFrwTKrh9shHEfIuZT5oVCiXU20FwKVDTcfw+z+8qfoi9MKvQrwgRAAIOfT
qui5FihM1E6XijCl6GHgT30RhbdWKsr3Qc+FCmh+aWWUmAZzO57bx4hFUAVoJVahPTnJt/jjxSZn
1kSwhbjkIGzeW7QmZgiigHG8DQnEA2KpFJu4aKpDGYXNo2HKZk3TvgSnuxwa8W3Vh/wukkz2YJOx
8ZpBRbFTDBYgrr1SuhAIa+/igCnw4poKVSRO1KjJTdFOeaugHGyqVkDqFWwofvSRhJeTbauyF6I6
favkFZ7PldKqe7Vt7TVV1p80tLNQF+QZAL6BJVi30Fh6vp691IyDjcYPJzclxy4eMc9eITJ/JOOW
o4dVG6Crl8RvofFDrpoHCAfSSE2ecWugBRKsVWCmzOtvDOAZnfcQKFFQUuv+cfM62PhRU1ORI55Y
5mc+l4JkSq4MLLTaxFfoGKFFIfbCer7sTwt37JmVyd1OSlrxaOetIcMK4WV/hKxbHdHIBicmlc14
3Mk5Z/dMJpvQQpNrKfrby+YXN+/U14vEiQwmk9khAbLiIgQOEVcuUo2pAo5UKT8EYfgbdyGWGth+
8HDAgWYxFOBbmVkmY+1ErXVTyh06g1I0temrWl4LwRr5SQlkAaBsfaLqGSul76xsOvTIYHqkTVGi
GkzILYEY7KEOETmOQMo5aqr01LQ5msLbPPxyeU4XTogJfTRdK7i4wP5xvqRVNyQVhHpxWCFo6tof
NTSIdMMTaxrja3Zmd1dd5FmpWTUCDDX1iVkdZCN4AqvJvifjP4f9aBgMLn4Qf0DidU5QGAWiTJPJ
TesCOUPtISmhOI7m0v5RhIP/z+fv1NZsXHoQ4UE6wBZYOEi9MaLmWg4PqbWmhLo0fwqKTIjqkTME
h8/5OiUdwDhjCF+JIxUaryriZ0Piyg9itiDnNo388fK4FuIZouChJuMcxWk9FyLKBYtHcO1jq2fg
qtf6+6xfy5YtbOczE9OQT06TrtErMhCcqz0QWomm+EQBRUvHf+NoREMsOlYQukDyYjZzYWwrxTBt
Z71+q9EmJIKHZA37v0DngD98YmTmBlkYGRwcmLVTWT+LLzLoStjXXN4pyqOWbgxbAMDh9M2xJRuQ
+F5eq4VcDIzj4SOjqVMFw/z5RI6QA8zBk4e42uTU0rc95Or68MiQEY1c3q0RwizdAqC4AUYSCQTc
iLP7MOug5TXUk8uX/S5I9I0ixDcAK66KsDtMxAvyqO8MrX+6PMoljwRGUYdMA5gBcVyej7IMQomZ
HKNMBDT41OIINY5/fvJPCOi/TcyiQ/TFZpo5uYohx3ednN0n0USCuaYDseT4WC2Ikk5dKcYcHogE
FhutNsdZWBN3LCBrX447kg3u5QmzlvwCzyBEA1Ov1icUdGUhLavqRe20kVIVNCVYMFpDSM+VM1Yb
fhcZpm93lXiA4Hd3LNOUualaBfglCR9JAd9vBmrJEVdpIprKomjnK1zZqKUBHYQJuzWkVLuWkAX1
0lEtN2BJC0sayLI4BJ017nUQlz6LUU2gLkOC6rkJSObZEVpYKKiL40PP6/GO6H35hSdk3HcAvLkQ
owW+CtI0xXMxNvifWlkmUAw2tcygIRIc75oBgiyvUAtw2uUKcUMRBbd2r1a4KlWr91NdAIRd6t1G
qwRJqArKbpRVotu602JfVqpgJ+XBjhWSurMkw1PKUQMvhjX4Y18SQNXIcAPqpRHc0JJ+MNA/VNMo
bYvM03Im32nCBLldJnRtO4x8fBpqU8lobyXlrTaiRk5TETUBHZI89Wwj6r6IVCibtsrYixTGijO0
sQnckRQA/HR5wZfevcBUIabAOQc1i/kjVCUSz1MLj8MJlXqIg6o8tn3d7MB8qD8B3hYktM5b4ZaS
sI9QeU9yKpKhW9lFS1cVcK/IxSCyUPE8ON+o0BgGvZaEr2gSmRZDB4aOB832Br4SDk5x2DwuP7Uz
OxAwgdogMmRgbLSSW6NfEAalQrfqH7rOXpnatTHNToYcSMOuYQhf5CymLfQNQcuTZl611vi4aEcB
4bGJBxfAY7OjvA1Jo6kcY9KayC1ytzauS91GO8H2sqssHaannjJboxR1tbI3sEYIvw6AKt+zvF3J
9ixdExPlNrJKGrpK5ljvHq84riMLC5Sf4owtdGGBrcdzofSltHgrwPQdJPauNNdKuEtuMXGPgGYA
mG91DsshpJc6bZrCXDmA2aCQQqoi5ZikW5TnfsMtTm3N0mZZm4jM6jCNpQUyk7ZNM18y5S9NWtX3
YLPVfmdnnQTrM48Ps2rgaDHE/USCNxOPXxoC/sXr1KZ9Yd1fdpFlV/z1Mpi5/ABBtQpalFNky9ws
pLXJvFL9EgA+f9nQ5+sQeMyJHGpimke+bvr5SRxYoF+gi7SIA5mT08CsHEN7Bhvhym34+TI8tzIN
98RKWue6zASsyMk7VzzeulX0bjBvgJpIkqwYW0jVnVubvyElUWcWNMkcCfjdYYJq3cqWG3et24J5
rXDB+uxbzVMc/nNy43PDM49U20qWjAzDbNqNmlyJ9EOAgOfygq1N5SwAbKCxrmQVbBCIYY5f+2yX
jRs7yL3aAvDfXInfP58jZyP6WXw+WThjqGNoL8NaZntS64FuQgaJRZDsRrVzBnIlpJWDayHhc25x
dgiXNmhQYrT3g149EFTdZyktD80V8VIKrhsfor2acz/4j6Aw24M/jFor3jPtrPOL7dy+eu6qBhmD
qGQYscQaLwTQr8n9yyv4+YycLEx8U2gb0kBDfm6ha6WJtSjhSGc9tdHOIldN9RSlHhg//neGpqGe
Lp6QqiILYKgc/Cr6Psr7XEBLwm3NNUqGz8fV+ZBmp4jZ9aj/6LAkF+8F8iWWkyJgLYqVXPjy2qD7
BALsyDDOAV1Dgpa81GSQFuAKzWzm2Pru8pQt765fFmY7GI3D6mib8L4R5DFDDKkDtNoEln7oComm
oeEi/frtssmfRfPPHvfL5mxHI0yNCKhguBOj94Sp4DrL0rzyQE4c+aksEM6SEE0/wBGw4SVuQZfN
eFZdmchz9GAal7Q3tR35eysK6VDrtjjIvSi/6U2U3ncAcF3HMV6t1CZdvM1G3rhJCUh21Tb2j7QH
U0w7yMMbChARKCUEYAtMk4gzgNucMjMMt2FjBX7WGFpB7ZKwa6sLu2trAC1zLJuoKDbNNQctsEqH
QhduRbT4vbOHcgf+BmM7Wlz/iOQqcdSeZZVjIuJPNPEgI+u9YZXxoAmJbPVCNbxaim8LEq89zxc3
G1i5sM9A8Qx+0fM9IOWqVbdqjp5k5UWv6CChs06jOjuIVSmfzxlFbIITU7Nrx6x7YksSFADAYboz
pQThFjj4XiRomyrWFYtKKuvAnjqX3WfphEZaHLxqSLJMOejzAVZtn0i5jj2BcJzWPPWHnCGf2O5q
I99EYbIdMhA0N/LzZbNL84oA09KQ4UNHzLxnOe86qx1s9HoHHJvduutAJgcH4W9JQK5lEMZeNrcU
ppyamx1lQWQZkixgDm/AHtyp3H5MmjUZyqXNf2pkdopZNcojRTf1rxcfOeorqMmkd1WtQLPoSg3W
SOMWSlVQpMMVgJobdMKBfz1fuRhkmaUgJagowe2bBq+9TUvkJFApZf2XFvuPg+kE7MVkaMDK8PYb
E4os/mQd2Nt5WTGVQP9kFwDwWep3VNideHxuqpWTbXE+T2zMFq3KDK1GFhOLFoGGftz0oepaU+fH
i9p+19deb4suAkqLKemim+DJO59OW2NFaPTY6bmmURmETvqbMIqVeGjpBkIp6r+NzAmEWa/LOpSu
ES4X/CnKDT+vifc7K/PLxCwAMstRylsJ4+Bl7EW2RKsBeOLu+2Ur/0OQ/PetMx/JEIxWbXLcOnno
SeVGFyPNwOxlaF8rmRJo+RWPFpoUu7VNtrRM0wX+1x3+icRoiBS1LRAq5MFIFSHRAEcis37jvDi1
MoviJCvNx4LhVKwGzzDQMtj5UfDxO1OoYf+gyXli55iGehJfhRXRWT7ASJs8hONG7h9HY8PQTx2E
myz2Jf5WR4/x2ottaVeBPvBvq7MbTZfUgtcCVgP+GoOmSElcvbuSup3GHtiqoNricp1Ym11qqRWD
SleDNUl6ibV3nRE6rt6ck0t/ioBOjMzusEEUSRgQGEnKu6C9UclRgGCnLfYDUuggpUPKrw9dVq5x
7y9dYqc39mwBy4ik6djgxrbqABIDwsniCEm78Fhbw6vFs98I/JGwUJF7xpELiMy5vxCtIXGc4Dzs
lKeGOaqZ4NhNXLvEK6ZbY9JbcpNTYzM30RptVAsGY6R7CMAdCP7nHjoXaeEa1i5qVpIjS26CIGvS
CkM74qfkJ+hSSitQJlAsMtEhqAsSaDPmbOXSmr557ienVma7OpETozA4Lq2CHAPW4J2xYept8s+Z
3SB2fTKY2QOt7QX4xUaYCcd8mzboiupaWmu2XzKVtlZOc3EjK417+ThZm8LZbYnW8JD07WRVfSHt
D7XZq2t0x2vzN3PAGJhXriow0TYAlCDVHtHSVl9Erl9x5f43hoMONQgWgcANqeJzZ88tdMJ2OsC6
PTwBmtz7Xjde6ngNILI4JDJRIeDKR4/0zEzZFMmgtDBj4OkGZgty25b6Dy2EPK0Qm8tDWjguACmF
2gMuefROa7PpA70SWNqmPLRhb29ArQsGmCO0cOhlKwshxpmV2cbNB70AMyXyjGm9LUE2V6+FZQsv
BhgAwhkcPRbITGfuPZhDPLBgSmSCuiFLLPD4637RfhlrAzyG0nvEM8rtYKVPYeE8QmpdnRgpTUgi
zMGxBAITWlgD61BZiJrkgApTv7PKiCYQTjyURnJ3eRoXHOPM3vxOCcFYFUiwJ4F4qKUJL7Zpths5
WxnXQs8HEOMnA5vFnXlkmilHJzB4pnclaq+q05gbxj1GnlAPU6ucpmwrko0xtuA9svEIXKOxWDg5
Tr9gzniGh5HRlyq+YBiu02Ggqr1l+fbydC6Ut86GOcdAZGGL19G0fkwavAByoXpCpp6zA0c7P7MS
r8VpEin9Q4Enz8qW+B+MQy9hwpYY6A47P0xQsR2HXgX4UkPQaAAlI9l+Gj/n+gOHvDbIWtH9SRNp
xeziRplUGv6yOjtbpDJVe9kC7MNqfSV0cxVIPu7L1QbguxJEF2ytsWN5IX8ZnPlsH2h5Jo0YZg3K
S/uGCKdaVWhYyFKgWxvAHPQMAUAwr9AMuhWUYQk8qYIC8xE8HsKFOk/gBRDrcQXQphR68S1Qu5DZ
NvTRBHi3+Odtx6hDwp2gwwCkF8Kh8+XMTLB4AvJcowEB4jwhSsfjMSpeL3vs0ml9amTmM1IKtPrY
TcjBKnSAB0nVjYxmNMvpV6kY1kzNHKWRSV0HEwbEFF6IRrjyLjaeo/JBNBsiGO1LL2XXUfqmyZux
3YJDa9TQtw9+55fLQ146806HPPOfJgZzUFrjOyTghkrtKZcHiH6ABRs108uWljwV3X94akOoBSRa
szuEoWxkRJWKEWuGMxQ+CESccq1xcqG7DH5yYmUWEkWkjFI9hZXEyFyFu2J4s+V9J19F1SYwroDf
8wP1ELNrxXJE+2KwH8H4xteEPKZZm0WdZ18x89ahlOW+aRUcPrFnQT6lL5y2MmgDRVSzRt5yDcO8
OLdgSwUHra6Aw2N2oQCDFqSSBXvjSEo35QbqO5b6ajTG2itZW4o1FDxeUSUGfSPW8XwjpkkVTdSD
CAXo1EcnXIOiYuYwyo5A7e1GWnm9F+/bhKY/6u3gx4fk+aP0shv1GLvKBpfZc+pEB3lbur/hX78+
bE4zhVzqxBaKD6vsBxZEVBt3bK2gu7RrgaEC1d2El/jUfj5qAH6nuTZJaj9VUFUVybYZ9sboKWq1
sl2W5vnU1OwsigeiiFHDcBruyahbMHWtLLhmYXYEZVWT9myEhSIbwOlWUbZWTVq8hE8HMTtdEiGy
WO9gIk52Rn0V6V6fvUbyNtG9VtoH/KD8cypX4EhBJQkKamLan/RB2zrPhkSZvED3Zdur4gNZM7HQ
PjvZAFxtwjWjaWC2uwMdHXBRAi8oaLXnPt8Q4vL3ePM8uK1f0swNHJDiCgrBOr4tPGklobh0ZJ+a
n3mGVAClPkxDjCfkEM5pRMaWvo/H37GDWH9SKbEBSpsd2LbZywmPMUzw3cemqydvZnFjqA//fNtO
L4r/tjJ56UlGTFalHtq/sJIAfWRKWxOiDrz1LxtZwHsCG0sAcYJesTrJyZxb6dW0tboCeXpiZ0dJ
3tRCUPspCJ/akWpGccXIbQb7uu2TFH06K3t5yTx4yZEC1i08oT5xWqeDGUZAtaL7VtxwvXeFdWdF
z4Z4V/MvaLyPRpebexubQruBiMHlsS9s8yl9ZE/g6knlcLbNISDAagDQ0O8nS9/tsgJvo9H9hg0I
BxnoZMRbFw+28+ltgShsBmIid1p2oL8dDN8Av83lcSzcqYADIlWP0AHVhzmHktwrJqu7qHGMyKZj
DK0Andb2jzb2OGiEYnvFZRZ22Zm52dFlRkMmxyPMSX3iB5J9rUmC1h1iekNsL4/s59U0Cxem/mFw
coH4Em2gszs1soG7CghYU/o9uDL83gncAkJMlLntvth06CumhfcG+WFq3HcOyDfRmxm675nLDlAJ
pFChXRn80lyffND8LpVIqvfjxGkHtV41/hisyMWRHaH5tguvy3r4jQcxJkAHwkFFt5cyjw270Ch0
K4c9RaGEguRHdzHqd/412hJGX/qMFhZla+SxC5QUKFKfmJ2dPSoApnBamH3KPCFD3I22G7Si0mCn
38aHcYsehCsQslHikW9I0Wf0lexe+TYAyJWGPn87To2XPkievMsOsRTF4sMs0ILi6TqRE5/vp7CJ
ZdQq8WHBo+SXh9Bt3tuK2m5wCD2lpiUFA56T7ZLf2ManZtVzs0GYSsqowWzI0QWsddR+vjywn9K0
nz3918Bm57Am90ZXWbAg3jtX2+pefCyOyVf+GDvBg4EcMA0f9K/o9aOAI7j7yGP0x//yE2aLnpXM
CNMQFEIgI6Ct17wpB90tHm+z6/eX8trY9M+Bg5WWXJsa7nC1RkSxhFY6W9tZ9EDUMERtFVMgba/F
TfbDdoqtYW7t3fvXYiMnFIIK0jf9wX4gG+tuoN8vD39B7G3y+V8rMJ17J/ctGLvURI8xfOPmxnbM
TfemuNChpeHduwKKlcbTnFrQFaKVn5jAT+uOPmIVxnEbzU84wsq4zEZwVbaBx0vfUGNkx1P0frso
jMrNtRTuUTqUE8duHPlbHHlirRCweAdrFgiQZJA4ywA/nA98KK0S+mqY97HB41prKJOhcifbjl5t
NG1XkKnnPIToWZYfR/tYrr1/ly6USUgS4wfEH/RI5/YloY6F3sJ+b1zZiRsmu5ygVWetY3bNzGwP
9yYaDrmM9Q0kHGFVcVAV8x0kyvdKE6xgq37yln9aVTRaQldGtdCzMBtSlEeNYky+RG4Cp3Ght3Jn
e+lOfAFT0UbbdlfiXrrOfzwY3xF1+LhKfA6OE+Hw57VdtXxinnzKbNh1wq0+lDC7DPwNboc3MJ6m
iZ850GcXDppfVNptZH/cW7uVDbWQHZtiHrReKejqQfLifF3FoMiRooM9lzSDM1piI6kEgh9YWpGN
NIqHGyRYwT6reSrvncvGl2I7pMZ1+BVe4p9KGalUa1U1YFup4XUgf3TB/eW/P337fIFN9HejUxUd
wAhez8cmDwZBIzBmVY3QNEfDsrBCXyghqE54FlbeZWvTX5tZg8Au4jukphWkfGczCVHwKLdk1HQz
ntJGIg9VbTsxWnLt+FtXrmXhp6DqkrXZQVgHSm2G8YS9ykMnT6Hk6QSB5RbmPes5Zfxa11ZcZdki
Ei8WqL5RjJ+ND5gdPWccBx46zj1e452oPydZRlv0PPbtjzQIIQy1VlRbKjZAsQy7HI8sJG/ntZtE
T7oG/YYgK2scbhxVcOyoak4h3yP3OzX1pDF1JkG58NVoC1qzXaWtxLcL66qeetEslE7CikMBAF6U
Ng0obk2/4Zo32J3DYp0O0ctlL1rcE3BZoD0n6aJ5FZFbSti3Pbhm7SYGNBEN8HK68jJemlPwBYBg
AQiOn5nx830RJsUA2S3QphUF+Mu6go6BRklteyworro83wd9SCU93lq1TkfeOoWSIomsOeC+WDuE
lw58YFvRSoirBRods5BK7bJQA5EF2Jkl2ytF40A39Sob0o0IxFZJVT/PUx/CokphgoRC26TtsMtV
hVZ2SWsjOYDLz4mkYte2PW7nb0n+ylCsNFroWLP0eojtnkpNisL5bzAuozUQhT1USwxors7zKExX
IymU8eVK9dXqDwqhagO1zk0b3Rol2PevTChXXHaOJQTdmc3ZrjcDo5ZlDpshZzQG6gDcv+A18sA/
7MvFjYAAcgpZhRboRH9V33npWXU64NlxGqUBmBIGGG976bHhyd60v3AFRG8goxFBRfXhbWW4S1vv
1OJ86+W2wUUzDRc91TZyfFH+wpCQNnXXDKFQWblavZXDhGo60i4NTeVNLOE0/OiHK4t8rHzN5Iqz
I/ds8qcD8iT2RF0sDdHnDYrthLtEHH4ihg1XFd4YMM8Kbqv8qyxlNGfPVfoh2Q8r9peuagvJW3Pq
/UUxfrZVDNCJV5HaYv7VLzWiXD16QvZFVXeGSaFyib4ZK1mrzS+u+YnN2XNDjxWlFFAQdXj6EHW+
He8HyaRE8ztRglRn5WRaOPzODvuZtWjoNSkkuNQ0q/ia87LckUatV46cBac6MzK7x/S4l8Jigk3G
HbjHwtgxjbvajB1UkvxG/w3wGqyh7Aed5Klbeu40SWNlYsStSWLZs9QR/drPShx/aQrbHxIECMqa
rO/0/TM3PbVoTG504qYI25SkayfEJvC8pZpCkTZ0GDhLLrvj8loBNaQj6gFR9+w0kKBe0BcJwLyQ
/kgg5Tt+k+XXyyYWnA8j+WVitv0DVSvB1zw9sUAMg8QoNYU/wQ7y0BWQm1Slr5ftLXoGSDhA9wEC
XWyx85nTRAwAWVFhSDntJM3nwU0db+zU0fK1bumlOxjyxL9szVy9y0FFwHvYssYC/JVNeU1i864d
yabsgI7WVOlB1WMOoSX0OAueDrcB8j1eZUR79P0lN42dZY+Xh7/0xjz7ptnOINDZ7UiMbwqy5Ekr
+LdMLo9o034P+qcMBUAWBG4vBRvIctJRh8BAEL6rJph+Ln/HQkgA6gQZ8H6D6BOX8fkylKEGmHgF
aB24a/rqtW1cwp4zcBxcNrPA0a2f2Zm9/5DHqAKZ92hec6XUCb14G7gtitlUp8bmVboeXH4zepkb
PkiHNTmRpU16Okb1fIwd6RLw2k+2VbYxwOGGitAu035nKk+9bBYvFNAhSOwJcc/zY0eMvcJ1lHae
rHZ7eS6XlgwZ+kkfBUUCNOGeD2fkeYGSH+zEoWPLGytkuwItbKuA0qX8D1z0l6HZttGNTsRaCxft
7HdoHm7MoUF2ObAewyjfaukLiHYgyyuoNjRuxp+52t22Bnku4axKzo7JILsxyXaXR794Tp181Gzf
FMBCCDnCR8kGVa2DjtCM25sMdFMKmn7EGmfnku+czsFsUSVJaqVaxWS3A8oIjSs6twA06fKYllcU
qwkkI1pE5qiZXhZ5LRIgJ6vSiazSD4qcGsCxMWXlOl6evF+Gpp+fXFdFYgZgBQKJMcu/68Z4a8V3
re0budsO71rQryzV2rBm13ENscwYqF1sCE1DEoDKhG8kpT6SNdmo6Q99uoVBXvfX/M1v4SKDgqSR
AY0cxS8cBYhUdjMIpjfGcxW5ls2uoGhxecWWspSIMlQo3eLBDE7x2Y3MAoBAf/ZRjJnYikpQBciQ
PC5pqhdHpglIu5W+bXxv2x9G/qGiExmPLyrnxDXbbOVjlnz09FtmqzoaasXyDFc370H7ANY5qOlV
4NvQ44htL497aUlPTc2WtDSK1E50mGJ9uEs7sPnF7S4ZM2cUqnPZ1Mqo5s3BQ1uCZgDdCI6hSNcF
BNUGTd2a1t1lK4uxwcmI5ixZ8Jq0sAKYCaR008b6s1QAPG80nhSCx7VRHaYAFNibG2GhvN0lngXS
GK7rNIYq6+VvWdqdONVVEP4YJrLOszvSlvtWqgy4MQd7blrUYFm3HE6MQ9+8xYp46PNx7c5aisKg
4Q6QCtjlFLA5nB8IPQK+OrJxmoLp7pHUbUx5kaQwmoOrTFMHNwwV9+co/8+7+L/hR3H7X/uS/+d/
4N/vRYkW7hBM7ef//M+b8iP/1236+v7B/2P6j3//4uz3Nh/F8TX7/Etn/wd//C/j7mvzevYPL2/A
Y3PXftTD/QdHxvzn38dnTr/5//vDf338/CtfhvLjzz/eixb81/hrYVzkf/z1o933P/9AFvJktae/
/9cPpwH8+cfxo4k+6vQ1/84//a+PV978+Yf1bxSRIV9sIhib+M0mGGr/Mf1E+zdAkWBlQjVCRTsk
UO9//Csv6ib68w9D+zegRcCw4PBD0hMgqz/+xYv254/kfwOIgfqJgpQvKoNE/+O/R3+2SL8W7V95
m90WEBHhf/6hTkHSrzMWUAQkBAEOg+YqKMPgLLOdr9gjFwOrwbYMbfgvAzcA42waeUKsBRV3LdaY
OWU6bzycwNEm0eUk8yQLT2ejBx5JlUXrRUmv7m0zIC9jIvLnSoi0B3+ChMfgmEeQ0AhLEnzRtbbe
EbDzOfkA5p6TWf9rXKfjOL8qfg5jKpOiWxeBkwb4z7nDy/pgV5pd29ROQA1Ual3TgsZS51QLm8Dl
aVbdF5AH3PagxtjJoyyvnGqzAv5fHzARVxuAqiDvOAuqBh1d83UP1ksepMmhTmR23fSxyWhTNQjy
Aw2kb2BBD/Yls6Wt1bLBjULpITVDvsvLwevG2nI08FPiKxEyd6xCRxNos/q6wnPG5vUOVHOK7hUc
YViUl9Ij3nySE6PD4SVp+ahf67WSmFB6YqNv9Kj0/NdUZ2O3MtRZ/PhzqCZBewYAQVBmU+dJ+jy0
ZGgXVQFtY1beMxBBHbmQDe6PI9TM/KgYxbG3SWJSJkAU4uDEx63N9EBzUptEz6Tr01c0T5k1lYWG
AJcyaO2oNDRaQ3L7JIHHXfYOkMx/cnNAwQj0WQ3U0z93dPea3qVKk2sA01fpUVHER8PK0ZMwQI+o
rLvKij7YN0Q8qEIft1DQlWkTNsbbkHXZTaeJPAW5TwFAqZhgpLWVlseYkfZKZwo6+KLYfg95OTRe
Mdbx4Ax1Vj3qI0S+0oT0+wHxtq9Bz+jWBuw1CXJ0B0GMypeyxnTzkkPzIWbVG0Oe7hrQiBoN/drw
o9CIdF8pWbq34kn/LCjVYylBV1cvdMmzOsFAR8b4VSm4dWMPue0VbZ8/WEZHvhfB+Fgze3wq2ip/
LqI8f0J7o+m2iobUX5hWV3HIiRe01XDLozwdICNd5Ch6ZGKfjYl5LIeSXxdjnt/UahU5ddBpz1qt
BgdDGYVDCLu3upEfgybumVtYWemzOgVrlCYlzP1/1H3Xltw4tuUPDWsIer7SRKR3UkopvWClkWAI
EqADQXz93aG6t6eU6iVNv82s1V2rjDIZQYLAOftswwN6Prq0HyqPXwad2r5d53lwhZJrOWezFzdO
zrdWlYiPSj1C5xjw1vBLZIDNVbIoYDfgAscQZx8tbaLK8J6IfYP11WBxYLuUNb0r5DXjzDSZFWFN
S413O8O5VY0nP8yiM5+LPQB7I7PL3ZjPXduF68XYjeQwuV7/4YR/1wYjLhaMrhwSH6TkwiQu+aXd
xhjJ6XRn9VzYDQe8M2Wd6tmOx8iY6fvqkGW9LyRoAolp4BZ20/We5Z+XIAr6ZuoQE1a5MchIQxIr
G2heBiDQWpzZ09sf5RDj7/Ap+ANS+E7N++NTw7gZbJsMbACMhd4Vu0Nh4zzXlte9CUI4PMSnNC0P
/5RwL88cVlDeC/uNULsdFSNxG7IdoK0Sf3L//rla+ftznJJhQfspQWF+v3e6ONDcI5q2tqeg+lLg
+cp8FA1fd3KIpjH7mBhg5H/YE369Kg6L/OR/APb7rz6qIVChKAAMX/V7xG3L7TY+JfnEXtcujtcq
69mwHVPph8eu0+WRhogpBYy0rvSLHfcEVO4y+QKIZb4KoFeoDOZRl9nomi7s+Z/EOqBxv9vAIL9A
RXDiHYNNC2HcqYL/R4s3bXkB144pq0SJLPsUPrf48C98NzEsN6KcHkteNAC397gyItXHxWaXFvHf
CG5WBa9ntGyA5KJnkyT6LhVquumiPW+zKRLHIEUc2JbQ6QWjkDMRaAFjP4CEKh0+x/sY1gkZEf08
zPQDuJX9eTb2wCdU8jgFbIMBdEH3YxIOpKHMFB8mystGb4yAUbwNyOVe8vWmCPEPcMPPInRUQXIs
mbpyPFowIgNH1u0FnHNHuwJsiG0Lem15l5IQDlYrBbWV0aw4IByefxVljswYkKaOUsupnUtGDx3r
Jl+zQqeHYBuzD/OOzM5g5PTY9Zh0pgJ8+zIccDKPPPmS8i3ltVf45V6S7An+J6i+Ry1hXb5329UQ
BElQ59l8MYFJfpem43y/BIN9S+AEeMB21t2EJmIUk1vrL3q+QgIvTZQ3TAeuyd0YX/M0utez3I4G
4OtTRuGVyihLb9J5FXeBjKMLRgfaShR/504q2jr4R1ROR10VdT2/mLPJX0wqs8ce6a63vbEYVGUh
Mz3ixjUiv02earRMcfIyjxlpF5Z5hNesLG5TJJPrwxobcRxMDFdIGC3UexLMZ24u9rYQnaDNMEzm
mTBtmiXGjDT08rxHv3eziy1rCkHdlVyKcxjaLDD6T5+ikMaX8cg/ZQxiqWiChdRsxTVMs9dq7CNf
hRgE3KgAtgkJnGKOXerLlx6nzXHIxkJXVulFNQ7MgQZTSjznVBfXSzE9eqQQXc96KW4L60sMvjGC
zy2MSCgx6XHOkYozB18BNriHffK6CuQMo0tjbdTwUWXtTOWEJR8dJfGmmSV9Yl2s77ctK25VtsOG
B7XQIx138glldHSumYwvEYF2Hse+OBIkUSEzrNs/9qPCAFAZ87DsDqDCUOy1kdnnIYDoBmmj292U
mf3OloG4QAh8cuZ7lLNKF0eq7FYbmOLkjS1Whs+G4MeK22LACivnRophA9nWLV/xDLcPKl2+UqPE
BYIToztrRXqV9rO+wDGXP41dmlQyyvQhy3oK+7ZANvGqvu3BHhx7vbq8Ll1soVgbVHThx3I+wD6J
1pmkYFKN/JtOFgz1ZZ+Lg+vSk3st+UiHXQBP9OP1GqI6PUyRDu4XvDD3G/Hdy6DZNSkS107JpF9R
i4WIWClPKwiEn4s46aMHMN2hKSmm9dMwRvBlZslFD3YRPDPjnqChxkL2QkuAdoYDLlzT/UzhAdwM
AU+eQYMqPgfZ0p9p7D2PhfLm1syRfkKpyltkSuxXc8wA1c9dkMtjJiEwXja1De0wC74d0jGHnehy
YvNXXcnpU7BkGRR0Unyb8gnSs4X3w7WYA14JnWznikXREWtsfAnc+JqPyIgspqioA1gP1YqX2ZF0
DGNNxpZLoYS/naMpvcxTMD+L3H+ORfZd440/yGw+4mgsDyxEJi6R8g7s8b7uS1c2VJHsuEJW/GxF
dqZLFdWhcdMZqpku/5SXHFG2thxKFGhebJ9y+LvFkMilqkkTRcaDgEXYLfyT2eve6bXFaAh66hkd
e+UH648rGy2G8jNtS7PQs1LuXJxKgRvOQWnDjdqCm220wwcuB8RuZgiaPirUDqivQ3ZGkTxawRC3
ryxZxFAVu3vZV1ZcjkYP14FIO1MXgHraxTr1JjLTIVHI95+Lgblqm7LkZaX7+oGvATb+PWnpHBTP
pU22a5mNsGTNRnLTlaZst7zEk7FpHmTNXJghu7AQhCN5PV8lBHrgvlQicTBIAN+uA90kS/SXfdzX
uNmzbbog2MdkHSZRgDfg9O4bY+YqUsKdhTTsb4XqItmalNCytRSARSvcELlHgXD5gwmHHohtuoau
XgB/vG2r1+TWQqpg/r6S3GR2zeKYAak/vQZ7UbALWDECW15Xwk2FY2SL7ieRZfptLamqNT7xjdU0
7mudxMpWLAv9FQp1CDrwrrXzvBRN6FMcwFJacTQwZb3bhn0u6jHT4iidJzd5YYrGT2F8LmGmDFJP
1sPW2RF3N+Q6wkZMJ562xrDJHOYJdrSHzYoR3r4KNcqlFqvCel163N2wE8dNDOLo+qK4wjlefsLF
1fgQdlzKF+oGFt8l2RitdYJipEMVTIw6iAnDGJhWFWatNO+XN2tgoJn1M7kxUkxnPz5qV7Lk3EyL
OO7RRj6asJ/O0kGRm37FMiYTIzdhiB8rCQ5jNG9T0ewLjiqKU+aK9MOcVfr07YXbyrZPuv1hKnfg
9QXsfR+19zDLihDzB1WFtu5uSXG3giXP7IMLenLDvQ4UTNFI8ixHjaVBkCmBnIUgpeQg0VDO1dZt
4jjT0y8KB+jZQe4vr9J0Zo2PMZ4wtMTnsHA7h9HxZGB7MC0jjOML8xCZMh9rothSwMFCYsFqnpyv
YsUXmQePpzEbmS9NFOTZhr83PcXj1EEdFXhIakJHtKpgY+3Ot+lsmqP0VqNOHBCXWvYcB2epL5UL
d9LAWar8VDKNW+c66eHBFM1vic7LT7vf+QhDbVD9UVG49FlREn4mpUU4gIbvtjkYndg7CUjkuy8C
eZ2UGGOnEYP1nSmxQKGtLaL+wkwUjqgrT8u7ofRBO6R52mx5sum2yxY48ouAt7Pd9wMPh/tw8smz
Skl0DffF8w0uy+2MidJ9icTjCxb47Yav3CL01XpSK5fTj7HqJtcmMn3V4HDG1YZu6iJWaj8rJ9Xd
5jFsVVYVJde+DJdGqwE/t8TTxaaIaLcSUl/I4yF7SlBJHKA+zF8QRAQWC+bN+myclbkkyAxpcirU
25yj6hijY8fDUl7Fe4FKxaz9GSbiw/dh1+66p0v40XC+djX3WeyBkU5EHIbRrF/8ok6lioFHzqYJ
ThDaCRjb9SOJKo+x8nECXw2oSoKFl5sZ2l3t1Vm2cLrjBI3FJYJItjpfNDmXKikHbJpkwt0mdEU5
kRF6hkENvNbmwH1LCvBSoB4l51McuguwAMiDTKYoq2d0/mc68ew66fBm18runxAp9xk15oecs/uJ
w7o2GM10Oe8hAkPW5SGJc1ul8Q4rAT69MB3resl1WnGs+Fu4eMH+Lu2D+2DbUaUXYjruPrjnW1jW
JUcvGWTp3s4xRaqbxUG/RKm7ZYtdL7WW+nbuvUN2tSy+xnyI7vql1HW4Qe8oWTG0ydSTFsxcUW/7
xK5n1dGbzK3z/cBH+YjB/Gejw+Qsngu4sg/rc2ApAm9SIzIElBto9CWkxmpfxFlJ509Mj9mXFa57
9Zyw6W0SiYBvc4FA5HKZRoQZwIUsmopTepc5+EIkODOX5X7hQzhXeDMBEZI4P+o1SvD04zcxpI9l
tF/7BdnuWk3t/xIafBIJZUiVzsUNmhfW6i1RLSrRxwFlp9jD27CzDi4q6NhiMr3M2fJQrOlr1JHP
g8WePobmYaLrhy6QHzlHtFInniMePv5oG/8baf4JQf0Xev0e5v6oe/zvtwj3tXid9Ky/L7/9U/8f
4eAnUvP//h+g+RcYvFoVe57E8z8x8NNP/A2BR8VfGTguMD8BjTgF3IwJyd8QeBT9FQOOgwE6wj8g
7A/xX/4bAk+Sv8BYBTAOnjzCLICU/wsCT8hf0F6C9QxHkpOvGuCY//lkPz3Afw+Bpz/cDv+BgUew
Xj85s5zYsSdlwHuXimQTdFuBcsAvikmAfV3UpAFsDFA8ajS6I3e2Nh3NkQ6UJ9m3ThWaIosKtX4j
wll+zopTG2ZN2t1MiaBwVUxg1N4gjoNQhEEu/okkgYjrFEtGVKSzEWxc8a/zunNphE0hwgl3bhQd
H7CfYU8tBUuWhhYGrCDOSXG/Bqi0cFSCKVJRJHiv1RAptgMwZuRtxIH3LPvUfZJ8p1cLRVxjbZnr
aDUZk4fneapyBIvSbxHp4IXeMbh6A8Dlh2kbPtu+P0DqfBvF/S1Pl6fAw2VlK66DlF91EsongE+b
7Q7UwudtDNqIuZZGfcuNO6MDWtaZnOHPiaZD79kql4bnY4FQ2QBTjOXOAaV+SaNPU6khOYTbzrUs
pmYoEftJpxZGh2dzaJ7HJb+hwdYMhbw0Y/kI2+f7vchOLd/SeoKfXHNwUGG9DLd83IaiDt12mmmN
kC3rsR1hHgXHf0za7Im10PrEN5TDXABzjXyNn1gOs4GhP59G5GcdIHuuYhs0SwG0XSR7pXj6NULw
wBclhD2IRcLzU8/AGRutk5P/aME+B/HGnpDJ4ETFYxV826I9oRVgyeTaTv3c1YnDNuUw6UFoZDzB
godwAQgTNYbJq9KG3aOYpulGFoBXKsHi5GrnKj8u8MC6VB1YK1En14sNWKBFEcvFA/IWYASHcK69
6XY0tegSRsmrTFpzmMg28XroORONmGPxwEoAtlU8E3GpsJiPNENcfZcv/X2Yrfsh3OPwsO0BYp8m
DBztqIomD+n2PRRlV5eZpWcdKGEozAKat2mUDN9RAvWXWPnubGFoC7uUlk2RDvYcR9h8OuAtSqqZ
v+7LAKNYdP8YhUd9d8vk5ltGzStL1q2Vjq7fh2mPqnJMcrDBejqjsuz34iJ32um6QI5cVwukbw5V
voA7VVNN9dvisuWJb4v5HE0I3jjbJsrg/LfF5X2s5EaQeDjjAQNOxHEExPyT86X6HBqUChW1aXoH
JBHTHw/W9FdUwvPnae8B5g+4dIXh5i6aQc4DmM8y5NXYLYj66hHHdUup3NPakKF8jfttxxpD7f24
l70ldd/nysN5kM8vM/MrONM720QrKbrqlo+sFAeVSW6hyi43MFgWubXOhd23OcnBUorQJV7NgNnC
Ws3w3a1tuO99pUxk+ZVWSf8N88PtNY+nkN+QXujppZMdAXVkm4fjGG7S44kGZj1CLarGQz5pWpzl
I0rpBoaCS9Lg/3S6dPMeP2Hx4Dtid0KJNNIUHrYOpp4VBlIDUKrN9vpKwQtfnHfhkM0gGuVdcU2G
Pq2H1HfkXq0TOGMotGZdR3gBkorn8+aqfen24AwMU0auvCxEdtww3AHFDq3NDqivDOkNQCCdNT3E
xknrmOTAypigqLplZKA6YD5CviexpATLGFBBzWcMFqphPe00PS/j7HTIM37DCF7rBrdqzKttnuMz
GWPZXSTEhF/gLxOqNowiMEJNUq4Dut5inY6iy4vpmECpux3WLWO2CugaZwdUacS0PAmNaeEpRt1n
zuftViC1hrRq73e4WKCX1W2ZoH87K7xYdUO2xY0nPKh8JX6ZkBS6GkTDJTs60totA2yRUQ1jHCKB
aes6wfIarwDMFMu5WemCCHU1SH7QrsyfSl1iuMftHotm2go6H8YRRIvzKBx8WEWUj/AnKgew3tMi
DfqLePdxeRGEdNiuYKOEZBKarsORrXOx3sHTNr7ZoSYP6x2dHGvVKBggwW1D3+ZgvhscJowdXVsQ
DI3ayCJTEICGhgG2EKGKWs8ZgNsUbj/myi2L+ObHbJqroMMM6zbPdJ9d5TYiwGgKI89Di2VcE9uj
A8kB8SZtbME9AMHIlcCspm5bzmHYNjyjc7BXSLO1vopKtV70TGVQRYSxTCr8oCWH3c4KUyG32EuD
PkjWFEcnnMPCRaCZx9QsPQ/KcFUwUvd5UiGQF8GBS9AlX6dBJqyVzIaqCcMdnrdqcH0TSwDdqzNw
dNqQNoSAGjABm5ByulY41BMsALJ2iBmxLoF8KZqA9iIqcYT6EXsrKMU4d/Bv+ngwzejyxR3iYovg
98MnmB8mHnhqNcMB7+u+wsS6Kg3dtgMR6CLrQtIub4ZEYixLk92TymYC2LeLue6rjGZAs3I95lPL
lNdv/TzalzV2qajHdcWMM55peoXJnvk2jywGXTYrS8zhBkvXJmFjM5PoA5I1k5b0PGNNKHkIr84Y
ECpXqj9bFdwOGmgo9yvPtu1zkvQMZfjiGk9mqQGIbtFLijK/B4C+ia0xGwGw37H5Utl5Vm020EEB
WuwFCLpJGiCjrPfiYJlmX9L8E0s7XvM+Wd96N+1IZLeJe8TxFMdNxBRQqSJj5WtCc0h4Mr/st/se
YM7L1w3JxdiXKWafedpXgVoZrXCDsw+5SeLXWC8axOMtXdZmCDfzWgwYb7fodnV8BOCsQD0A5Bwg
QqUIz/noZo/snn552sPAwHN437KyKhdoGrUp4u8p3eK3JGdo64PRxV+jLU6BbyV5sTZ6zyxCvztg
/ohGIknfKAgZvzOkXCZoVG20H8DK6ID/e50BMS2XfKmKdBz6yneI59Bz4iBH99386uZhzap8W/H4
lhFTxUrqEA8JFA+cRmhrIZuNdsHrguhqyZV6iKdx7OtJKTpVeiz1CA6gp1hNeTnJatxlBzlkv2nV
zIMb0SfBUe/CGnTHVQpgNoOLTbcdIFotQK+3FNOFLdbjPaciWKBSlfwr3tnyDYFGW9GkPqO0Svdi
2mrJuEURkm1WHkzE3YMKk+F+ETF5hvWixgvpB5xbHsZsBBULpjetx3F5gUYMtYcbOAlgCGPgj0Ex
ZMEa7mGIhQQFkAxaH+oxqcrZRy+FKLqXBX+FtITmAQy9+0nwqixT9H//edP1f9dRnRhIH5bp27fl
+tm8773+H6QXgb3zm7bq+G3qn4f9n13V6Qf+7qpI+hdGthgGIgkySqFF+xexKP2rgMIFwzRowdA9
IZXoX11Vih+CcXgGTtGp6YLM8v90VWAqIRUcKQkpknh+NFz/QVf163QV8riTxoZkOU6sHyZS/5hX
euSJmnjxEPXvlAHgm7MBgjgUKKFsgAyn0zW4Gu6VuGE+/8ct+jdUoJ/pdj+mybgrUQFuKOxOQFD5
eVKKUquTAYO2YZ574Hs5D8OXMVtQ17LY7GtTYv9YztdiQWHWr/2fzFbeOR6drh8Dzj51lIjqwNn2
joq0JLOZTSbhIoHheogpo0riushmfURPUT4uO1HfkmgfogZnHMaqiyEY185hcvz9fUB/bP7R1Z4+
xymjJ4vgmIfiJz7dp388ARtqNY57IGGr49PLMO74EyhY2wUARiCrv7/Wafr87logECQw6szACcp+
sMz+cS2DDdXbYJZ11+PI/YgtBVtSR2VwvWBXXBurU3f3+0v+usDw9WDkA/0HGI4QOvz89WaHwnMN
ZVcvXqEXNLNLu3O12LKvFhG44+QElBe5n8OX31/4391XSCpwf6EiA2pw+u//+K7zkOV7ZEiHcTqd
MqBqksoLRFKoCR0qJrW/v9qvqxn5DGkcQcSDxQSZ989Xs7sALA9qDdRHKr2c+/lNJuuyHrxDAWFJ
dwh2D9MMzMyGP7xH/+YGYwfBm4saGF80fXdljDXjArkeYG65DLZ50nUtsyRsFJNv/UTKc+De6R9c
Ik4P7d06ggc/cB9QZcHMeG9K6ny4ZirGsWnCNHxJicZKlYCG/nCZXx/hKXQD7PEfXlC/AD5DPIPe
ZhwEuSm2B5S9fIbpxurfQFfspz88wXeC09OGgNuHHfpHpuOJY/nzI8wD0gH8Bs5jocT+lNs+Y3VP
wvVIiFhhUmCypGsWxTnc89Y42KttWTDA2HMXtKMe0rDq+bD9SXv26z3I0R6BsUiwUUAc/u796YqQ
6YUCeV75GO+XIe33eljKbkP0Cy//473oRGLFjoiAPIxG31/M72HCEWeOPREZdpcLgmuOKYs5Br/J
Zr78/o35dQ2dDjeCmAzsDKdUxZ9vN4bnicQ7Avd3gejWWG5YQz2GbuYPPMhf30zwCOMYrEKSoRJN
393AhRIH0i0INkDR7LXcwTP325Y2yo9Q0SNYhr2Gges/9jSAk9Hvv+Ov+y0CVHDJosTRisPm3R6E
1pMtzuA7cgS+voyr8DDw9RmUQxm67O56NRGOnt9f89/cV4ROQq+NXeGU/PaOUz6SgqFjyFDhR97d
gTWjPmHnLZrfX+WXXQetMujIOEmw7UX425+f3ppLLz2+MQLYSXBXII/0mo5FctGJldYuKcwHjCWL
PxjRv1Pt4RXF3grNB0w88KLiqu/YVXoKMBKxbsVwvOTlJVQgBYyfIc/tZu6Ls0D5nR1tV6itHaAP
EdUO4i7GGP0A/BLklXMZ5h2GUCuoKH941D/ejZ/2RDxo2JTD0zOGIuWXeibWHWxFLPJbPZq5IzwP
pD3KLGW8IhFSM/Mhl5cLqvY72jNkMIGwdj5LmHQJ4btvcG8fbZ26dNRtEa/iT+/1Ly9BDggeRgdR
dNrjsuTdjYOSzBcy7n29EFl8nhbbf/WwKs7abFfi3oOjEF4LFWBhok5EGUj85KJ291FeneLFP6f5
NpxFaK3zpmQ2ushz9NdtMq05A2t7cntjvMGW3KURbHInuVo4dJVbApth3CzX7Gbo3vSExVRb0Hj9
YXfFsh22oY9MbUAuo1Vi9hm4J3Ph9Za54pvtyYDJGc2kPDg9qg1NUoE/F+3wV2mjsFMXbC9XcWCn
d2sKJbTxhjt8iBIzPYex5F0Y0+EQ9QLMFcRmqdecgEAbbluvgGcClIXNdYzfKAIMwHXng7XiLi4u
IwYr+Moai4po8Ygi+yJBebkRYez+xG58/1ywq6OOB8GxOHnS4K8/v0ZOITixt3qogxtlD8jQjlUL
j6vsTxlup9MCv+of6xMB5/j9CJbOTmawKRiwP19KOszfS6hNKmhtM/4MSms5nab60N5E4Q9njGnm
lR0wNvahNOD2LvEdFRMmGSFF1uK8TPFV5kCQywZmhoZlJb9DV3tQHb+KXRRUSZSBSL9tMqlxptEH
3/UenTdePN7y3sPPaejVMdr6qMop9dNhW8RXZA0G4HZ6ClcDEPFbbTYFFokJn7d5P9NulE/h1LGp
Kmi3fYBH6QBPtwLNN0ZOIFFwwLLVvBNEbWTjeH/aEsVh1DQ5g0WMuRt9VNgrIeDmbQqdTUe5hPD7
XAqOvZ+tNL7AfpA3fEiglKB5PvhaiW4LW7oV+f1mkBLbKV5HXRBmcJkIwqmhJabHx6Az2RHjS3cA
XjvpiqwExCQm4BJvYv+Mh07qZAZLFGGYgAGPQQxdQAUMYJuQ0trbjyHJYV/nIf2dDRJy1mWX9wSw
AgcqMfi9JWMWZGclqAcXYe91I1M139NwNw8A6LsPUcT7b8m8gpUPKtOcV0SlM4F5hHRHurLbtTRj
fJxUMSGZbJ7L7xOG6RqvWpA+UTu4HYpjX7BKxCCsLfEMJu2Uu/UuRLbxPSY56hxCSXE1AJS+CJb4
AAijOEyxA8Ww2MMbBBkgmjUJ5FEU6xzXAUkX4GfDmCxnmBJ+w0z/a4AxF1rJdSufJqyoBx4ANdXr
CgRViw2p2RuJvyzhSM62svDVoOindNiiuykkc2V99EYkG1opCviaFD4ALxWRx0CCJhDNK4bk5eu9
z+Rl36fpgykxaan8yrKlshLceVxs+g7KioZpW4DS9AjiH+luFAYeOc8+CDkX1TpF2360cBFAaJxX
QByRffLJbN3AjjAujw5GmvAeJmyskmHqGgy24CYo/Ou0WdRjqQSP3ILeYjBjfIDSYIETeAnVQQn2
aYP2TR8TDduDDAtxabBrzWndrbiDMgjAigyC5YKU4BG1A4XaHMT+Kf9IGIbiEV3YBZoWdd4B5OZN
P4j5GJWIUWiB36nPICp63MkuVdgxGMMxEiRwaFN6ves9LFOV20IoCBJ/zdbMXaDNzirIHb4gBHyo
ABV9oLFCTrjaqnGNQUvxnyaZAgtMYKuKbEtklA/nOzxpgMAXptqwcVUR30DhD+CLr8aVpK2Hwvot
QrT4WPd6IcDGYuSmGFDpaQXQGjT5LhY1Irt8K0B7A0znptYmLLm3jgTI1+B3Wi2mphGLa5vyxyFN
yXlesg9mXMZ7UAPFG7dZfz5oBZrr/DfbPOvBZZ3SZ+P8c5dPCnmhQ2e/otp5KxMcbi6wL5Mbkye5
+xzrOUnOkZHe1db2Dw4U3WDXw2U4JsFnSf1t6vKt7pj4QvzbNIjHgpVvfCMONMr9Yg/ZNTYpDGBX
2+bLfBw9GZsyG4cW4ctfGCsteNfRLQlmAI3InJWDf4yBS9d96C5Z5q4HBr4ayfQjC0h8TPfu+7qn
jUEkS5mal5CLxzIF3glqG9x+1rGA7NA9w9Eaftyd2V9R3z242H8swi48BDPwj4iASJgaM9R66BGt
O7MrgzWmOK3sRB5GyjCjwcF7pfu4mohZqsi6DIwryRqekVuV7HhCANhrLtkVyk+FIZkGzGOyqNn0
Htz0CzxB1h5AO0mKGFcI0wuX8bCJii2u+l5jvDQENVBwfYN8eChGTpH2oPxg8LPEyIzvArj0yI8M
ek2UOh4FQgrjcbwnq1AhRmjsQxTjHSoGfdvtIXzYth6VsPhWcPC/UL2lRTONEQaCkqRvHQoPU8k+
cG8LKLlP6UJg14T37CrR3tRw6DoQI/DRTzGTgbG33QxE1AaR+5AEsK4BB+4x3O0lstDg5F6emgzQ
p8GFHStn/DmqiWs/2w4TT5AgPIEb+1YiwzHqLy2Zn4aOXiD/mR7BaITPYwL/yQRgEcAcSEZSFzcM
KGprbAFOda4ecwgWEZtBwLgFtffjCH5dM8wrggzJIUjZvUL9BS+Z2FUq3e47CR1ShgB37LHsCqrT
pTUBf50jzIlthB1xGMAEgMihr4dgThtIn9i1NOY14tMFbN0LUJOR2enU8L0IoFjDtcV3tIe8ThQN
W6iX+Bv4BcPlpNL+gLhy9SFJF/Xo6YiHEvES1U3g29AgEWIB07IBOf/gu/CIqvkII5IdfKvoW9SX
GBARgBrrvItr0Q/F+WT2B06SM7LZD/2A8N7VPAyzk0/OjfeCiRS8pHzHELV4JbsCO4ir+NzbKQKe
tcs2E7SryIgxgoIVMF/Ejcfu/DCN9iFMNVDpzR2zbId0yl3DMI9jvSePukNzUZSsKkZ2Jzt+MQbp
1X+xdx5LdipbGn4ibiQmSZhutt/lncyEUMngPSTm6ftDfbtDKp1WxZ33RINzpKKAJHOt3y2g8Hsr
btjoBn1jOWTaq/opXDQVJ6jFMRv1j2rpkS3V81UcmewbZXmlrUGuCroKIaP44Xaw8bwUy74kNjMh
pTVecOSimywsxlbk45XXRYemIA6AKkOdwm66txk4Ye9NHiSDI3nhRf9JRRoD5uQcDDacZmNgpbwR
EUm4tnDh18ry2e+Lr3Q2UJLkoBj4QKph2wL8sRYXZ9hEar4heO3ct/6yswf0DdMIuZ0sn0OdrLko
CFFXtTB1ihFdmYklrp0JAt3KZVB5y3A/FixKoItiM2c5tFMCfQE9hUB56Q2GYs8hA/nSPYEnu0Zk
8NJxYDszf6dPHjLL5ySXowjauviC7xK1y1J+Eyt7ARrg770BrsUp403hxNAL2r4tqaODcQyf3LK5
cvMUUAY9/Kbw6y/QlRcd+dNtFmbDUUaOuU0ZGb9FHP9B125ynRfM7B7q8KZievGOMSWHvMDpmT+F
Cln0OG9nXe+cxrwkIr5WcboTXstpXJZDMIaGQAPQVNs+tHc6b74lOv7qquQUrc82dpcnKRh0Pi+O
Oo2yRTMNuY33ARiutbDOMKXVg0JyD3WM1nUkiUS21p2HXlGKx0Y64R5+5+DaBnHjaBgZmIgc6o5K
Yy/8RcNP1VsQjW9Wrs9dUl0WYRxaAUluDAzO66Sxj7J5r5V3B6r8LIrwW1o6eyY77ECOdg7x11Wl
HkdZ3C6Qn1jusk+qZTKDPT5XcEfxwAnbVebO0Y6zJwsqg+LM78BP8/006GpnFfYYNHbugoElaFoQ
K25wseN3TLubNB0p2N1uU8bs74RJHP2JVZCU9iGWGpXd2D42TbdrDaR/HnjaRuq14DGqF9Fji1KT
uMoN8YC+9cYpgJvcybiYVZ/ucpH1Z3dG+VJqJ0YGGF2QcJaHShI5beK5gTp0/c8JaM8uzGCgOAok
Svr5bp7Ty+KVV5k76RtdVl/VLPHs4By9qjwqcqrpD17R3ClvLG+HxY2Pa9qsLTyObgI5W8tIjvYc
Gs8JXclT5PmvLll3Y6JOWjQPnms8ydAI+g6AkHlTPxLladrQlaFV6jNUH1njLmacUTXmZrCX68Sz
ysDiEKDE1p+A18nb8RRCLVVDsnpP7ohSlQmW+6rMl8O0TOnZK+ynLPIe4xjibHKae1Rx9yqaqhth
rYaLavnsjMa57WsriN2B7AtbPUw5DLTqwnBXRPWdkSU4+kNI5tRVJ4q0w5xiwvWxVEJ64DcANL9N
Qk3WQOU2e+iW+6pJX7MWHnM24tuqzqm3mOlGDn7X/HDM/B6hOJs/ONJGuPVLt5ofmrn+VtnjvVn7
qMY94gQMsy821tjLgLjKORjMbjrrcbntlYSCtSK9l1FaZDCcOLu8uEGaNlxZeX2dcICdm8UItzZd
z5bzKsFky8ZxzbpbLlOiP/Ulcz2Z38A+RzmysIVeKT+psMOgwj6GcfXV6LPp3Pc+CXJxctv04S1W
kfOoh2FTFylW6arn1JmVgbd3XA2y9bgxvdgKqozh3MJaWmZJu+EW1QLMblq8NEt3VN7EdsbOshGN
2s2FUV7lOP824B7bZSifq8L4vsjGuxNRF18Lr8GEphprXyS85qkyDSY0j9G1rZu9yMJTPFoHiCHj
ky65sJsbB79QfEHeGB7K3LhLvXLvdfNLpPsXplcz7Y7B2Eq1B3azreh9VEeTfVX13T2KWYRhdXNl
LxhCJDNds7lEI1tT5GAVe8CH8lSlkxPIpb1rhPyIBOXWH+zjUAgkzB6PyfC8aZuvUqyow5JsPJtJ
Iy4Ys+5HL8JeXD0UAzqnbEk+CfyqdrmS35LZ5Xk1BVVnnVvpn5cFLUlTX0/ozDmzrD1H9T7uJ/ao
Su0dhDfjNO3AMU6MxjQ5WMhK8mRlmYHrlfMVLhu9a7R/Sorw3nRIW9UK97IYQwIBij1Kq5ciL7xt
lJu7yaSpnTKPTtn80SMy5NutMVVhidypXKFNzk2ItU0bWgh+m0rjWiXjMqu2TYpKDg9g2w7I1UZk
hDSPjyiS4jxohJEVW2OqY3aVNMWFhYhYLDcyp4B+cJOWYxqXQ94dZabj66YzsvsJ2fOPrtJsfkbb
UTI2dmLfWHlbgWYlvcP4kgnMh8HP0voGkiNfDE1qjCHi8aa33ag/mJOaXuowRbPOlKUwEGZi4NKQ
g3UX1giTtq2pQ/dUIbvf9dLKvC2flNdsRTcOu3ownzDnDubVIHv15NZ9fGeBKm+HaL5drPDJ9+Z7
EifE6zQxgr3xvrDf1UE6vyI/vB3xR22SxiJhMppzznp8I/keY0f/aeIBscI6hABhRTiDE+t7aRXD
XoFnGR3NQhpfh0b0NDkmpiR+bwIdHkKa53wZ7qzIvwcILvG4jwOWKHk7kWqJMqxKr63JyELUAF34
KuM0u43TelelKgvQSgQherHt3DivTeupXWGRS5RDErO3o/TmHy0yEAZrF5ksp0w7RmcMYtGudKfq
tirbix70h1WPho9TDE+tsj6VXv2iFJoDkTPsNa5j9coEUSIEqpDx21G6XBK/p9Jn0EacyQb0sRX6
WLCXbBiQ9JIzivyxqKOPqDAs1lyNND/jnhyjsrck1Nsbqr4GxV9V9h7AgUnjGTWxvUVeMWLQK4+q
0yfDbh4Spnb0S4VjebLCC/T6a5Wl1SFK5ukxro1CXw3TgDxKjtFrU7beXV5nzX5KvPwhqi2QXcRP
ydwbEi5hfACg3M6Rd45Hd0HHiALPaKMZ9bzLfpaadFJpnF6JMpKPfOBfcBLdJVTztyW6kmrj+VW2
S8vJeKYRBnENIXYe575dThyL7ablYH2qkcNd5cuS3ikGsp/V4n9YRGmcGYh3F9npB4f3cKmcElmj
8pcXw8XVuFC0MUK988RzXtHRD3EW78a4L579BQDBTQr5aBJsH7SuifkHJvM09Q1qKOmOd/Xix189
5L5fpZb6ZcjlGsLjvDQovC9xUuS4FgzqcDml17kXonD1YNFxIYhN2iBE8Wfr4rUokKdayo03djsS
tyHxu+lrqrprXgsM2th+gdnOt62s7zHYjV/qGPSJL2ZfTH4D1ubEF+iRctc2dXHSZT+cvAohVaLD
+ljVUj/b0xymQeu7Hxl4au0aiuiAUsrcOz5S7o2yBgY0FuSU+v4Okae5cZrZOqJs8gI9oTUiTQyX
2Lw8EkoQB1i+svMiOr3nAyTPTPp6o7DnbFqv+zjO44/ULvd4YcJdTq0Y5INl7ZIYeVWOsi89zBq7
1mPUisLYFpbbXvf1AmJl21o8o2DkXLCI1N9EfvoJkAT17+hiiIOgNy9WMokDkS/gZ8Y8IMsc7mab
SjqXbn7SWVhue8b8IXtqJ73Xou6Ocy3VdipG1MvEXRonlFPpTVu49RkpujHiJiO4oiKYIJi9CMOL
yOR1mQ5XRmEV5BXI/FPeJ/GnsktxnprdOEO5KYH/Imv3hNHZ3wnGMSEJ7Aktd5S0X3w/jZ0rHL3O
Dh49Z6Jn25lf6xVppl9q0m0VIpLb8O1ETjBZccqCnBkMuJmpBSkXp7l2sQIugwZA8jD35GxpjqHu
K5Hg09oMTDiQx5mMVxwtoNZ83yMjvaM+9b8sQs8uzckS+1TcXlSHZ8TabXXSIZYVUGqw3bPZm4nz
vUeSzNfbD8jZ3GIp28+k97bjR9tvOQvMrLejV98qk+lKLL2bnMZi6KIdIqn8pSv6n6wE6Tu7oePz
wt3r1YLRolRvWAQygBRzwCrUNKEtT5wVDFcqFVESj6Jw3NeoiNy7hoY/OqqfdELbkLWCL9uY8c/j
wzsOIqm9+1xT5J0dXyt7H/YYRI9VX/QfKjdnUZWZy39AxW2nPRpgWH6AEGWk59iamHIYz4Ntkw5g
IY48j6j8ihu7cbDCzUPaYltCChtrdIlBK+OQ/grcETy7LWbxWjSFQBItvOp7bxmdcztr1yl2qSwc
CVUmRbRtotGYyNsggwRnalvoYMLEauwgLwuSnj1hrNkgtZ+dbfTBHo74il/PsLa02wcTL9TsrDNZ
vOa1UOpgW+PBH+uHCX/gR1JTEd2ZXxnNA1DY3bZZvddthz2ir9lufLM5aiDm+wW4det1sXnhbX+K
qWpjPXz3erFqqcflU5cnW8cDjcTJWVEEgd3RcYE37OaRzqefsMTPKYDL2sTHe6eqFa3m5xZ/YBQI
14A2ijpCKjR6p422lyzAH5UQoKiN8bMZ9e5N5WqBeXnaRzpqbvknziOQefZk+4N8EWadHgc5vXo9
6cspKRjHhmp7RwsVD5u8sdS54nfdpMiaecXAlLuutVfjb6Z9Pyd1Aan1/ZjnONBTn8FL0dS686Fz
tBdviBWa+ERIa7CvBiXK18gZoybI0kQ756YbCxusYaVb9+ZopeMR/ywNvSMzHJ/MdaAvqJRNe0Lf
OAygO7l/qCpvdq6SJp2rXVMzoymI2zopdzbBC+pCQAWx/VVplcWeBeN1e1vrSVzILzGQ1g8au4dV
JYbaOQYSg7BcJFMYdSTcy1gLuzrxepPlaGrLwr+Brty+UqpBNoZmBBYWNUc07quGuM97KuYpeurz
ObevskmwFbja4E8cazBRQlR+v7Xrbk15KMOrlkD0fj+VPmF+sXRqwe7iIZat2qyyrwpzme3HzB5b
8+L3ssuPIsmX8egV2KWbzX9vE9pLh+Kzdt0muXM6Oy2uswZaZyvGAU/pxq6Jtdn4biGMa9+treTI
T8bqgCw+xwjpMfkRPeht5LR0WJbKGBlYFRyJTtbdsoaXft9quzd2NkKF8WVY/eN2O9VYv424OxYG
bWCeA2/cZaJeHbH+uHI+L03fmR4e585HVA57GVF33ixRmZzg4n74eNo5UmmyKMAvTWvPt2zeWN8d
91JqLz+itncPyBVW5ccIlmPL/lBY1bKLl7gKOqPFyNf41EYl5vp4tdm3K/k+T/BagXQH+9vgpcYe
zjz8GJYW8nJgtfhj8dO83/008ucUHekRCJraUrf9fEX4RExRl7AWZGc3l1zZAEFx7vo3xTRPRyvx
Opoun0iBZU0XCKtsTglJmqncCxwnTyutsh9Ikvk4tYQCAAx75dfGyObd0MqrKMyy1yky53uDITT3
ukswE49exjxeY4lOixCPg1Wi+ZEi2SPPwKje5ArnaN6FwbymKhjRYJ1RtYrmPK3ZCxYhDPmaxpD5
YfNotRZdDYCcw53MC3L7qv3s89IeY+iTz9ma+CDW7AdsMfiGsV6ZG1EZPNM5qalmZ+AtLOKESGDb
OZdmON2pNWJCse4C37I/OOWCkRSm1nrNQREgzlRvoQd35ucMovUlXjMuMlN9tEeAndEsvF0x6fA+
DMnZ2mXefFfgAmdnqPJAWWV97bUki7VrzAZ5VWMIlMd7EnNOTFPZZfrU+n1+8NzMfx1J2iM6eayu
CG7pbuxQDBsFQkn3La2NS6rThiyoF3MNBFH18NpmDI9A6ndSa2jIPDXkSwm7v0FGbZ+RF9UwTESN
qJ+pI2aDiz9ryxUjxSlW7WET7V0umzDBekGWyWDE0RDggWjMXZcVrLBsdOcvjcrScZOGhkXbnyZ3
PsTdx9iZ+49j7nFM2OJ+jT65ts3FvR1smCEKjHI5C5hjfzuvgS0jpci++xniIhsssEvc3RntcE5N
bNxQKaM6AiiAWsnWBigyU+nEQVYt9qe4IVmlJ1tuZ1dzeYP7VRxbhQ5g4yGuXAJzSLMDYwMR0yPU
IQh0DamJ17gaI65IrunhtaFg65p91RsQctUTOPHP3JvMuiwxmCGTzy1gksLCflhLAbo/RjgJWs/b
WriXHu01WGdGUXmAkPQh9eLQOsQ5WvONYlwxkwvKZb84ormODN2+qjm1b9JMfx8IJW3olZiBOg5R
oCqiurZ2YYgTmaLTqXEpRGXmy4vJXCYIYyEPTjMmxqZfQud+stT4qe5qi8ALAgauSbiVD2U0Unm0
dY52vPRuAHC8TVaFRy2XI/1bsu/EwNguMT2gCSFM0C37+xZWjPI1wYCX1MgjfJHumzyxP3S4k+nc
QmmfIslK3EwTivswQQHgkVV58lvtH+t0CI8DSTmvbuJvU09UZz7ZU1bGyyfUdKDaEdijSN323nDC
jlyYCqNc1KXZ42CP5scRX/2NzBLN2WzF4DiudWtN/ktGlgb6maJID4M0k62o0BYgx4sDnwKf3q6z
jgQM2Icwzoa7pR4Yd1PkKOyhOL7bY9h9K7Lye56WY9Bi5viiU0vdNJgFu02NjwmQbuA6cHqQ3VMg
oMQDXCUxhU2an2fV7b3cXJ0pcu80BlFb2Oqki8FNTfJsWWMT2CqpA7+aP3VWmu4QkjwXRfZVMl+I
zaRgvmJNwHYprioCuB3KBfSCIeZr8CuXYHHTKnrC5db6xjBy3GFlHYCrTFcZ3TiuuCl+AAovL8xF
eWAm5kZ7BeM9MafWYM7QkTay23M1CRarnGmZo8KY40vXNsne1zq6oPPoeRHsif7ocwAXYFi5Xh4X
MVbbjE10p1nEQT52SKmEv4sG50mJ9LVAL7aXHmPRIQR31F7mc29mRBkl6bnw5891Z3Y7j2fz3SCO
L0jsESuBa8/P2JBwWdTJiGSw6BZsc8nkxWeDJJ4PWAoLAEs1J/wLM2Wv1EWXbr2QxmAYOck2jSyN
S076xLbSo/E0dXV/toZxvkQcz5uW0AFmDJLvAH7V3XaNB6Ck8jaAJo4vXqaIsEKoeePlNRg6sPPs
EM8NpkgTQtsVlJ6N8s/XIkibon5KhIFciU11V+aF3FecgntnIc1kNgq1rcFeriPTBQsW2ObKxGQq
T6f8S1+2nIIykg8iVDh65qF5liFNbAFS+dFwjRP2mjPOX2ExGLGqrkCxA9G3n5NBFnfDIP0LsS/J
mdFj5rFpje459Bzz0jbCu6qipvkGeCwuidFEF9Ms9Sa0kwG9cipuUXgZ4Y79DNYBmgzSJyJgrE+L
Y02S1sb31pqxWhI+UDvbzXnp7y3LkD28hezvMDIZNx7hgZeIxv+pNmrvjsALdnYTLMyKlmkJ9JxX
D8Kqv3g2nkuCeY1q3826Oqq6cnc4cNOgn+b+1e9h+bHLgE/XLttzYV3cidbregbmfojGGGZ4YeiU
GWig3rOhgRrXkhEGqCI1rDGzbSjUdAAzMc8EzxibOOQOyhYBVjqCbO6zvOvO7jT5DL6Z8aBWWU9a
DzXZ55mdZjryVfuPBAjmUZDWxbSNVUdsRz8Y1XGeTPaAJO93qxPsWCh8xmgT+NoS2bYfwpYSE+zD
89utFjrrNiB34jK1hnOOwFSsgMh19exElvgRe+Tr9S01mZ5jRzzX0u3uR8cxnkuiSq7bUrXnpV8+
pI1XXE+0WPd2KttzEbrVg1HMWBDrqLBPrmqGFhjdIqd5hBzb2qWmsxfTfA20n+9IXgnFRgPjV6fc
LdnlXR2Z4NdRq52t0UcMYnd7wWgiWZdfZ7uMh51vLeFz3PTZDzsLfTgVg7PA82Aa+l6wbDpiVVjy
SSX8TV0l6ZNVz+RWoYqzvG1SNZIa2OwufddlBzY0arZcLljo6BsJ04uUue/wvYMnLAg5XRDmbB6q
OyOmW3gq8BBCCKGMI7TZ9m4bAD1S2RazNV8cNBUUT6kbnb2yDAM6ctc+WiVAg6iLpN9McQXl4Uxa
Mj9V1+YcmM4QfRd9qtd8PGRadZydLbs0X21mRhD1ubA/SBK989BermofDjDKdXldMZ3hg7UsrzHG
Txh5uO9Mso+NSXKVZWq6sbH07lVtjDXU4NolO9U35nicelGHm8ZPrys1fEpY5KCJTMMIkirWCJMk
o6gnJ6OxqWuCaFBdlbcSxVS0Q4TGrke1fTRDhtEkVgKyNNhpE0RWWB3MqCBSyp2LintyDYUECTuu
dtVXYLxk3zbloZNy3MVD2V3nqW7xnGUC+gqLApJsdyNM1C1pK/19TC7pyaJpCOzJ++qrCJEDYsoD
USr9h9Qwo5NfhVG3zXvCnoCjGBYUIoSg2TU2czNFdzxvdETo8S7ZlE5oT8dK7xeMOPssngGPF16S
Eff1doHFMC6+WIonXdF7bt1i9Ez+Z3m9OOZyx0AFhj82M9E0Z/ZVOFoFe0wFBegFP+pABm0KFp+3
m/Djn7qopEbn/wkCUSbUnE5BLGE+IFGhIYmO2rXtdivFqHcRwpI98J8xBOXoPIzQjHssFPBDykGE
NcnPmqRFwhSoghipLtWRDqv/uJTJeDTtOqdw8MpxU3ZG/dEeJIQqPlX1sZUGWkGFjfy6D2V6GcXE
70HRF8J50S9Hg9BbQ3f3sQ2kyawRMNCBIJpTAgD7jhL7zQBRmgsblY4rBF4tj97XeyP/rqqhd3Rb
/VtOv3jtPAVj4brpBmAeUY9DicCetXadvQpP8+j1XyDrFURw37UYZHy64OMYhjkrliypdN0Npzsf
RpJqjAznbLP09mBt67yPje9FP0POZENV/Dtv///TVN5JFffR6/7faSoH/Itfv//m+uPv/ztLxf8X
6nf0e55l4d0gcfZ/slRM/182fZItLGkJxV9hVfxPlor5L4WwCm8fbgHX+tX1Zzv/QiIsPfplopEx
aVj/SZbKWzHw6jdjUBNIPkHYaFHdN+aLETCyJLfIgDSZK/gxd7n1RRMfjYmCCPJ1uHHUqO/ryDYO
/TAkgO+VPP7ysJDvzVFV/poFvq7+XwTJP38H5ZoSjQKpQvLnBOJfDFqTm4x20TZA1YNjHqtFNDfK
NNpLTeH2jlth1Ta/vRR6YO6W9BrO9jduBUpgJqkL30BYUKttbzUcbWWDAfGdL/7naNjfLsQEEayc
KIzwKhDov+q9f7mnrA+90RPcUzWFckfe3XT0HK9B5UJW0s2oChz2MmxSe9OUqyNXIGE1Tg3szleO
sPRaT5HxHAns+Fvbbesm8BbXf8pmc0Ilq0tExQ3yimUTVWbcbXp02S7z/nSW7YTRcIbMo50kiGTc
+hNnmkRNrcpkN+Wm3e2iph+/KWxxO0x5ESqJlBGXRGsq6H2LBDTsxR7xOrDCbn1py95Z9q1RpBzi
Y6xiCEJO7gANTZtsTVHiJv/7cvjjHTEIgWBhYob4UzAf8fdHN9lWjj1ZREEcTV8J6I2IsjGydyaw
vBkcoiy+Rr7JdRYkQf/iDxV80wyjRbQjjTZ48NEAar2Qe+qQlD2o52WaaDHSGmo9MWLkAJFp3qqc
MEZ/FXFMRP9vC9uEIPGgumEcqK7+/hDeGIb49dYBrja7gKXEOhTq94fQWlmfQzpGwcJ5uSVKAtlk
0w6aFIpW7OI8NZ7+fkEymH7/NLgi81NcZ30gGJTkWwdCQdCBHc4kxlY6eTaLzEsDJMHFMcKX+hVr
u2bWnhXXFap7PbwCDLjJzkwTqak6mdBl9X5Y7HVWuAhNWhThwWzJ8LPfiTY91NY6whD9OYpDUdeN
958/LogywURN27E4Zd9818NSpj1qNdaMKJ6XFlgsIf93y7F7DSTy7e+P6u1+xZPyiSOwTXZgJr2/
jb82EB/ki02+k5PZCBKdhYKMRPbb0gjtdyK//9hH1mvhDF+HdiE/xLLz+zoIcejRKwHkkQYYVbsi
r0mt0XzhO0YjGvOxYYzDsAl9EiQIp3MiZC+tfzdFs6cCZJmmhGuPBNy1a6TeycSz+Nz5k0KZhuQo
kFljWxvRQ/9shZMjMRc+yRF9GaOIRstgMJqUTHGKlUTrO9qOlkLWRj+wA/LvDQIyOzFTyejGYDAi
qXa9w1SJW/4nJMcyy9dJejn4YW/UZyQBFMsgNexUvVstxI4msbixXE67Q+a47Xt+6rdV1/oNYdnG
A8ccXQqvt+8p8/wGjx2lsBNXITGT1mpM8qwJIMCj73hGUt5+jADpIMu7HmCdTM54B4fj35KQmdKB
d7LcoBVoX9vKDz92ReneuU3q3pGO6TAaKh0za9/GgLxtlWT9piEBgsi1/y0k/uFsfDu84edNsALW
+UY+R5a7LsZfDpI+bzNNc8hBUlZpsZdzqS+2EVbbyEdwLnhTwKCu5R162fTbzjFXYbGBztltwmDR
ZQprHGn3DEc6PNtuba/T7KBriz5D7/j3X/btzr0+cMpbH4aUrUuKN79r6LVsMeuemkLObM0U3bvs
VLr7+1X+3KgsQaFAfr5yOFh/Jq//8kTqZHIjMrrR9NRQnHlfjg/t0kanehrVVSELYsvbUmxrO7IV
YI/b3v39+n/UTOvZYUqKNvYaPkv5ZrPp2lnrGA170BfxTFQBCUEyrucbR8bRcxUNeRkMnA6cwTge
AoNso2RrCTm883v8eUTwG3hy3bCZBuDLN1Y+JPfSGBxqGSNehn3cpc0VoV41cUdlVm5Aod13nI3/
dEEcg9JRJAKS2PD2YCbvWNuCwZoWUdyAlJV77N2GsJQJgmJi5uc7R9Kfy4lwP3Y+kjJcuJ+3e1/P
0omHuWcse94g6DTJ0e+o6f7jRctVqAWldNcRmNabt5lPPkaikbuKW985diPOLqQP6p0a9x/vBQ8u
0grqAtN+Y8YdvVIBInEvvt/MgTQypNCCS/19af7TVZQlSZZlfh3fxpt7KUK2aY2TIMgaY9k6DSJE
2Uf5Ox/gP17FUw67uCkd0IjftyQZFXi5R7YkOCWSl2Vv58exH6aHv9/MWiL/WkJbls1npjj2sCra
8u1EMGFNiSQKmdefEeFUYTnb1/zVAyFrLqqKdn7xU/Q+mPXtd27w5x28uTSdCGlaWGX542et9OsW
M41204ZsZHPDDxdIxZ76xhj2eTyXTIwh9QkgcgmWfij3g/O1y/0nCqGQafRJ9c5Ht+6Zb34VGwMu
Wzi9ozLXVM1f9385WZCzaMbXh42svqnUZmby89Enq/idlIWfP+v3a9Gx0I7yrE2KKPdNCYgdvZ1A
akLQr8V/4Wv3QbxTZAAB7YMDsg/movbJKMQZVX2CWjhPw6vCJoabZmGIX+p+VOFtwU95mJyhmDaC
lAUDOCfO8u1AHVkhR/JDiHe7Y0Seo2eCj4hbgHjvhonhD6vgrw98lLHRwfEgJd752P98mrTV0rGI
k1j7s7chJBNc9jiHlr8hlkzvCeVmyEbUD8fFdot3vsU/d0sKB9tlRbqMBbPsN7ul2Q85esw+3BhF
Lb5jq+qvgHCRvVn+j6op+8Pfv5Y/74zJYo4FbEt9wop5s058WRT2whipzTxDgaZGTd4I/CtJj50p
1DuP8e0kGk5AbopWndMX2Y/384j85QMpkM+ghEhB/61VYCxUee5RAJ4XQlH3+I0Ir0QAj0jYsx6G
zm9PxNmIbWYS+fL32/5zk3BNk9lqxKrZPOq3zaKtPcQxDUtW6bn+YEVjh0+rRRrUEDI9gMqGyynP
hdyZyMveKc7/fOTrbk4oNDv6PzSqyNogJAceeV9nToAwB19v0hIbZiBK+vttvt1yV8+2Q24FSxfd
v/9HfxMWMXHXAK1FOnw1SyjaUFnRO0vo5wH+6/dPiyFp/Zy185TwTm/WUJqhAC8qgRF/KTTosPLD
A9mJoEN6niaC6e1M2scFmnE5oT326UrQNs0MY51MuY2YupsQKtYwPFpknW8GdYsvCG4C9iYeJ63u
h3aQhMgh4gbvLg2IoNzHxr20y1jdRRiC6z1mKlQ0f396b18U90Vfqxy6Q0Ec5R+fonJrsxl0E6QK
dUG0pCg8p9i4Aliu3nmGf74oZOhrihUfP3kY3ptzPnUcqJ7FqAOcmv1xMpA0VNp8b1yk9Q+XcRQ4
CWFhztodvHlTcwx8M+R4Gwl4bT6Rh8M4HJgBg4QEV46MVpAFmbu+Hh57xhSzi2uDrSAmCvWjxywd
BoK16nvBT94OGDT2HYFCQT062KIIITBavHtJD9zvjIXcYuxBI0NAJgL10bbLHmvRglRxLhCCvXPa
/VFb8xUDPYAdAJaT1mK9KWr9MemXJk3boM/TJ0L82y/diKzUmRN1djqH05cE5ofCSd1H6drjVYON
9J1wkT+fLV8bJy3iaZoY+sffT9yhyJWGY8JgFGrE/4xxY/NYou3f1+Q/XIVKcA2K4rvmQm9KNawk
OLUQqiPYihkBRXIWalYtdu9cZT1lfv+kHapBTzIFkCqagMnfbyYmujEhjLQPCjWRaxghxYYfVVn7
SF9Zf5l7x7xuval7qFUy3ZRpNj3XEw/20NZ+TVi0bXkERxrUQqv+czwqtaT1gWxtgqkTBmPn5yxf
RLRvU5JEmNY+YjrLrQQ3pUFQY4DzQz2DYWt873VYYxNC5QKB24TXCYLwD4wpwIU1hgiug4gE5+sl
ax0vSBBn46kfdf4JkePUnxDFTbCMJYmcCm77a2WtQXDm4LjoAZje8pxHWbmFecNo8vcn+MdR59gs
fuWQ5aX407TeLIds0fQ95tQiav4vzs6juW2l26K/CFXIYQqApCiKsqxoeYKybAs5NRrx138LehOL
Uol13+SOrgUCaHQ4Z++1u/GpdUrvtU+d4iJtI/e+T408FHpXTxsv9ZKXqKSGUnHIaIGPLH1z7sd8
fJ3rZsJhjV+Pn+zVTl6nhhM3q6wpMPRbcOGw1PwhDtiKz+eutO713g8cimkUyS2+AU6Zp2SvZoZ7
FStAox1I4P3VQkw1/WjgVrwXkWARGSlIVYFwzGreNHpvw93oS0e/UftYvz/zDj7cNhOqrvIrmLxt
eIgnG9OpS6JoRhwHhRS+bhDRKa8YL6RakI2Y9q8dajxwF8jaGxjKqY63PyG6ZzIpjASToaaP9EBM
wiQbpT+zCfDeDlUnT4pvmJ/GKLEIDT8p1fZlr8k4BiWDaKSjaYIxJvIrr8CGMBWjhTLZMFEEYLwV
vklb4DmTlUQQDBv6uSQn4UH2tY6M0M7uSmyTm8mrigfMBUsReuTdPWlqN91TGYruI8ss89AQs3bU
iwTfNztZvH+TiXgLNZUS39RdPhf+WEJGZvY2MvfSokl/1KmyI3XUlNfSEEULeoeC8sZzo+hRkubB
d95Uzr7TpPebXSvq6hJ2rLFJ3MV0/bisCSUjCNTB9c8+hUaDV2YvbCXcS5ha2uzPOtkcvkPd6W+q
t+PdksGN3JBvtOj+2Fo1pmU+4h8sUPGyrZyk+tlafNxUgrUEd4xaNNjLbeEMW62drd+t4xXMF6gY
+hC2lLC3sUsVFyi7N8lQ1i5w484q5Xg1ARdO9245Wz+tZARXYNlJ9SjcPMFHw2rRXZJbl6+g83EE
TDfIqNlB73azi6wlYs6fBoQ/QalzOqfG7ngPXVWhIE2zrLntjVo8oHmEUkKiCmUODn8s5NgcsJjT
5H40mK+bEN9//rfBXvnTxdd+VUddMgax2rtJOOXqPPkGpWF9TwxHii66r+0uFFkrDh7BAVPQ1rXy
t5WAcAORVjh3MoVgVWOIFX3fWTrEXULWENnoXeGmWznUi+KzKjsvmG5B7o+R991yeghM7swkSz0W
bZvUGDt+rWVLHBiSLOTSQo1Lbs6yHKscNdZu6FV5TemmgthuZ09kTYG2jWeh4bHoaZFtUcuSVIR4
ASd+BQHZPdTEkATIRKPyWAtytcKJbIOecnGExXXuy/LaK9vO3SyVwSKt4m4V131vlHNYIM5hQ4FR
p0I3CqDbz9wWnLOIOm5VtRdP2+h1C1yC/FQm8bLrnb/1YikD5n8du15dEXzjR3Zv20FkUuom62Z2
6IgZVensBreybdwluGv9LLFSSszJeqmoswxcuzryVYHGbu+oEu5ODrl/2OIB1/d4jMT6BKFTAC6R
5GlaKrAQlVS9PGTodAel9sw18xURyXYi8Oa+QddHf6TMkh+1aCTQ6WUZfpZRIYC7ECWYbHvbiY5j
xFHlCulg8jDoMhGP/aDOSmAZzZhtvNwE9dOWeQy+KHGrfoNHEsFsZWWeHSS5RnEBWocnDpSXm4cU
F5KKBxu7F8udhXvESTgtsx+a/06DSwpO0+nFDmHHcI8Gl9BygPP4ZmynrJ7loPEhyMnprmI8EyzH
Q6nstdRynos46X9M8Jgnf93vqDQPcI37tiYhQOMvy+97dbbNQz7bUvcbiYwO446X7Iq8p3SfZubU
+7Np4laSCJa6UJv66bm2khlcRTPMpE2ZKvJGR/TmZdMUunqpq0UpyfOLrX1LZsC0rVHAkCVMjuBt
qrtRvR8bZbJDPmHPOKCod0gbUF1ADpHg4Bu2nfR2oMWBlZdQD8ZtB7Abs1RrDMQKNkl9nIuJpsQ0
Zt5MjI9OZDp/JN3pLazlLd7GcQ5cd07+THG7IO1eoe6K3TqXduUpV7pBfS6Ylah54VCDkCmil39T
xPhdQposbElzhtPvOAGDGRjwkxCRENQOcImGyHEEVL2Zc3w75NbNGW6AJoFapsRVFpHO5yTNXk1A
EEKcGsrmQlXL9EFK3UxCqyrpqjiRkRsBc/iY+4YnWzSe3rTQx0XBBs0BkQo6SQmXEmubwBkW6Zhb
QVH2He4VpNvB6HRmesj0HkE0nOlWCfMmyw7O0s5/C8Q4xdaR0vhhypm0K/TXrB5jl3pZ0E06KmVs
R8iIarEgHsf1rzI1OhXJ4ktK26/vcnO5qVyRvPRO4Y5XlseqdyHhbsGqkyNtldTjzAjxBFVemPUq
qlJ1cBFIQjp8hdU93qHu5gSpx1bs+ZNNU0iblzBW3N2Q9S1C1MzaJq12rFNMnXM0HByBczS2nEcl
sdHPGqNDnzoiYCiaQjXWOVHmQxC5dVDmmEtTdHQr8c0dGC50A3GRfIsm4yggas1ttkfStOnK4Ver
3jPOsdPLi1gZty5tXZLkriMbfAhu4jBJtU02DaifYumjCfWJwYREUX9H4PhaFSCVEKDPWpTd1Vl6
PQKVwaH3kjkYKUR9XLTnugcTUILu+61J6Zeaszcnbwc1ZYsyZ5OWOCFI89o6sLjBKguNZ4uzbTFg
ACRSgWkeV5HxM8ariR2IcnETqd96ZOMlPIKkv43wmwFHsTxy9yrtQPmS/xdbkKNaWuwXnVrewPbm
CbXtLnW6+34gLCbm82C7fIxGMg0dIDF0zb6bU7GXiklw11TeoW18Yttxj4uaop5Mxp8qmsYLdSYD
al5+2qTgtZ13jHXrwCi4NfTywUJiaaUAJXKp37pN/H2FGlg58KSjYZUC7BTUdwDj8YGxBtVmfM3b
+NJhzxyV+Cp5vg9aQzZXwqvMpnHZGUuy7ybDpS043gE22I2DgoQYhIdQjYeoy35pogpaUrXCYmh2
AMK2MNZTOBTV1tGMH5Oi32h4ibKElohaq3d6KkPPi6oA3xNFYyV0uE0ciou+k3VyZ2DYSjLXQASG
nooI4E2rFDE/48YurR+DNj4pLZ4NUGpK9juThKJFoFzAyh/1bLqKs3zjjdDjvfIbCBsivxTSymLN
+OmmvPhphuCnjBM+RQB50XwgppmgtCwcdfVPzQDatMXyJzV+IjLfjRYR07H1VPBV+b1NVJetXsS9
1d6OkPwG6kl2zX5GH2GgIF1EgD3D0XCAk1ktAk6DBJewkeJZV7o6pBF5UxAdWFuMiixWSbbrX/j8
v+EEK7CJ4hHuHSa6tp5uewGlNjLk77zPhx6pQ0YTUysFe6XJQU9NBOUoG/VKIHHeska7TwlDx9yr
o3VEunDhzh3xj5Nx4TbiKof0WDruFfwUgPo1Ot3CUK7tLMeQvfpQ65T8IbY0u6TL/3DQJNS3FH8z
vbxHaAgABVxJ1/3CvKg0ftfgANlnHJv5vtmjDETE1RG6dTKTbDKPf+prjlL5Fqmkaw7xSrhH8BKi
I6ctX2hY3j22jCCAOKCxlXwLaZLd3EL/Slpv38kEvK9KnotDmomOptsWa9RTgsTdQGQolx/ZWxjU
nMxMLfiNvS4QyZBfO25LdNTcUrsq3gKlQDURLlWtOVPeiJGEgIt6HKivkEQls5hQqqVRtNAk6edb
9IbaL9+w+9gzser1bzh+byXzY5PUXzDCgeuXb+h+9w3jr6DEZdfZaGuYyxvqf9SNduCAUbbAydYw
AHURCKupuhISoLj42HzuWvtVrikCrU6egGmv0QL5W8yArFD2ErkIaQ49xhpF0GJd+ZOs+QSIFCPG
7ppa4LwFGLRFDpCG/fTI9LXa3ce3uIOBSsylfAtBQItbFWHzFo7Q9GqLmLeTHM1rKAFt0L2FKZii
hRA9scTgMyE2ldUwWdEB3WbJU2wCVW4oSP9be8CmM66BDZo5sRmxJk38bro10qEqXfvWewt6QGIA
24984TUAYkb6TekX+fA2eQuJKIHcv86RSdbsqIvB8mNSW0y/AWfUh8a4Rk0oDq7pYNTzEkISZabh
0FLUMPxZG4zbrEjV+jpiggV3wU7N2dALig8wZFItNNQRzOKg9NZrVrW8vrrt4ydzQFXqW06RvGie
QmqNnUvxqEhtuMIXzjqC1og4WyJ/CtIiCxuNd6d32dFxSxZ4O5Or/yB2FgzoWbywkkMdaIPGaQHZ
LV7T3YCh81pQmNryUGRuGYcIHqJHp+2qF0tJdR1vXKX9IpKGgEKlV5tvJlXpYz4bWrkvh4WUng71
rcVcpXN6jyRbcYiGKNAv6xYXR0gSskeCSdciCKB+qoJwcaR7QaEBF17URvK2WIR3UAmG/eHkzXBN
JBs3zyK6Jvoa0IIo5o54i7padUEJYTZAnrbQD7Lqio16n0f6TyZvnawobWF9d/uBTZxpYQqEU+ZG
ld9GTbzPyiH9EU+VgTA3S50hcEsbEdukG/2Lasb1DUoigw/bBHkFF6B8HHOwdbDU15YqIhcL6UPE
1whKonJ/ZB4KGX+ZXWCqRdWM+87QAFrT2y8PKdZvFYE/gqjQIo/5OyD43gupQ9EsTe0++xbZI8yz
JZtRrcNqGa6FUULJHEU1vnDkSNlqGIuU22bI66NG5FxLJo2SvDT8gx82KNGSNdjV27Clv90HTVm7
dxmUktp3eNryRouK6hcRWHTYhl7Rf9V2VB/R//SEEA0KVSyF7ffvhL3+9zLpLM4HTqm5u7Izs4Kj
k0s9is1n04dRpicrYYFT2VYuvQbu0FQLY6vUNQYVcFU4dJqFhK2LuEE4eEPvUDQhVur+NyURkkIh
G3l3GHWrG/7s8FxoNSf6HB3QXeKx2YWx1WMSgzgkX7W2iiC4ZN2zxDsSb6AeMDchk3M4CmEkhXLG
iRS29iiTC4F1sCCQeSYFThD2TPZxBKqFvJGU6sc8dzNuyNRUJmz2C3gp19PSJy1OiidETyDyTXDq
THlNLmgj2eU3oRSAKiXjhRB66OAtPhEwxFCEFjH7hizHq1QoSb4ZZuI3gkFycg+MeOJ7wXod7d2Y
ow0HigZyDJ1x9c/oYNUMB1BhT3Vj1gCKvMLhrAW96XKBuQDGQBlJEXYyBoAfK9MEOUwv7V3pWIeM
TyoYxJAlaKNwK6kcWGkvWO6xUMmv5cPV+t/pNIAMrNCSENRWNd2hUxUr84seAyRDPuMDF0atMJmL
bPoNeIe5Hy17lGyow/aPmTaznngFUWl+jNOdVQXfBTStKr6n9N491B2OC2SS5WhuMoRaDX6XHkCa
B+OyCKUyO3Kb2DZxFqM2eXvGXD5BRYDJ4Ysxnzuf8OxE21m1q674BIIMp84Br5rZeMHDcfHiGxh+
KxcYWjpNIJnP8M0GixNJ59WwrBdTkQe0Bga4xJIjSdgkg3NUTfI8NprWOs9tBYLcR4Os/pqZz/Tt
0Aj1ubfF8lefh+YliiOz2y8khh3laCeOT2pf9J0IbUzMxSzkncJOoiV/LWWIYTRqipAbjVvYhNla
6DLU7K9W9BqDgRzvORw7NuiQw6z+BYNySmwPbA6IAVPrpWEXg3VArtDLnVEMQg3GboHn79o9mF2K
l43wI8WOQJtFVfZdn/NGvXT1fBF8yvEC+ZN4+jDHU/pNUmmGz61GbG6SeDCUTU2R3WJcsX6FdR/H
N8uQ4sYW6WR9a1rKHmEPwGHYAiTtdbT+y8JKKbTiB1A664+mstKwSPU6G2ejYRlXqCBP+pIuO3Ox
658ZLkdj40xDGcyFsrTwoub8N7VI+2hMubwGVsjAytkY2xQdxfjLHfP2iMeIohN+pLdOPCaDM6KW
j7Vx6rIGoq+1Gaw7FBvfl6M94QnReTm+hj5bpq2GpQ/Kp9u/Wk1eF3unXfPGBh2TGQCMPMLoLzjt
cTZukoNiKcrr13XiDz0VePCsPaqJbGjtS5803/Rs0eqITOrAI2f3AB1lOnJuP6OS+OwihqO7pk7f
wqEj+/6etcGjs1xxcOZUnG5EwYvLyzo509f+oE82+SzJSrHoOWARcE9FNrpiJIIqVBOILG6Os2Y7
LE+d+VRNK4Y1KQBkZJ7xzaiocFN2rzbApO/1fqKEwZb9skUwFsJR5/xpstP7+jl/6Ke+/TaEmQi1
iVM4rXhPVe1WJXv0YLZSkMCVSLZWHd2SBjqd6V9pp/399TFYaBNd3cVGwQbl/dNGNZHpREkivJ5G
WUD9EM6rV5tIqMo6Czx86aElieeqM1tubcfwAkle6vNCAAS2Yh1HzeBI9aqLDXADU15dwgmgFJdR
D6mFHj18/WA+GRuItXkXNtpAOgLrg/tHFsHGr1K0mVA1gEztX7JPvZek0WTwn6+i26QL0CoF4f9B
F6caoiQdHvyAlFF6RRmX4McBatHXV/kgCGcXSdeFxgbaIwdx3Ppq/rmZRk3wI0rAYVORTtvG1b1t
0cziD47R6EFBZuwvAvJkhCf02AJWI7VDJ17eR4KqbO1piMN8IilpVqXjBkukLAcKe8llUTjdrptc
68605/HMeFkf8LtezPqbLbwsSGAw1JwOl7TWO7dSW/yw5mxiekhU34hqgDkWmO///HyQfiBgUikl
ohw8FQ5OaCEKrQAArpgJUKqMlFrHgUcxiU4nwz4R24QghTBjxbu0GagbdrP9ZapGTx7BDyG5nPKW
SmnMydpQjxBmdQBmpYnBAqqSX0xae2bcrLPx+4fDDybNmV+N/Ek11y7bvy+U7MtRjlg9mgUIYJ3G
cRB7NV+xbv+uYROdeRefrA6mqaK2wl6EWtSzTr6GHoRfnxO6Etj4JmEcEEZcA8bdICoQe0Q61rbt
F/V2dIh+qFKnDg1nAEzYzeXN16/qkxtHKIGhxIFchWb/pNeuanM5OQtXsbRe/lWAWOFwGautTcmP
PkBlnxGBfByFJlpSOpXUnVYH18k6NEWqlcAaWZdFUX2zza76UdqDczWaeXZmNfrsUqwR64S8vtpT
vYmLE7dHlEcxI46hcoMEBjkZUZjHqu55Z6aEj9MbZ2seo2q7pu1wc+8HEAe2yQDx1wSpwDHlitIM
k5LJ/+u39cnEQ06Oxwhl4vcQ0J00ueucYPnMgKegTFg3g8qzoicXwVlEMCoIok2fGxr4btOeuhtt
6VMAZhaqEPBLCjJDJ5/IsS2aob3WF4r3vsCS8k2fXft+6LJO4RhSLr1POyR+XAbVHs98ZZ+8Ebxf
8DX42LDRnKqklSYFNUm+PdqHxQr1aVKu00qrriKttx+/flIfxzV/3kX5xj4Bf8CbSuifD7odIqHN
LvZrogqGi0TkMAO1stm3WJ7JO2+y8L9fj1UBrRuOCg9j4vv3n9G1afpUK4M+mq0dlJJ+hc+KjeqV
7rd0wTN0Zo49lfojNmd5Y4vJVgtVkHkygwxSGx2NehKGIs/kQKJHd5nutkdHaM4u73IqfH0s72bN
XSjhVnlxprmvfZTE2ah0UPhZ6y6EUJ+TTxkqUy8Rw0Knl1X5J8k075DVlUeVGva4GcZzPirIYCeh
rxEE6h/hxWZ3VTZuTOeXzzAJrDie5g1EKPfJ1uA80uoRHfXX0lFbjhB1pHCEncnUTeCjVPS6iuQ3
jMzSQkxYmfA4XeJD9jRhwSFbc5s/Gywrjm+m+Twd8zSiYo5+AN44BBIxBQ5gNq7hEXAU9nmjkATe
TvKYSGfljuSjc6f1i0yItB3oqxjEGqoHXvl6VkauhAFZVylXsuOPH/ve01+XMaK2D/vvqUtbTN5R
n3WvXbV0MN68rL9AFzJNYZVjbgxKAIR/cTNapJ6XKgGvYMNy7wmMVI0+UpeWE3gq8NVwqnq46YAm
02epV+0zhRh5E3M+VUN2I/Ix6SX1YQilTRl4VB+hb3Qow64WY2avRywP3iWWXnj1UWVJD9SWWfwQ
hLsgXRYW8AB14fR/MVLohrJO40QJ0mWQ+65xvT8mQdy38Yz+a9No1fI8Zej9fUUulbZV5xHIje50
bYQ5ckip3XOw9WEoKro/48N8UjVzfNBNPFm0p8nS8dvBhsDiIK4Y/BGpTOyLSXErv4CtxuuAGHJt
FnC6N3O1TIBUOChmwdAn1V1OaY4SJCGzxIyn2WvaDJQk8W4PIPfgIb4qfdnuEdaDAZXxlNxnsbFo
IE9diC4DjNi8EfR3RWTS+5FwZQQOdqd4gU+yEFNpDff/+fN/CyFd13MioU53t01UNSaDp6TKUFnX
xkicRKW34jIGeRTGBk/k6+t9kOHz+WMlQnPFC2ACOE2hG+NaTVwQfoEWKrfLhfWDnJNddLG8Fpcj
TbxzNv1PFh6uR3EI04nL5+SezG91Vg293sPeCX/ub//e7vc7fxNcjH74ffTPrNsfl9L3lzpZSulP
laoYVsxP90QsnU+t7czcqX2yOry7m/Un/LM6zDGTg7rezWF7v+VWdrvd693h+5kbeVuN3+8q1ztB
r6kCo2SyPpE/1SOMbQZ1E7Sb7mG6aoP5ZriwDrDqA7QbQRdOO6QdexrqcbjcKFvv+etR8nG95dp4
pzkK8RM+2MGoewiMy00Kg6KM/Ska3L0HgXor5OKeudePL+3/LkGCH/uSD6buhmR6RbQyxRaix08d
amP2st45Jf9nV2GfxdnUXp10py66Qo/beR7FmsRbK3dmDfV7JlZv8/Vj+6i0xZfgGipDHXMCJ+OT
4502jYMcgfEQ0TGLHYLLHkIUlhcBjSlskXpQyafbej8P+nJjFPVShXWcJOHXP+Ozt4fX2+SjY0dp
vp3//xmk9MYoyPMOqWZrckMnb9ybWfVIPpl6ZlP+2WOl1s4AoThkcRJ4/zlgg8pqKIbE6yrpuEd1
S/LLtBjn5qz1LPH+c0Ce6GKRI+gZ5//p5hUtjQtctMsJzyiHfucssQmfvaGS5094QuARj/ZDLXNw
W25eqs9po7p3Zdkkd0ls6mv0wsLB3nI6xEDFqv2waFpJnxh7bwvfXP73YgIoBBxpDjMeFd7TNLgu
ozeF1GctZwHC1VbHolM37ZmH/9lTQWzpaFhFeNunNo1e9TqK2TqO8mUoryK7cuCuDJDgNDt7EIxP
Ax3B1B2/HlyfvHIMd7wO9uPsxU9Ndy7gXK8wKNVZSW/tvRaeygz39cy9ffYlrWUSD28kzgz7dNlI
tYLulxFDTa9MuFGgM7MpiM0245RR2h0Zj3qT6BtCKkt8UjW4z8DNiuHgkQrQnZn1P/medKyxyIGI
Ol5dY+9HuZLmnfYmz+X4B1NNpxiKDHTeubo49+l+8nSZ7TGKcBxQYZGsP+WfT7ed4B6VKax+y5q6
DfpDfWOPhn7mhj5ZXyhxMVUhmuZCtrsuc/9chnytErkpmrNybkXYKXb+a2a7JPwS4dOeRkG6AQXZ
bCYlmoKqTcF54QjCetHU0JSFc8jcbjpKakVBg9ALXGQXq1e44tFuCq8JZSnkJS2EJmyVug3LgUbO
18Pwk3dChQgXIVtKqphvdZJ/7sBA8TppIOkCvXOcbUUwmQ/G60DP8b+rtrGewFOxKPCYmCff9gT/
XgpBlsVWP0X0vHBOXwZEYrikm28K5Z7vGcFre31JxPdcLPYejTndTqXyrr++34/uFH4FtUnOv0zq
lEJOXlljT+h+XI4ek8wJY5jR9x6tejaRjkddEypu8iqmxNjEMUlTij6m35mDzD+TO+Wr9kXjP4Do
u7rE9VsX5l4s2D41BDBk6g0GqzzKFLjkikODOyuKdDOoq9awbLPHadaqMyPwk7nLcHFOAONZtznO
yd1EWosdWJv5kGpjfqTR4t7ROR0Q9rrZRlNH7wH+QXLmGX4yZjAkay7ScDYBGDLfj3pQJOifxzYN
KnNAPdJr2VXXt+2mdRP1zCFXfztGn6xZdE3oNRArjXnp9EumAZ4nZZIp/tSi8vEtDRi2nyQcZYas
QNiuDjV9/c5UTVgKZZ7fp/nibdTYIAYn6TxkCkY4e71yJfoqXaF7pRqFFVGc94u9KiRJHENh2q8y
4w2hH6Rg4vjVzECNasO6jKE4/CIPRPvV2IvxUuPOKTeKnPVrQOaOwmHRsnEZR/Q9cZR1JVgPrVbR
y01T+UDcesnWr6kNoosMXbmRiQZiXOu94horq/1DySvnUOeNhYw7UqfrvF3oVw1uq12jVY85ow66
kgSObJu/vd3X5OlAVEbtDfUT9YOpkDzS9Jl930tLexriCcoY2vV2tcQSgaY4bhVtdeb9PnTKVrmU
Y0NjlLJxdul5ycxBnbbzbaHGtulj1jcidESjGHxKnzC26xyGyCY2QWT7gxUjd8Gxc0l7EEloG8/t
MaGcBN+zW5ooBIDY8TW54+jh+Vf51WvNBfgl21JnC1UThSG5B6UI2J8gILS9ih5NGbvITq0xKn8s
wpkv0Gt6f0sUobClLSv2u7mDPuYRAXDd2+THb2dlQDJf5JCzfY9UjkdBUPEc0iMXv2wg2DhuWOyy
jVPgEvPtoiL0wavIVwQPY4kr9FuuQqi2IIqrjCqyHbGY6bCbC+Kk0NllDWZfsxkmonflInegG9A5
Irkn21Sjs3E5emVEjHDjDg9wWEgzUeiQteE4Zc2+sCKnvIKfDKuqpE3t51RX/1AnWJag7cCAh7m0
k+PQp3a9wWPQH4uWLIpdV8SrIo84HDcYDeH+Tai28JK5tSunAXW5MYveY9BOeWehoxwGNJxTqxb+
NCo1ygqzmczNrObuH6pFU34p9FnoQAFRBVl9QwwQKvfJ2rgKDNdmivspkOowpmFKkwAtAzmrNpGJ
KbpefUI+ukYLUMkYCbv4psrZYDSbEYFVDI0Z7Y9O/3JTq3bxm6mFKltb58QRLOP6qGtbG+SOhGYC
Q7Vcn5rtgrmy3fRN14Ltx1PmIg/vuiyg6d0u29IezWZF2w32xYI1i5JNpzWEbboJsnpGZElbLamN
wzIopgyJd5p/CqERUWDpjQTwnNsFgQhvfSyCH5rGXwz44b7SViaFJkJYraBN4nwhAAOY/cWAgqS5
doEbanCTYiu7yMuIVDkk044e5iJ1qv3SDGiOY77jeZMJd7yLnToGsT1Q5fZTkY5XhKfYTwMr169E
yWuxyVkt0YWVWMND9KmQXZUYnjnZSTlQrXTSYywdKRHfUC/vxzpXxtDpNKu+MruRGVOoPYOFzB+P
UMTBJIjdFVH0Ys6zfOycXCdFeBydv6SDYD51B0IZNhVS2atRg5z5PLg0XX1NpdGD1yHyntFVRgiM
huzGQu/zoBiTfpuUI+UJdcytVdxK20xx1yRZAiu1S1D0wtjkKhnkM4b6hzaT9ePXi+4nxRIa8JjD
2IRacIKMdbv2z9KP1Ir6PAz3YBhEpt5ig0IP0vUa/HoOYBHeByVObkba2s9KYtjQWDEB7zwzbjcN
rhUOAPGSnlnFPulir10Jx2E2VzlinqJS6sTtxQTJCklJZz7MdLRRmgCOOdg1+Yl+V5rm76mv8xt8
L/Ox6AfWCTvWCmQm8N3JLMjG9JuVqPMP006NOZjnpPr19YP7ZBvLqRBzGbZnmg72yTnYMmVilQvn
YDwXblCwU78Gup3/+foqb4///RrL38YgRi2Vgzfmvfevx3ZjjPmSy8BL2iyhDJugOBp7OCqhEVbb
9uhdazvlNr+YLpItGvMt4Q3bYqNt6q21wTPkV8f5wt2gRfl/vKN3v+xk4IjG6UVMgGqQ+45fhH+B
ym3+okny7/JtGuLPOrOf+qQv+P5RnBwcaro1Y7pesPRfbv39c7D5/v3rp/1x9/T+CidbtnSO0X6S
xhAoDuG37VUMGazNtl9f5OPAgSFBO8Re0YmsqCe3oUlD0mhjv9PQcd44LSFIzIzn/IWf3ArHco50
1EGJhTVPbiXrkDsmQJWCXCnE3pKWurWzqbzpmroOv76hj90Wh/3fKltQLWASpxWS3KowtQPDQQBN
upIfk18TNINdv4zRYl+Ww4Q1CMZEd9+SbzVeEHutnBkan5wcAGGuFVjO7Wut5uRjxKQ8O9qAzl/L
rawiHdJELtp1Gt62aka6jag3tRCUu5Ej/Hbu5B9ritxiUzUArgNJTsEvLIXiZhi6BRiuDQ0XmTcQ
eYu8eLRTyTSSiqbnRomD1sJY57St0u4UL8n3thu5/JumxfHS9m3TnXm8H1Be9EzRsNAXJPaIk9Ep
a7MiGajHy4mLNc+RI+QyN45V1A1/BNFsN+y0SR0YSt0Dp2vMze+qY7oAM9iYd0oy2RLpmTFtDDLS
lb2l5f0txpi0okjXkTNGxIxjbr4eD58UNhx+Je1FGD8uS8vJCG/zpO0nj35fsSpnAPwtd65R9kHr
VPldN/QzWl9V+72QRfgzocywxQCll2c+s89+xYrhITsSjiYz6MlRqG+A8cTQZCivjJ5ycHqqYNDr
e/aXhcE2LMi9Yv45yTq3/bRZpnFTUsD61S1V/nLmgazD72QSR4iEyZdDKFP5KWRlKED8ERSHvETI
7IgFkGwYmKmHWCeOKTMaZ6+5rbrJq3S+kVkyPTAiigDHhvLNqaIoHCkfbejmzhecrvKtp0X2jh63
eZQ07s8Mt3ViOP2tIAoRaDF1wFNYj7X/7AdUpTdnytX81j6Nt30blWEvFGOLQhQR+Cy6Mw/nk+kQ
VDhEA1gsKxzt5DUN/Zg5JemmAckP5TVS4uailfN0ceYVfPCl26jP13oleBJko6c972QGfW20iKDB
ImIZy5vqzoll/qibA6kC5rxMbmDySVS+Y0usboU6VNAIBOGlZ8o6Hx+wy8zhwoji+A9456SgvDjF
NJPZhi229/ofqVa7JCTI+dFacJ5iKU0fvr71tzP/+zfKNgqxkUY5QofReaKF83pCAlGdZwGJhF20
5bRLr1LmBFhn7rgkm1J49m/baCqds6QUNxZeilc7LwVWM7unZ+wYtXmE/TASrhMZYEEWJKzMr/Xq
CkPG0/6KCxF/N5fZeRGjrU6bHifyOXjJW9vuw32AR1lxa/BsTj/obOiScoopkadyNJFDd3AVNNim
3+3Yhr+YFOaRbVSL/8IcQplZ2T5ynTE0Cvy3Pgk/5c2iFfMFVJfo3F7o4+hi8aGAxitlDMPdev/R
zJnwdJoc5PTmxHZcGFGiDMe5jifJmuMYr+msdLddP8aPgjIuqnzSz47eLOrpzEr4cdlnokFeqiLB
Y5I4fdedrnbZNOu0AsiAuwDqbeMMk+aBjsU5Necn6xJaQlSzYJGRaX3QaelGOuOIAdbYLZm9VSdX
XlaLXdxZQD7uNEAzvc+XH+9YCXo/d7XuW2FY8aHT7ObCqcSwR49bXeee9Pw8beu9omSEgnH6ys98
cR+nX+ph1PJpW6lsE05LwTJBpyCBYQazMarPxtRJzI2qPDTC1a/qZUzCNBuaPYpV8xwu+JOPnd43
+g+XfQFds5ONSU+EklgMgt4b53+cnddy3Fi6pV/lRN2jD8yGmzjdF0ikofekqBuEJFLwdsM//XxQ
1UwoMxnM0VRHVIVaopAJbGzz/2t9q+kn5nAAOZsUDWAIU6W0byIMEyjUCQajCW/X7vc+6YcnV+2l
uh5JlqmoF83TkyIdsqGZ4QCmZoQagtQIG804MfUfT8Vo3GwKsPTOTFs/nJls2c9zFAMqNlInu6SM
EfqW1kz/H0/DQaBjUSeG9XDYp3Rrzuhdj0/KCcv+Ic1tHMEsR28jm5XbVtYjp+FAQgtiW3kC0fNL
aXYwhbD+WrQGGQYsOIenKQT4mUJK2CpwobeZQdRfSCvpV8Smlj/RFybrkWSEcYNJerrJXBRxJFIZ
9VMlFGsb5zK4q9H1n6oUf/SxUCkYgpHi8vIe7qBDnbAlRSfIi6w98CyDOsDSEEVAMSJ1DWTbevJd
NCYupFyn1N2QZt6lajquwTXZZ0GdV4J6nTyl0/9gMqEVABQSuh9C1cNTODgyvQIRBaEk6eaHnArM
mpKheZY69CY/X6Q+uBSnIRodAHPgrB82+qxJMyC0BHJVusAxGnASvh7HKSkd1qm2ir1MxvuDYBHa
WfCilskAQfT+ZB0FnQzqSLSEzGZiusG3mK9d2q/JWaSF1TUmdXK04JTjJFPKllZPYwU4WqVrvKRJ
Q4WmzOfosUZGqHmx2kW3hlOGDuQ4XZt8fJd97jnJXJ/bdjK9zLoB+tpli2NiFELddO30rWFtWjpS
X1G1ai/QX+RLhl/0WVO0H7pbqc94ANWvjSXP6Ypmm7mv035N8lAMVKWYgZgEaT0QLwZ4ERt8pqmb
IG6NOwkz20TUpaIoamu+OnXUxJ39RMtBPygZ2vKVUvV0M3slj3pvrNzgXRtwbG7TzB21TURrbgnS
NUHelEVOcGw4gAOhspaFdCPt1Hx3EcE+x0FDZAh+mvH7YHH3CN0Z2xHlaD+/mGRREkyV4xnziGgl
HEVCDEHwNxjjz0xnPtkKFEATTlcrezRCyzp1HD3uu9AwAz+0wEyXCWaZkn/bwBJHjl9MUA7ldgZn
VLKELwg82lSpqe+mfArxWI7yxKT2geGANVCl17NQ3JZ27v5V02HsZtmw+3An7H0mIrBLE9v+LX23
4gst4I4aryB1j/RXX2IxRZOn9LuBfpdPI7jbZkau3zWqO2/QkImzEPcY5zm1di8LaKon9iu/RBoH
r8CS3kBXfRFQsDfc/7QOkF+AIEjv3DBJbtE5z71HCYtYIRg4NDSGquKcXAuzXUejatxPmGIeJ6eM
dUSbrgJERR3NxoMRNML7451wvdKtcUILd172hFIdCq8jvoDdWK9JQvv6xEby3yiKr5nwNuBMO+ws
AQfE41rUXezu8M6F93aSFm9YVKd45cSu8RbPA5bPOU2Tm2aygh+yLbpuE7rWdANrpj6nJ1i9BmbE
kdyVgjS3z6elD2ZmFDvMfbRflw3E4cbOMINc6Wg9rGxoCmtbdVOf8m2yLpDGfI1Du79GQUwyI545
ahymcVOy0bzMemvczkBkVqlW0lf5/EN9MMBpuyFJX8xTqIUPNpuIHGnNWLVciVnpfHJk2zdKtJrf
5GHgJXThaHdFpzS8RxO0jfgFeQpVWZTc4nAtCGSMUwFYCqFDSn4W2Ik8x0bIvqayT+1hjzeWXMvR
gfip6D4oeByMThZc2iymhtyhgHa1DkalfqORoT3GQZR8VUipZZYKAcbTfB0eUNISQEEV1ryK9Fl7
Yxr+aTVLCONkzI9mbU/vkSXbu6Rx5pfPn8TxkQRlCioy02BO1NjlHR6WNbu1ZcUuzSAcyN7OYVsP
q47MbwL/YFLFV1rilrbvzm7tUoeIyYAP9HGg/8l+jgogoMelCzrE1g6JKpHJeV8ZJ9Qsvwwley87
H5K2Po1916Ikc2jIKdq24ukZDagmkRKd7kY/JzNHs0vOcPBik9tlr+zRmn6EkF+e+1kFzYTTnL0P
1daIeL+yKBIiTrMamaxGbNyZ2le4IgayBeozKJXs6d3lICkIdrtBZQxYib2bDZpPVMiJYeGkPWCl
zKnWusjoKjkK+s+ta5SzOLGFPS4S22TmUIdc4HP4kA89ZsJuC3tIUSPJPhdnfaLRjCHqeuNEdk/l
JXN8UIH9uqNmtIo6mgsuVl/seLSiT4yNo23G8kngUuKYo6qsHfp8yLhTjAxvLpfJXx06pJ5uym2k
K+dhHGpbvScqegQwNUHJrOecXlvmnjh+/JrHDx49n8FCpGUKwX8Pjv4Bc2gp7eUz6HK4HkI0lxCT
devVCoVDplaYayvEJewrbJUuVAjKZlA1klPQRNwu4hNfRsV8NhSBTbZvpF65guZkQA3tshnMbhMX
QQ3+Zxy3WW0IOGJU+eiyqaAGUrJSS0Fs2iRQlPcOvQnZ1hungNlQqi0c89LRL5ymaZ8/v/HHM5WO
qBTIEmdgtP/qQX0lScBWSpgPoFRdMnjVsV+3ZWdvskmt7//8UtzYxWaIrBP9zP4yCm2HqN4Yw1Un
CMTUMgu/W4tXHW17eWIlMo5KDDaHMgSkvMekJPA096/V2soU1jVhcWoxg86th4ltHN6WvNH6NdZp
22c/VwvP6Gpnhb98JLWHd3Igux7kwkh+nl2rCQu39VWtsu5sLjMc7kNZv+gG+v/Y4Uk6oSZu8yhX
biiEa7eha5PJksTVTtR9uBnTvMsgRRTqmWFN9VkREbldT2V1QlhyvJeinwBK1eCuIuWmKbn/VW1g
elFeUGtnSowi8iET5TYN0JhsWKZ7ZZuNssMGTRUt3nFUBmM5ZBV9Gm4evmU2JfWSWk0m1Nh2IfGv
hWlW/jgIdVdpDq6DerAjEnpUWtze5wPi6LjPJycaiLWLN46ayMHS3DMbtKJLCyC3jXKjETV5U3X2
cObOerqG6RU9fH69D8Y6kczM6ZyjsZkcEordmFIycRbkQsYjpwMZhJ3fMoS+zek4P35+reNOMV+O
/S3yQBxWUEQPahlxCYeRul6BEiItd4QfaLuqYS/vIVpxz4NUlKuZf3GwUOAiTgtYZ1AjSBud1mBd
SJRTJf5lyO/PbnjIHbZnTK745g7neu41ceYZeE8z5lo1Tf7tIrA98eYdC+IphTCZ8LVZTo6DpcyQ
rGJXgAMZwfo/QBTNEwZfHdjf8pF4001UzhHs2T6CNcZ2xibNJuofDHeMiy3InS5aK12FKGYOnYlt
KvzgFOWDQEURRRU1lj9/TIuty3JRPVp88oMxSHkhTWm6IaKfGudSxnn4NOl1tsLEGZ21rjT9IM3F
dQnh7XYSSEtB2YyXVtPLDbSr6fXzj/PBCKXSQ32fkuSv6KP9d7mb42GoIXutiNZNXomuBQ0eWsFX
NXTZNn1+reOWD0+KxY5nRKeMcr+xfzFIOT2JY0wcoRuM6yi2zvHUkco7DWAzZEEROH5lQEKXcoBY
5Nn2xPWXielgQOoWXgLB1IUV8VB9Z2QpIlr4NwReJvlDYtbsiUIQ2U3PolfNyfAy0Ze9IfmlW8fg
wDaDDsA4UnL9UQ7mdGLj98HrwfkA8QD/4gU5rKkoTU/2sxEVHEJQ4oSWYu5McPqnXo+PnvBSsdHY
YKAgPeRe22KO9Kh30Wpwtv1Sz61y6yhFcam54dJmdEVf78o8L7Y0OI2YFDA+0TioMvKkkWb3xqCD
Bp9bGwKf3luAkkA2Z/X680fzwb1ghSZ3x6E9zJb94KWIOkdFT8uTCU1Ki23pZhdWWptnn1/lg1vB
NbjVkAeQUx8ahvEyTbaIyfGZHDhUoDyIxMsS1OvQEE685h99IaQnHMQEIQKohPeHulO6tIVd5j5C
E9wLDtzIWx38dScWmI8u4+Bacalr4Kc8vG+EUcCQW5J6yxm9rCOFS5ax80886I/xf4Xv5e3fb8hn
SY6CsC1WL6YtajZIZg+OUWVU6k4bU99MtLCAR6fKtaEQ/YpUd9ZOvBXH2iLkhBzoWTC4EHKFgz1x
Y4Ifimiao9khRrZbTivsoYqbIgetmpVac2/Mxuw7RWlf6QaZimlZKKsgFO7NXIeK36k9G18gj3cj
uq8TO/aPPh2WAD4grWv6dYdrmlYhV8DTRhY5STKdNyM+fdfn0Pq+iKWcqylgd3iW4F6+rhJDlOs2
K/p7/iZE7DYDLgAnpRI47tgjWyFDZ9mCY6tqpxQXH4wLvMqLMh3ZxQIW3x9+ZRhTMEQxsXKWnaBb
1PfDbJxa34+rL3SWKNAylQsK9lQ79q8iSrzoxdg1q0JtQPv3I8Teau58naBA1LVx7NuAxa6TUkbX
Zd3g4oZzHr2mifYya4rhWxSwT013y4t1MMcTL2ksbAKL3cRhxk/Rlw1iVgHFqbSHu0q0CxCvTn8C
lp43Ypi6HVKYtZLk7y0n6bUgg3w7UAU6MaF9sCtZulm8lji5qQEdnurHCj007fsaR66loqfOYJxC
PbltysS+L8K5BRAMJjXppwlJ/PCWOvqdjm9r7TS9+NmoNZwJ1DBrqya8WEuN+oTpbXk2+/cJrzfy
Par6/I+Xev/ZAdx1iRvnsSkKutdWls4VVFf3IjNGwo9w3m2VbHBONHg+uCi4fd5tDBNErIiDYTlX
RS/NDvKTDGameTBcV4B32m09EqpdBwpeNJqBp7Ydx7t+DvkqXTMWfSzfh2a0PrJSXXSSnJC2br9X
raHfl4i7vjjVIK6hTYJlMx27LohzT7Rh3eLieinMAsi3jk/42Yra6LsE8HGNWEBftFL29NrphfXy
+er0QV2NOCwWaQKFGb1HqsqaaOs6Mat6JXrEzkzt5Pllmpi/OHoT5qxSev69Esl0qynh+DIBwlv8
5oJM6KBqzXWMSF/flazlybph63reBEn6DhEyB2WUjPQYPv+8H9xWxjfCHfaNFLAOS45l1kmlVfm4
pZ23myZQgkslyo2n0bK7l1GM6YkRe7x6g96wNA2VDrsB0FT7IxZMIe0Wx1oaB+rArjGMrsO2WWCb
OPY//2ofXQrOzNLt4nyLi3H/Ur3JZhhdKpMIjvY1+EbXq5yk9yaouifu4gevBIsJNBU2posMZLnL
v7VDopSCnaLSmLBLoKSoJkrn+wzk+lxx1QmBPxRuJN9Go55KwPjgO/IyLNZANiiURg9uJwyxDMyi
CqNFa+p1KHvXLwSJ42wIwxP7rmPcgo3CC6XJsoWkj3h45nGKBOmOWK4VpIWzqhBevxcNDsYl4hSu
bjoaSo5jFSTeZrQDc1jbzEjzrsosAOmKAn7TY+dGyixcAu0y1qQK0S93onAFi6/Rz8JxLkB9h1DI
3FCvCYOH2vq1spKi8XoU9PxgwIb7xMzywbOjIbx42ZdYNcbL/rOraheZRB5Uq3Q0o2d2nt3F4sy9
NMkdvEc+ovr5nCR3n4/N46WdbRHKVE74HGNQdu5f1AnrxiabBVpLXQbrivqiZySD+ufbMC5DoR8B
LKYv6EL7lxm1bsBz6OJkjycdp8Jk3YGrx7GPOYWWI53YM5Ce2C9FVZ9Xqkmvx01IDl7KunAsoRGx
hVpUjMpmljqipM/vwvHkI9BLUX9C17J4FQ/eUCcTimZXKlYeIOFfdXUy1sjKJn+yoMl6bWZF288v
+MHOD3+xuiDiLDo7HFT2b4hC/MdEzEKz0iNH7eFRW65PoITpQufRZtoH0YCPgMKYpXoiNOxNp3X1
DLyvzjK4poEdeoXM7K+Rmqc3cSA7MJld9nziUy6PZX9ZZ5gtsmUsnAtb4eC+MNmHfauQopqXtbEG
I2dtdBUFRQJc5Cu74ijBc9w4JDyL+tzMxmHTSNIWAdyH96hYrQv6z6cUbh8UDBFPcIaiQMpJAkP4
/q3LlUKDeqzD6CHIp8Iv6dg/0ipKXiOzmt/LlK7vxhVoGddphddk3Zdd90CVKi83QeCQ3pDRIcEZ
Ci3zRWla4w2BthS+I2dNXY0zcmGNlsKPE7fyeCfJ/pFSAeOMkDb0CPufeqgRsKk0fWCj9ESd9DKj
dzSZ45leT+kaLa/AxhiBR2ys4bp27db0e7Uy3gAxW5vPP8vxXL3MmwjGfu0L6Lvtf5QKEDB7bRCY
Mqy+4X7WLtzO+DGMdXtijT2eXLjQggGhNkrLzFl+/7fVSInsOCchlAs1Q7DStDShmUsn4vOv89FV
0DExSoHwLP3t/atIPUiiuuXQU6UxBGlr4PxaI7r906tg2af8j8+QscdKvn8VcxpUtZVaurJlqW20
MoIs75BH8MdXYWwbTAxLQjn7oP2r1JyNF9g9CbBpUVy4wqRMTwLD+vOrfDD7oJQWlA2XHRAb2YNZ
vyV2ytDqAO/tkLpXcTUO7yFKEB/jZOoNDMuXMGsTD/8t4cjd3K8yret9eK/1KiyamWDTJLjIwhgS
fdrZJ9b34+HpsA1k7wrTBSf3YUunsaVbiDxTEGPhJYwiA0x0lYGttPW3E/fh+KWECbJA7mjboUk+
fCkNID9MHymXipEJas2spV6i6fIcZWeyHpKRIHqF9WyFzFX3AyuSj51swmc2y/ofoyfo2+HIR1Wi
gcNDGbb/6JOCw99A24elLibLTp3HM0sP01Mn2uPOEjtDl6M2mv0lNvlgHIdKNyEoggtZ6E365LIB
8GInK3xgz4hThJpQhQDSn7Z992ZwlPRhg/TfP7/vx08YyTM2EfpatKpx7u9/VSzLWBpZrjAyWPEm
mjgeUsDoSAWoT93VD6oKfEfOQKxi+Cm46P61SOljvs3JKXSikiwik3xZivNx1moXfWkW4IEj0/wJ
ucSOvWUDczVNLM2rQBWoowQBtDrKpp6+xyydxF59fiM++nTchmXH/EuBf/jQi8kIBk3m+crWO7Ze
PeDFrY7P97FFT/kISL45T9RejVehgc/GydCAQQa/dwoHb8jEIeIsNCA5nPhYxzMqAl+08/QT2A7x
ZuzfM6IusojEx5zYly5DvCbyMwsA+Im57mgUIKBGs4xEnX8vA2L/KtqYtCrHvmJFA0r5XmVxeUFj
fKZ5b6onCm1HX4hLLe69ZQKnQn74hcBciapw0Ji4A9F7fWKEW87pf1ylpReB0tVa2BqAHQ/RV0Wg
EEk4gI8P46zaIaKCFt44tv/5mFlejr09GXv1BXfDoOENPipux5k9jwFg21XmFONTncbGkwF67Nk2
pHpWwqL3QkttdqMGONyEpP/nT00YFkI75o5fJ839pxYHvVsWFucr9CdLQdUttpXTEUlTEiD1+Tc9
OhAh7eAUy2Nb4i/ZNe1fivCJMYha4CQE1HgVKtSmcOik+GRUwLI9lf9Kc+74znLwwkLHP2yPflVU
ftuuOAOTvFOTQsK5nKyzoYOtt6J0piIoKfTBXZnpGCzWfyO8gQROet6U9MO3rKEm5jmlId44s6kl
THJrvOzZHTxj05g3NdRTfZVrlo4wPi9YYsLKnDD609eePexKc8tknBHaN4dad4+QwWqxhtSq+UCI
RSc8nAVor6h9kvoVaVPzGAV6a65EOACYCNoBoJ3dDFN+TuUdIWbBhLfCcA1lRQ0VkpfbgaCaddGK
NPYjq9SvpeIGCdyPXl50pOMA3S8i5z2Ppn5nVWOmELKUzOD3EY7ih+6t5nrhXCXACweCFd2mMyIi
H3TlW2LHw4UbkcGD1z02GA9hSEZ2N9jK1xIY4ktoBzphfM30pbOl8RYmpfK1UmOz8LCzk7rW6ant
Mu92yjWRuAox6mKoEs9lR1JzC0EA+VXfAvJkPwN5L1Vn2EYoVxLlbFajeDsKqETbHEvI7NX6Eubi
lBV+fgLsVF+Ruvs1J+GAL4gJ7EtFyq3w1E4lREuZcGfdtJFgUsCchUSUoOqc3PI2c/K1wSbktTNr
gq6yZIbeC6WWZzXqppls6KBWr31e5jqYdTnDLmuT8bHNal34NvCAJ+If8sLv3JacFDS2je2VSM5r
P2iW3oKpTWCdJC7jyhumqnueCVd8hL9OWzmp6rbYZAwVMGhRPwhfy7Ukupirxc5WzUVO4b+DJUs0
AlV0v4et3dNOY7vvw3qmDdU0FhFbY1FB2+P0qI++tXjR/NSes7dklmPpTeD0dS8cHe3V0Eq38ELX
JNwIVVT33Ln5rMIR7NnaUfFNURWPQ/mG/KEbH1y1q59TYQq0eiibGCYc+y6pxKvaqtUk2umYXUuE
yMnob9UWvOKqiOxmMcU7kDfyKaqWoPMUWAQvVeSFwWA/gfRIypURuc51NTf9pZ0PvC3E5CUqGqJQ
BBdVPQ9IxbMlFYFxaE9el6TkqJUlWR4UYpnxPp93jleLpXSGYYBDElW7w1KkjOpMNP2AOb8prDVG
HmedasAzPr/KcU0fuSOh5Oz2WPwpCR+ssnpl27FeLikuQ5zv2qFJ7oYSO/IgEXoGkch2nL/dO200
4hKJHbYSXWkjeO2VeWtrWfI0djUxSJTA3Ecjcy2P2tUpicux5pFlk8UG0ROnq+WQtT8HS0hcbtVT
NMzBZ+CWcwufGSQ/q63BQfoxW76eJv0WurCxMpw42WD4pYTkIPnS0MF4nCjiNZNlf//53Tt+RosZ
38Bh+TdI/eDmIZCaFyEHdHe1cm7KIhsfpFTdEyPheH/G1+c0QvFqMbGg+tz/+pSD9FyNknylDHRc
hnkTCJcIZgLiQnNjF+YzaqXLxJnhThEzOwlEIXWo3jR5f6KCdrxZ4vRJ7ZiDp0Azcrhl1vTKaQcd
s1RgTMF3l0AMvyhneUFq4bT+01vL+0hvg/ACjgpUp/a/8yDqIWMnvAQkVPa2MrLgZyXtP05IoJm4
tLKo5GKGORr9wp1MW9LIIkCUbPFBhOIxjmV4ogLxwW1DzbMg9mwKbfQu978L9GdO2xVVoiboU3JK
mnlDtNuCWbW//vFdQwdGRQXx0AdCnMagH28TA74yHV6KNLanTVCh9/38KseyLJ4IwaC0IuE+LoL+
/S/UmTKSSUx0PIEaDQFZBdWj1aymM7J0I6WpXhZ99MSrDLhGSabhpTasoVyN5pAsFP66O+uMLutP
vCfHbyO8RM7ryGAWYORhRSmYx6RJUpo3bki0CYUS9sAuwTyff/njnS8zsqYtxZGlm3L43UXiWHOX
UYPQakyIq3iJlGCMsgTFsbibR3N6QhoIK4oEWi+n2H2iMPHRt4TttRRt2ZVyRNq/96leSyJBqdna
mUaEndsN12qWaSce8QdDFj0RKU78s5RdD2Y2s0utfki0agnYacDfIKkz87jeZYEoTi1BR8WAxXq/
rEFII1AwHsL+ic/NAlLLOUskkzyLSKp5TmZ3eupiM9rpc5Dddp2W3oVBGJNYoFsvnTSS5MRj1R3u
2/6Jhk9BvYuu/xLKcjh6ogqsdxAjubMgiMXnUzCrX6K0a79zCqGiRwhtKr2hHgrnwpoN45lO8AjQ
ahqRq/dWPGWr3GnFQ0CX5klLSyIHi7RTITiU3dnU2mO0zsw6/gGgFqmoToH3InOnSm7meVDf0nYg
jpV9KxV1SNL5TycYGh2KaRkpXixm6+nzQXz8eGmyoGKky6At/uyDQdQm1lhpqApXoHcTnwVVwCNM
9C8aJpATlzp+XzCcw4bl8IRCCeDP/ng1KR/jUmm5lGHE+vmsdh0EEiFDr0pKcV3npGOvSwn/zHaM
Cs33YNan4iSOz3DMVb+Sf6gfAgzR9z+D1YCpnWaDSqM+tM9hC4+q6FN2qJ2lv+tROm5EUKfPn9/j
44MchTQiHHiibLHUXw3E3w5yxqxJRhS8WGeWaEWDwTRfwHeZVzKIZ5by9JTn+JfUYG8ILxBe8KiU
Muh98oD3v2bK6UfNBDaJNNXqh9yZiWnW5pyItTp0OuNsCo2wISPOUO4j3cUd6KRV9mC7RUccWptF
t/EQcO6hPUs0JYxXGD9wvP0enlV0GdsOTy4FPnYfzUNJH9CM4lcyolyAqISA3UoMzsRLFnSSSOFS
OmThSpKtq7BM08sxSC3F63KStug9VA1WL0fJST22ZpW4U86iPwU7qWEnnFlH01pL6Lp1Qz5qPKfT
l0Zp7GiRMwbdbgxZob2CE3v3p5MeUgpmgKV6suRRHe6zGpMsVHWQRKLNUl5S6e9wIJDeLDAf+J8P
jqO3grqFsyhUeV7QBdxllv9tcIRYqBw17jsK23Z2BaBfp7qr6i/wuJodWST1jqN3iDPC1q+DMgUJ
+Pn1j1YRrs/EzuJN4Y/m9cFQwculhHgnAaTg9jpHhoC/TneNv9eq/95T2cn//A+//lHCXo7DqD34
5X9uqvfioW3e39urb9X/LD/6f//o/g/+5yr+QXRp+bM9/FN7P8Tf/8/1/W/tt71fUD2I2+mue2+m
+3fZZe2vC6AHXP7k/+tv/tf7r7/lcare//0XYTJFu/xtYVwWf/3zW2dv//5r0dn+9+9//T+/d/0t
58e8d9oOXX74A+/fZPvvv6x/sTmjcsVxhurZsn8Y3pf/X//X0tihorVIZRZJP7NYQV0g+vdfpvYv
SpQIvzj70Lmj4/jXf8myW35LuP9ifaatzWSzwF4YSf/nY93+PTf8/UA+VkUeTJQLVoxTIBsb3gJa
wofIEjwdY1bnluml5qSug4GM+7J76TJxEfRNu2HZ2v52X/75AL/LMA9JIX9fkTVXpwWyaEsPXoSY
JY4MFUHcaK0/gZ/5FkcY4JXkUQbdA4ChO6fqKiZP48XtzB+q0dxjDvk+5bX0FkRM05nvlM4vibNa
4U/8Avc0W8veCtdCOicsrDwe3srfJthll8L8ANWTzikP8fBM3lG0sNQg4EAZDvMKHOHoSatOrwkB
JF6KZ0pQj4gS4sZb/bER6XyXxumW6Klhm8zz00TNckn8RL9h0PYSfSM9Y2SOYysvrzMjejXjgoxp
g9K/NGrjq9O5d40wfMMig8/oIpZP5yYktmJdQ7+Uwyi8prWNdd+F/VNRDIZv2jn8yyDekQOV9Osg
nL6Pens99tAKlXwOPVvRGt/QKAHpUB1DqYz3eoOXv8NIvJ1dSQlGH8NL6l+2r5J+uGrs8ms+O53f
z5nWezLSMmZt6fiRmWh3ddsry87M2iAMjjdgPI1dNxM/Ws+2WGWdunaV9trWLGcxeEW9XyST8R6k
SvouS5FsOsIq/VafR8/slLXqLD5fO36QTpNtqBy9RC1HXVqUX2ZRPZiyoQxJSJkcs/Q8BWi2Taij
be16ni9R+bpnyRA8a2PYI+h2R68euUGqS6i4cHRl2zWw9kktluuwV87dvn4Kp1y9n/sKDtPcF2ty
MZSrFHvHdzr3yTaYjC3Pz93VZdndhGodwXIqzKsYOQhw0Lchhu+SuQSbmYXasZa5RrTFs1pSYI3S
bVLF237CuOIzlZtnpos1zqPmKS6It4YdiVXqodYLfQ3SsMGdkazbRFlykYII3emSoKKKpzjNt8mU
uoud51vhNrlP6Om8mgp3XM16AVczM27NOW7WHakgfiEbwrGjprw2CR71SHytyeiiZtKnZutHWVdd
ZbAvV4UT/GRnH76Fo/lNTjSm+j7LOc0gDNxVVl7ezUBL/TzUxpViMUITRyv92m6MFX6txG/6KNxQ
TfpR2HP8TXeU5yHKiPiTcXo5RxrU3EoxLmAbfLMxfX2pLak+pBOer4gFkdKzGUi/MkJxRRVXWaPl
pNBrojZZFXZVIPKrrl01qL7WIybARMPeXThh7svcTs8UrDG+MmnIFaBvrprKuiHrxnhsAeZzc0yC
hJvCXlWEv14HQVttAA2YxIrPKGTryVyphJRsxBjdlmYGxh9NpJfkrrtj7gufanW8L1USenojzDZN
O+2yMtjFERjbymoGv9FaSQW1ygBCR7umyce1Uw/BPbuu9Bq6qrnVC1FeK5jqXyfdHl67ORB32aQ1
66GJoD5NfRRsyXzIPdu9k4XsLhprQgZCZ/+KaoTovCBy/Ey3g23bsaf0DIV8UJI5rSVSvsqatdpS
sQ706Ypq1xPcrDdhSHHpFoO9RWfXrU3K09LTk7a9Q8dFPUypNkbjiC35UY4HOrQm/5fu8lrGIvbT
bqzfegy6q7AR1msQyOd8auMd8EoSZWIyqaRZxdYqHILyWRTdt1nPq2sNHMfObqyXxNCTpzq05J00
uoBsTy28YgqKVyVmvnUaOsVa0mS/KVoXG3c56bcO1Kuvk1Ik25ixeoeRubqs4iK71ZO0XwSD9Sqw
zGkNDj5d9cRRrfSg+pYMudyWSdn+DKIaBMZkh3DyKlRJsU2PRG/LLzjFvxKexr3s2vt2UjXS201x
kZsE73aKetOGw6Oii5fRVJ/NlMbJis1ueIWWKdqlgmMlm9Zeu5eGOiIi4thuOon0MybId20EzExd
MsDMF3SDZ1ca5fSiyilb05TVznIbD3YDyvfCbiOIwLbWZDvDrnivZd6L2JO1scMNMm3rRNGQngVp
bHrlVFc3VW1ShDbA7vhlXXWvdtto8SYLOkEvYUGvoS9s1ceS8jx3til+CkAlu7nV6VJoeOIvbYy9
rR34ThBnbzosaj+unfJCVEO5I9OUU45rB/Z3UwvLjaHEgU/EcKR7Y6bF67w1yMQxG21VZFD7gjI0
rxwjqe6IdkpvRAa6KhyFchYGiEW8sNN/zDCeYcA4XfAobRKgYwzZml9O1XAd1GN03s6yuAuTTlsz
rEHMuQk4SFkZnmo200ZRy9nvYH5sQutXzCD930U/r6whm7q3ZRPUyx3Lzrtk8IvKhU8bmZZnuKWz
6SHSXNF9Cn7WpehJgLaImdBojM+8NRsVEHXPqB8GTxdTGnoAvKPK0+fMveyC6OdAQ+u5bKS7Vljj
v7W9XV7oHW0er1bm7kKPwLNdV52FcD5Lcp+2bJ75xGLkN1USiO/KRBxvYAzzbhT9g0649DnA7O4i
RBG+ruJkRrTYvUd5mF3Lkbxdyx60DeKqc1o46Tox0vZWIjXZSDN/aZoy9UaL/TSrQRntwLCoqzDL
KpDOTkIoM/v+qegtpokJpIWZuepdqejtOiVlOoRq5bS+UdXLM1TGV7PEQWKq86rL3I2b1zeRhI2b
DkN71qfBpcMKdMXOAIkcTEyinnoWyS5JUj/DTflQkcS8Udp4SH2nn+V14Kb3bS7GFS8E0ucW/ozB
vmNp+hQ3JpWL3dSZu7xPqfol7TBF61ZRo1052JSiMkM7S4UW/OzscfA4FZcXioyanSaqZlfqpEZJ
xziLTau8qOHmPseSQcqUrYzgsGRHZsK5mkDbBgjcZBxO4WWdL9T53dSO4HEC0sSIR5eCkgmsCQ7V
45UAienp1s/FnaF5uCIJ/szH28mUBVxwTdp+q4ZXTYTW1sl0QP1W32+UPJk8kXasapUpWJIs83po
EDmRdl19meMx2NVzWe6kGIKLaAyay7Afk5cQmehGVhBMUpa/i6YnMsCj/jZunLpJziHeVd9FFgcX
A0kC78oYBLmHELpc63k5XA3hZG3pNjb3whruWkAGflGED4PUirNed4bV/2buTJYbV7I0/US4hskx
bEGQBCeRGiMUG5ikCGGeHYPj6ftjZnZ3ZppVWeWuzO7uRoQoknA/5x9XWzfJJ6inTYPgMRCzoGGs
MGXkcfxAacJluHmTnxpcJldv9pyNJy37jPZ+ONYkwOxX4d6y2KBiDKVqbnvFH2F38U5o+O/ctI4K
z8p246hlQSJLn2Q+Rc+noZpwtGaSfqeujqacCjBjKX8UyMXP5Hw/rTSXv5BSNWw4XuqjPZm/62Zu
joMtA0dU1ls7TfIxmdaoTPmxjd7/JiQ9bNbeCOKJJnUyoxjf0/zR1SZ7S2/Y+Dh6AHhYDjzvgZuU
+Af414fBShpOx647SfqXcn1OzjQXO39ia2gvA7DfW5Yl/g/v7n0RufI3azJ7S9jmtXNLzXq+zZYq
soDU+5ROBtenGnseiQbO8vYkiBAKmiz/6fYxw6M5l6HlIcAxCTx/gAhlINTKnLO7ucVG9WIPGj3i
Rq0HC96FvTWKo4mN87lonUtXIloSZr+F+ynPlqV+5kPqBNKhnjNHnrZrehh5X592onWf7+lGm8rN
/K1wucmmNP9u+3EN2fJ+F6PzUcXyBTP748oudikL76t1rA9Fu/hLc88tNxLzUnjVS8uQfaS/5Gdp
LxJIp9bDzDeKUJ+9bONTNu8GlPZ9ztTi7Ipumg95FndQvETql6UYI7pxxa5Sqgqb3EQ72C3tda3W
Z5hgb8dKfw82XBx6OQ3eL/vGJ1kGueovbam3T61JpowiZ/pqjy0RYU38W3OyLGiHZaVWfkQA1PNj
VTpshZ7km44LLMilKulZozAwpRj6xbGL9Fw4pD4Jp9glhkOWSjcd9GGoLoTkVYekRU29jsicLYK2
GUY980ZEvh3kdmrvZjmVQKYySgx33uXt7O3KpBJP89L+RsNuBrGSA2uTS5I9joZF+HJDStRxKqX+
QDA/4YfVSid54v5yW22I6PxYrnaVHSl4kLsE5uxEX9xYBbXWp2dVirCebRauoRebotSoTnSNx7Lh
jGwc2HVbs89tb1W39F56ZEgTzDYv5XFY3NHbUezZ/CBqS6codj0Xy+L99mXzYy3rTx0OObQ6FpzA
cik6n019+iSOntnXtcpnU4KzByWpYD9doo6iuu09sOORRsKmprRBlXKidM+2RojYZIzGzo+osohU
TadE4FKgNgZVPrd89Vgx11h+U1oitpS9cBxnNEptVim4EydNobHU37vhe06W5TBVHp0Zbba8z/Pk
XxewwS+tWEn+7psZlWXZEXRUQqAbyUIiQ1PtM2E/gdjKjd1aj33hf9a9/lzKNDnaDU9DtrJGSuU+
Z2kuIxOW+yfNtdm+YyVfKudV+l5DoUD2C9OtetDvJ53royhP83jZU7c6bqvK9qim9tlmA0b95kxZ
xMFTLY5f061D32x+D9T7PRcJbRRDLfS9nRTXkoePSAx/DahWLA5zNcZBn/HKutE/8preHfVWqkTt
kB5fWdbNp95d9jO9ECsKA/UkcP3s0NcN741ZsCV7ibMf4yLd6xLbip3fV80F/l/6tBj2K/sSr2/a
6fP9bfJ4YImwygmRk3enJ7/Atk/yY1sV1Y4v0NZJ82LvL4zA+nLGhZ3vBvZw4k2xVRTFhcATriw/
UaAB1G65ZWQnkg89dtZztrK5rrovyf5Pzvf2g2cLZuCNmXs8T5ajDlVdxV8k6vQbxyvHo6WLcG2L
4UdfjEdiVJcAWbfauH5jhQ37eaiJuT1SMtCaJDi3+uuQTe2eUkvtsoJvHCQJWjt0qRRMsMv+ocyy
/VqtPt/1efePJqD/CCR8aSr++3fc71+wwv8SHfyXP7X/09whuOHf/6n/hRAie88/YWV3iPJfMMRL
U/5upo9/xhD/9jf+DiJa+l/kjrt3QyjCRJDZ/4ciOn/ByhJBgyqB2Czvzt3+A0W0PaBC0ivIoMSv
RHQsFNj/RRHFX3gYGMfde0Kbh4fqP0ERAbb+DV8m5pAji0g6eDS8G4zU/4pvL5SZ9QROZKHuTKdp
1qoZQE6RiEW1NuWjk9Fpe6tNbmxkVNDkPB5ZMbL/zY68FrZe5VGTOfoAvpd5zabwUmlGQsXLU+2o
o+Xw8Gje9NvqxRhImXc7vP3YvFyi7ZJhEW86fOKm6dsTjYHaz6Sa/b1CbQbWU3OA1/fUXs3fY78b
jjo5p0Ffad9mOy8Xw1HPztD+jk17IoBaX1ouD1+yVhjDODHTdN1qH9MMqVJqm+Pr2lTJg32HM9zE
mvWbyOg/CQ2kS0WY67HpMRzOmvxqpkxPXwrSgNPdPNZOVNwpc2Et1ctazb9IsacKl4JZHAOrYRpV
6Hexcnc4SfXIGJulDWql0SSdCPLtspX5hzlDXSaze6OFVev3pqniJ27RZN1Oi4jJRNLce7P2kh0M
8rXjwKHXAnCgS675IF/NKjV/eMlonxdnIF109g3+Z6LIiLVqUhiNoas3kPQgL8W9/WX6KAtkXkGP
DHnLPe1ey6miLsZdYmdboEi8kpTcfnokNgfYN9lNWseOpNDia0IgxHTs0Xe9igqnaKS5XaVtUzde
XnzNEI+DXcoykEIYX7qo89BRfDiBrXXDMea2Y1KlPXlb6v59kx/n8UNUbnlOB00caQmj6El0BAOW
vp1vO6+dvlLRFyw5DS6mvq9/FTF+Ji8hFi8QvetsKlIpTpMsxCnNScyRjHXjYfbj6eTe695DOKLX
+P7iR8fZSJj2keKhotv2puk8KbbUpOGQxvbr0+Aj8l9mPwAM0uRU0vJ8KaZFCRCCLjsPuZ9Fy9TT
tlfQ3a1Wm08cpWNo1xX6WG6XaOJxDEy9FEE3FGA/Q+bvZL8MAb0vajdU42lpvB+JI5uQi4tZS29k
IOp5p2G02omeWudOXZxCWUFG3cq2AQOb25myFI0M9yKu3UB6uCfcMugd0oooJdl4DMCbTnMeOejx
vyXuma9XaFFtyGHv5lsi8o2g8Wpay/Q1DgW9w1gRgRUavg3pqtS+xRMZdva0Wx1/Zs7EkDXFaxWu
K67VBWXlAdfxeZbx0S8e57IWB0VgbKDLFVJwEIxXsWS16+xk60ASHqXJogDQ+ixS+j0hCrqAFAgz
JCFURmIp3ww5bWxQYsBcowTQtO3tzKgWZIQgBpMc2iRciH0OWnLfApdfgg9ZnTSvuZLqeFVLfKYP
3AuaSc47WIhNMvUbgQqT2Zng4zp7nZsyO5DwHRaT8eqqwjlPHbnsNSmrlEuYJFW6lDakVva95iRT
9N78ubausyP85dXsQXT6zn1UbvqTDsDygkySbwhNLX3Ye/eUtWV5TNs1vaGTUYcEja1HMtguI0zn
U075uk+syk/uoZaM1ZqMOs3T39zK4gkkkfi194xqQq7rglBRszbwuH2LuNaToHIMCd41LWZUJTo2
CWSWZCWJctq1Q1OFc5w9rCuP+oaHNy4YsBY73XpqKl/V2jI6mePQClqECnmtPSuURnEumyk+O2qO
wforQeFXuV+sis7t0Xxk8lgftVUjemhO7pGdzbFMxRxpRubsS93R9ECZRG23iasejKycP6zYcE5d
g3CkLdON6bbedkQR0YBerpaOezDz3wRlamVIrU7xTB8glYNavZQWB4+V7HKgtYAwPWOL7Cx/5Iti
0uokzXckt96h4cu9RaRrP1bDcK9zk613lGXfvrVayQqUpZA4O8EpijCpzRmfTIZZkwTPIVjQz1CK
2/dMgCvDZ8uzsWua1DiUmC42cl1Kvu7KvIs+G9EEcnA+AH3jHTYge2umtYhctjTC1hEYrm4T1xxZ
5G9uB2GM+qasGjybsV/t9antt+W0xFx+4x2Th9LFZtueNbKcNqks1if4CPsMkR5v2RzdoJ2Y8prC
7ENA2ZE8bluznrIUzxeZtpktQuCr7JejVvfaLaO/00VVXBJRxGiC+LbxGF6Gov85q8NU8sqF00dM
mtuUFeDSOs6tGbtm2+v82bic1lOhmSWIQm3zDYxJT7Aayg3LYo03nWNXoYdIIjST3JG7mu+qtNGx
dVL7UceJdkz1obmViSF2Rq7iG/YUL8isGuMqGdKjRITpNOesI3ucOJ4rGVHltrer9jq23a6YtNCa
5hD5EtcdMa0IfJOtSidrS3n8co5NAtbIXkVBnqO30gx5dGhHe4od7h1XPGdL8pl5yiIHa9KiwfX7
PfWeiAdWgVS/V7mP+iA1b77FVw/Z7wPqiRt64vZolbY8jAtjdF5230NhfE+UT51bbWq+UDTgQzK6
ajPmDy6u7j2VZk4k+OY9dRq/dCC09bme2MLWRaYU9tTazh1MM/KJmjpTXKDfaqfKj55YxgPKrBoA
KOmueV21N63Uee1DZXwaXueQeByzPlDk1/m5fclc/8WvVfNuUvkbOYPN93E033ptXVm7W+6vLMe3
PNiCRyKNIwRJK2dL2z121CI9l2uevKll+B4zLhoTBHCzNHP8kLVFt0t9sySuDPBaOs7TRKQJ/+SI
vMrVs70jK2vr5X35OVmo8ogI7Y+dpAgNmc5wqUV6tqrZAyhrFRrplJ6zvn3W8SM9F8XcnhyD9VOZ
hDbqLYNSbeTzxRJjteX9ELvZd95Lejb2fEgxcjllcGRjcTjHNnBCC9re6MDY+OPQeuAXO1ADMR0a
tZZfw2ziOygU0Ksxv7aN+5YnCNN7az5ORm/wpPn1zZ3I3cqkSy5NWruvNA7OVwrRPFJB61fDy0q6
JNwwtSFFNK71J03FGYWQUxM1ut+cWBTzZ89LFuTt+bCFjwbGwoAhEHvhxnonY1IzQsnTIfaZytoT
DB56B6lpW6HoIdpUCDFPrZFVDftyMZ94kIByyZguPwqg/Sxsev9j7f3mpzHr2cUzV28+ILaZtmR1
rh/zRPI9aMsw/qqGRDxhSOfhk0vzVlXCvqnR9wInFcNRCPdVSQK1LG7zE+kV3d0ZqT/6naEoXR7S
9GVUafIOejR9F0tSb1s5rGHVo7kJWl8rHtax6qLVW+bv1iDBZzJgNYouz/Zo1tQ25X//Jhm/O5JL
l36T//MnZ4He1LMzRj18yS5RhTzryew8SYuUZpeTf2O7bUMqJFaDjalsPSG5VSPy2p5GK1iFp10k
Xg8tdErhvuT3Rr42nzkEdVq6ESrX2IsH39/Vg2mJrRSsDEGs5bRoCG85LZJ2EpecnQX7QuR4nIya
Txag1RB7006F9bD2nflVOK3gFbFh1rAP3zwjhHvZGDN2Wefm1I6gaD46/UJ5vbu5K0T/SBrogqa0
nDfZTf2J7197mz35mbvERCwJ40LuNsNGMwkKp2nXpLlEjK+t35Q728vesTQvW2ICx503TWGSeq/J
pHaNrR+wAB5pAPU2XgOBl5pDu2+RotZrca5Gs+Md1IeXekyecQajM0wv3HeBJA5bH0Y8nwh1SfR+
8ErgEYNu3H0CMwqQk1K9Uw83lFVj1LnrR+NpD1kJGc664OPUnDmT+ioObWbKDQ7hbNOZtA7aA/O1
6W7BasO66veMINmhHsikza12nw/TcGhSuzjyPa6uiAfmqJtowjX48ydKTXUmn9LYQbViI9Fd7zFN
ynqrYl/bEQGRXpq0igOV+cNOrbUfZc6Uh1lPz6ZYDA65dHkTc00aG4NrsBTTmZJBM0xX44suihxw
2HxUuai3VafG7bJYYemUW4tKpE4XCj7HfKx1Slh1N4XqH+JvI2+PlDf6h5glAueMVT2naxcfKATB
A3An+atiKo+yGAq8RrF/HNsZXBKZMgE8NIasa03wgxnHhBTNWSQM7agtfL+tIm6jSZC1kTRaQhiH
mDaF3n8aKe4oI0eYUFjDthf1FJrrXJy70bqXN+RVgBk7G5gbgOKVnD90w8gvlQY6z0n8o5Zd/1zn
ArZXmkxaBAUeXUVx5NosIX+IC70E0p8Yj88tq15Auld1TBI6HfUSdMldbuPg+VAr9kuZmsBPqx/1
vhs2FoSntxyAeDGg9ST6dYX/JjlPfEtzzkZP4kpF2g76Ad74PknGbStS69BTQrKbV40DtBnzUKQa
WSR+/al1juRd1gi2WmrvbJh2fPU89e45aRXpHM8unRApnZBc+VqaXgR9TFE2WHLHtuRu0K02+9h2
NmDY6VZoWM16MuSjhZE/7GmZiErVvtoWUjM6Z+fIx+Ls+Wn6WgKU/vKTC2oWvi4t5DQ/aZpOdaHm
UDqDSUVJSnuWHz9xx087hcvHmPmHh5bQGjOO/ISPxJiaYHK1bTc2fKT1q+hyrrgks5hRyAB0GdX0
eUQ27O9mhz/Hak3ufaF2fWG9kZNn8PjNxSHp5vGkjXJm48QWRrgSlyIThtvTNWgMx8XNd5jE0q1L
1CKQ+crY7ZcvdaJtNZ0xP67iqJ+GmEgWmYdDXcstaSLHbIZCpvyjDHV8ziHZbeVO08Z0f2+3CKAS
G9IPxOGOsFu1rI/4JkWA0VZEaz10wZL3kBRGfaOWGlXgOrpRWskmUjQiRLiMJSe31m9N1TBvuszK
63ZIanXIl8KhpjaTm0zLf1NffYM0q2gduSVCz6O5q6C8B/mzbw0NFZP1q+N3I5apcMKZowGw9TpO
f2Z21QDf+cy7bRz8XA87I+b2bX+iDV82TvWryNsmWs0mmssZJAfDn147vxtZ/aI/deKvsAmb1Yi7
qjM3DTtEQcKFEpd59B8yz/lhLd5nTGjPlg7YMiyFc5IoSaHUl8sM1rMhlm4JKPoNNDMXbNz9erBa
nkqtzfsNN7ofpqm+nHJjkbuJNOhAN712o2BBiQweSXhMsCba1Hlv1NRTMT6aJhl7U3VKdWJVRiEf
pVOOEJnTg7HKd9ekAsDv5uclrm04bm1iq7SBlbI8oDdxDoomGzZi8h75dEgudaYkUOAmY1ok29Jb
D6sjEMj6SCMMKcEPekLBAMEYJ1IjSkmxSgNXSbZYZ/rJE/GQJWXQLHTRmATazya49bpQd9sypwLX
yG4bT9CBeTWcSvnm+UVBX/ww30xwK068FVkTFGsZkwzQpX4e6p1aD6qptKCDcjwZ1eKHWqoxzgyE
pPAvDkVYJ779qDipa52qj67DwZYDdRN3f5vS4Vq18zUpR7Y+7s07RdZ41byJY3c+ct4k+POXv8F1
p6nMeQJGZ0uuOAOKb71klnlJwWugBdMx1MD8YOY7taHlmmgWdRfEV4KglKl6qitCkiSGu2GeznDA
RWSI+Or71C2ng9d+4qDsCSdps4elzdOIkqbvzGWJHa22PVCKnYY+kUlBo/G7IefwAkR/CZyIjr1v
qX+RisuqkfPWEcWqHYnWohLSGqipHrQvA58OXCs+SrQm8IOtXcKNmNW+MZS5obHRClLHGODsBzaA
TC5XjAB+6M/Uj7B0FBfG+PtGaj3zzX30vJEmwVhe3HWl/rtNkNxpHW/NkhPQb5gvbhtf5tLZxo34
irthL3LtqWIjjzqZPZGpBPSol099Kq2TWaqDqpJHr4F5NKrqqGS/S0TyRrDkb73Cn2SUwPfUBvUb
MhbheszeDzuT4xDbPqWQ8SMpSpAzWBKCuKoezbrn1XBKCL8z+Yj1fZp6gW/B9+m5d7HHcjtnLmXj
bf2Um9VL0jtWgMPLOs2NkYUlO0Ix2nt/Wn5MlBkHyCMyKs6h/ZA/egFCojB1yyv9UnhAO4SLmY2Q
nPbpq5XmR1cmr+487VeNeGanTqAVLXnAyqBviIb4rpMlnNJiO9HcyHgxvYPWRn08X0kwfMIx7BLW
/qeo5g9kJgp0KuPpTvQJrCJ/8rL0OV+9T3tw9X3VKBeqxlJRhp9lRw3cR2mVuznlXTAJBOp7a9/e
ac8J8hr8rmCRIYszqPTkEbka16envU9e+Yt+yRvgtB3yLmaI3sddZWghpnb8syneu1w+anJ6A5aY
AwHTg78Vf6rtEPftOpQWm0pxXVEpsi9UfZWT2CzuD/yh36haOItg+ODBq5vv1AQpmC6KJ9/RdpZR
dnuYdgy02G1BicdAV2id2qzaOUPi7xxlsGMw4aW9CnBSn/RMEqSXZ4FRdH8Qd74l/bBbcvNDVQXC
r9hjXbJNYMLMjXrQmNACCNtwm3fhUGLHJ0z1WmbLL0iAz7Qh/I2A3gwcIv+a3BYmeVnbkNRtybDN
iFm64Jdxp2g1NeFKnZLEh9w7zAtVRaszPpa4noNU75JtQ9chwc7ymaBTHJG12WyVcsZAk3Cypt6N
G9IA4Gqt3MAIpzXYobtXbdZ/FTbDVLxk1ktptW+sbX7IV41ykyJ/6BrtmcqGX1LWX269hInhdxu0
QwvOG0zHmPDjTeuad0Wt+5uUXHQnEnGdkUJVzdXVQdoYLgnfWyDrbJMZ9aPGX9woMeshDptDrNfH
GonYBl6h3Uz8OBwMyENme0m2ulIGLuxCMKsX1IKvGoZohYpz0O6FXZ32244bF3c1WdO1t4wb16r5
tZp8IGQPOCU15Q9iGhkFLBbzOCENDrTB4adpGbdaWXpRwkNHT5JrorBTjyWdfrxSfQ/E9BzXkIkt
hbs4nO+yhVzlGK59imVb7dsldEPrij9eu3CdGLeYWofeHT/I+56hyq23zDUbqL30qnLiWLU0Ghd5
MkyrCtYZp2gpeR8Bt8dr0aBwpDly4fLO9V010YPl4sLfpbrnb30QLGJBsGrnBpcpffJPYBaB3mBn
0owIlYDzRrTtSbX6J9v1vM/087RM+9Tvb1livy6Fsk/TlNzh4/i4MGAP5R9lZF9Gmx9TMf0cEz6t
7iMz0XZU46/Jjp23CuKZmNXVPRo6d1FjxweJPnZD5DAhtWos9oWuUG5hzQ0Ht44Mb6Wb1HnDO/sp
pfFWoMmI4JhC3i0vWjXGgeaPx5zVpvRLEZkdmr36JfuB+wLTE6skckxs9aHWrV4AyIVkF5U2uRlF
eNcRDE771XI1hroLnVpaLi+AoLKD3c1mwKohIseYrzNA30d+B327qn9UowY+X754s4WEXfuJu9cj
G0pDDqRLiApo4Y0Q6++UXopLPGl8DuMvr2mmjTdhG9O9uNm4eOGIFBcpH6BydsvqdfSY2P0JeP20
lGQwW3Q14dTdZO763qwa4rcmpRfJ5Xas3Kqo0YV0f9x1poshxqfYO+JKPAMWn7h4XEYJN4NsyhiT
lyamhWG0b0vOQU3y2JY2QEykCN7qSlxlY5ERIbIObxBacbqGKGqZZRV5jBw4PGlh8jNmNTEbj6gg
YdOR7FozKq0xG0IRMzbpaJTQW1FmlA6uhf6N+nfdG/ynFLwCnHturmX3j6LX/4ha/p/xxv+tS+V/
IXl8r/D+r/0nm/XPV5r9C3d8/wt/p44N7y8PCxxUMNYfzCb3/ve/O1AM8y/d1x1sQbp9d5Q4sMr/
34Fyb7jxSLr1hEBU9k/csfcX1JynE6JECBWRmNZ/wh2bGFf+zWVhotnxbNdAO3n/Yeb9//+TNwpL
okdCtl9vsr7xnps6vyI18iOGzNe81oZDx2PNJURIVJ/xlPSj+2FVrXfLqLrjVGIS7r1P3S4esy7b
UrWzKVp7OE93kYwm7ctK4NKDIFXcZUYk5hJtJAkfD+6Y6oEYmsM6IH+crBZzxHIqWXYpJBLB6m+p
dy0Dv7n0SXNBwExcYnPxRfXLqfQvgNbIlv03oSYXMkaOeuvisZt2o71Ny7fU/9Msp4k1fdWpgDwm
87HOs7PhvRad9TDkugo6m+cBLXqs9n5bB50lvvz2k1e3mZKL7vAox8a6rbLqJv2FdbIAsM2CrHvD
knBQPLBMolZMLRJSPddWm3x9XsuLScSgLGIGFu0rL/TX1aFZx18fPL9F3FZFmo+4j9XAFNe8f19r
gcScQU91AdrXIEmPoKEXZUM2Z3vX+bQJfhjfkqrd814iYeSpvyzWgymPHQpUSX45cvE/WqK9oGwn
bcZnIADD1OLQ0IaXPvkgTSEwYtSuz3EDaWrmkUH5pjJMLCXxbU7XrUjZ0Xr9ktpttOqkOFSYhhmv
i70m+q94SY6DRd0NHHeolvns6vMV0jBYVBpNWfZZ9CiUPpqW6qNCx3MKsVMDbZjmPkvaR1UbkT+x
82pXWzKhJ3MlDyZxY48JPzZNrE1hHYkNQW0IdxuMQhGLcUPaRShmUCMdVSPZrWXqp4d0bM4TtwBl
98lGxP1TUmYbl4u4FlDboFl9f0uc6bn34HU7ofaDVbPDQgEFmqreF1hkxkb1mDTeyZp0UGrKVGpv
3cGS+puFtJ921p9Ilk7vVXQ/rYXh0sRZb6/Gt6H/sQ3phmYzXVT+pg/VPkEhN7gwk9OPlmSWg2xh
nQUSwbygiEKZr0O8BETZUI8CTQbcxKpIdVYgZH3K7I6ulKFhWrpYzvidu8vDQC1T3YvQk6A7I5he
8V5xs03jHA5edcpGKOr6pNLnvqNKypRs0x9qLF+h+aOEKKCSKULo023IwXwbOkHkuPEsRFBDRhzL
7xSYyDbKH9Icn+OsPpjQDhOyJEboB1+9NCsC3QxlgNtujLaEkdMi8EnqjfUvvxTvqTK+8v6nv0YD
LRcxK7Vf9Qe7eXN793hvFIRr6oX7PFoM+gu7b6XzNXSmiKrTx3iqvtME4UgnmQTt2TD4lo/haooH
QgblB9Pkl983x/RvHwakVwpnkwHVwBdRgpt2R0/l76kW//A9HhJNWN+Dr//BZz0RYjf529LgmIBk
oJbjZFLhBzkT5gmTP91I+uJx8WrdrhIriESh1ztjXp7dPHknzm+Fzi/cK+CmGWird0gbG69PQpy6
8jTakNLyuqDhAvXqXxXPUb9wNuhlhAKN7tr3td1mQvyE9o86nBwcIs+Z/MLnTfpStYYOMrelTe/U
00PqqsCc8Z+m1KUQ6Oo2YEUaR1Bsr9dyFMsT5yjibFedjZrH2qQtd9a9rdeUbM4my6rbPSNBOxPW
Z9PN5Nv7Dsd+TQyEbU63LnF/IqXtgqmxnyE8A2xC2daWAwtc2XcBbbvPimEMmt6Eu62vXVvsVx07
rLN4R68EsnOSdo3i3q22KJ6d3ZryaLrjTCBikf0qzOHUMJ6ODWDl1NC1XZy9xlYvotJ/9KW6FXl+
yl3xYNQol20CppKVDKfsD/XUT+vMtgbV9KeP7znURe6FgwJn8BWz+lx6+RGKcsHfvNymUWjvloTU
54Onw1cRQYQaBGxpQgm3czondAlBgvlFYjCv/UPWdQuDvd8HBE+dXRF3USwV23ILK/EgOzvDPoaB
sPBp58zIIxIL/Ee6lgc/g97FLP/qkkF1yGPdOXjSd541NE6hC9XDGa5fYhXHP+VYDzvHWbK3XmJP
FnCbj3xJ8u0A8kl2UbacEjyeSKHsJnKI32Y7abttmTAJVxyyAJEOLV4J9Sfk32VAbPGuW3s+QQ1l
IPBkYmnAnuaXADsFA2fxJD2/eKYDEhnMSNRukrbNwYAJZ+D83crk2dC0yIIr2SnzacgaC3ZPJozZ
7YhuRjS3nhDWwJlYfh96y5Y7K5XTZwo4EawU4hoH5bLiMpTgAxVm/eCyo4QzEZDXAeR4q5wXTSzt
gRAm3sma1WVJvq37HZiYv+xa10kFNcForOpYtJJmOA95StaCg9MfuFrSjpiu052DZDRMVfEuIc52
KCAlLqz0RwkMp3TrnCzteLDvslUW+ItNL+iX1GsSXbU5p2uKH91Uwtt0OXIZZaBMtTvIuTErjf3c
Nc6ON57ZwDE/qzynqxaZMwKZDsS3GW7C1qYtQY8xkllNbkVLvHzV3f81i2kfcy0MTG1+gAYse9Gi
KIbPi6rOe5kt8wrENcN6ie486kwL7hu0kE/zI9Q3+P/KWjt9tgsnrEqW7OQJYm5RtamoIhJuP/BZ
b7Tuopa9vjIxrd9rVsPqNvYTbRJAQYt8FhSqTaiNNik7GMV95cVQ+eusd4dcrJe0Mh5Xkqcsq470
ZHlp/w9z57EcObIu6SfCMSCAABDbROpMMpNabGCsIgmtEVBPP1/2mVmca3Zn7O5m2V3dZKVACP/d
Pw9/yxEjs0KGzJLxy2EFiYxsB2xi25LLM+CECI0S5vyk0sRadhB4sdgYD6PrbFXWUktpHjplBFbY
cl9HZhVY3W63SMfbO8O7FdbPDCQOtfMsK/+osbzZzRm5Zd8m1jVdwE8OKVN1tWpcHxXJ2IWc5DpM
IkbGc+JY9T2fA0eKJ8OhJqzOS++jb219Jgjv0w4saMuIzcG65IjxQVeMFA4XntkFWdEqM1hMLpzT
IGlNV2m1a8uBiGpcGTZzJadMNn2zmJidRuwFTJVvamA3yH3kebC6EmIGgWwtdWxq2ztxanb/ZAYn
ytgMq9PQulkQR72JvrPEDxAI2CpjWri3VEcaa4PmlZ0bEeQRZHBWJCvkxu4EnLaFnYqv/XIaYqgM
FmrvTo+L3CM9W+eB/o3POVmax4p4/YbBDsemLlnCpyasyhF1tPCZKqW0JZbNNFykIEbZ1NLcp/nU
vLXOhBlgtN1sZQ7JQHNfWe5rZv3P6TJbd62S+hb3kL+FFZPwoOHiQZnGF8M9oDB5k/b3fs8weooq
DjhFYxr3KfHXrfbL5NnUI819vPTVQPLzgUi7t04HRh655QGnVA3xVAMz1gJLkKFwTH/KOMlgtMbi
CPWK7cRr7HnLWmLbe5ts8ZS70XFQybvousnZWr0p36yclMUyWISIPJ0isE18MVXR4dBwYy6iae2H
L+6g1cExymWX3Vz2EVIjyyAgQavoDIZO47xa0lvcibqwd9Ti/GjbI/S1olg4O9az9wWEjOLhxqKy
x/E6vRu9Qt9NpZG+tyr3D5MlSWeJ8dZhjQNg+F7y2sH+ZziBEfef0u1NFkcb2AV2zDtR+Y+JkhhW
MPQx9Vu3JKSp80YKNY5NNNwK5iaivwX8Fzsy7sKyuvfb6dXJpjVdr/diqjB5xMM0nTjPd+tmKJcg
nQ0MIVn4aTvjjd9nIqGV58S0zipmS5z9/GDqCkmieMF6sE17xvHOxFJVPbPRHu3O35jl0K+nFpsO
NL4PQ1vWyjWs7ZR4NYPZagFH3F2Fpv+wgZnqSSyhirWTAER4B+rmrrbig+pwiCzgfDCHbJQbvVYZ
/vMCi2hjCE6EJnPnKqZk0c/UKmMgsOqNFLp75LzBwhEbPQjefK8NMuH/UZM7sCfEDOXmhMTG7NTP
QqBGW9PiPNMQpQNJ3GflElANHLDJ2yol4c6E6GXJF/WYZVm/opvGDwDoHwtPIUl4tI2GeXVpWo2R
M+OLjz2USh0vrDdTTVmq52xFrR5n67NKZGDXPVOfdodWGLC7bLyCHuSy5J1JJ3OlMKRpY9pN+HnH
jHdvEDgzK6L2TcdHWxo7B2PHvbKGb90RHvA5cpPENtstIqwMLGkapAf6BBMuY0dkdXfMTuYC6Xoa
qugfyWlNrTW7R20Up7KPjni+7yOj00dS59c6HsnDetLf5Sj7q6SLd/wqrJNxuO6IeC8svN2E/wz/
1SpvvXIr0trDpio5cImIQXhi229my5JAkMnF+Zt17tYpTHmf94AHiy4nU2gnw8aykMWLMPJP3O14
CKxQFFsRYcWuoM7s4UrHR4OQ2AsNw2qDKhVfc1IODIBs783O9bxzzbbd9WGdGKtpmdRb40fL1R3c
4SV1Z0A0Uou9KYd+q8lp0cZNcPtNyD6/o/SXYGRpqKcyN+KgqchbrzqwO9xvxuZgmUnxNsInecah
UHzh7Ov/DJw1SKPiLjVdAulb3Vj9Cw5ifaErMz0a8U3xj7KJ5Hs2DDuH1ot5JVWh7tXo9u+9FOET
zufo0dIJ1lFmuxx8BYCoZ23P9ucC5wEbJ576EiAn5Rw2tNA9SMgwEKL0nrGyCHit2XSfydo8LVbC
nYxY8Nr1CusJZxuuhKQ17konIrzRes39LRJMGMOtWerT3O7Ndb807plFfzktjsM1zpdt+QYQGYg9
s/1gMFvnSSkZv0/Ka4mrxHP3ppXsBUUyk3hFUZgOJFCcjV9k1QZw5WHp2VXh57T9SvWteJwsg/BR
ySl3Lco5460Z5DFBlWNkmcTMxzHa4oONrkoM8a92BmUxsHaybBVWCxPsEIVyt8gG4E8orC0Daq6K
nlHPp0xF7AkMW47U0oerqSo3ZdPZm3QszzHfWrq8Dpw9AxsLG0mGbo2FfFw5vfuMmf3KPov9ipRp
EEr6xbXzZN5GZmEWrvMQ84Y1gf7luInIWC7WtyqwO9htuIaKkQRkNYufmdHdPUNKbBLFsCm5sW+0
tIB9GmA0VfZehSLfCQ8zvnKY9bFme1nykMpOrWK65mSdfZTVJLmri/e2KO7rWwWHNszo2XfanDRz
iAZRYg0vPNzUdbkMp3zknolxCvEE+PMKFfdNx+FB3cZsjqVXohsG4BrL0Qchsu5z+ziVDb5naqxX
RT6eK8wBmEPbleI8ZdfFmuvp7UL54HuZy78c4eKGWq3n4cFdXjiYreYc+QGByXeyNefbZyZDqAV2
VVG3iRnPwxLRttZKj1bEDdCq70T904vLUoV4hMmEkXS+RwbxAib/MognswJLhbThNfWKg5VSp6TZ
2hR58gwlPdpv9JOCOMGT+1NPSf5SFgbRzLHdeE1HWUAROnuLEu+bO8OBCVVfuFodeCu/DVpf4JeE
Bp08nKqi6csV7pVFjjW+X5hA1d8z/A2zfg+NZQ5c9JOU9GhQVtwK+uZ2S0tvrqo8kzuAUfz1Lc1y
aRivjDA2XYEzpFT1SbdEuc3MtbYk53dd6KpNi7OP+u1iWGd0ta5kyGdHXNHxz8wIozT9aFzrEmX1
XyNW2E6S0FxRJj0HuRH664JD8o5dxwdLW2abtir0No5RVZq5tjewd5t9wyMUFHTBPESLlbLk+ywt
cKKt7jmrsLBqn1NlVr22UbNWtf8FvxD3UFkmO8vM7oaMAB8yRY/TQmTLndXy6+Gwx6m6i0ITIhxj
3z2pWHj8YSc3nc0QolPzH5Ja+IVD9541e6Tltzs50JxWVlupTakQ+JF+gxzjJkZHSrEjJ/2KFvKp
K7chilhNvzSzyu1yu4mStU43kS/us945qkitUTe+8oQ5Dj2iZ90ZJUqaZV0Irai7abSnS9a13m6s
6rWI51NVhxudaMGuJH9NF8NX7qk7l+8B4/In1dbVK7F5b+PkCLokYUbehnxcTQMjfjOufXptJnk2
kKCebJv3BicO+JOuv2+zZecm0UNRcqS3B/EKEl9smkXd0yTF+0Wk00Sj6TIO/iVjK0AJVYTVxM53
N6DZiXoaDuxlfOigj99wehSITVcrL+Rzgd7IsNjYRsWyBE4ee7uqarytqGaIMrewBOd4/8GIs7/N
GF0FiR/+Jq/siXcG6LHC878UU8p9NAuWwpS9ETThQSY4PSwHyBxFbDihqmtDE9QephM1mVmyEyFe
Exdf2GZ2/JPixNOU0/zJZgV+ARPMgDZ01pmFqipMYhzm3F6HxKovHA3u4I6c3NtzAY7Zpo0jfciU
4R1pX/6x/hmju8tfVyZiRQzCf6KGm8c+qx4Mm9EfPlG9jfK2eqB/lPkL/i98J9bgb7tsEcda1pLQ
q4ouWDeTfWepZJuMGpFmLisswHbAxnXNXaiiSe2SOcx24wyDADN/fWXj2ZWNqfbW4jMnkgmBIdZg
T6YXyy2efFL182B/D/Xyz67EJxLODaQc5vE50zRwQM2LZKq4h7Ecr+aeeAaXiBRcN5Rn2/1MAHBe
osm0L7EGQ8FYUDwMcU4a6MtAmHvyK/xJ0IWao9UuLTZIy3maxZzt/H4ZnssQTQXHq8Z9DWfGqhiS
Yue4w6Eyb5LU/9A+zeWcvV5vcyx0dxZeIhdcmUYMJTlNUXUzx7zSqT6nJq54vL8juPA4O0GRxkNz
GYScjqlRYcbNPCowhw3xWpTTZmNSRb/JYh6I1LUVR9w556CCSqubQ6bCg2kZQAFIrNsVpospEMkL
h15BpFrsm9ZINxKPbbrERyL48s303e4u7mK5cgoa0rtGW6usG3Ytay7dkzj5HcAEgpu/XezbvuVL
SMSoe89AeZOPquSprKhnChPt7EtH4UBDnH6pevzdbJe3CMjMPpjWv7HRrKeKuFPimzGTkyXdgown
z5vH5K1MBq+rUHrmtuuLvyK6GYhLImSRfQBa997OkXkaoEYdMYYfiiKq96lJVZ8OlyFbFXW+Zoix
rEbdWT/YHPvdKPQ5v73txi0AY3fNccAWiV1o3gwQTsTQ/lFWCFGJgTtWZDmeibyLVRJ6R+Y27bbw
neEWXYqOhdX91bnXPaeh+0M4AwOHc9RIymOMP59GbHakiLSSTjWbZNmb1ppy+e5P48svmLEqyNRg
P9f++MzX4IrdObkBin44/YhzrfqjPbryNEnjhGpWEJVHE1bzmGxKUowcOcKNmWfmmgqqVayNkUA7
6R38oiW+N/uOqsKr8KyLG0VvVJ8gOTjFTi5RCvFAHItbaTF2RRwBRXyGYXJ0qInHfgxeBkhgsUL6
1JgBbZYqSTQ6xQ8LkMhOabc8esXey57L7K6v2wvX1LWPloKflMRC6+ZbD2J7CbS79Ayg0BTNrAtu
vwiIW79u7xwzvgyO9aBBsK7iNttAiDc43KgL0c4Jp8A0bVX+YwCjKvjiVyb2CBwjWYARbm+b/XXq
0yfYntFB6vFitbhtRtx2jpjvdcYcqTG/QzdhpU8SuWuSPsJ/zaDX0xFmOlIHAYExnjN7XlMiZrbm
L0ftPRWi5ZqwI85j/0k16bkkw9WH+rt0Evvsdw65vqqoN2Qhx8tsRKd25gZXe8tbj71x5dcVG/d9
YeQPCusOsiF5SXU0MAhRPgA3RHU7d1LHUXW4p1KkAwvKCgD3h8E3LzV73mi+NPiyhxLGSTHucNX4
a5lHm6LtnvhYVxyUiiAcOCR1obrO2e0BVqzMYA2iooWbUy0nDYcHF8U5ishRlgu7hhfG3yKO7qyS
W68wBYpwXh0oPHrz2DZxqaN60q7nR1dg2mzlxpumYx4PSnoZqpRyYJuHX6fVckksHqnRrgj4aU8e
0FTeVVM9VAOvZZrUodRMp6Jds8BljydjV0j1YfMjb/YtcGQMQfU3Zj8MXOa6ldvcvVeqwNoDx9gT
dw25KbeJtyAhNrXmubc+oCFNJOr+jHH4GbG3uQDTFmItwnqGEuGWxp0z6SMD4sA3jb0evEsCBoXE
XcNWjJtfwpMvTNPatGhtTyQj+p1D/fI6bjAFdS5X5dxcnmj0SJ+bbpJQaeY0MOzIeraBA1LaLSM8
JwhW1YnL8tEpfYgJKgTKC87kODsSMZJvMRXFhH9SoOSCfBIxIMBFWLr3jeX/wMfi2sQ0d1XCBFrn
FXFhemrHVQpxiMQJmCmHXEqd+kF5uwTVuswPDQg0NWCRSYjAWuasOAfmHXcf4yHT7dHIo4c2jRHX
nUtMeu0I4WsHbYX0gepPFF7FR+UY43byozeq4S4zsVQLT/26zidvg3znrSKEpCDt8oH3ZzoVaIgv
adX8EobBdetx70xx2nMoV08eKyAeGtD7XZk7O8N2iKJAh0mdfF0NyyOk6ZXPTeVh6Jz0Ie5jJmrK
4DXVlErdC2Wc67jbFgT9lkaQa0s54xDmmv/2YXMx5WOJCwhAfiCLnHtcy4g4r7aiEztnLh/9FmxE
r7jPfXd9jKneB3FIUyv91ckhSW8prWFHu84Wmybo+YaxN0DA1OaUQUihxmolz6l1w3ud+rImjPPs
Zt0Fa/E5ipv7RGCdJAHs2WN9+9ScDzA43UZ3mRP0OhOvRu9Gge1G3GXGETNqAIAbD5ISRCif42gG
yPPq5KDOJShGJ9pG7SFFApnO0osBQ/xVXMOpEwsaTgOQnJjdCLBKBL5vu+3Eq4LPkiXvbj9t7f4v
wBHTrt/ztP0KZ+Nqjjezgb2OhjhY6JGvM7gO/TnPRGAmXzd2fM11M2UZbvrtLWPdY2EuEGVy96Mo
cpaLgcKTVAHbTY6e5NP3zHzdyCR89kMmsF4Hzw9skhe4OjcPi89VG0a6az6muRc9tVHXXMsCQbBe
QKZ0Lbl14SgRCDyRf0xwgju60XLGNqxDQduN1obRPYSpBmmBgWRi+qfMD52buYCXOsfzXV1rktV2
Oe4wKdabqiid1zIRXN6mjqU+hfK5VtArN1NcX5y0tD4kBYqBrOce4TaPfjvHiw5mxhKdOmb1ponn
zpxX42nTpn79OOWhG9hD9mIzeqdV0vHnm4G+4Cd314yTwPPEeZ4ONzA8eOs9Ld8b2GpeUT0RyH7x
ejJ2qKgf4Vxv6spk+pWzflZCP3QmtIC4fWV4Xu2qGUYLiFIo69wQysQAfQFnGVk6PNIp0BB/zv+K
FDyQn72KwTkA+fodaRQgL4y7uc1RBLnEa+JMvn9UtFfuakB7ykPGNUP7YiY8KKSTok3NAKwO31ng
AeZVGjnYXmM4WQ2SkSDxCEiTJg/KGO+JYR0dUY345vuHeZxcmmCKazv2+0XZ91HuXBrpfRpCPtqj
cUzt/rzk7S6VY4s8AITL0IuxB8l9zSuXuG8SPU1minm5f3fYWFcz5l8AMLGkRdbYIo2OK+VAkZzs
awGi2DcQpCvbJpSRnz1d7snz3oVhZSIQ6j8y+20tbQQm5/qACyquEtRdO5u6FZfQX3zaeExGdjUc
cjgZ6rVPcDKYJ86l+SBXsRHfOzY81r5PVuES7uwp+9SKKE8d1T8w1v7YZsXJ2k2O7STKHR/+Poxk
T7XZtC8Na2c7zdZboqNy6foJZcV0OzqloXrlTHhvW0bK4SC5TqbiqDnfO9i651BOZLyLc2qzk0JM
5sFrKUbybssxjAQ3JAEzzjMxYsSRquGFZmH2Xi/ezgc5YDnTba4IlgVHqVnV+a6W3FbC/nOui0sa
dmz7fvxkxq4R4IRnPBk+ansJzFx8ls58cHp96UvaIpEpwrj+FY5hbiOhnmHprMau2faGR4xWmGtH
Nzva0Oy9N5fzti8me7OkQpFRALs65g4+9iggZHkdiu7gpgUN5V30ZcXMZQhNf1qaUAPAxN/UAuxQ
pv9MwNGPfX2NJ+sSqulemNHFGMO1S2xDGN2lHNqt4c2PnvpDDi3JzXumhnXg9dlGujady0qt81EG
PdeezBz2+IV/JFNRQqQNAE7q3HCjDpwyrLs8wsvRoa4U4pCiq01W/jjrJ987zImAYl88TMWTyIx1
37s3W4CMmJDJNuB+yo0tJDyjplMze1gVRyFXU4xfMS1BIS5dviEycklhK2MfRbAi/MQEiUstYjLn
WrPvpm3deLuU7G7QZFzaFVFdk6BgEBXut7EUZ2wgT1InG2OxilWlB2zgCHV9ZzOLSTGpkiRltsR5
wYr697yej7nnfEctUWFlPTJVA5rm3yFvHLmpzozCGG9ytVxVLn0D0VB4O7uZIYJUuxl4p1YU2i1p
a63TXotdCYljlRjkWpgw3PwrOBaaajhr3/x2Ur3yHfsFI+ef0CtOsxp+dN58G0a4M3UYQbFg5xa6
/dv76YMhHWQo3T76koP24B4SuCKuiM6QyZhA5cGkU4Z5vyYO843j/XSZ/9JO2X1nzTexqxD3bd6c
+76/xONiBkU74GbAmasq1lG9VKcqRn2sJuwudZq/c749UBn2lev4fexCmxGEd5pG63Uemt+See5K
oN2hfBvPJo+2hfa0W+afRZJHyCpWyUj4gfbdL5RjYg/4+jdJ3FzZho/Cn6++H4Mdc3Y3hwYp+i2z
fRoa8QzzErOFgmRvJ2dxJvF8Qa3zgjgDWarGW+IdF1OMCfbWIPabaEZWLYfUfgQvnJsNVrmuXkdG
dG672luXiGUMa3u8ph0NDJ5GvKtm4+A3g0nKhN/UWNMxiWihGxxEW3wq1rZ21QVUp3mG2xQHvEfF
S+fmQSWMP0vfY44iJmt4OysZ+IlDGm+I38anJJ55+2oGYpEgzwaP5lQycyBEFlWE/UhChDyrbA/G
rsbns2vdwQlCkfzKVD3NjkaXTgWSXbFT0fDZU/HoO+eyZvoyt7zRcZqsvaH9LNvpnGWY6bZDqfBV
xR9OjTvDla+qT9aWWZPoIg4Qhd2wmcliruYy/iICA1mXfXiTiVz+sQ3z14XvNcbW1zhyyyrq+kMk
6ZncR84sIrqNo/70nfioTCBwzE1TatqA+FqYixoWufdFYZgYc45QtijO4dRgaUgOIJKvfGLkm3Gm
MVC6pjllwCZfqFssKsf9kIf1ao4vurtTZHJ7LOapsyZOfkhFfYyWdt80w6MPyJIcOE+XtMJn2bvY
JDSemFvsu1Hj0bWnd5k27j01d96a+e3TUpNrUMXJmoZ7IL7PhJfgIIqtF8PpRQ9bjYVr7HqDM05k
f4TVQ0s4hPEcJTp2SEZdM80q4scGZRpBbuXEtFVhc+yjCXBK/tkssb2jnu6pM7K/A/7D0PuxOTkQ
OTuOEswEp33R74xxV2eHWdY3frKBI+ru9mSk1TaPlyBKXzRTPaUfE9SAkZDXeqbCIDEZcVCYsKCH
2DPOwxnFqC9ouSilNo8+adHYwyHmm5uXWAXWRd7m63jTouyhwff8nDQx0B6TF9ribT8KyLs/XlYu
+0Lbxk/m5dmGoHj5tOCG/LVjn02GEIaVsRkVYxLfJ4Uc57UAz8SgdSZsgGfrHlNtsSMrPOMn0Olp
Nnr/MC+NvfVh8Z1nTkHnQmbxn7CEWR4b3FrtkBACUVfc/6HZwufx5WpkIvo+utFXqHC1yPTLa5gk
AdoFWd72jHmI+G1wB2IciZf2Lk/j7N6zC/NgdcNrV/I20n2B2902ylevzgBACKHto5X7EePM7LuN
8NeXuBUiytQtsDHaXceldam6+G32Bzxt7iuE4nhtJWVzu0JdvZL4nlGyxNmM1p+b1DUetEL2tL9o
PaTALPHIK5l3aZ1dm0yCqw33JP6TPSoSsCmvLTaNs9j7ZOivTeIRuvKTx5F8DAh4rFOinI4tvun1
lHckenJ9X7nWe5L0p0r8BTMOZYL7B3MZwJdjzzQemlt2izYzoQrN5N0374gCrIbxbLnR1mPiEkHa
8AaYwdyJONt51o8xMlmMjX2qCRbZzaed/llo7EqTV57bADVYYRtaPjk1z1ttoPVFHQRF0UGo8ufl
y/bCU2/iQAWh6gYh43UOjLQ3eNEGneQ+SuuDFIxw6fkQpFLeWhX2t7tLg3JKcgW8gTNxckpLjFnG
tSIV1LL2CYBE4lAVxbXxYPr4id7YuRm+Z9gdt7BA2Ghv3JE8Xk9L9RaXO4J5pyqZH8AD8AdpGQLj
8bvD3CnutxM043Z4yrU6h4OvYI1S1rb4CRXj8Ck2UTpiz45pdS2x0V5D0/Bf0QXjrb0ojv51TOHX
aLI83qYAWNiyOsMZSkfFGnTZxspux5YWHnXjs7vmEymhnArzVsZ3cBS3w2S9LX176nqsuuUN2BDh
XU7VtxIskYgrxodnTRYwEBndpW6DMG8sJ6Mad0M+7zLDJcyQgGNI0mngqCWAWVBzikks/I4F878e
26uhhrtGx2ev/0k6glOoUmLvyJns/pR/sevy6Iz44KrpvVyqTQXiBlLrsGFQTqu1qurV0HA2K6y/
Xvq3rSGhIvTdjR5XAM0/SBykK8k5m8gvZYtmh96a5ykLCQWAiV3H93jqVqzNijkEQIRQV5tIRc9z
D2nW923vp2gBpJuobYSl6iPD/zsYiK/Mt+NAO/mIAVsW8ybLu4K/BUPaf4IG/6PIxf81TPEfuL7/
Npzx/2HkQtz6YP77zMVT/ZX8l4oQ/vt/Ry6cf9nCgq7n+/R2WbD5SE/8O3JhkMagAUb5zDXo/+ZA
SbHI/+H12f/yPIQrkyyGRRGkwx/9b16f8P5FRsMkCCxdi9iF5f5PMhf/WUaDPcZ2fUXqgl5qCml8
fth/BC58d+i4GCxfftWVd4my9S6aLZTSAf5kYjV6z1CNStgwc4qApcv8fxaAuf9ZvnX7Gzj2rYTP
o+2Z/iLxX+poargYSZYPv8zoGXjHrEN10KkRE8TUqw7ierGwirqUOFHSYC/nkKDuzh+F8xMCtok+
wjLU9s5tC+AIlb/MGZ2vzWKtWdWLeJ3NSxZYg23rL00pDpnbxsKI19ozyyicXnoJACVpd2sli2if
aoN1HF3Nrq4GdHV7NxXALTZ6cmS3W4Ywx8+wNLi9hdsw0CmXwuUknhue3KQuk+aEugzYU1bdEIqn
UjSIBRANHsm0HYhKphOmV4qMnHVDN99L7M5IxFGRhHhjfFn+on2RlOV2kCKNWUnz4QtG2qee3WEX
xi3MKHcsFYm1Pq9wr4QpaoYmdMUZvfME+lJlYKLih5zDNnLEJi/H+XE0MWCt7KmePwxRQRifukEb
Twvn22ybyptZhjjFOG9yiBnPieXWGw5PybiLS2ymOPhb3sfWyEr0x35qpk/+b86nup6G8TlWFXux
Aiust20oWRTNuEK/KhpL3g0c0Gd0tZu8MbDI33xRYfPBAEbowBg69Bsqf9tvoASh98S8jIiiKSVX
C1+bcAbScRo/ZJnkFIL4s8UkfIK/cNW21WRbvzEwxsh/THlg6xR+/t6Kj3Lkq7vSpefdRyZZ7UcP
7SxZh2nCq+g5rn6AwIrVIRtD8TDiCeVWCgf5WPfLQnPMMMSEUtTcOgFWvKm5x8JEjCEcO2dGoFcN
3bxywB2bg/mBE2wWy9ETDRHlwsz9d93RabkeiDIicBHgYM+EwE8SpsasIVGsuoNBtmgEdFAWzQe9
q+lvRTQRjQvNzvquZDtdKRKgXVDjbZ9gQJTOl9X4fEi+wN27Dbu+YG7pz8m86TqdQtrgmSJdUMko
fqllNv4RVQo4qxJmz5OUL+ayTgCdYGQLQ40FpKU4m9iDxQ9zkqoDb9vOJV6KJjHagmgEL4x3d1hc
dPypIQvYOKNvbUulpitGVKZnDeFu4wmQlu8cfLAfQJLIYQ54pAt+qJ4hXa6tdpqukzAJgYLdvj2K
fd8OzIjTdOBH1JLd6XOqQunsY2NeKPWrYptoDLIFdJlvJ8OmCM4DxrpBkWSWVDhOgZko9ToBM5uc
dQIuyWKkM9UfOAHwtoCrHcLtv7+uC74s+a4tze8tDGZowb+/dO0YF4r512CCdOkg25/jbEQmAiuK
pp12/peHdCrXTmKAWGmxq76L1q/cQ+mMKZ3FaEpBLdPugfcEqYW7o/Nh9GF2lrnXU9QxYrPnPOz8
mYwRTHoZVt9plpt7YYv0FEdhS7iS9KjuYAy5ZU1CGX1i2EdF+RtRTrJeSsEJknZzTtQ0gZB7JaAd
b9PqZlccwt4GlW1KurQJCbxNA64OiRrNrDidP6ba9+4rzyzxugHjxPkYVZ8j7MxTjpHFvpl7aVnR
GeksXYbFuq2q/JWqFXVo5Ih8p2dmIsxt06s99jWO8hRVK7JMiBQTfMMXzBpPfjxxEq5igOyBYw59
/+CLUeu14ifQ/Rx5qeD96byZX6ETi+stJA1Mzipad9yZUbtVxBB3lgAEahImj5SIGkzZ50FeXauo
yMXhlPFoPnnWWISDDuvLcfZwi/kAsRm29SPZBtkmjzPnRUgkpT9fllI3Zw5eZAKkNbMc9y+Z16f3
mAF+MQm2b9QRVHKzSPhSCMWyNOBeV+Eb8Y8nvbQRCWPdnnn1+Xqg6O5jUiNgiCEJD5kaM2JxuuKC
yFd36Gsb2muSlkeAniDth7hH751I4Va1At8BgZcnl3FHw5QsQzIyZY55rpqLJ1Zs0P51SAwCV3LX
MDOJ8CrXTAovo2pUthmbpt3KqMPbnjvu0qBW+dgCU0ZR50U5EfjOuNN//TgHSgKfrDZA5w3hF80H
9t6iavtTF22FB97wmj9JYri0eIXm/NSMjbszk6gxaIsQpHABkfR+ADOV/qHIde9BIGYHkmT+jpVE
n4sxIxPfOQg+GAv2OOiXz4EIC2qT0AX+qhpWRGSm1R+2Rga8+AySPfUE/b6oyIlFlACBdPVLRxwT
aKHennYhrhGD5hNbUZwwfBvV5PzcWGWhyf0xyvG69pyEXmZHhR++mSGTgyrjbtLVf3oq3+nFmhMi
T2boF8zNSHcnfC/4VZnyTjgXUnUy86F5dJyZMhTLh7Paojn9zKiMv1S5NFdWeAQQn2fvXtouwSir
x3sVD3rdjpaBthQu3lmXDvyDFudqYIPvfUD98L6Kdm4eUrD3jyyYBc050fKWWaM89ZBdWG2AfOBN
W/525mK96SXKmJz9L+bOpDluZdvOf8XhOW5kIoFMIML2oFo2IsVOFMUJQg2Fvu/x6/1Bx89PRemR
cT3y5J7mxhGqUEDmzr3X+lbb3UJhBs81MzgrBDkLuYYP8qXD78b6QcezvQYXuTwseaUSxkoeC0PX
NtVwliqXkW1JQcipObNoUiUpY+ONjBsP1RRzy6uoDPSXNF142e2FE8Oi3GIE+SXthvjbPvvpoaEE
nz9W7aPXaPZ+lgMv28bxgrrQDpgjRDFKUZqBmMDszmEzJlnapx+iC2UOI0eg6cBukH5mUD/oA5jK
4dKBgmVoCvnZse3onW9rM4DAo/Peidu59NqzrsvdlzwJywtmZS2OcKVIFkCLni3HSBrJDI12Ug6r
SvUOogZ+A+8TslKmcl7R53h6saKxzIWJ6z3ZNR8aL6SbkBLjTjB5wTKH9IFaxtd7iiBkjw4v105K
wmKIPSusF9vg4z2MXkjSTZjRld26lg1nC5TsYYTBsGwjfGBMcpHwgdCwjM8ksbdzQVni9x8qt+wZ
8gQNYpm2trV1N5oYeWo5AJfee+yb7UpdzVZluCOfe2VmQF1I4DFVOk51hP+sLfYAQYuyIFMj2jfk
i/U3mkoJw28w0XwH92V3xO70Pqo/lvOULrDfPsVI22/Zkb3hwolHoCkBVQdj2ixm55qbqvrRM4DL
jqI0vn1MJxDBBzMpto8M4veZSggbOSZDRyhS5GOcxE8JxWccXYI3WyWoWp0g0QQZ1E5GW9sfhhsX
D0O9SYlHOfYq9S/zCtwgTR52/B2WfHE2E7NMT8KK9eUcMIDfAkxJzvAZJ3d2P7GvOpXj/qQ4uoZ4
CWewbu0aaoNq11OzXmAI+5WP+4UF38oPjLCTyxGJ3mUO5odEKvD16MBCBr2XZU7Qyt4SsGiZW4+A
ryLqjC+Y4ZiCO8tYX6fsoS5Sm/IWqRiTedELH2VgJSg6pkFN5BdZlGL4fUnFYto687JnHLswurUU
6+ANo69NEXb3WbKwLS9tk14xENMvoTQw7Cz4+HSspng/0Vm6TqGYPPsyxMkH34L/Pqh7LRm3VWO+
iaH2Em0yF/QD2rKi6xgsMZ3OqMUgf0YfmuSRcYjVqpsZi/SQi6WukRvTXAbP6lofQG0woFxwF8oL
Dj6EelSqjx/9IWldQqsL72nMcY3GroO3eYxi77FWAl0puaRsup32KybckbqwKw/ilY8Iud82uuBj
Rqq0Hz1iUYgEm7j/YdlXF7jPmGHpwfXJcha980l1afnFwaVyTDs/eUZYQzEPXmgiQUrWtx7IU/oO
dCed897S6rywFYGsIhM4cty+F89BG6KEGH8dAqJMTvYHMgzAcyov2Df+UtOLISR2lQmMhD+RmBEx
bgjIwN2MBAQx+Y/h2IjpnP3fO5fK6z74LX6ibW2RUbfLI7WoXe9b9Lqo/qDkLrZaPkdo/B57OWOq
l3j57mmpm3Yf+bm6zBjg/7BVgJuG1D/vZvR4wvDhOHIr1sXClY2CQeYMLUycsLmn/KYxy+tPYw1B
eRWsB0IGkqDOkfBc+bZX4ocArlYZgyK6in5g4Kk2gnSgc166UW5pZMKfaQRzAbez9FkUBylQ+iq6
ZWSVvDRO7vzsBxfckx83z/4U+ffhHIR7w/6KotBiLABa28OAR1zdjeb1fWGSjFqz4siCxTMEV1hG
NK93RTwyFKib2XxB4KvWzhQqPGs9f3mj1Pxz6dUzUkSfgVNUwtdLDfQZnziMTYYBCXZzoYazwXYK
mFLxRDIhkLyZM6WXGdMRrBQyhNFiuhFUHsfEbz7HxoSfJADMS3sNVoqFss+WfDqjeps/Qma3n9xq
ZCqSo9a9lGVLugrFSXPUYGBvbFSnzLMNpc1xQhl0Ps1Ze8CzPXya8H0dTUgBXwt1wE45fGzxgCN4
aEGZLJn5Ua6eBMa4cFFgLiz5JTYyAjWHhXckCPsUslBsexdxOdnn7D4v0RiGP7RVD2dzJKHYsqiS
D1JCQiRVoFG0DXXMCIc5jdx2RJTcsUpmV7kHnnbEhcASUfF0stf7BQJEhRl3nBP9VMZ+uO3bMNmp
SlLaCuWBMwAKXCdDc5PHMThlNQ5XoKNf3I7/aoDNet5olV06CQRUrPawbvsc/4S08hcvQTAem7b+
6GcInqjwSCg5JE0+uMcoxRnslG17WwQBCSNA+S4aKwzJMfUDKsveRNAhh1C4m6arSXUk4EQdMmZp
2z5omZcmXplciC4Ybu22+LqE1XRBedGdpbNuPmS9QROnkCjZWHke8bAN9X7ySMCBI48xZ0ym+RgR
YEB5YXcdHWE/Hg8qi3mWeD7Pgwr01tlUjP43vI/lXdGKjh9frYKsJspgCo0ZMT9jjAh439nJ8BN/
NwcXSVXDOumntIMrQlBHS8/fzOhkH9sKAcqFq13oAMbiJYrsheXeYu76Q0zR6q7AFEAx26nPDXDU
jdP0sjimxkzfgrTwSBei6uDtnVF3bXKLAwqPMZoV0zghdlNosfeOl1vnFONtgvHSRRRLCjUkDY5N
exR8kbNvMbMc6gCOeF0z60tKFGqF7A5uPSaQdizrWUzCHO0BU6dMkukyCizYsJw/NmlnIZqBtbsZ
G9CBaLtlcI5MmLOB7Ir5rDFKfpoguyIwsRhT7nXHZ54QW3yuPNQH245sUtpRfnoDXaN+dsNCZ5zO
2/IBSNRD04bdx7Wz3ZyPjcWLY1LCSB9woSLTZQwtum2vk/EmduApf5xdfBFDA1qkEIRDelqMx7ld
e+FTODqa0wpzoHpKsjvqwQXWAHaODeiV5hvs4uZrn4YNHbN6+D6NHRxA5A/7ObayI+EOiMySCD2Q
54/OxYTcEaPFYF2zAdbfemmlNzTRa0heQ8kRbBltPI15Xh6tuQnOmS6O5yWHpNscaoYx0BF3Jpyz
b0vc4a5g6/XPkT9cpsqbN7IJojPp5CwU/RJBVaeHMlKsrzSA3ntpUMKDXVzBNLvOkD+3HbTVdMdJ
6OXWLEP/BF5jPgOV3XY3aOxA8eK3ZDvO7xOvAIyS5tlNPkfnjJ1wDls9L7qn0/7FGfXoXiwJUBYs
f14LejafrOelcesnL++uocYBH6D3up2UiZ9ipI93TYP6111SxkQ0/7/4aVudWWFPv9AAKgtw7Sa0
yuYzamYf9qGyqLY5J6M7G3X+YeiX9JzjJOoY8gufrTyWuzRU0VXCr9SVg06YpwbAzaLFLc7p9XS7
sbXnc9TL1h3Gb76DwDSaGnUnTd9f0PQLodlZzA8ty7nCcz9/KGNjRXvSskjA81tYVQjgJd5E3HXx
tWh8+SXAlHs2tqQt7ntm8Zd+OSBtH6ri2USKGi6bf8KOHA+1ncWPdqaQjVtBvGMck1wA02iu0nDR
1xDsPi0W1X8xFD9M6YkHt215g9oV55D5mLnGqX3snCKKQf8W3WPruFhbC6/74hUiACmi0pKRM3XE
9Fy4+HS2uPOQxiH1Tfod5yFNu2uEL7lsqtzhO9LqK+qbeMlpppqMnWcXibp9MLmmAiScaGTavnaC
AofB7DFSA43LWoVUqQRwCejimSU+zbXT45aNQBeE0eBcWgXWsh0He30zO2P+wI7bDAcYfdRSBN2F
xHRmIe0BklYQk8iqqavLritRHpVRnxjcYikqcJDHWASoTIAPEYDGMjM5hkMXv6lH8ykCTfzPnIXp
yN+TuuUfTXttODiv9bcDlcmIVy1zJBMN4kmU4y7ezrXRYwHrMlahcQ1VuUbgn9K288cZCaYZQB3v
cNIuPefleT1oIqagsp1y/o1NQEqDQYc6ed/nsddAEaEFvy15k0klFWRE7ny4Ed7db/ORv2R//63p
7zquS00sGK7oNYz8N84TMZ7BaCv/BRflfAF4QOBnT6HVb20fTQK6FcQgdtDM1yYll/Hta/95+zzD
rufbDmhIz9HOq4tHBgDypOlGL0JG0T4XhaEJ6cfx/D3IHXfACuBIwe6BrQ3yixDfkgRp8QGQBVXh
SIofkiM29ASgbQx8L+gxeFz2ZRjYRxhGuPmdtK2nm3KRHsN1prDWh3e+wjqW+c80coYm1C44CZkq
+S5/cV49ARacUhri8EttGaT6GDURvXRSgZLpaKfzNKBacsjS01q01FwpD0lUePy6IYAafntrGh+d
Ns3z49JYzDvlr8dgBGYA5WlqY7F/5/OeZkL9+ryQPYVLEcXvzUc+/b0V4ivXBDUoFWLShmOgLJJA
8yHMjoY64LaLxvjFTztGP0m6cL9/PZx+6fO42nVo632UhEgHJ9MQEU/KzuK/906tP/rvd9STCvCX
7blYqJ0VQnb6CemTY+upiZEkfsYf7v55h1u75Y7KipbXNcuQC3olpv1PRizGg/Nwapfs2i+iCfVN
PXeSw/aUUo1kNZFs/L3ioSEaV86XeVwrUO0AFLR39fa9Veu9O/3kNg+AyxDPdoVji1fMtAo7KJZv
LCS2gwDuDMJ15j1nYV0RMwB1wP+a1/zqu9EC+H4V2naIfai0I0QDMxz6SzswS3WWFmKtAG1yDQ/t
5C0cQFPsx7iqEDIRCM9wicZCBJ+BmOFH112DOPwm04SrtknqHAhjBZWB0bxaG0O1dwQ8ijir4W34
yQEsuVNC0bqNa0YwW2iG1lfc6954O+JifPAnhTZOdV1VvvOi2K9fFE86hneBUDTj83fuq3d9Yc7B
oJtmGpaOKbq2Yo+TUt9ByNjGlGDlviAMSF21DcrjfRPH9ny5wC2AjC8K/t7hDPiRYUIbY2dgWrst
JNnTZyxoaXIp9OwB19bCtTDrODYohrRnEuTlIf+pPXllTMFVCNylXtMn3tdK56s5l6SmJ+YFYn54
+0k43RaMLbRNcxMMHw+DYIV69QhHI94pJw1AEBNEsRbk4TaNp+w8F3mFi5FEy1CUmtKEPKX9bIHJ
eOclsk9fcz4BN1m7PIbK1672f816f1vWl2hy5yLBMbZEII3gOEmHmnTxaFH8MyHiNhvnHOV69BRb
ZQcvKSK9gF5gCHEoIrxym1WYKRGpYJTe2iSo0EFRY/9cJOypHGaD4By+NCwi14c75fYpgRs1Z+cY
RuViweTKbazGrkPf8/j23bVf316G7YrgPClR0RpPK/t0hUDeHIpAdz846NRkh3cFwaR9xqen4eBf
cSglcjKWRl0EJkW6J1C5QDJtUvxhnheo/egXncRIhUpxptG6G+YkubenqZsZUUn33u/n5FL3BWsK
+qki2TIMKpqdEKO8iieivOgw04X3ZkWEc1UUpAPNLEn73K+aO4cds9q+/Y1X/cFvK4ux+caoFrRt
AINKFwXD6TfOLCD6bpn96NQ6psNczgJIOsbaikOgUGw9OlnDgWesvMpI342PbkkblxKfU1JXK0wB
b3+gV1qB9QN5tu9KZaMW0DZGtNMPlDtkvlPRrgspO/s5/S3rPkl8os7CXhI6MJGH+WmoB8lguMvg
sI3u7AUffL+IMTH0HRrXkbk3QqjQhUMdeQk+y1xo5Gupkoceg8fPhpTq4NKt6vyqH4o6uxdELnBc
W+elLDQILqvWfXB72v+go4DsbX79Wws/Bb1/MVgGFhNiP8SsXspiGlg8ImWH4EgMLadBOJMQCqFA
UXvOWBer7chUnIzrRcXxMS8JOViRLjT/Mmr8iD9yhOmYs4p0Tz5+PgB7vwaacIJUeFaQ2nKmtCMR
b4F5JVo16IN96XFAZmoalNNekXNU7goDTPG8mJN1cm/ZKa7fSn7CT06D2S05SmHaB369GXKfGPJK
40u2iVPdqy6nGnazTDN84+5aqDl7ple/fth/Szn0QErL/2sO6P+HkiHNy/RfK4Z2L8BImvT3hM/1
P/g/lFb3X5IpD+un9I3LzsWm9Y9kyPsXGh22bIf9TBrWV+rq/6C0mn8Z1+b/Q0VDPcBf/q9iyHX+
xR9nsyCi9fGdVUz0v/7HyWmjffXP/4321E0ZF137P//7abmhfQKquTJX4iWkBpVraf/bGl8WqQU4
bhm3Y9moDZNLxBUdiLk5rsuz3+7JzT81zO+XOl1xf10KdMBaoQspFaCI00ulsQkWp2eGADsJjTZt
3EM8t+kHAOQM7kVYHccmzz4lhCUfK4ax529ffqXh/rb+/XN9o1xlaxcBF3f99Pr9GM3ksS9kaTjQ
xm+kHTEhmbzYOySKpQHBYD7QbKUBlGxDqWvk7lEo740azPcwMcENbq3GMFGcmU0kqVszrJONqQ9B
auXygCoyL46GzKyfzGiJbywgTDJYow2H3gZD8DYZSoSIUVMXPyewK0ATbfTpm3CsoweeHyJ/GjB3
30IzD5+HwbU/CZgNV/6A8JcZWRZ9evuGyFX29ucdcdgAHXf9RfT6cPz244P6Ri88J2Rsxz5qz56q
5ysqaiyzeCjyHF+Gdj5jopFf6XXS7Ga1jkcCiCsSC/Wi6h8knuJWTKLAPVjIXvSOoUb1veUIbTb+
gFCJzniC4iALQzc5ZoihvzNhcOUxdNPuIejs9eifZNk3t49Wvt7gNdMZ3Pfyaeo9XHAxDto7Fwp3
ukHgOjFm1FZC7eo1HUreeXpoU9Pme4tvMZL/3kfXw8SwD8oZxe3HiP5DesC2jldH1Ew8+UIcRbCk
Vej6J213zT4l1WzeNI0TNbsI3qLZ+nRxvzIgyeHp6FkyPehto68WrzTWrm2V9xyg4EnPShNBxYrQ
Ei+HuJkMGngU1pgdlr6719ihwxtVJBPpN7UXfTWNsfWZXdouKYVmyjnTMfLAltYWS71PuwBMMTtR
2+2YTKCBjpB6Ejzrxp6zWZzF1Zt6GZye2M3C7x1iUCZRwxUaU/WB7iGD8xZOaA0hU2d3sfY585nJ
KuTOxqHd7xxYneYslpNvf+cLY4An/Yn8BkqFML5NA8+MV4QA+mQixl4FNSIZZAbWyscfDdnUzs4D
pQj3C4a0tfddhaH9YyLBq29KEA8dGURjBik3kc1HGzhpuVNEM/mwadoCMGYAc+lbvzhRDP9NmdVl
3+JiTqxaMzobMb7tTOqreSMKat0dTrSm2hNqQThqSprAgYBIBD5vP/x/W4yQWXlUcFpIUo5PH/02
IStrED0yCIawR8BSzq7VdPWBZYJf6UfoYGRklodBAAwmiDv4+fb1T08yvxYjTjDUVYLgZ03b5/T6
nC7DOPOwC1ck4eHWL51Lu+1jRBq5PJbST945Osm/LPTUWp6xPc2JGIbX6QUxgkuSBx0ipyC0bzqH
zPdmKprLFc39FV9Hw0h+wQXiTjRC8OWcZ3APv5UMeWfsEHgL8iTAUOxa6lIBeTPvHDbkuvr/57l3
vSH0jjzHdzl1CJo5r6pT5vb0iuqsY3AYlDelP2PiUhgVRkEY2IZyVG6TcIrO6J4bwPiTLbfgQBdG
T1Z3bNGyvrNb/blbsFcjT3TQ0vpGiVcbI3jyQkiFWwDEA6FHQzKG/gY7e/5eWf7nIuxSHxAm5PjG
gZL+ahGWWCrg8aI7iMpxuIkyDlx7ljPFwc9pzYs1ldCjpsTVZAk0EXqtZY7Zqh0dlTDe4OjOu7SZ
R3rny1r06qYWkAkJe82tFl1Yz2yufecz//nw0itnhGYo2pWgCDl9ljw6QoQ1rh95WKpvUpXtEapH
jmm8iO5jfN/Ht18Wuf74//lwGFzyrmdrWAochT3emVdvq2Uw64aWLbaDlTmPdQD4fhM3esTKFzJf
1vVYRMdcZkRi+0yvx7EByEshbh3e/iCnDwV1C5ULoYnruZEMol+l3O8bJs38SlYyqbeOZ423medB
XRrS907+f2Sur5eRAN9oCiMM59U4vb9yHCsnGeJ6W7LwF2SgFP59Xuf6Lu6z+XvvVMEBfdHyCb/F
8CEIsdOgrSHzY+MkOmV2Lb1SnqH2/IqjECTL2/fgdOVc74HjI3NXDtwD+mtrYP3v96DyMH+j22Bg
NOaMy0jX2jMMjo7QFj6tY909JBe5o/kWXYp5aO///atLj4fApdtJ2/NVERk3dhsSToRBdulkuEeH
B80kjZk0E5nZ7paptEAi2uPa4SdypCEy4/ntT3D6vv7z/W3bRv9PqoGhL3L6/T0jIoo8noGhSEB1
digOULYma4e4wrITJBlGpRnf39uXfbVArtelH6gp/F1WSbrFr3YMBZjYbpjVb51ElfE+oHX4ib4g
pdGgwvSKWs3srbbEm5brxMWDFI3TIXYRpexKN1uqA52taHpnGz1dCX59KLpj69kF+hVi6FerNs8I
AaDoO+G+4kJEbUsar5h6IA7OirhtvM9v34X1yf99IeAmMCyThFesNbx6XcOrabEXizHqVhaK1HbL
IqdNpmC+Gq+7z6vVWVSSeBOUvn7n/v/56q9XVmvXkSvb5tUStMisyLxVelwnlIohIdz7wACdfPv7
vdqmf93QdYjBIudzXwEtnz5do++SsFo3A50zUhuJIgiuVKNSzJGyeOjJcFr3um9gl8wBGimeMhio
n/wuFFfODKu4zSFjJY1TfHUH13vn3XPEaRHx69OtDTMWAC21j1b49NP162h29jVKXtIUwlp5t7FF
hwNVZEakfc+NMRksbmaWmJ/76zU62E/JD0gsfPykhW51kqSXZWPcBjgB7SqEGmvMpVoCXSNb6vR3
EHwQQ1vmpOWOdJw18ReS2hPJuX6yz1rK5yoAAMCDv9w4of85CUX4wbBlBPuUOHBkWSI2bKNuBr2F
wu0nKvPoybEmUANFF8XLXrgVkMO8Ra5zKPBRQAxEILXHu2yfj70LMH7JO9rfQWoHu6bQLkuaN1cI
DEbx0aokqtU80gPR9gUXv0wHb8m3OIIQVKLdiD/aUMZB3VTSpjmMaO6cmrkCvO/bUB68tHLvx9IH
YtOPdYJa3wlWx+CMSxhurQaeyOlAQTeIZddezDNqxzwu6fhTPnuE+Xqwvxnx+5+07JnN1hzcCNNq
V/iD29XNix1EpEcol1gC8DRWTD5JSzUdAkzeZUPfPUyuKp/oprUvXqjqZTtBhHJ3btskL5HkCHDO
swmcQ7WouDE9TzgQPCduNgsV0YNwwnw66MXPmjNefHD4iQhS0t09GrUbSfTex6LP5EvvTdM3wLER
NFQLHBdfxn/EIpJyBIhb56q3ZMGxmMHFOlUvkXSAmlD5Nrd64jqCLk8ZHk4CCII2JYBeVB/MFBAq
8cnYGWrvOkP1+ZRn2sc2i+gULZ2IUhzoQd/QOcStc1y0IaCtrBCUTrLA1hdIFwFckxno6URc8Odx
jvsx43R/dALWUyyfLrzwuoX/aI1MgKCmYWjZ1q7l8/tlbfLolXP/FWmmj9AoEeKLTV36g2MEKLxe
5stPjYXzCZc8ZOBUMEo+n7MZa3JkFeqhsdIau8oobktb+rdWNjIjF/R/L/IyweydFtxzRqYjsTCF
XqZrtFJreHGlZnPO9zLf8bdksHtyAwnZZtBx4TJbJ6VO2qtXs1Q987XKDQdCAzC17CzdemDjJyRI
h4GTUMv8OtXBbuhSpthMO0sOnuk0nSdeVLmbbLYUXwMmQnwBQ5zIrHgg535bBLXTscBHHEulLuuv
zD26VccRVOOWjoC9hlGUQm6Haqp/wqqN8J+pqtm609J72xkf5sBYtscwGQ60oLiTPYSytA1772Ju
NHk5dZqi4sfRTFpBlIE0gmnbfgss8LcETtS6uuCbV7/YP6E8ptFM4dUr4dKNqSbyTLtABpLcESjZ
HdxjaugjfnwmIlTelQBNqmFJ9cjniyNWT4TrkNxDpFfg7Hmwu9J+4sA+YkuIA3Wd8rBOm0Z0Oj+z
9SC6HeIlbFTwBgN7B7NKPfjgPAGBoVi/LvmNvB3naIEflJebYEw/7j6QoJC2u1ATL7/Bb+3xBzJH
egpj4EGkyPhVzVkq0Y9jm9no/iBZ4IItgoQ40Qw+DOi03jpPXd88V2VH7E7il/L7hHLx1hqgH20Z
Uht9tGKLgb89B8Vls4RRTohnZe5AYiBZQqrBq5R1yv+Cjs/7ibYNHjpKMPq2Wb/e12l97ZTfPuDG
AzliL6ia9hB5yW5wUWuYQ2vw2Uo3pNxC3AxaN4hcdRNirsM4kERuhxNG2ldd6FTeXi/cmr1bZUQJ
V0NNE6EanDvfxWiCoMsjwZyKlFhwO+3H+2pme9mUg2znvTNjysZU7sKmCpch/xDH0q14YrsIq4Bf
iksl6uVmAFR7z/iEaKUqUxAk0m4N1JiyKCzP/KSLkVOhyEQmBF/7THUFNtkWsdZ1VSZqOtAFCmFb
rk9+0SbhD6z2IbSOdBIXMU+Ev8szkJPEJTgcq/yOSNQtKcaWdfA6TaHVZoznEWIst9ZoFy9iUcln
/gSHnChUOLtkqosvXt6MuD2WNI6xNMRIXkMVV8wFPKfcAacJi42KxGo0agv3bnTcSF1OgwAVr2xV
fPTsqguQcClahch79N1EWuNjUkzEDHKsJ7sTWW91Mbc8LGdO288QYoaGkGuv4+C/a8HQZWeTXDT9
GMcpyfsYx+UnK6e89hNksWi6PabW/RBBqV9AFuFTrggn6cfJUFA1ZAxg2CMWpj+gKUrRJ7phldof
+9Hpxw9RpFuSP4NW7xZZ6oEYQ4zH26aZCIusiip/LpaFPO41M4U06XlarASSXuPMx7gOQSfKugA6
LbGW4PmJHSKclb1gC8TCDTTTG6oAu5foh27rYLRn3ZBRe8Gbo0E0+Xq4TUu3h5gQ68fansl+KUn6
PV+yPL2yJxymiA8jOJeJ6vv+CAx7n42l9WHsgZSfOUEKAqRt7uJAg/2rhxBgYd1e5X7RvuRwLj7L
erxpBs5a1DQXxLagInynsPvz2IRXwFMC3YSSigPqaemEK4b2YoPF3bVTHDUEvkMSGnEDwNdwm/Q7
UuNeb+0kWT4mNmNu1BFrYVBFWAw2uWWjnZ5hElmbPhp7pokm6p+bKqvaTVdbTrGDlBITnQFlMN7Q
qcn6dyr9v5w/OICvH50ur1hdvqdfAOFDlaNmxAJQC9ARnkqO1ZxDJ+or2f0Qpr5HLo2pK5Jpc05T
SXyvYOU8xGqiWzyIQk3v3dJfyqjT0wBdCGKJXMaD9lqdnn6kLuKoUKRpv2Uk6KmLAQIyb8BYqq8A
xOi8+uiCq11mW/GjERhJtlWTgomVeGJgAKPT346eHG6Zw1FUjaGgX8qLrOHDpDReSayR0Qschijf
4UIbkEhEHuihILEHfGk+Qz0aLVb0AxlIAjk4IlOEGbLN+xCqKvtWQ22QQF/9eiSO2MBTFPxem4GE
HVKHhjm473NSz5m8zOFDwOP+tRXBpEis7NVPurTiS0b+B5lOft3nVAckR2zF6JA6H2F7iLZOQJI0
XlaeuLNlNDK+1GGuPxFG0EfbKFDNl4jp0b2Sae6iiR3qht50XJCpE4JaQp9h6r1Dc926VGXiLDs3
7CE7aY2PLSMD4WfcQneBOrjmiYzUE/golZNnsDIFmmwGXc/e0Cxfh2ROMpDaTU4OGvlZ1s4m5YO2
L7VdjkjXEMLaVw3lG7VPeXCLnNDoXJQBMUZ9/bn3GwlIxDUY7mBkDwKzmp89h1YPUhe4WLYHsjbI
o2fa9KemTnPOsn5wDh1FI0vRAkgBySBetW2cpFWwzfTcffRXQx2I7BF6mgfSYluLqmp3UxoxLeYY
W11Rn7pyCwAyRfLsR8TavP2+/3kw1kg3UKg4q1CKw/Hpo9mE0utFGwxblMblQc4o7wLgZztgFuty
2eh3rvfnyYxeBN1T5HcMC/WvUc9vo5ycMscdG49l2S7cS594gM/l2OUH6ZSs+W9/tz+XMpchGtdY
Mx3RLr567frS8uMMgwbJUoDB+KYT/Y+FCrwyFk4EjjB2l4kdyV3iGky2/U4T7s9bi6mPSeoqlFtl
f+r01srZBmpCc3PbRP58vURBtUqVnZ3ue0GYFiaDt7/unw0fIl01IkNhkIwI8+rrVuibxrSlvCim
OnzyKizQheyng0fB8slHrUplGGS3b1/0b/fYYyLnChshsPOa5MBYqBmSQbfAE+LqQ+ZP1uekFcPF
EmOnmAKrP7eiPviUDhWEAI7+//53dpD42YqBAZFvr8VHVhF7tB4iLl8mFi3wTu/9ETTfAB9layJZ
bcWcivO3v7P6y5fmGbZ/NZM8iBivtpjUGUxmiqHdqqwdfhAD7zrI6xv2mDGuig5MX4dtxGJkERzJ
l+vcTeBH89eogxBPX6aLAdRUdlPsp24JD7V0yXyB1d7jAkKZv7VNw6kE+/tIdAHmjC9CtdTFdpU9
LHOV7sIocbYIu2GqlL4iEXQo5a7oDODt3DQrYaIdcPMpEqLhZ+VOBjvXLsIdnhDAE4CHA70LmRy2
R5+kMMZwArr9KGKY0mVngNi/fbv+0pEyapWJIZgXvIevusRJThITxwlM4E0RfGbfT91tlq1w0Lev
85eem6HZajzavkLQ9zx93yyuTLZE0G/jTpIeTDXLOUJqSWZfeRuAsyTasZ0xftjN+N53/PNd16us
VxtGAMjE/+i6hb7t6olcYW1H8ui7ExkJDmjfygdFaiVo8d7+rn+5noPuwqG1jfYSNOXpdxVDQ0Z5
k2OlCglXZRsneHYspuBjxxuPs4RZjPXO7f3zZ2QAiABYowHnf38J1X5buU1f8u8r5JqjVs3qEkeK
wPP8HzyfE+XHfy2/WKsj2jZmLZgQUUpe7tOvJnuMSY3Dqm3mNr7hnU8OfciBL5SN9dTndDhcCvFz
+pLDXuVWcvP2nf3LBuU69G3pX1N8cS48vbwQQbQIzF8Mfzvv0PfKv5F9BY1aiPLp7Uv95Ud06Ukz
QGGXome7/v+/3VHhYWlkWeabmmW+h6BtI9kKDVQlsnI2bpS2j//+BT2mqnw5plSoc04vmHWWsJpS
ouZL3eTgMRghK1LnD7XR84daj8k717PXLedV4YuiCAEdA911avjqlSyLWbdarBLfnEPVFnQ/nJkc
ve6utj2YiK30iUcb+/mhgtnQEu7mO49WmpBV7wILh5uQJlEFZnnor1tCh8gyS0Kn2Xru1N8lHQlD
O1HN9NXn0l+hz2Er35tn/LnWQylaZ9+sFIaG+qt7lvdRK2dFYymkA3zR9FP6Mc9j+gC1C5HfuGFI
MICl9m2RqPPMnhb3nffuz22dRc1B/YLCFb/6r173b09JSCsNRAAuLtMGEW65HDyQmKuf8D807YNw
wkiJHOPtJ+UvLzsrqY10Hi2NC3Hh9EmpfGxPbeN328nmoVyYXF2oKFneEZH/7SoorRjS8q6vs4TT
qyBp6KSdcRWNFvC2oULaIhGpLt/+LnIttF49hcZXBvUslQp6rlevNO+VoamSk2hpq2dayc0lJAya
4Jw1zuOqI+sRW+4N/V8a5l0975M4sq+HAohQKjRoaBJtGvHOr/rHqJhlDu4Vbz8nOnRNrn363Yel
8Wu87UiUQ1x1nlNUZ+TglI+drEDG4qrTe68KoARUSZx84SHAd2P3/Xtn0/Uyr+4Nc5z/zdx5LOmN
nFn0iaCAN5tZ/N6UtyQ3iCpWEd5kAokE8PRzQEWMmkUOK2Y3EQqpKXXrdwDyM/eey7qOsxk9TfDh
hybdzUmzgQzOSAnQwS3r1EcsGva9mJIO2pvsINgVWUhYXTOO76HEZXaDV9P6Tu1sI48rwjD5ZIX1
hys+ZKWM9ncpsugTfv1qOgSrVeB0SECM+OVnXpnT+SScD+O8xS9T7zWah0++iOVzfvwe8Img9LUx
9nkfrS1haYQlmCdFzt6cL/TCcmO55CYwGxbrgLMAvvJgXqTD0H3/++X5h08LhY1j1aF05x18eMAk
I8/kPAIbAUrGvEnZrl4b9gRxBBbmYfJk/1riFn35+4vav79qGECG45OGyzn38dZrsipZZmTcen4j
w7XhKbu/oq7J2k3H+YqPpOih5aYiYmEDbXJUW2IUZ+tC2HX/HIzI0VlZuODpJzO14aYmbuii31Ll
uGRA6pxxZmtdITubblURuu9pT4IZd1rMUCbxRrKghFuh66XixUmkM3vk7Oumy2qOu0/O2d+PdAQO
HOoEPjjc6h/HL0ZZEtERMjs0FO5nOPPEqNohEPI4a45//15/e6mf7WZAbQZBz0V/8euliw2iylN4
cOvK7h9mQUpjLIFit4R4/V8vWE5xiqVlc83aBF/Zr6+UhRUybs2Yi4k+KRuWiI+wsuq1aQBSHzuL
bDqn7e4cm+Tmv3/G32UfXKyhtajBPNxLvIdfX5r5gAPUC7BJ5JfmfU2O7sqZmIfL0G8O8zT7N2WN
AtCYWeWxSHFIEO6aWysVLkDLJDgWueiuumZ5fPz9nf12nvi8M2bn3MOL8Nj/cJ7gnIMeuqQb5KMf
X6YhoVxeQor331+FpPGPD4sl+Aq1M3rkgPn/RyufB8yqEo09rscGzd8ODBwZkX3QlvY2YD37pQ/K
5os5eosqyxvJ34hrgFD72mmIoZkY+U0YAoyuXEcpoxlM9unCayjC1yaHRrBNgQ+FlyBz4prscdO8
N7A5XVdh14udl5k5Icj5JOYNYeJEspT0B83aEoafHl0tbLVihksek4GMeYl0nMG0jV0F5ckaVHgZ
5SKuGcsy5cb2njJQnHCvkjGuJc0pPjKGhVmhvnaWhezTriRqJpylitzkZprflVDAUJu0TM2zTJXb
nAiQZx6vpepAltCYdUdd+MQjQlbPp2MbGTErO571xqbVjuoOirVocFeFeD03c8IF8cMR2nsE5je8
eWEz14eUxKGIaCunRWcoJb53nj+ts6NxZWEm0STXG1zePaF0sf2NTRIZioORwMmt1Mhc3hsqcdNX
PVnP/FAxYmfcfu8edvBl8CwyFga+cL9nwrUbEsCE+lpgpP7Bwtk+z6ONWtSQRRtt/SaqyeOdyvqS
BZCV49wuakLF0V6h4HEAu7D481JK0ChkJD6VOCEG9C2QiEkXhRtfd3RHQeb7xI1oB2N/57byvvYS
ae7bBuHxxht6ZKy6r+enmhA38rFcAB3RuIgNZi4G0up8toEQrUsiP1Wn2+vEHfX3EHiwSfCenL71
cwzbTIi2ejSU8L1tWvQhBHC/wFpd0NJVK+4WIgzTQdeMj1H4YnmfraLYKzshYBsBkjwwPAjLXSFa
i3CB3BQElRsU3CTmpAgSBO7Ohd3b2z/crJck3NPKK1okHnGrET2D5Biw8ATXcJ5XkbabS0R5IMV8
ihuLir/Q2MbhHbAuqBqjPYq+bZMtAjZNeFOuQFPGaW1Cio2TwNmnpR5fW7a9zkVqx9HOVH7nbtUk
yWYCtDEEAIxd+UXylLtp/BSscJkKdYngqH7OU2E/KLbzzbYrx1htwMkwKda2jO4i8FcPeTRGPsG5
bfxqsk587eZB28yhI/8LkdxYZydhkRDJHYae08g0iGQRCs8D8bXAUkasNRtpMfZFaWrYj47HylXK
WXynAVDHqnDASXbVNJB7l6roOxNVzC/dQFYLoC+gYr3n8sUMXY9MXOogFLuFx8FPPBnQNWvGiWjS
wyWwqi64JYlnFNGb1/jiSzkz7l6BhnRRsthWe7amPnqf9JDwLABsxg3d+YTENoTMqdWQ1SnrZfJd
jY2DIqre9KE3kKMG6So7lxSfV5T/8Jql0SDMYzac2J+cUb8/j5d2HmPe4stzg+hD4Z0RHQvRk2Gv
mwjyMLm2963Rzp+dR7/VboxdsKBgS0elzH8stc4/OqSewJGIrSVLYkUeMhtx5X8r4UOuQGiEJ66l
7sYuw+Hcuu20L9NGfEVrwDUD9oFMwEUUhtfyME4IZmzkN3s2yV9hmhqPDT+D/OSM+tPpGeApw86y
IHh/a8I75m4D212TmGKXcOSE8N7HGoJ6CTttkmcWf4TDB/443vHgie8E6+Ujsa3Zra6TQp0X3ZPP
isKSz6xByIT4++H2hwKGJtfE3R2yAuSc//W7pAYta0whem1XuQMGD8Bp49bdV/KzPylBf++A+Nko
eNEtA0hclo6/vhQqiobQ006vyb9N8N0j2qfqDPN3piL+9QJi3AM9Cddsi5LLFLvfmShK9Ulz+PtR
HjA+YzKxlDIWa89f34TXQnLXgnVnVdnGXk8xoVZi/Op4vXs1qNb6pLX548ux/mAZYS2u9A+fGXZt
04YBs9AhHRxQsVX1OrogOjAjYG2KsviTe+O36QXfMbuWxVnuB/h+PuwECk4Zw8wYX9lLYiRgkhas
aVVPl7WZJts4ioODjufwrmMTtZVhzNn39+vptz5jeQPMt1Ci2kDhPg7omzCZ9DxipsJ/3GwyVQUn
R87Bi5fn7+Qa6i9j6nrPf3/N369hXpOyjHmNa6Ou+fChTaNMK7sDEhNnRc4GLWuPI7IQpKhJ8MkT
zvvDD2pZNue7R/MW2B8RA3EExs1l6bpmqYXbM0O8Mq6UdP2vWkeBOgfp0H1l7lAmezf3mNL6ZpZd
zHHM0c6d7d61aaKeMyO373sjQRWE42RW+8HDJ+kbuEtXY+ZdYX+Kb0027STSeBX+JaeRDASMuTVf
59ohAtZHY7gvGbU9AiZMX2LTJoa4pk8+a5I/LucMLMjOdheM0dTn1U0Y59Ow8seuBq9oiXk/ehFp
6+SAJ+FWyLx+mWAnZtvKcNpXr6PAZdmqXRo2F4VMb8C/JKimMu21No3U2wdOMvxg9qynFYRbMpN6
HcnkckDBI25hQIVEWHZ9ELH4WmCIAjPhZ2ODP/0UXGXYpC2bH+NjW8Lqofc9R9ARjeXXqvLti7Hi
02HcRoqFwqP+5NL+w+vxzGCwSaPHEurnlugfx07oRKAtcT0smkoSqiY3NhBmBW21Nniybbiwzc8e
mX+4sjFGQxDhA0KNWMyb/zzp8G3B7+N+QnU7z2Q8UQgkrdNcoZTpXojqK3Zp08Gq8a1px0hMojJG
bB4U/pc2MqcDurVwO+QmYddGlctPnm1/fHMc9BbdL99L+GGQYQgdRuBXx7WwxuzZSVn65/0ADKz1
SUf5+y3+h8fKYhKnQKGs4Ln24TnaK+gwhhPwWlFO5pwQ4qJVs3lGZSr4Y5PuY/TVn3zAD1gHahna
voVbz86POgNs/K9fv2ryNDM8PuGQRliixOTj2a4LnwC/1rUHnwKdXOZdoEv7ORUG9skobk0gXQgh
N9CLh+mCO5JjbsoZaAEurorvLSb9kkVgLp6RaPX3HiO4eS07V4y7uRIh6TexG2yZy6nt4OWF2Ldt
3vxAGsyOkBhVmLp//2p/F9DQ2JOkGWL7cuENeB/a+4Ebd4yZ8K1DX8mnjInUjgEukIPWqqMtNGly
jFzHIMwK5VpaOggFCqN3sdb43YUUkTz8/Q39oYrk/YSBFdFzm+ZHC5q0wBcjnka3WcNDpoplP7Ni
dZR80tcv6Qa/zgDp5W2X2oetD17nj0s8WHpu1HZaE7Y7ZQdlmU2/nRDK3k5Bra0VGUgcpNrP05eZ
CVC/sfxRE9WoquQlHxEwkFfkpMcMIH27chu/ujOpLYKTcCm/aco7S6wV9NZbJkfj88KGkus504T/
uYAfIQXY6WLIZ8l4LuCpuWvQSs0bna/1XthjQDNuevUdFt78Ipii9AYYBHJa3+i7eBeCBABTB6Li
2ZpbdFtFgI5tjYzI/1FCwJl3U0pM5iqzc7Ahf/99fs7Pf5mdoupjFckZzyaL1Cbn19si6YMwj7PW
gwUZWc3GN/DFGnPsaCQx84DyMLCeGc7Zd6HhRYj+ikFWJ/TEFdHJgX9XDG6d3FJ6dO4uZsumLsC2
Vi/1hBMaKlfAoIIUSaG2QSei5j4IchFsOVEz+W/v4f+JB/C/5oOwv/wOWFVmcOD+6695I/8PsQAL
V+h/xwLs5Ev9/f2fVIDl7/83FSD6F0qHZdSFvxAp1z+DROAFMLJm0InJid0Kxuz/YAGsf2F9Woow
PIMWKhj7f7AArvUvx2O/S0H6U6THkO4DBuBvWIBfz2Bmui4H8AILgejFn36btwovBhlWk86WCjLd
R7y+Ty5y5FMtq47kM2V+tij47RWp3eneWL5j1uCr+dBsmpXR9nD0h1VZy3pNRHJA4LvWkLuaUcp2
50Esvf3Hr3Hz7zvpnxvxDy0jn4sdGQPXxX25/Cv4cIM1Agl8bBaLrXwGqgWOGx4HxOPcWeEzCtYj
MzAMCH6M8yQrky+M5QyXUCZmWo4sX3VrI9/DxzI+Rz1eiN3f396vZ/Hy7iIL8Rh9PgwgDsgPRYnT
KD9mjQSSnQEhWbd150+beO78a89qmH3MpQ43AI+mT6Wey+f+z4OHV6YWQujJEJwrDWnCh5MqU36A
yQnKOxYQGvqGTds+KZ1ZrlpYeeYxQ6fbrTL8aNeK49I6i0yB9y/dzrDWMhEIBifmmeWdZ8HY/OSx
+OuFwu40/CmU4PJn+40ObPnf/1EeEkQwevPUdytZk2+2qkoKxE1p0P6BtQz5XlAQhZu//xTWrzXY
z28EuRmzeR7DtFsfaUHu6DaVXiJCWiAsNqGwln8jXbDojSRmhRiaKgsOhlwCzz0fmtjeDtLmR/OT
PFegVfumvD67rRS4jcsUSAKpYb4RtZ98NcQffmhMkQMhCWLOwEopZMnsfyilqhDz/+jxA+Re7B2z
JaOCT5OfF+b2ITDlGxFpRO9AsnhK4Yq+CjxMcgVqrL+WYV1eTHniffVpoKBIo8S6NcbAWecTsRQr
FUrhHxFPe1+cn4EaLcXMtOkGz3pRktQ6uPMDs/diKtK9SAgA3Yyh0c83jPrK8daNMut1jhu42q0N
1qZctQiXihvyVeF44rBxnNs8qmZ768jeydBcNVhNST9DnInXKpHjsCsta85vUl/DPk6Cus5XcVJg
7eh5oCYejFQ/6O8DSZPHDzWGr4GxcChlJozuqEqj3w0Tbqc9ZLq8WMc9QT8ryCzYWHCoNWsDJwjS
ZdV29vU01PF0xEIULBvaftFQSKzxax8Co9zWvR5fkiD1AXnXETfgAhDILibCjDRmtqLY8pDj/3Em
DwmtrznQUMRtZd/Kbko2ZV945C8FXXbpUvHIyxq8FsoHk7UH+RMlsm+jWOZuRPoUxcqULl9l38wx
7Gjo96TLzDZE6GoA7b+fFqJh4ntwOCMC0VOsiWyd0bRL0kR0Ik5tnFjIZWcCrh+YjnZn+KgOotci
zadrZS5lptWI8olUJ4wsURKFb+WEkn/lSSddV/SeiHQYY7wSE9uR7c38GCcENp8b3+05G+bY9M7U
y2MFyghF9gr9DY/RIU8gO+kxd+Ita1hyFRLwav7U8t9WyeC4W5CjuBaaaF7P8BaG7Tgl6ujOhIZO
uc2KBwYDc/U4V+ntjEbsLWu0pk/OSCaZF65EV1nWLSP4Xp7ivNAYf3IvGh+UOzTJSpI7E+3oj62F
wi5uvATYAe1xXz+DpgeiTUnp37fMqcYjqSaMKPMq0bdh4WZEs4xJgVVB0hZu0WE2uJxbRKZFb52c
MnypKqNCHYLD52XuXcP+3vqx3HVmkb9NuedBkgFKy/PJmVg6eaoW26yq1ZkF3lkTTPRmlfhdBPyq
vZPZw3evsfNLU+bmQ9ATQLSmQ8XjMsxjf+i1dK762KuOia+6Z08qZ+MsqdplRmoyuRs0Cl2PqLof
+PzTaE/88ugGki4VSMaNZtjBba5wPiLFJ36m7a3dyAIHeyK0r02tO+s7lkK0e30W289WDckF/1St
HcJ9c3mQnsfCMeZw2iGMfff7JH8wcjf6ASAQIWjPPx+tyd+EBdXiHcAVEGQnsoKM9VSEAV4pp916
c9fe5y5QzZXAMflcNIBNyL8YEjJSbFgzIDVte4XcKDG3ZoL5qOo6HmCznghjgjR5786595qNU32N
SRBEsRAxhLA6OBKN11w0DXugFfLn5tx6No+VRvgOS3Skov3Oz2tP7kos8zvWD8Z7E0byUgQIHpTV
0nUQMZ6eIHLhGw0bVfwAgJ5hdXOQmU6pweS/0PCRR5mE0X4MGg/AjZzvzIIUdSsPXRoKwNRj3hnp
JdhwRTgPOVZoVktrYCdLYEZnm6DnddYRB21yXJrmfF1ERsBR2vf6C/J4LtbYT5xLu0txXCmR3IS1
le3zojBZmMV9R3va27egevsN34xzCLrQXZMZ4T2JqMWokk0ZRq+0MeZdJO0ByLttNzsl8vCQp0lQ
YDR1s9OkxLQ3Ren1Fw3x5UeHJJM9O3WbnYeB5DZlt3xPuVG+hlAxL0G5DLuKKIf4trdmGgYH6M4A
hMYWd1gnaEbJJFW3k+On5trEV3P2higszkNfp9sB98+NURNR6Zk6I0fYZBCcpPBpuIrnb07SuWpV
N66/mwnj4PhJGje8LUBVGLdM4VR7zHQ0RwdOZCM+DtwKFfjkMd0Jrlju7cK96gJ7CZj09XYAqbbJ
fayDdgFu2Oi87jSW3s0Q6iMTn4cmDu2LYpimnYYUYhf2XgTW96qc71ozeu+s9s5q2EkW9uuUJNdy
1jt3zm4yOu+jJyHCuI4ksa5cojsdlfBQTa37svUve8vMdl0GTm0s9WmsBH9VYGEVQQ2dA1vG1uJu
foyxcwJg9vwdA8T8MEzMkdgUOEeOOoZoSZa/x/idtq6RED3eqGBb+Lp/HZhTnAdeIuD4aXxmyHyP
buiIpyaXMftn0zikExPgnYk8oFx5GN6yk/QmNa1lGbVnRW4R1CSTBG5stqpcuQXOVeIcrLE2s0s8
nNjWLIOIlSDTkggIvtA4eTFQAELViEPjvs3wjfJ8TpNjlvsO9Z1Tld4BhYIZXmqkjuE28tLuoTF5
qNp5y2xMF8D4Z6Hiu1o488ZNHLj3XITIxSNWkKeqZvfdIdy+GEQ874I+G7s9tYZeMxvxkLHQtl8V
Gl0vsHKl5YUztSPBTOZMcrdDXs6SkSS6LdqJ4WCF0rsCIUTPgJCwDdZNU/kpzrNgApXCgv4uj/nO
eQx6jrV208r7KkDwR1u7IlB6FgAYid9MbLDmFFKP3LPiIp/MSa9rIwwwbA61v8nZM97MPICAhBlT
vR3Qlr6FSU8uCdSk7SSZmW6cdvJcAsWz/CGgoYgAGlYdkCaHYek+1IZ7GxgkHpXASX60VmI8CtUS
zlqUWU02RZIkWwKo5LoIgo6AlcJ+HH0n/JLCAlIngQKzXqNtd5tjn5GTjH1tIs3PbDABQuzejEMS
kSwh5DXU9jo9cJqU16ERjV9Z0rd3TMflaarMkGlxVV86nvU8hHl3AkZvXxIHmTzZE0EoKiUv5JtH
73lG/xEdkrgkxb5zApgessPeE6vvfLPe1x6l0ZkfjiuGjxfLDUoGA6Za6clnXzSk4pDk5gAkVSVm
F/k62lALZxrINfCE9tDZBRaqol1c9mB33G3pGo4+KFDG39qCcW8IUf5kiSYAu0SIyqnQTl3vsAaw
UC0aFBZNSga1M44nv+qGvVoCeXXb4L8iBeI5J3RhNbd+eDKrRFjroB35JRVwqZ2LFovqyir0xeA7
5yzJh1PFAoDEFxZ/samD18nEWYemyd+SZwPyKme5QAalt+XZpa8ayznrqWzuVOnpGSykMxz1OCZb
QfNxo73eeihSrz5XBK9cTUE73Uzgzgm/KOtoV+im3mLCpKklLMVgjf2NfhiHaqTH24hTYw/0xIi3
QeXO16nDwsJcsj2E59CG0aiKt9p24wsMY9ZZSqN7dBgQHPLJFacq6tNLG8L5jTCLc5J31wEKlwvk
jlhL6QBA4hvHOpfFFz9u9AtIyeaR2Zreg4G8NYtsTxUHe4sJ9941TLZZwVBeSAU1qDWrDj+fb+8s
YanL2aiCjTfbOQcacK6mrLxdiZgVBZuxBIdV7YOjGQw0oVPu8SpiKQ7TFH9/YbEBbC9gQ1jbKOnV
VcT0iYlfBa84KOW6F2G4spyxu3aKgswBnxwRR+npPHUtWY6DNh4ouayNJOyNZSVkdzRmZCbrlo3K
RqRpQIq3az9NiSj3odPOZ13XelMr75XAl4o6RImtjips6EVGUk7svAtXNtEO6z+e6diNz4LUilWa
onipcVxek8nRPGBArS+r2vRHTqgs2I5A9U/thKljVoXehUHan6c2IFXAILagCAxv0xoKPDSLXfDz
xY8IluxbpUm3SoYRgX1qJyG6FSCAmdLxHrxFueyWDOp9ED8bv24uIMy/TXET7yi+6zPBcZjq7B51
giOcb4UTT+tkUXhQindXwcjMsWEAyjXlZ+vUySXDVCqPeKYNJoOAn5jAjs4t5luFxuQhcNP8MIIj
3ZUwBylBahFdqrybV7WSM45ewXUAf39n8tz9HlEZvgeyBIeGTGcHwtc+Vqg0LtELFGRTuOFj5C4M
gL4v9dkoWwUNr3yCNs0z1/Mq4o7hLwyRLZ+tpt8YfZyf+iYKSVRyfHora+DoL4VZ0bno5MKQg7dU
xeY2EyPBsK1v7XSf3PObEKPgZA5SlrjbAb14CgHq4oYdSwJpzJvOteatY3BIWwjjd0Qh79OJWBcn
6yv41SDKNwMw9Q0ocx4vKEh2NQbQdVHQx1icLQ8ZeYoHhqvZMaS+oKOrne+lb1a7Suk7p289AIFD
lD6bmXFTJhlx9Xb4Dk3HPvFrW1vCuaoj+tl91KppK0V/NbHSO/MsoHfTRnVPvTYfCrcvyY+1OUvJ
D7MVSReruiLeZJFmK2K/ya0GOEdmSsTxnnB7H5i3xTuK469VoNN95EfOc5UH0aWYBiqrJsVjCWyQ
tQh+z66IXrsovLeH1lq3cS7XbWvh6iYKaufb08HgBiLHzHUu0MPlbzWxHs+6CvkKxgQCRKglWsO5
vinzsqrWOiiC+3hqceH3aNRWPlR9KLdpfPDm+QuhAvOucx2QLzh+iXhLEhLZh7Zcz1h51DHEJYzF
U6m+waQ/8BOKOW1YLdA1uYIWYRUmFB9mWb/GffNcEvP0BnA9P/MPVtdBp1L/SEiXd+kSX1kDzJTu
l0Q17snHfnVllN70UhiWvNFWu4ho9SQO7Mpf3NZcdLehbC8HzJkvpWu2N35u5mwKyNSQdu3cuNDc
WJnTXmgrM29pKL1THBLj0QJgPrG+aBEIG6m1YELUyahDfdlncrxFmCevRBbxxwp8nlKGc9+TMcJs
w9XfpDtYr5Xuq41p9EruSfAriLDviukATRI+MLbY6Oj5Qce/0Ql0KPO2grLusQ1m823hXGwjFU5v
Dlf4XmPDIZ2gYTXSEb54RmkHbcNQ7X7El1tvI9zsPBVc1wIWicybWPdxhE0uu8p5BNmm1TZuPIrO
uY+ewYxa2TqoTO99MDp4hyoW4rZry/zJmXmlTd4O6jYOjOk0yoDpa1HI71Duo0MBMvQLJluUiLX3
ZmRlfXKnCB4Ji+IHyvb7cvCyC5HT0a58Z77VGCifU59SNm1HdcBJlr4Wbli8t6CsGQz4lFmEvTTo
dE5DNUcXvaypkfqifQgHEd6aAca9nIsGmIOJ5yRHXTa2yKFr1dt7PNLGna3r25Go0I3rqVsFReU7
kSPJ2qkaDfRLf7XIM0TYZZlE5zWj0b4iZhjMPU8kuW4K1JsbuiTvp+wxPlSKLIpRemKDOMc4J34O
VYUvvF0pM7kE5Rxs/NLAjJXluX9yapSGiOwqJjlUsWxUwpLrHbFZso4cl3y0SU7xXVuSnnYYnKg3
djOZufvWnvz3QPsz8VE6v4TGcF858dh8T/vRRQg3kM1k3SZVMEyMdbr6eihKL95qT5BMNkrTOllK
CqpzNdvhVi5aARxbxZg+CcZPemX5SBUsgKZAr0rI6ugmVLEbWBfu416RilYEs33GMuHeDoVkvhRO
UE73k+saEQm4La4mQCZTXmQHRwZJumOER3WMONMPzx6BpCiWSOIJD1EdR/2xnhm4XLR2wiytMeLB
XlnCs3OEe5axyfuQLosYqWTPyYfSstGRuuFxWhcvotfZIn7HnouKM4i8L+B4O4Ts0B39H4zgChQ0
gG97AoyzvOfhSV6iq+KdU1FyrwpfttY1cFOEe5UaunyXU7W8DZZTPdg0BKihCDYHWzXG58DV5VNf
SeJws4CQitis3G+zLHy1z+rQm69MOLzZPvPadOt52r1S3GW057mN5lSMi2udJLn5MmkIzzjirLYm
JhdxdyPRUtXkQ6teEPBsZxu4C9VFXbbGhLIwXcrNphzrfR2mGaXmkNwSxwWFm0dCkXNpsXJc13Vb
/ogUQ9fNojjzHoFP9uW+ybD7cuXaJYZqu2V0SDhAL7ZsTTXhM4aLGMEyx3pZQEqf2T+TyeLgCJ+1
hbQRIRFeTqLdvgNpYa7mDhrdMEMA2/iJ7w53aWYTqTx2HX87nlLcBQWzvIe45fJEvmxCY201SuVt
AVUP1k+SugP4kwXmj9OAYgLwxIwG1/LNXZMs05HcNsZLP++CGVZyoJ7ZsujDALzHu/Pxh7Oy9QwM
QD+TJWgS6ZkJKQsvqcrTyyRh67F2fsZONhn7rnXHBUEkJdVnAOWzIKY3UC5yPStESb0qdc4aaIgq
UlHQ1xJ0U459BpOGCoyEuEwHt9DWEf2twjjzj86QAdOtWwdEmZcYfDM1sluyhYoa/liPTwI8sc/E
CbTKA+nOAVXyjM5n5Q8TB8jgZqN/nGsdk0NpVzwzxqZ9S11pVZiDx+4rgu70pnOc+g09unrybR0x
BG+7a7czCRW1weyTiTQTnEkq+KjBmC68fTD0VndMS38Mj42UDGpT3JhEhwPJvejI9FillFU3kLon
bw2qvnxyqN+fJ5xvVxGM2mrdijZyOFAb79EzJ/LqZQS4ZUWxHLzMQkc7g1E5p/RYI7YN22ConrMe
eBM1TxdkP4aIENONlQaqOHTapeRnAF1XO8YwXXSRcN7ir5UgdzAlTfByeN69DEPk9SvHiEOueIBR
WzWSwocRxdYnOc7ZF3tu5AMcsf7KkmRy/TtBAbFvEJIyNSfJoe/J2DrPmMU1vhbwR5uGICdS0tyK
WzmfK8feV1h1bkrDsOwbTwRkQCLQJNcG1RHgYcMmfW8N9IgcIzNOxpi4lt6Y1qlVReex7pjVhyh8
zVVfIPwvCVY9qax3qhMWM6/e0qtxceucen/jYxz4lnlL2ZmZlb4HokGAb9oo7gqTxp17TpE2B7uR
R70uA0oKLN0MBrM04mrpM39LvklHuRqPsjrMklzvLuwj+xp8rGkzkLAorUAbVdCXApePILkr8S63
Bm2g/fN6B0OSvhNVTQiOS5t3BawcsHY7sFoNO1RF61HJ5lvnkd6zEtq3GgIV+/KeeW74QtxK8W2y
RboEPzrlE6Ap7gLioZyn2WQWsFKI1xmuB6Cr234crkNuv5yWIBifCQ7r9KaLGK4czYzk+lPRGbzD
oLIL8niaEjN9nmCzWdlOYl65svZe44HBM849blCV9Px0qTWa6T7QQJ5I1Kbs5hUjApIcN66ZdE9O
uyvChuo1F0Z1weJ0Im/Kdd0rNxJ8NFWa5l730mCpGhv+Ft5C4hAi0+LyoMWI+6Np253e11bjjHuT
IBxODCKC1GaoB9z2jS7Jj6uGVjfbko+jVzy4ymCrKltc/wy0HziE1ZJbM8Y7GpyqvlC51hedSzzn
RgR9MH9BcdN8n7DgdMj4XJJdPPqj8bZLa8h2K3jmYj1186Q3MmzEo8Z90qwFOQ7FYTLycLj7ucbC
IlRVx4XUTcwyW7DXptPR1UBi3LTrRjus6d7thFVx1Cb3RT7Y5Ejy8MT5gJx0BbkheircKUAGWIT9
XYSwyjpiG66bLWmV711kZ2s8LdR0ZBNHxxTBLI/8PuyXqJ553EglMeI3cF2YcwuOulUtXH0Ro/5r
d21XR3vPCBny90z568PQ2ZwMqV8SIpHU9UVs2XV8LsKo8t9U0KXTTR4RaHEl/Z7nPfzDub8wiQnk
DmRQYp9hrOfzoRnwfSz9s1MeUZvE80YQDEJqrqzkD9kYSc/+zCieWkeY01mPwBO/2rM/Q8m3x7g8
Op0l4apDNZ+f7HipDkILlf4W1UoUbENmFACEEE+mnILFtrVIi8W+GqbuhglQBhCvY+4zxIKcDZYo
WXqM+JZoL3Wrin5dBZwUry5BNaQcjVpW6oapfN7dViKzH2c1N2yHRQQHzGy6xFtjPFDeNaG3QPhr
cFjhAMixtuw70lqLnWQ0+BwsOeBJZsaXHqwp2l/PO6NimZ9db8Gv4qa/C5K5ObRTCC8t8dnm9H54
KCiXroWdyY2N56Pd1EsWOcUcr2S3ptqwlg3u3SW1vKiChMsHZvzeTFNxw/K8fLdaibKHoKOMu4r8
83lJQs9+hqJrVYVnvxW+3BCgp7O1gVdrrZN4QgU0ZocuJ6fFjnpSr9M5+DYu8eudGUSPBqXvJui5
FIiyEWgUE5K9swqyPO5e+5Lkmv5IBoN5nZJFFBwQDtPaaohEJeoqMuCzJQ2eh4F3oK0C0saopHld
UrR4gCttjLvJhKrlg7B7cWY3PxjlyAQg/G/2zqxHbiPL919l0M9Dg/sC3L7AzSRzqSqpJFlSWXoh
JFnivu/89PcXZc90JZOTnMK8zovRbtmOjGDEiRPn/JfBAXSvj3cGkJG9ibTk3RSCxg/GxHobOuiW
oNQDyg5Ffj9x9dEABOtzSR6zNJx/BxCI433QCPJKAJHrjT3r4ymlQvhNbZsQxzYneeQEQcKwwpSk
0gqb7segOSgsAXBU6Hr38QNu6Ka6h6wD2dRJIhBPAS/dQ4/PReIVVhY+ztRbg10EcflYGRCZdrpS
9pi1V372+4wj+S+a2QQ7pefFFmagwfaUlJEqqrMQcksfthDP9ET3yGvzu6EtNWEbhYFolXYFn1VJ
cH2I/PPkDPAQbLv7YqIk68L2qh/UeQ7OSpHSHFP8J8OmuHWeDF+K95aCOQ/E2KF+mgbllx3p0D67
/hOKKRNXYZF4ExWtB/qn0+NYhsm4l/Q6+lC0eHIhtYcIF1XPGEfPxrhrwftTO5e6j+Gk298mZNGw
N+yNdxRThQ7cUOUH2ahldzQq9gb+3uqu9gHb7PlpTkB+pfpn7K10bY8c3nCwzNIscBGUq/B7pjXS
HY031NtqUJNSHNXHcB6aFoCEJFwHsGDdDbyO98lo/C6PdvYAfAUrG1m2rR3xVD+prBntah767/Ru
mnCXMIbizeyXzpkHcvqZjkPmthADKbLlIY163460vT44zn2cd8XXMYJEvhumsPg0lLb1Nprj6Qvq
iqoHdL+DbVQrT7kiDVR0W67UqKgpWGiJHIWHbqCQhSxjem9I3ORTrprBIZDVGnO18pdkqf3JyEtc
2QUuaf/v/zLkmp/Ntjrhu8WyW9PeEG5cXeAXd7Fw6GqEV1cqXLtuo1AuAUHPyBeUnbA+UywVVYul
rkVNvJTzMiTmxhWRGqy2cT/7Xf9jMFT6bRhdPMaDSmZ5e1jlmUzwLzwQA0NaMdE8Rj0EnCjk8UvI
Td2YCCKio8OFgIM8rf1CpickE0h2QIja+hCOQ/dx9Fsaqgr5LcgEOz7RgOf11Sfm3HrhZMrfMY92
eh4zSBidc6sZyydDbQ3pbEpUr9EVc+LC+E7rl3wW6bj4V5YgBUojGpO0018GblOstD8sBwnBQ4cy
NxYAUAmzk5EW+fuYEoO0B5Kpve2Vsvtk8+KEftKSYr4valMBkyN3ZXsKu6zvvBZSEDo/g29VrtIa
tMpiHinVd2fSBZxDKhMiGgeAspUjKx+dqKObicSQdJb9Cc2wdhgqRMgx4jwbWm5+GDFmYpuTt38f
xoF7Jxxt6qGkOQdNItHbV4Gu6W4cSDMpGiZSDfUw6ONuHcqKcbYjzM3dqcmnM9xf3k+jYVCJAHFT
3imJWdHD4K37lLdRlbulUUg/s9xGlDcfMR450j2KvphprhpHnDvs1tN9ZfqRwtCQ91I9dvAVsdyQ
vbgfadJX4Wy6bUlVmEdfMQpnqSaR9jI0u+qcZi2+nbWTUMR1rLq+d+aEkG/PA74ro12DPkFJZcKy
rHRq3kYSsgFB1oCYK2DiZ15stp3wW8XH4BAriUMoBcOCkDCar3e6ksrOoRqn+Vw6kzwenzfqq3Cm
H/8HvlMXUNTjz+Ltt+xn838uYKf/9/JvgVT+/evcb+23i78BAxS10/vuZz19+Nl0afsfaEzxT/53
//Dffj7/Vz5O5c9//uNH0eWt+K8FUZFfoEpfnGfxX//73xI//5//+H/5nzwnvy3++b+tqX4DYwry
njIY1lQ2cMP/sKZSfhME+GfSH4xveBH/wqDq6m+QcmD7wxCwiEIqHIGm6Nrwn//gj8gQIM1jX8D/
r6jGazCoz2HlIuzAxFdgZVhoDkF3XIq9q05OE16UTiAiyt+jPrbe6WNB94+uyH6WEUVs6rQ4++Ck
P6EcRo7SVdInvyofKk2mBpVKntNO+5F/Jqbs/0hhyN7p6Mh+HsWdFEG28IK5sg/gdGmxjv2PTK6/
zkHau700vUdmvId/k8Ei6LCZBHOVnFNz7iDc5MWuD/T6a61EX6vR/lIOM35PBS/X0f8km6F2yNsJ
rkRV3yMXTlQa80/0M7q3HKOfPkK6VQEVtgh0iuBD9kRBvyc9naw7kBvtUVPbyVMyxfJiqYGprIzt
DzpzH/gp2ZueKsZQUKqhcdjscn0EfVjSsQpmOzpkYGmQt53nfcKjYj8NZo/lc2GSQ7f3LezaAxir
3JttnOvBFgUeNL0/C332Xeik0A2M7IgTXv8xTssPWlD+iXj3k95TBdk1kfGL5ukdMSX86Ce1Tr9r
OJEcpCcJgcp9mZXz3dzb+V88wv890xtnWrAxbiDLozz9lv/58lCLf+GvU60pvxlCMQ0MNdkCLqJg
RIefTfvPf6gy1nGqxiWuwLgmAQLY+7fhnCX/JsNW5zUOCJt/W8iD/X2qDec3S2g1IYkGr1QleX7N
qb5E0go6AmQfIMUO+HId4skCvqtpqAA5uRF65hghfmCQJ921ZhB+AgDabrCZBFvpRQBhLPDwSIZQ
fNSFm+oC3x0bAQ+GNoqoNNj6967LGnOXZqbuDhwu9AwkFFURLcbZ3cjTZEOEaXVwE+0fllm45bDW
L3HKKOXz4gpoh9B9iu5zKSmPSBNpLuepcClNFNQv/ewOdbAtwb4rptHzvFFutJBbQYTIEInkC4g0
xs8S+uPoU6CRP+1jSYloGE/SMS7K4e04UBoEpKHn901QhccJKS6UrS31TIAz9zDApmoLlyyg6lcf
woH5A5jdhlmwSCBp1smJEtihF+d+/5DqRYjmA/LhbMn54M9V8SujTQxzE1y5W0R42KhG4rwnK1W2
fLDEsi9+iqVwCijIsf2g8F6uzewrdTYXvOBb3h9v4jw3nX2EHM/ZlENQUp0UZu+koYHVKelV8YW2
wvwLOHJgwj4N6LVZwGAfgPvKDo+lhErPi3P87q8fcsFJEADt5e/DnBAEk4nMjb70fx4dDTFFTPm8
yh6iD7rcg57J5mlv1rbh1UJ6IEVs8V5Lca9oKilyq6Bo3m78iJXvxSsD9gE0EFsEi8tFsmGehr5v
xx5l7/GxikrdBf2fvo26RjpbKSJfkxE4SDoEdfKQhEmHQxVS998sM7Xd27/lOl4g5QctBFqLoJPr
AvD+Yi+Tu3SodAeJh2q7+med6slhjK32CCDc/yt/JK0LfmIZluKSmr9c+wWzQISLl0Mt+c0l+IIA
SkjiqfIzqAz0+B1uZP5XI5umd9haWIfbc1vZi2J1CdXUQhE2EiHkxdzQt4mBTeD3BamTJohWgfgA
M7sRBcVpX+woDgq8O+RrkaS6kiIzMlWiI8qOGkqft7RGzXgG0yD8xelbGd+AglkbX21BmBBhntQS
+TMei4QguBqXU4ulSYpAFmBlRtJy6LKEKmNDMMxA4X/VK5xwjXLMDxwAZ9/ZM3jaATFKUOkyinFZ
oR4VPBd4PHSO8Wnm8VJsnLPrbUUAsMQ1CJGEvuBi6YlTKHV0qEs3Bd3lvCptnASi4ahVur8x1PW2
QpCCXFjYFSEpBTHr4ivzWCXVKnTxlanXSmWErjU/7CNgpd6dLSt4vL2r1qYmCFw4s6HfYS0N5bKR
PjKP49gDchIecqRrjn4H6MwE7+q9figDrjBz46IlcbicWpfURFHgxJ4tirjUBlNXi8P0MGIpsL89
1LOC9eU2hg9ng9glQYFes9S8hOZhRbCQOZ0JDJd9BqL8ruiHEQpH6ttwTwC87RAW0d4qRT09dIle
vqFNHbp+4zu/KogMT1GnO++qCLO8tFFLr5BAaHuALLeUrK5PHHufZzuC+XQsCF6Xy2INKrwuXzhE
lUoBiImavwLCEcSYrgHZaOVDm6vDxgKtD8oCIf0h8+kXgXJOMl/gnxIPMgkdc43WwnsIIPapRjDs
VzlZ4Vs0dKTvtz/L2mYz5f8cdUndrmx1VmS5S7zQafX7yO7fp/Q4AYejw3B7pOtgyaKCk2aXwVgG
bn65qLY5JYrPXzyhVs8l6OhvUK23N3RLVgLX5TCLZaS3FdUgi/Gngd57B9u82gVaEJ2UQAbqpcVA
aCqr6PYTBi1PJdX8eReNIxgpS0/CO5xEKjhTue8WQ1c+GMNkvbu9DGvRxMTtwOHECYaXuLpf3Bm9
FdlTH1IC7kluTzTRecS1tvl7FzrF0zCo/un2eAuSpIjkLAhIBI0KAQz9JfWtkMvWnHN6MjPN2e8t
GtE/p94qscQEx43gEwjWP9o+zN/lwIne263ejedQifRplzrJXAJ69OVvQz+bkEkjnbbb7d+3th6i
QCHODmzppaIqrpxstbDPPKNrh9+neZAksHGV9Jlgm9zj4LslRbhyzkhjAQgQWsEmLPN6qEqaNeDR
5cWBEuNYpXB/RKqVPLUW/6tFBqum5p8772/PU+y7RfhD/wyKLOqHsDOXKhBJqCjDlLWZh8cQtV9p
8r0KbLWA/xcQQiMbyqqS7hUN4VrEjrcE4VfOOcPzlngOazCCL7edWk1V1mRF5tHcDF0I/wC/SyqF
KSSnjUC2NhRyAew46MBsuMV9aRTkxWk7cDVbBY7LRd/cxy2aqVkJHHQjqKx9TKQuuE4wQLeheF5O
y+p8E5otwpWOX487iDf2IUl1A2y6qrhK5I/HrkNn8vanXJmgwcvXoo+GUhXy+peD9loz+z3sCi+s
u/BD41ui/DJP910i14fbQ4nPstg1poJVKeJmNDOQA74cKrGNQBlUCAZYYWvnUdEHULkqXcgwbAWn
JXSjsc3Oc5j8ev3ACGY95z2oYi8lsdmug08oxwzEDMY/8Adt/shx6DlqJEG7putUj25Y8klkv1tP
qJWIQKaA3AQlSASel9JIqa4DrIkASUu6Ez6mVfBrbiLz0E34L8UF6gm3Z7o2HKNR1CAakMovlphn
Nm8UH/hbkDpgm5TJekrmufxchXn6QQE0vbGyq+M5cHzxc+caWL5SKlOqNCwGkX0c2+Yh57LaNTrZ
ZdDPoSdn7cZb8HoHOXxHsJsMJr6n+Dkv7psYJe4+xDPKg7oL+1Oe2juBtPHmVMZnKazfgdD6PQ+N
amNZRRl5sXUZmI6m8DPBkkXWLgeOsiSn7iqHHgqRwiIN9/jHZCzN8WjFo/MeiEiO0UPAqd7Z0L6L
PYCWKbkH2jWerZgUEI1QGYKBPELaostS/5kWfl24OCs7n61Yc+Cuw8/dIRKAa9UUtACywwqdQIQX
DfndNDioa9GxyCVIFJr8FbkUjAcqvOc8pXQAd9zeRiuJByBFE80FbC1US1saRNV6Z6iolUVe1YLt
wu2u9KDkYl804sid2Iq/72dYsrkMo5mWvcb/B6RbKvT0oKZgD6Ukm+5DgTKRVKneCFmiE7D8GgiX
kwMgYAOe1VpsAzUaYjh5CFeVM41vQF3qh0KBpJuoANVlBSw6Wsz49qU4I6rD0B2nDhYoGj7ORlnt
OnjSDEA0Q6YZCcRj+bDMNGXCCdMIPJN26D5AimoPNTqg51jqp9d/EpwKxJOZhFMo8l5uwcZp0xbC
TeDhhSlhJjhp9V2vlZYbJZGhwLdu409GM0L4qqqg/4EXFDL8tP+AXZqzfWdWaKCncyYfeux8D7Gw
FdvYNdf3FwVeqqkWygQGz9nFIcF+Ow3LNgi9lPYnWCA1cfsQAReIzbanSkG4S7J6KxdYHVSsCtk4
4ndCn+RlSAga0DL64AegATmblMzK8JTITgTdcM6TPwabwzjj0r7x5a8fAKKY/a9hF9emKckDQqEJ
QS4GxJbaKGMgIDAdbn/0tclpukJup3Bj8lBbTA7t2rDEI9KLCs08A15EDSoZeg88lbFHv83wxhGr
x9uDXmk2yiqakA56RQDPqPstD786h+D0Cz30lDxFQRNFyr0WwKAzDWn+4PQRb0eR2ie5TiwQPVsq
GtbWdhff7TJZED+C8jxqIyS2S+1yB8mE3Bc/AhVz7VHXx+BkoRn51kzb9j2ftn+y6iG8M4g0UBGD
7FykRvEwJLl0R5tQfWMYU95srMx12otEjug1knAjJbm8XRWTF2aNYp5HIl56zVjn95JjDYdoBEFS
Qj54QHUvO7b0r7yOsqy78WHUlTXB6w6BHp1LkNr15XbolDHokdrlFoJoeugFwQjPO+PBqQGjzJI6
3hfTMMqAoNP4e2Ob2pt8bqzaFXapFBhKbeM6Xgt/GDuQZ2iKcq2lpYDUA5lXY1ccRNNJ6bvhMAb2
Z9QvtkLL6sqzIZ4rkxr30uXMeeFlGj16DgL9+xP8Ov1LTyXtSOce3ZNWSvy93A3aSUGo/K3fj+qX
20u/cv/TJXLoIjtMGOG0y/EVrDPNMCXxQFYGJZrK/wkRFJRJPXQnqwzjswrmCnnIOvh2e+C1OGMg
7s2T0sZKwhSf4EXGk83haA0zS5zKJWDU3EnvsbrVN3aWWL7lYaMXB3ZFdOmwR7gcBWijKHQ0odch
s+RhFopea2PU4K2s4KNW59lGYWMtrqHESkKMPhQ4ffHnL2YlzQ1ct4zx5kid7oy5lsEe+njB7MrK
oWuOqsdBzmLAVLdXc21cwDWgleBgUX5erCZQ51mOgYkgmThFx161vofSJD8i4fJLkyLlhFjDr9sj
rm0cbgnI8JQLGXcRwUME2u2AlN+rdRT8nblqyVEnCxQx3aAnxYx6mlyp8w4yxOahWTuepkiYqYlq
9pWiVGTZeQIyMfIA3mZulxWaWxR1eEK1WN+IBGsb6OVQi+swz9MRIFMWeZKNhqBtAkHrNeQ42gyn
NPzhzY0Nu/ohecqgWkbGYS39ciiySJGjoLTqp+TB9Wzbb0pf1fYIkUL/TmR/B2loON7+lmvryVD0
Rkg92UKL8Ks3TTMAP4ggyAd0MqGioLdl49wM3WRjo64de8IqMVVDWNReyjMmXZw4pE00BimxHdSA
zuQEQ9e7PaHnns7y3OOgSm0YrUsKeIvdieF21eosIUzvCGK+WvsHOtc00CSA8CfEWx56Oa6/KJZd
frB0gMdOVba/2grxWrWpqhNJ4OBqfalhd6/Qn1L9yNW1bPDADJYbIXjtk9MHpFOPsDZ17EWiZ83Y
sLdpFQMYkYEbV/jEl7WheTW+c/u+LOajnpna7xsrdN0BpW8BMNeBlYYK2fKBi8pAgUJ7DTgeBNCD
qnZPWhvNnydfmvfSxA5Xuio9IcqR7G0sgHsIOBtN4pV5C3yT0F0D8vAMi7qIlTAugjanfy64J54u
j0hZjHV0cjRJdxXdio7yXIwbi732xKJIg6o7rV9wns/WMi8idKMVRhBihuqVvQ2OtqQN5vZWaO0p
v7Z0p/rkMCt69kZpW1iwSo4k8FxF8SGiVbvlu7dy7vgtBvhvoOgswuLy7XQ1G7MAKeHcDOSDTux+
tHrIGhqGJBvtKrHhFweCHpVOiVnoWCP5fHkxBUGqOrAmcS1oE0VHkqENv6AskSleRY/lmAdh8jPW
LHRCAgcW1JDX9fn2jlv73JQA+XCkeNBRxGK8WPhRLwN4nEXo0XrS70EVa0KCIDqngfKrQjxkh6h4
d7g95kr0pirGtEm40VZeQjSUkedxHCIUFilQ9FGa6M9S1NlnSzbTU1cm4efb461ciqjlgKumLyt6
+sujPMLUz42c8cAveEER5QezVbCzcJsfXamPD8mMk8HtMVc2EXcFB4iymAnYQqz7i3V1DGmMUd2i
c9AAQ4GhYhxTDdEcbTSS97eHulpOHizIdhl0uA1EbZdDVfTZZl7xCYg5vRMvtOaIQEp1ynVJciVf
rjamdn1Y2apcTFC6qN/Cklikb4qcYlWTJpIb6l1zphZheL7kpPmulJPqdxQvpnML98ILzF45JF1e
fAwRt/OqLEs3zs/K1AVMEslm2kI0HBdHtYEq3KPAI7mYWJd7HXCiV6UH5IdsLJkPt5f56o4Us8bI
C7SoKAXZi5MSV0QtbLIlN5P9HgFmM5vMPTIB2pbj0OqkwC89D4RqmPjzF1snwOGCR1kLpxgTFIpz
foVqLxrrvoImF2DyZH97YtfXMi8ctiqbFDi3RbnxcsBCVtpuomfr6l1dHo3aLt16qKM3IOPCn1VD
BzdWY/1+lMfxC7ix9lEPR/1LJpfGIWh69YCa7riD3xicqsrOv1S5VT8khVT87Pu629jsV2dZ/FYS
ItrhdILUZbxygjFF/zqSXD8a8ztV0sLvcy93X5QkwDyqNOr6SzHlpWfXQE9vr9PVkRZDw2a0RbTm
kbTY9gYqV3go0bBAEX8693GlfmwkxzjUTrx1H67sNdCGZGSoH+MzZi+2wDg7CGHpkuikTsFdl8b4
Dig4ud+e0NoodLOee3mWeDFcfvfZH7Dh0GLJtX21OPNY6O67Ek2TV49Ck4kGjIqkLrtL3IEvtnOs
+ND5WuhcY6Zr95XwiFJ7qFavH+W5asWrHZveZa0C6qDNtxl8RBxb+5RXEl6kfV5vvDtWtgBPK97H
oKJpQj/X7V/MReqkjhpWK3pWEbqEYasdIJqjsll2ykZKfjUU5XDwi6LLgdcNr/HLZTNLC1dODHTc
YBprb9S16AlqG/LbaDX+uL12V2cK0WFqfoRRnhq0zBZDDYiHNGkAfyqoY+WuVnTfqxMjJCFXEPGD
wP44+cZHND7UjZtkZY74/vHA4bnPoV6a7NQt9MUYWKQ7JHb0iDNN4OplZ3sxeg8bec7KUCYJFqYw
AsdLXn+5nCVi73aAYqNrQMVCUqwvMMriZXzfOTGm169eUPp7NP6A7uE6uYQN9KZZBUYINd4eYTXg
zm2P9xDSEH+Rmsb61uVN+YSJXLzv9DRIN87b2kwpG0E0l0HaXGFFEHjKy0xJfLdu7a+RT9ESn9KJ
Mw4+5fXTFGaPFDhJIa9yx1mLMcBG4NaNRxWDMtynJpciXfhB75BP2me4VdzhS5U/BX4Zf7k99tos
TYqNAL2QA7oaGyY7Dti96bip4NJntYWdQd8argbJf2OXXoVJqEiAyYT0G4kG+JvLrYMtGRym1Efo
YHCU8yjP/R3+X83GhK5ufdFiEtwRKgwQSczFKPaoBEMG2MMl0c/vTACd+3GCJA9aSz0FY2O+fptY
zywrYaQszKIvZ2WAKKiLGgG/LCpB9oYgMemWS9AaSmPjnlmbGoh7UHJ0ia+RcglGnKEsdbYrUWtG
BivOTjHNWtRKEbxWXX1o++h0e3tc+fOCQeP1Lpqn1Ils/vfl9Lqc4pgACbpWSzlo109FNu/SKVU8
1HT6D5liDpD+Eft1p0qz652fYeslOTOG0hqUVscsNM9s5OjT7d+1sm35WQ7QJR4FNDsXYQj9ZK1h
/ihBDGH+VeaK790g6KfjZCMb+uqxwACIdaeWDJFpkdYZhY6WRY5AYpQU4A4KzXKzXKiaaJl6uD2U
+NkX71iqUwL1R0YIqvTK4LwOLR+rRN9266bPDmGswD4FkgM5Vs4TxNnq/rPdze8bJyt+3h55ZUEZ
mVtLKMWLWLv4zig+lvbEJOe4hd4HSf5UAvpFjrSvtvbUVXFGzJJ8nE/Hg9mGC3KRySSI3hpqYHJE
M0CWld4o51rPhmMy6MrZtKvsMGm9f6xgUe5UK54OgaPnr7/HsOkRpiIyUcleAlzjWQlpeiq2O03A
nvp50O/SXFFcA5WIP24v7dpHBT5DnY53HlbOi+kGgzO0U1TZrqpb0mMfYZvW0X0++HocuHIcw9Ju
VEjjqPW+GqHMShsgzWDTiWOyJMrUagvQzKlt18/Kn2jFDsdAY2QaLfNGuWtt/5DLU2UFKAR0VAT/
FxldhToHtLDWJvGAmjabNBr7pPhuDoOz8eWuoyAoABjM5Dr0PqAUX440AMwbaZShOpYBICwiC7l8
+OE7Oy3Mh3bq043xrmfGeAj4iFBDwrNErXVmkUwleiNuOzQ/ayS7Tn0XPY6V/jf19L+kDqwNRGFF
uGWIHurSzb7gvWe0pWGir2OgRhcQU3OQGmiObF0kqyPx9no+7DKdhsslzCdELIZUMQHEKOqOvWic
girDPyevpePtzb82FHcWT340oeCCLjZ/rJQxGhC16SLryGMPED/wxj7bR0Kb4/VDkZCKCwHWM0Wc
y1lByhJ10RIDNj8O3aRB2HyUpAYwA0I5rx4KUgGvMZVkmHaYOPIvdnspVZSd59R0jYp+AlJ+voIh
QV48dpMxfL891sp+F0U3OvpiWkDSLsfqEA3BeREZ4bK3/gA6Oz72gdK5s9TnNLQ1YyM6X2dpoEPB
+jEv0bo0FnsjtfKgypXBdB2rQXVf7h0vRozqtQUnAj+f6i9kFidrMSmHJyzCHbhy+RFNSxRBBeak
bs5+3BYnaBD0Mm6v4lV9djHgYlpQYhq+I/tQSZCHUXTM1ihyILPfzvrbCHUYr3HycmMtRXJ0eZ0T
drleYOdwt0KNvPx0yHch8uSwll2emW8cZ5S8Vp/Sk41A3CGlmLqv5tE6w0LSzxg/Dp9vz3lt50DU
pO5BKoEL6yIm8wxEwD3STVcaZ38/KEmKX2iLJClf9QTmV9kA14iPdjVdPNjod1ANAWh/Od2h6Dl5
2sQBlGvjS+y3krnDec64szO72KrurQ7mQAQ14UbA6lrsoIoHaqI1TA5BO3o6QzCiMFJMJ2CU8Wvb
3uwdzoRFD81kerL4zC9Oe251QxbOlekOctTCPtJUkTA08K7t+gMXePwuRWF749pZ+3hsHnHxcO9Q
Lr0ctA0Q1LdjTkg1NcmJXlHrOiOGgUDDcVtr4y3vpLX1BP4FfpC2JeXoxV7VbWKzGjHJEsXbQ29a
FdhHXTo7chFuvHevC99iQQVxigIw1ZlljMk1TF3riI1ioiCJY5/Spfq+7mf/TgfS/NayoOBj9mt4
MrANjKPq1qsjUz9OvDA2Lo21cMfm4ecAfkORYJH38l5N/L7XmHY5xXRsjcEtLLytb5/EteiDD9cz
7pFny1L8RKqaELREb7ipFSD1bmrJLgk1nPJylITRmOvxhMitjav3Ou8UGEe6w7RqSD6XGAa9QsUW
8Tbe8uWY4XCqglAfRvwSYno27VQObpD0/dkJk61gu7Z3xUsC5zGwaNT5L/cuymZzWlea4Rp2mD0m
McpivBwj6jZ0mRFhN6kybpnZrn1Inqg0fXmrmWywyzELLLqzBt1DF8RRcJjUQtoj5yBv+BCunZKX
oyyiDpIoVlRHMyW+XO4QqG/Qoulxn4mCfgvcszYU5XmABCQaKv29ywkNaKDZc6QYlMk1sGCyP++x
EqWbWqKheHt7XkMHWS8Yzbw6iW82NiyXY81jmgZ2KxtubeLN5Y4or9m7AJ2kPxJclOJznIRILHaK
k+59nWqwbw4gNwYbH9vbv2TtK9IIg28vhAJIES5/SJRrXaEolFANDcpE37bWmzCz56fbo6zdyyJF
pHkKTJrU9HIUJEl95EMD0y3aUtV3aY9VKDS7IdwN7YCQoF6F3fcxr1IUPWYfKxDsE4qNDEiMsbws
yQsEqR+KPWKll7+BezEtkzkx3dSRcjdvx/mAL9QgJF3N8tigM/7LMHP86m9Pfe1oghP6S9JAWORe
DqvFRtFiRGPwjWeZmFuj743GEpWrHmE7TLVQpn/9iEDTwBXL3J9AQC5HzAt1jEzs4NA2kc13jSzJ
u6Egjgco83ptBPVzY8C1PSRgxbDIDILP82Z/cV1LUu93ddSaLs9cLHgwhnmLf4r/9fa01o6nLSIN
lQwoY9Yi3lRpoFuTxn0JqFHDtg5r5l7InttF4ny8PdTaN6NiicejAmWIxPlyBTW1yLR+IJCbIS6C
iSGp8HClGH1WEPz1mE0bd+K19gPh4OWAi0SuUPFkg31muG2V9PeKXTmu1unZ3uzsdI+fr7PXnSE5
yEpjv6nK5Ct6eOhSOjikmm0XHW/Pfu3XcD9TiAdJQzXSXJxWs5bq3DF5bM1VXn2NQMkiE1eX0oDY
r5H9LAZtTr3QDBIoV4mSSeziKHtAtgK5xDmXyvE0zW3zanQLDR7QPWT1IgfF5vDyoxSN1in2SG4/
QW30xpZaaFubD9OISuTtBVjZzxcjLQ5QFeuqb9aMpEjKU1kjND/OkrnxVFnZzgxCiiLawUxocdso
kz/LWjryIKuN9KTXE+lm6qP2GkRbKdfqUOAbVUjGvKLVxcmZjbzouw7ZsjmP211Cl+WuTKqPszaW
G2nXysEhwNNascRTnWfC5TfCA6iAOU9FwKr1Fr8K1TrIwN5Otp3rHqZ18cZ4KzEdOA4tDuIcrXV9
8aW6WLJLLSPyDBakm6jB9nBScvkUxnYV7lOc+D5ZMlLQGwFvdZowx2xKLFAOlrVbZXBaa8xJp41i
th+At0zvKE/wuExmHxVeY944kSvXJ+1GWveiooOX5eID4vCB6n6AAByOPAM1lmL2jLpDiIcTke/t
vMuOdTDh7xTpeIKhfrIx/uoyvxhfbLAXAT7uu7acCYjuoGOKoSZS4jWpat+1NaB+DSz53sDEe2OR
V7Jp2rqwKshOaDsscwZbxvxPH1PLjYumPIXYdO9xoQNPUDnhqfEb1GmVpNyjv6ZunP+16ZITkccT
argAxJ+/mO4Ul3VqEVZcyOHhkZvIx9gGActoKuq3c9JVpy5D0e920Fk7pKQnFMzof/KxF+ENAEfC
Jc0hjW0KgzwWUNBMc9RQG21LwWR9KHhhuMZTUNMWnzOb6lTDU5N4YGJtM+NUt5/Q7zn0dBE2lnLt
pFCN+c+hFlFu6k2lN1KLxG9mKe0qVk6p4iu7qUSE2SAROtxexWtCnoABsFjP1ylV0EUEwgwB9bXc
5Hnp+9LPajD1OyepHc+qfKox/hziLiPXjdXtY/Tb7gtNgveVTFHg9ii3elKk109JYBgo3cfz79og
WX/c/oUrlwvbCodOoSoCgmVxlm1tqlLkFyw3yPzugcz4B36f1UYtY+ULc61whT9XoajZX+5gXcar
DIcZy/VxaN+h6h8fx6TEtD6ytsjK11IDFEpfjrWom0QTYrX4k2C8MeF/gifcbCmuZObTDxzQm5/4
ArXKI6QBK/PA2CdfzKHRg30ZVMhXJqEJUsyivWB52dghm1dKZv3qm1boENEMok7NBbgMJJYjyZ0P
KsY1Y6m9G9DW3Kd1pHjhUNkbr9Xrj8vrghsJyhNVHXL+y3WXujmR7Tg1kCI01LcI6QrNzLl9dWSk
ykzWIF77IlFZpKeS2WrhLMU8VEnSDvZYFmeyMeo6CVYz0B7L/CM665qr0nF4LY6I5xMvONIvWrO0
EhfHq27hqdDJM1y/5SZoFLVEm6hCTLpNk1cHRIaiWUb459XG4+JyLf3KT5FnrRBHdvL0Dca3Mq61
XbbnBfP59pG8Pi2MxItCUJaE/u4iixB47BH9Fb6aI7WApzshuNSQ1o6KtpHpX18t/PfJj8gZyFiu
iAS4QgIjT33dtfw8PgUNCrCK0R4Qfo7J+JMBa61ki71wHYMvxtQX36yaJDQ9GsYc8Mx18TJAgN1E
MR9nk/AQJUO2Mce1Q/BijsvtOY9OO9DLYTz07LzZUqtDEGrOxqlenRW3tKi08+5cqtPNtTVrOR4d
rtLjPDI4lQ39ujcR2J/Hk2TawfH2Jlkdj1oN3DbyWhh2l9txGFKzR5ZJd0M5RiJgauyDraJjVGVU
MAOj2aobiBB9Wa7gq9GWpCZDjgka+3K8Du3miDopOyWxs4Ns4GDhh9P4CMc83KtqZ+8lyUyPaq3F
G5fH2kwFfZOciw7Y1cvErJt4aGJHd42kDU51PPIOldr8VI9yfVYm6cvthV2phcFdpWXOlU1E4TF0
OdOq7tUKiLnhqiHGscBtijvfwJ8qjgeUqYwUZyw0D/HHC6Xvtpb/oSTyVulvbcqAVgVhxhTqZ4u4
zU2K5DjOfCgsW4lXGbGFvLwtGecGAYrzJGG0dHvSayGH2rfCvqX4rC1ff13pDCEdbcPtGk7+jL8I
ziklRnR+8e32SKtTY4GpBgn5oeUTqUojs6tKahkIi5We3OPR3lsIfXXmmN4Xihps7J6VXgOj8U63
qWyqBnoXl59TU+txKJBRIW4LaFbQy4csM2NqqZ26w/2kPKdSYO6VadAfETxrjpmDG7FmJs7GBSIG
Wp4gbio6xnChAGiJOPUijce4oWnpNhpk1JbPEzTgL62suH0lAD4VrO4T7B2p3Rh2fT+L4q4NYopk
dLGZ0qRLk0Dt+LZ161BIrhv1w2DgwNFSJvmh4V/xpzGhs5Bakf5OtfzuOA74Tm0kCas7DHSDoMah
uLBk4ppRo41zUFJ3dJLulBVJ+MVPu9+DdFYOt3fY6kiivACQyobNsPjgMFSpBvikI1lrax/8qXMe
Ol1qzjMFjo21XRuKpF6cUMqNdMsvP2klm8EkyQylovh+ipATwHMqrg9TlG7d1KtDiegLSJREfcmr
D7D/aYaIqBTzCtuHMKv/mJMkdn2zj37cXkCxEZcbVQBQyD0AviD1+/85O7NeqY2uC/8iSy7PvnXb
3WcCDgRI4MaCQDzPs3/9+xSf9Om0j9UWRAk3SNld5apde1h7retV5XnvtKspDJ9ZqfabNiS8L0Z8
NAq64wig1QHtChxUYpQ2e9euohcDPXk/neI2sIbW/uLM7fikWNqHfoiWg0Xt7B90UBLJy0AaFduN
OS2f5lEohuHnS81AWGbZPtfQ+aZUA8wttzdw1xZDIAB6MfmKEIqB08koyoRjwRwIM8ua/dCbxncd
GvxPty3tvMq8x6RvJOgSmbj5VH1J/9C2iaXyodYN9Az06L0lIlj5oZxtdTiKnQTYoqs8MNs7HZz+
Pc9iAM+WVVk+I83c64PSmZlWdwsxwaTa6XlKjfZNl/SGrzhK/zHPcigVbAR0vAi/9FCmYx0wmJ79
fXsL9jZbXgpOEbxJkKxc/4i5ChennYmWEbjr1ROqOfVD6jBkAgqh7g58y96hlVyr/1fdo056bYzG
tDapYUGqk7mEWSm9BW8yp/7cDuOYoWvcIOP3B+t7YVIegRfPxhwviDEsnYkI1tjfd6KYg17EzrtQ
JEf0mLuniQk/qHJtgr0tLlOfKzXOG9LFuSohUyXdai4opvToKzm24lHozj6Fs91+VqxJHIRde7Zh
MnBkg0g+2Jtl0uGYqgaH4VdFIp5cF7aUSEMtz7VaPaC2ifhKVHxLojo/+KR754fDw9NEn5XqmrvZ
37VfR+qzhl+2tnqxE5R6xlw3LhUKE8Hvf0oGyxkN+zWSbG18UGnAerJalKOtqv9R2pn5XFh5d2Hw
xTxY1N45NQTFdUJ1hBletcCobcOAB2d/gXP1x240nse5ZYpxUSXjjv399sL2giwQMjT6mfOmdbst
8MxAh9NcImScJoy/IdNR38dNaj7OoVZ+dynWflyY0vOVioGzRJnM98VC6zirku6gq7pT/mH6Fnco
S/5y8Rt3kLijNlgt8aVDtuAprbI81RXw9bUVX+p6Re8b8cFHlPyi+zIE1Omqhcohs2pqnBkMYVFO
Q9TUj7CJ0jFs3lRcJNMIDCEBrtsOoqGlaw7hxPOdKbCtuIwQ+qqKclcXETOMM8NpUFAeUXDvPORX
Rjfeqs6hPQyp8cpZHUTebK27hCDPD56BvbMmUTy6AN4Cfkj+ihcOqgjdMEFJzPKTWvs82Il5WXtw
AqaaPolQLd/fPmryOm43knqFrIRjkPLOtbUFmR9G5ITlq2ElPDWJUJoqrOkt6lrFXaTWcxClk+rp
MbW/KSyS59vm97wFqjmgMn7NemzBwKabjjb4GVBZCRSWYZd03tBqEepNcXn5E1PAIICME7ds84UV
pq/OkCDduornO8jUy4CMv3mXCuMoON/9hEyVUHFyf81lXm+qGWZ1AecovWwpd8Ssg/auGSbhQ9QH
fVRdHWF1dnfxhb3NwYS+se4mGOp9t1by88r0yYkUDv1qxTlq2+wujc65pF2i47jNfhxEAueOgp4f
QQLySJ0in720qfPIy8tmfGMi1Hr6/e9GMY1JPNwQIzNy8S/ug1VQsIt7Sv7MdtunYkALrQmt1XPT
8LdHqaFVeGlKLv6FqaZDUoolgXRYJwuBuWHwu6YcD6rIe1eOAhPdd6rIVEU2F7zrRtGmXChfV9xO
0sw7g5eFwn3ItUi9mDEBYF674WOVrPU3zZ279SAE2v0BeHUw0CyX6YLrZXZhuHSQ26NA06P04aUZ
gAt9HN2fRWUoyEFw3y19VM6KEuW+cJIjYoC944oEB80wnlI4eTZvSmXAi0yAJz3cUCLTXNfF5Dmx
o/+FfG0aHpyf3dXKSSN2GzaLLTiS0dG8NEOsaZ2YPTuchncr1Jo+MoHDnZUkBVSNSvRk18J6s5rz
Ua9mLxCjU0Cpm74VBaHNmaIdKMrBxJ0LNy7Q2Z7KLwMqbX8JM+zP2sTHzca6R7uw6w4c3m4+Ien+
qXyRPIE/v/7Os90NKkpjuAUxrP+OxtyfKcRXd041uncNLGpPtlK1nix1gE1l5INqSn3Uzdh7NKXI
AV+ab25tB4N0pWMwHtEjnxrWuyYP4ceMwmM5kz2/RB8SzldJasF46fVa8xSukFQFj26q3X9G3olz
XNepN+dGH1CpOJq5313Vr4cEeCS9mu0RLnMnCXvQkZ3Rpqd1pvNkrctR6WXv6MoIgFobg90Eg9eL
UiK0geeBxLfRolk/KX27vGlzeC7PC2Roidd1WlQHXHT4VkmRReQPdj7/AZqR5xm8O00aKICg9Lj+
GZACI3siqLSFYo3+UXlpvHGaygcFVW2/imYboZGhPqtOpXtGkVd3ej2EB1j4ve/78jdsnaaaNknW
gd5MFjrNyhq3T6IrtLtsEJmnAoi/u/3q7H1gPJTNSBtzSq+mla1hNiw7omRsVNV0V5m9duciUvDX
bSt7npBSA1y+jNlgZ3NDp5iqJQ1H059Q2/g37BujQBk8H5GzHsPxCNey54ocQ9bimbKB1Wizh2Kw
+6VciV8VPW2ZMjVd7aFOpjw+ObGODFMvEsYKSqtPI6+HQPqoYru7WuIG6ElxBnAYXp8jo53GXOla
Sgvm5JzrolvuVjBLjDPM00HeIjduG9ZyLOU4EbwYIMquTWXTYpUrvRt/NZG390TWuydbWUq/B8sZ
JDCz+tlSHM1Q7Fr91RnW6K+8OjRNCWlRITu3mYW+XWVlHyumzi4qpAyPygR9YBlxU3//CFGEoxDM
4yL93/VKK4Nk9FdxLK7m4U0bqesnMSb9HROnh5pRe5dCBrSU3XVBHW77ATXG3CIbxrG8TatzBa3O
mwl99IOrt3dMZcYGFkqSy25XhHasMUAobPpxpen/mWVXIvwN+fxlSUrDZ64weejhXgMulE8Hkyl7
JxRXC8ie/7h4m8faGCItNhl88+chHu+7ONe8kN14iNroiH5k3xQjDERAcGxtyaZc0YDbiygDwyVX
BIvdf+vmcAwgRugPAqAdS+STyEbB3c9LvHUy7TSjKZWB97SHxDjBFRM+jJNj5p5hDfrlt08jvOt0
v5kEpni4dTFdJMYZLRC0TBeEjHtDKJC0OsubOCO7vG1q50XAFBgnjgh9tu0srmUwEKWn1EiialB+
pqg9eLqmxV+HtrEB1RZHANWdx5h2l/SfcN4SVslj+yI5sMWUJaqFSxGVUyrvpkJRP9boRqKpMXX1
hMxwnTtn5FgNphZXO/eUeVr+ub3mnQv4SxqJSjjoEDKw69/g5JFOsEzlZzCs9NPoDmvQMab587aV
vQNDYZ/xTgortBQ27327kr3CgUhwI0JU8tDs/bcZlMpDyz46yIX2TDEnRN2BXBkfttnUvHI7xAdn
w3fcuL3TncZ6LiMiG0s9ZHfbNcWL4MCeSxdrW8laVKrLMwNivj3WaxC5YXyfDYxyD3aUHAQrO59J
9ilcKOO5CKCnrj+TZbUD46ToCo16Mp/jJLcviU1V4/Zn2rkABGO4fjpYkvVnk8YZgwOkRL42pMh9
ILSh/tsZp+JfV+m+O1rSHxQld/YPxVeB34cLn0VtPlXr2HlYUVqF2aSr36GVBA+vO0yBJqajQGVv
/6Acka0sNLPEFobE49ObYqW5lLSauHMatKGbKDMO9m/fClLRIG5BM2+thE3W17RwDSKBqrwjJNGe
HCbn7m5/pd1to+sHxIORA9LA67OQuT1qaw39lAiVtbOSjCvZ/ai+Ge302+9bYvAFJ8/zDDn+5jyU
alv1sM5Qee8M461aLtrdvMTJKbPocN42teMLLQj94CWAGZ2gY2OqKEt6OR2RZCly4aFKq3siVOI7
Jbb/0ZU8Njz0VNS7dpihFzY74tnb9vc2FXZB6HXwxbI1fb2pxFgMXpVE58wBqxdGOD9VRkXpMtbX
5fNtU3unBBtIsDIoRPVwUyBVwzIrCigDfKNpO0k2v0At0bhafrCkvS19aUe7XlJWa1PDIBy3eemG
Lzbylvfr4jRMOKb5ubHX/jIWtRnEShV6iJkfSXvs7qjMdUAoU3feOpM+ra2p7/D561TmTxo6Fn/Z
6rp4Zig+3t7QPUtIaMowktmTV3R187rSNUk0GnBDlt0hhet+iDuydEhzrYM93YnHWQ80IcSSEvon
v+2LJ3t2Z6fKO3p9ME7kP9zBUB/MXs2+RQAaHmA3K96asz7+wYWnKUH/1qVBYW4bYB0wiTyFTtNf
0kz34p6myFiG/Z0L0sC/vZXS5W6yHPm+yMoKxI8c0c36dFG3q86kZNPPJDNZOPSXpKryx1i3w3Pb
m/UzjPHKf66aHZV19h4fXjcaQ4CqGD3emG41rR6VOKa3mWmMMlY0fEp7zTzeCD3o1LI9CCz3lkqY
Ry1DDqExXXy9VCWx+sUiOAe0r5n3I8w+njaHrV/qUSd7i5pX9WUbJHE/BLc3ec8BMNxIF0TytMG/
e215ZB6hWbl6PvaakzvPceGpbtkceO89M8SyslZHwe0Vm1dTGGlS1LLvnhXGtwp9hUudi+UgMtm7
EYQMkpOV7gQrul5MGzNIEoXwka1G81wVmXmpu0K52LVSgtY261OKNPnBhdhdGc8R5xSynlfSWn2t
d5qRsDK6grk/aUyfj6v74/ZX2lsYjxF8b3C8U4/bfqVKiV06SbDKaCotl2rqPUg6uxPxeecleVF7
Q5UMB/5lZ2Xy8ZNoXwbvXxH4QnytVuqiMP5gDsPo2alaP7ZzMh+gsvfNSDgxIT+Iws3akjhCOjqn
Xo82gfKzXsz8k6jto276rhW6xuC+cSdgFq6PRlzoNCUyJvft2lLurEhBtr4ZBuPgBO68c/B4S7U+
qmrAyTaLMYqxUtOBNpxpp8bbUijfQ7h8oa3XH3IQWe/6dvyqzug7aKNzVJ/ZeXrgdKSXJGnroSLc
LFHUgCKKMJLka5H7WHYNjLJGZs1eK2bDPjgcu8ag45VzXbxB285qA1t1aySyzVMs7rMa9nagmQXt
YnWoqzm4ffx3jbGbfD0mdYkArz/e2EXRAsbS9qum/olzbP5CexSxgzU5mi7aOyZMs7IeAlqAQhtL
RqeUUCOE9DOKpj3DSTKt3oJm11FPc4cpT8cTwpwhi9+SceF6SfmkUrtr+FhqC2NlvWjx01iXXZAs
9niXV8zv+fm06n5jJWgszmOkPY8Q9J8TavPRqZ3yhmFICxZv//ZW7x5gsMQUUhBPp6Rw/bsEjP/K
OjDho/G0fs3aeHggRa4Hr5mH8Mx+OC7UNHDReY2uZsnJyoq6OYi/9z43JUZQNrKSy7j79W+o0oZx
96wFbkEi8IbR/uEpba353E7aYay941nB4cObAi6Tutg21haJGQ46BQ2qtrFzX/WVclnMoT1ZHLm/
YQucT1qUdH9wnsnRJQiNSP4V14aaWp2tFIAKs85aPmsTyrWuyIevBQnNH9xT6tFU4By024BKXe9l
C8g5hz0ap6DBzu2FWmj/l2l5UV6GplWN8+3Ts3d9IOhloFUK6ABGuLY2IpmRRhGnJwacnT3nTg1b
tdHYyx+MaZBwwsUAgIgDsvUIA/QvChkUM2Jr/c5uhfNvA73Pf7dXI3/tJgBF5Yw5JbgHZf15s5qo
t9w2DPFxKrXgR6jsxXPIOOApTrQB4fA5OcqS9g6+QV1R1h+o1Wx5rtBvjlxAg5AfuK111gtgdGnW
D+ehDI/ox3dNUcIhsKYBSn3g+kvRmh4FShpMcCuIjnW9nt21YzMGlRMfoZn2XAoN6v83tbnOemvY
Vdu4kLrpzCf0Fn0Ka+6/9Khpwug8u960ijWIjbb3itSuD3ole0cSsB5caOABcbibZLrqU1MzaXf5
RmeY7zMmTs7FVPQHUeDedpKLESpRuuQTSjfzMhfLyaGnFGxFtkTt3RIuyK4DUXyCTnw63z6Vu08H
Q8VyiO5XSrv5dGlUgZlvIlBFjQjN+zYniz1p6ti6ngIpJ7SrTYR/niPKx2+tNUI5BWmNqvGsxRJf
QPTPF61sph9TbyjVwY/b221m2gEDMNdEBrX51h1DTLnQZd3fKOpPSwXGA5DvH4BmEPCghAbUSeaH
+vVuR3EdOplgcn5oRRjYRvetUhvlLhLrn7hPORJJ4AgCifL4tSUi8tmcNKCR8A8jZWEVLQQHuSoQ
Js2oIR0wAuyeIkp1QkCsRVYm//7FKdLGcq5FJmnnzCb+6lImvEtzVfuYhbl1UJree/ck3QmVAwgI
oFa9NqUyVxH3hUTJMEkaaGS8fulM1Ke1JfIme5ofFCtWPt0+uvJ/unWokuYJRRAp9retSYqljA0G
abiLbR8/zWZte7jWuvQat1P9uhuPUHG7BolGSJx+QUQ2GxoisOAU1QynHWLqEIAI93tjM9gzdnr8
d1zpRw2i3V39xXzMyZB2r3cVghzFXVQ6bBEChm9zvTc/CaUYzuOq53CeNIl66iG9O4omd2/dC7Mb
j2Ay2dqj2YSHnVTt1CZ5TSOsPhrq299M3ibgLjQ1tnX/QrcULZZEDiWJBhmnKdCvNeGYPjHagsQZ
uSH857dPzN6NgAicurzM2fAo1xuatVk3gvKhZRkb1ttuKfQgmgz7TeY4yUHUubeJYEEZCyBQoje7
MRWpCIzMtJ98c0iy2CtUcFweXAmHedreIaGuhegS8SvDQBtDC92mUhTMt3djhcpHZfXrORRTUwez
ViK0nrtO4A5N/8/trdx7hm0wsIQ0AKbIUK+3cgDTE2XkVn7MKMsldfr+29qmYDHiRH80dcU6W+Am
TnDKt8y9Gu6Bw9lDfdN1xrcxl0m95FUGXuViWkHg0GFsoLVjwKZ6NmOk+jxU1kXrt+s4PfVGjSq6
MUwALyeg8ZNXD44BTYjTVEc96r3vAAgddySDPGTmrjcEpmw+bi6jrSrXn8BzR2dS5sx3e7VMvdVu
hA8rUHWwD7tWwW7wDx4QkOm1Vabsx2noCSpTXZUVxUr/mWZz+giB4/q2Sii/MV55RC26u/m8K5Lq
TpWDjZuPTycKVSk49fwYxNcZlrbu1JVt/Az7i32KwQ5/ccHoPZU8duhAqBaxQpj87XTQb90+hXu3
TI4fcRKAXBnbAEGzY2tEZYdNH+PwQq4ARZ2qH2WQ+1YYvYdDmHLqdtJJmXOguwNpvDWt6b2uTfmT
lZrKgXOSbnX7nElCG84QDXMwHdefck4VXW9lfuBOeUfVxbIu6ZzNlynV1vt+sCuvCqG+t9Javdze
xR2WK9kiZ4iK3ASI3jZttQcBE22dOVjNhmfNUdRTmBfLZ/jgpyFQmPYeLlmma7U3ms70hLJpBoeb
/ODFbD4bjUiPYLe7m0HHA5IzFWrMLQFhFTbQOnS2TewSLt/1WdUSwF4OCi1aDbXtgyEiOHBa3XiC
kvSIY2jvaSIPpDRKFZve/uYqoxQs9GiVWgdhMaRvlbrL/bjUlHeRkTXjFzWOjKP17t1jmVVoKhUc
KRd5/fGJrRKzm1jvFIau+Ubrbfu9hl6h+l6bG+05W/o26MxGP0hndlYKwB+HBehWDujKk/8iRMQ9
LikzZTCn2yJ9l2tcX7EWxY+uVf5ezbE8MLfzaKBmQDqKPoaQzMDX5pasyhoKUJyzQbee86VFUIjB
0q9WWOrLaRld4xHGGvHRLaVG/Koc8UvvLZfSzK9BA475lqdzydtI0XLDka3YsPaUEdoCL6OA+nVt
B1eGVM764+BuyYxwc63JvqG4kPRm5qu71RYLhCttb/tzV8efu2bULvaURc9M31g/kmwovMXq68pL
TOW7vui9DzW/duAmd24TvwEwDmS+oLu33e7OSlFXmBcqnna5XlqrhluAebS7cLULz7IYvWMa3S7O
WVukB15tJ+QifaOnz9wMSdaWAWMoTAugNKaXIlk+NH3tfGZy1bkXq+v8d7DV8rS+2mqw03Q0ZL9m
C5ApdEoeMeQm/ujW6VvCAPenjfbqfHJjDYnZMBVaRTSQtW/tKVJqb1FLVTsnEb/PK9W0q4KEphKE
il0R4+parT76EPu/kJNA6YCHc9s5tpQhLoYsgYY3tJccyZu+eKJ6rN/d3ok9M5TLJCKEf9EquL5n
jVkVapVw5kQYx5W/JBVouSZf879u29m7T+w2CC/QBaSZm+jDHKq0d3V4yYB7ZdFJDGnzUe200OtJ
VuB1iT7ctre7LkZbYHBA1hp/eb0uoWfl4jgE1YmzlP+ANlB/2NZwhHXZXZUEPgE2Zk1b9uuuLg11
sWFxKtZ1emtUKT0PKLj9RrH799BVHF2RHd8PN4HBvaTMAWxi4/srh55fms62X0+Dkp9UODfKs27G
fXSK16GILpUAvB4gBh3/fXs/dy1TpyafteUfm4fOqh1zcTtyB0fJ0o+LEUYfeSs4mFpt8e4Xgoph
pSz+bat7rwB9HkkdQx/wVbFwbAjClZSgvR5dfQAYtXZv6kyL3jHAx9StSHWlOSeJHv+M28SNT7Re
lz+oxEBLDexA0vCCb9vsubWKEqJvauZGJxqaTWoZfXHLzF08Y26Opmr2DhRlLCBAIGURUdhck841
B4I4wqs+j7MzepuZF1pL81RG4feVhP5gf/e+KuxeFJoJneg+bV5ZR58mjaauw4yr/rSGentXDuo7
cymbi7sAWm+H5gjvuW+SXBc6APKB7eBKmCtWQYEQ7SDoxcA3TQ3T8L2zwNK4ul8rKy0eUUgyDxDI
e1YlKxCQCraVu3rtDrTcQfYtVuku6ZQnCiVWAsWM+vtoTd3vFmomJ3ShDkld9r7mC6vbYNmCUhgy
M7oSytKpzy4MYOe5UJevS2nU6onQZ9K8YdCoY1iJ9VbRBuPcwNvoi35aLYiZQDlasap/Yhu7v6K0
Wt4iItA/375je54Sbi2pdIQcIG/+9dboyhJ1FU0IP56j9VK5Zfi2G+b6ctvK3uMOb7e8zA5PzTYx
apdQzUx6QD4KCCCYi9I4qZml+sRw/fn3TTGNQYWR9hp1cflVXkSqQkWlye2JVIU7IiatpIaXUgG7
QD6VHNyfvb0DoiCRjhCavlLOKCyCtDJzgPSmeXZGjko555o9Hhzevb2TA1i/gJtUo+SveLGgOc0Q
xNZlla1YfgLIi+60dv1KLfgIUrJniHSSqEqTEsNbtdVaFUOdN6DVlJbGWZjp08ko4XPKIqL93/5I
iBQxjUDLjrRp2+Iq1yzNRwl1rBgKfYQRPws0cOcnRhXbg5B2Z1XEeIQ3bCGZy5bPwNAygxl2wPNr
koTw0g/ZuaK0/n2FP/4PTJGRg4mjCUGbYPOlohHWgIlBXqIcu75Q2I8DO4HVoEvFUcV3rxtD/ifn
cCR2BSKc61NBHhSLLK1tP0/V6iK0RjklyEsGyxgNXkmN+TRndhN0zrh44RIxTleI5hKvc+nF6rDc
d6WZHyBqdvwdDS9UTCUFOM3fzXOyOGXeaiXLV4ek8XtrZAKrEsTHmpWczGk4opzdtQcHCD1Si+Ho
bfDKk41AWgM8I54UBfyoMNdgaWf986KH+l0Yt9pBFLt3lFxqDAZq5kxpbwUyhk6H9nAkClKmevqZ
plV0PxEJBFPhNgeAnl8dnk2KQhHJkEVhITPhzWZmUx4C2uPJUkQ1WqeqZ2vfKqLtYOGit/4euWjr
v0Tr2sFXcKehtxJZw/YCZ1XDvGA6j95ikjD66KUwejx1dv2BWFjYQby2hep1prs+1xMYx1O9auOn
lCmI0lujnAl35nXi1suJ5eNTYSjl2zSXjCOqOvSaF0XIhPyoxKyaHor2g3WOCeojBm6bkZpe07Tv
87UefmpzmyteX1vQmC1LqTYnte2r5aTHTfZ+WquhvkClp6tBWnea4ltt0f6Vppr579pU1oe4iNwP
bRy2q99BN3bUU3gdWcoeniBXBQ/BnzJgeOFTjUEBNSxG4AmOVv/TNQuKOYnZXxrTLC+uDS9n7RLd
9mkoeA7Vj7e93+uDK63zOhECSaKVzRM1IHkU1pm8u10YvUG3oe880lHzjWWOnXGaYs358QcWQRYh
AgZ7MS/w9XqzhXMjbIaWHRzyWwsUyGmx9OpZ2HEddHXvHHjC1wEXdVYSFdhjWSlFjWt7lWvG2jLS
5uvRd4PDJO7Puub0pwptADJosZxT5qYOtvX19cQoHSIYxhnvBaZxbdTN0qjQ8Xq+1Vn5535NNGqR
o/k2BDl88CZLT359OzEF/w+FR4rJID+vTUXpoExLSH4ZcxlPRaKE76JUNQ9q9nvn5KUV+StenNJk
0eektKie16tiP+RNOTzZmZ6f4lE1U0+H/+hPPhs9KOB8DNrwbF4bDB2RKxMengy274NKW/MTwPL5
kqcteE+mXO9TlCh/OxZgLyUIU4LfZI/o2ijTm7rJSA99qT7uPlhGEnpDOBbPU3M4nLJ3QqACY8YC
SlKqEZtkrmqGvlNMrv1glLCVGGNzgkvS8mCHOWI13rsBKCVLYhSYlHiqr1dFZiGJLwB4RT2ayeVo
uieacuEnKNrrN9Y6mZ7lFEej7XsH5tdUOVVTugPbsCpZG71dNbYyATw4XWaRtO/H3NECuAKa/tTo
JXwEtz3L7joliwivIoxczsaTqolgTx0AhU2TaPcowI4+s4rNU7Ew9KMjwHGBl6C6/IlRUnI5oEut
dHP9jN5J4EAC9tLlasXwfv91cIm7Y0XpT8qSTaesFEcL3e4tU89yMIbQjklv3Pbm7EAyw4Rilq0B
ldjS77II+fKwjE91Uc++VrjrQWlu+0T9skfQyigA/pPY9foAhVnnqsuYrMGU9e172XO6pNk0fM3C
pXkAO+hc6jRS37tNFZ400cDxc3uP99bLknkdJePOK29q1wOdDGtmvXb81U7b+X3CWLlnGdN9ocfT
z9vW9lZLkQc9TPw3YOLN7takpmtMcymIQg2to6WJH9K6VMtz3S3NX6pSM4snlvZLOMz5Uz872tfb
9ndXS4+Y+VpG44jgr3cb6T9lbLtxDShQOFBPmJlvxH3+xhqE8JRlOBrRfEUjIj8vhIDwkVHIoy0v
f9AL3z4hsziGBjOTWV+Ku3Va7R8yKbt0Qy8CYykmX6kVLRiWRn00RBb/FYNZO4gKtu6Q38DdsQEE
QHMLDHXzYM50NTo+8hoYubv4EzCKU2qm+SllRim4vb+7pjhJ5AcgtKjbXy93naJCq2iaBHCjDG+N
OFfPfanWn8a5PJpz3DHFdeGSkl/Scd6iGdc+MZ2uQ+4DWKP1wdILUoMpSx+LTDnYv63vY/+omMBI
xVsCrmgrGztGqQJ8I1IDLbdiX1FX+P/mRfkeEda/TaGa1L3SKLqDqGBvfRZJOqEp//BsXm+lTgVU
K5EbC+xOtU8hLDReSBf0vkkPdQf3TimIIu4F6AlmErcrDHuWaAplDUZXTnvM9rxQGEitu4LGx5dF
z/J/V2exIeM1tbNYa0eFDAdGxgNftLPRkg9VjuWCkXk1q4Hyx+C0vaIGfTZ9ViJDeTCpoUHKWi7n
eB1p0PTMbB0Y3dln4ldZRIIIkXkU+fcvbuhamLmm5pEISE/ERUSRco7NOfkwk/kevGc73o9kij4C
kAFqv9uRuqKk8i6sTAShaJzA4Y+LIyCdTgptCRq9Hp5cB4pEhDhKvxrm7CBxf71SSazB1CCK5tIP
bC6nrlSzqpilCFq0Tfy5iOJ/Ijdv/SVa1/vbfuC1n5XTziRdUlWCusXG7SVFm7ZoiIigAI50sot8
eBhUbX2oa7f29LbrP92293pnhYpAAZhw/IGcUbn+iI7TMk0IUXowMwfmteo03nV2/68+1NmzKar6
Uelc8aDypb21LnP/tvWdjZX0lkSbzOJT7t68alqYh1FljFMAM3z5qCTxf4XZRM92l6nn25Z21kl0
AhsVVQ4kv7asVIs1LM7i4IrmVpuDytWyD5DvL/eRWVLwXvrusYpQtlS0tPKNdHIPyhW/5jNeJkQ0
wPC1kLNwUsGsbjEpQ0NnvivHJbAyLdYvuhVmqkfGp0FabkXxm45ihHtCpkv716lFN51lSzA9JWqf
vs9JnYp3LWqcqRdrkVufejNBz0dOmyyPPbF6/ThYRU8NC7Kq5D7v0rD1msah0pXZQ3jJi6msDz7d
a5dDc4IOMW0s1ka34vrg0B1vRNRX3P7QqS5G68yBqFW5edRN8qhO8IZhZf28/Rn3rXIDNUmn+ErQ
qGhzOK1VrCbFoF2Yspsu/TLMb92l7P9rZ9L2Yizjb7eN7pxSsMaO5PyESZvCxPVSrUkp3QU1hcDM
w95DUEO/t81yDubOsQ6O6a4pm1aaA+2gSuXy2hT4Pr21elsNkq42LjUI6BM+WDnBI1kcfEDptLYn
kuiZnAQ7YHM2piBaLsoqztSgsJzspCfpcrFCJ/FUxbHeuaGrBFbSPlK/b4Pf307iOaI7cHagCzZR
1YSK2lKD+wvUmXFCS+NrithG1E2Y0cG123mfuW080PKJon+z1WCo8eiAZ1IiEIZq7oHXfVlWtz0X
Jb2OTJ2bu77t24dZBxXvlW3anMBb9gfr3XHp3HiydzDx5EVbF5vYkcUYZcvxUdG4TodieEjGNP63
BRL2VDWQuxw8zDsGJYuKJPIFIARI/voQ6U4UaXrTLMFgzNXHqEqpcEdReZ+gBBcopKAH9l5fSjnZ
SEOJyIVe6VZrI7Oox9F5VwPHSqJHpXQG4Gx6CB1DbHXnKp/Hj0tnax9vH6PX55dgR4rl2cQ9dC6l
x38RfhhDrztxxbYOAI5OsrCFAr1Sfo7LtnxkqOR7WUngmakcNARfX1F8AV0mNpfPSfp5bVfPCOqW
lhdTMzv3fdZnNGizJH9Isjw+uKI7G3tlanNFo3kw0qzCG7hOWgBog6Uyj0znndrq03kN6/ok9LU/
iEB21wfMSGVaWxKKbaAhaoUealzzNUVlpP+AvC5+2CbvyRQX7sHNeG2KfBInJ3nhmGXeRs9TbUVm
3y1tMBD3nRYKRW9WLf5g1Lby234VfATHBWQ31xBmw+uPBoFGYnXtCvQvbPNTATPnueocw7MTRflw
+1y+jjQkFANfw52XtBab16JOoERkbg1Ttjbc19PYe4rdFmcxpxRDOI/eUiKOB2cOw+/L7wutwjWk
GnDWUvkBBsM03vVSp6FYKyStu0Bdk+a+L2frczzaukexSLyttL48ESR1d2VeD+95RNdzzyClPwI3
yE/RTMfjwDvsfWSw7ULGtRLWvfFGDsTObQhDelDU6wRhS6F+ojlC10s4R6Jsr++LI3g3SWlxCpRM
N0fXQgG60NewDCJTL08QWf6YrNp9SMe+C6pRXz/ES3+EVn/thqRNIksZv8r48nq71dwOm5zgLsiU
MJIy0JpnKePyZsnywU+kEmCzLNrZ7eIjRdnXbh4eDGj2+dqMttHAvba8gnGMilKrgiqPTSJXIe7r
1JkvyoAW4kqg9P72wd7bXdJLfD0hg8S5XtvL0zKsemFUgVlMTpCodnaCCiwJnLUz7tI2+5tq5lHL
fW+NFBUZLpeUmDjea5sZQTshn1oFYTVrp9RuYnBGMZdJndNTVDnWbzs/bs4Lexs/MZl251aJqILZ
qBNPa2r7TbX05UV1ausgNtldGkUuNBp4OMkNrpdWKVlXh91UBUZjjB6knxQRylp5l0GWATux+/sV
PJZG+gMpL4EI40LX9paqy2NyFLZyzqI7J6t+jlmFCnELNWU7mO7BTu7di1+oAqQgiJu3HrfTrFbP
nKEMIDozP0d0/E+unSR+hfaX3zXCfmN2bXbKUr04eFXkQq4DW5p0cPSzGAjeaC1cL9RgzjnPGdkJ
4jDu3jGbvjxZxZgdVJleAQzwsy/MgAi5NhPVtb6IxSwD2voJbM595OtG2z05YfQ+RJr4IbaLOIgB
SZ/aiLmsOGW3jWmYntCR+x9n19Ujt82uf5EAFardqkzZ4nWNndwQbqEoiZIoNkm//jzyhwN4Zwc7
cBAguUhijljf8hSNsH4hN2iK13YU+kMI/dB7g7T+xQrP2YRcW6dQmN9WV8tWy3pTMDP35eYOWaNv
1SyvjpcjRAAxei+VXuxgZRJYmYKUU89h1v0Qvk2/TGHo/NKuSnRFw0f7/fUr6PqISFrwgu+FxYsr
KGmVRpqOpV2kIsWM2l5tOJWHgKwMUPTsFp39ytsFkaF4L6tBNgRp7vM11isB/jchQx2ILKxggpyV
2ZYP52mS+sZ+una77mVSPCZoFoFv9XyozIwLhEgyLF7W5I/Era6Sw5h+oEq4B8h/4c5bDcBvr0/o
lVGhu4W2FJRVdzGniwm1KEami43GGiq56jwu1jsJC7jsiIC/NGMSlC26VTcG3Q/gxQHddSygU/ir
Q3Wp9NgCndtueS9rHaQWFQ1CH7uB/IhtZCrYqLi7Jg7ZL6Oae+WC/sYpufLJEHJCwQmvCTL6SzVL
BTWizUWQMgscNeUgwRtwOYMgemi7j2kyByUn4S2jxxdEL7zSUCFCESjaNWxfTPQwoLKWRFNWASg8
JTU6KRtkgaWNvyE2JmemI7rWAtZxT2IBbvh+bTX9ko+MT9WSeN6Nt+dyDvZfs9+OkJcCBBBGbs83
20rQ7hRdmO0ek+u5VcbU2yzbOtazQj8NKqZ0FLdoWZf3MgZF7A1HVFRuAAm4lA+BGqwXN11Pq7Rp
hr8w28Pndb7JDL/cXL9GAQAJiF2UUF+A9AKaowZmBYUAjogeQs8jf4s8VxWNmDkvs+0PKpriQnM+
3g82u3FBXV4Y++ioaO41YrLrDuwT/1tSGhkTwxqe5BUz0/bQDNFdxHx7NzkUq18/uddGQkSEug2A
CDsh5vlIyzxGDqIUwH4j63FFPKAkVYCOKf/2h224Aee4OhiwODt5+hfJ6WIwmcdu20LA2+OtUyWh
yVw6dEbbMgq39ePrX3Ztn+z02/8f7OL9VvlmVs8AUT7raQLkOZuPKWAyx/8wyp4NojmCsOiypTAk
axRQuyNuwaw5hFzFpybT6fvXR7k6cQCEoEONdwL7//nEpW6Cvypw8xVkDsU76tgn4OHMYYUj743v
eVHq2rfeLo4JbA8S0BetKChdpGE7RSCwAqWKgmjU/yPJkJd4RMz9NDdBKSlUsyFDq47RbLO3CJT+
FL3+6zf8wnMA24Sa6UVE4CYpeKaAz4deJL9bwi4o/EAmZwhbr1XAvO3O08TdeDkvgwIMiugLhA8A
2HGlXxKoddKSxuctLrNkMpXwZ+XKdsBNSmk4Hz2ktDcW9dqACKH35iIKp1BpeL6ooLVQ3kH1CR1o
Cr6TBLUU0x1W2ZZ4d0F703P0yibCaIBRQQgUodalPINl/dQakkM0WAfjKZ2EvWvImhxSRO035vLq
UHihUP3B1QLnzeefNlDb54PLsoqGbqiCaPILiXL0QRKw/P74aKAeugt27zwzQDWfD6WWBFlAb/FV
rXTnZmLfJpAB3gUKidDrI115EkBshtIN1KSgFnQZ5OjWswG8X6AgMPfJu9WG82f0gznIbPHwEWls
cj/QjZU+cxQ1b8duDH9tTmHxjPcIkEaguS/uADqvErBtIFUFKmuHQM3y6LJOVfO6fHv9Q6/cnCim
oQSLuhM07C9BIg28idJlwZ2WC/CbJfHyv8Mun248Bte2P6BoOHOg9O7ooucLNyVDEs+QZKn07MQH
PYvmzFlrS6JMdgrQuitf/6prywcU6N6lAK8a6h3PxzMwGE23GI3XXllzXCfm/RBr0r/zg4G0cPBp
1DGx2fBIEyM/D6lit2xXXqR6+w2z62PufFccwBelZu7yBIXevAIF32cHF8+0pNL03wAt9z/NzTQc
2oA5VekpIQsMbZSuYXaYf0A7V8D9J+fpXzxn9j9srBSpNYwD9nzohVACRYNPD1sOzdctOoA/sxZZ
BOUhiY7gjcN6JWDcRb3ArNt1v1+AnQjzsxaqFHm1SWgP4Kab8ndrY7KgiFls3kytimoj41sb+urM
A+4EnPPe+gei4/na456NMgXSddWPDf/UyrA5QbRqepINS47IjEZXREu4e6VPPiuYHw+fuIZbO1D/
dkN51zfjNz8W9BaG5sp84KChqAl8EF6fy+pGz0hvDJV5lc3BWGjM22lTGLBZUeicAj3yYoar6+H1
k3DlJsHdDIeRvcC5V3Gez0Y8yY516OZXYFVuyBYiXbs4tjASXrbq9aGuHDoUT4DuSOATg/2//5Tf
AlkXA60eCLxxjntzDZtt4B4SNYFc3elSI004J/3wiUjR12KDluXro1+5yLDNQKPEPYbE9LKDNTKl
2yRv8gqAxeg0w8MduaJrblws16YTJp4Q+9jVZZAXPP9GYpMtoh3eVVDnvw7xwD4x7MF72KTeIkJd
uTIBuNphgrsGLgK15yNJLtkyCMyhBXKtHCUUbEaoq5bppnYvb9meXp+/a+OBKI8HHKkm6KgXb6vP
pZj9SOXAqmgBrnr3UcHt/ujJcSinvr/VSv7V4fs9o8cGgd3r3gGETD8KTxffpyzrsEhzXpmhGQ68
4RaSzKkqZRhOd6vytlMjM1vMsJMsdpvfgkM097GPsG1zp5KTiZMfENgLyyVBER3ee+7GhFxbalwf
Kc4OVgB9mecLEBpgU/O8z0Gr5BG2M0vezYL0BYCLtH597m8NdTEXPV5NJQYM5XpfnNsgFWjaRfxt
DCmKG4f0yjFBrI+QF7RB9Hsvb6GGNaZ1UP6oJOnYkWwDWr6bN944Jlc2E3IkKEdCfgBqXZeKGgyQ
Xz3BIBQqrx7WddgyVqRMBfVEHHhLOkv+fX0GL0vH+3UD/MOvgpsPKMRFAojO60aTBJpVFE67n4IM
9aiU9o/exNcvK8p/byC2oIth4/2NL72ydIjSUOb7hdABrehil4yJCHMX40t3B4MMWgdFjmb6G8Kk
uFGFuvqNu94SBtwNAvdJ/+1+bdYVpdOQ0cpCdOcnCBhQW2s8f5BQkZbtlzVm4Zt09uh5lno+vD6/
Vz8ThsI7NQ4ok0uyy25uE6XQCEGQ34Z/yRU4ozWLaV/ko71FJLo2Fu69HXwB7WNgeZ9/59im0Zos
CW6GTIQFnFCzu7br7rIN9KY//yoUXvZMED1lhGrPR4Ixw4Jcc6KQQePSq1HuATTRWDGasuksX288
UdfybYAedp8QKP7sCk7Px/NjDiPirKGVsyPKlbmI9d9J2Bo4fmV+4W0dKD00+WvTsocZiyDlMKjp
xoa9cgHgN+yQC1DU90L889/QUEZABBvwzfDM+QzlZ/lJIr+48alXgh1U99EeRvHuF7fv+Sh4OL0x
GVMU7qzw2zoTzQhmHRg20gQVgbhQfPACFfypLyquARRNsEdR0kDEeam66Idj13Hi02oL5vjv2HfJ
x9axj3+8a54NcrGKedsM2xRgkCVSFJQTHLZwbNhBSOf+fX2oa8Esxto5tlBuh/DhxfXSKUG7NDIU
IuSruOvYks+FSXX/KQy77WvgJfxu9ZbuKF3U/sXCdikBsZuaO5XNoyi0DzC8tet4axPtn3jxeCNQ
QPUEhWBgwi+bHJ5rIkO2gFamCdojSrjLASZ5u/ESlUUvb0mqXNtNu8IYctS9U3+ZtWRrYGNYDGC4
kDW0K2ZQjkyBMtlmz+iYZW8Xi2rVG0Ao1K045cplBAAfAnecF1RuXnSTB7LkYGp4VUYJgEmQvv/A
ZS9hmtWt5M8jjl99ckiI77iTy8qf56W9c5GGW3sfjKXqpI9yMJe1CwQ/v76xri3g3pL//6EuboEA
5PpsVM6DtJaIqn7JzQHypPaQe0aXA5K0G+Ndm0a4/u04E4hjAH/4/D4IckmdjFcPcjgSnXIakB8h
Xz6LwCR/vf5lV4/MXkqHqC6e/RcYc5s2TAchVmzNx/XrFkEftIj8+auRkCZewiT8sKft0PTtmwLC
GekZmiekkD7QsQqVJNQhiaxe/03XZnsHvKIWF4GmemkeHlHt9anne5VKc1C4wDy0TxLubMUAfYcz
aLvmT73Z94sw3TE9yDaR718CPdZ+kp6/jh4K4p1GJJ2qb8TYqYYb1pstj8V/uBJR7YAKEYq4qCZd
LC83FA2FoMWcZ4M4tcLATyYD/4Xv/tevz+W1nZSC5YMzCRTxi6YnQvKucy1uRJDG6ae+Hb8AwJIf
gpT9lz0LDCbIEejCId66uHuDvN0ETxav2pYw/bLa5t1MZldxHt4iL+9/0uV1CnQFwPRABQF7un/z
b5HdmjbdtObYH90SqmrqiCqot9yauWu7EKVgUJMwcdkL/XikmBuqPDiDJFnnY6ac+wx4IC28XncH
1oEw/fpKXf0q1IRBwQBoOL3MyD0/NavbpRpNN/rVkrbynVlbANJfH+blhkAiAzQBIE0gc72oq/gb
1AoHSBrVcZOMn/sZAOJyGtbxXddsk7oRPV0ZDFETiFB4jPCPyz2x6HCB7ebI6i0QWxnpPD/6MU1L
m4buRri/B5/PNwUkyuC+AHDGrrd+CRaZIDcABgbBmXJR+g3sNXYcJuerAr6R5twAx3sKZGziYotJ
vhQ0Wt2NU/1yAfELdvIMOCy/WG3PtyUsT8LGydyrgsX194sWwV07QDT/9fV7uS33UXaK7c5tf8Fr
j6xeVTv3DNgbBgEqj4u/ISvat3UjJ++jFww8rF4f8eoiIi6F/PGOCbksVNF1gi1TpxnKUHN+bjdO
oQUhSd2gx/HHTzo+7reh9o//7WSblbkxJzOr57HrKx0P+mGiSJtCltD3r3/V1dVKIFmPTRMijrgo
IsBiIMzaxrBaLRmMpwOlPvgsF//hg9BZ2u/6vShyyWsykuRD0kDqdeRzfmzi6TsTzB54CkPo17/n
2iqhgIw26x77vgBdzDTaomihDHxNzs5JQP33w8TFWPgcJdw/HwtI/52Si1cTb9jzZQoy3vqL9rxK
Jr6pGoDqTmpVS50A2ffH7TIoq+xJJ9YIcgCXcpBERFOzerrZSyHitLGIneZAwm4qXm6BZq7tCDzI
APX+KlBcGsD4iWPBaMKmBiVV11otwa5mJw9/Pne7vMFe5wdg+pKGStiQEsplU7u5S0H7T3SRwNPg
HEl26/a9clXsMFKUmFFj3pmiz5fJLnnj0OHnNdr97EHDVecQeS6tpRD9Eaik5O3rn3ZlAkEEQSUL
TUBwMS6BugCgd0Ei4wYgF+KeYKPD3sDLObpxAb7MbnZuEiwtQKXbgVwXhUbieUxGc87rMaBRaebI
lglAwyDct97bsGW85gifb7wuV6by2aAXtwXrhGS2SXmdzOMIcMFg33ZLN9+nYnPfsmnRN/iQV6YS
+srgXeA5Qzv60rvDuFCFIcOtLpSKSqxkfoa44y3LoysVll11b7fugCodtv3FDmnHXXYCGtz15m9e
TfNMlUs603rEbVImrRee7TCwowY79A4LDtfssHP167vmysUF8jdyjxS6q7u/6fNdmv/PHo919RpP
TdVvoz1m2qPoOA75lz8fCtk17mK8z4AzXKxir9B+Az+grakv5vO0eLzYgmkr1ZxlN3Zphl99EY7s
ll2odYJlis7h/u9/e8lA6gvF2PQwzrDZeodtMr+DEUl31HhNn6S/lx7s2HPEeQLqCa9/5pXNirEB
DsJfMD66XFWI56YBi0VXe8xL6mhbxgKy8kEZSTzi4eRuiYJeW8Hfx9tP7G/fKhkVa0wwHgjDqsxa
N5YZI/N9aKL+RmJ85fCjurPDUABtRDgXPh8qc0L7fZS3dbg1/tdFoMm/kL59JzlJh6JHJfAfZHfi
+PqEXv1AJIhoC+LSeUGiNTjzcQvpjVrGwE7iv+tPAIwEd7k0zY0PvDYUrs9dswgdZ6RRzz/QV3sy
InOsneOuoqzlf4Ue8Awz5JdvDHVtLhH7gHWN4jhwWvsd9NuyjbPoZ4VuYw2jhwFMWTkemA9LlGa1
5Glz3XhMQFa4EXZd25u/D7p//2+DpjqOPDiC4Fyk/nSXaBaUE+/Hu9EYfpdZ/aciODjpO55nz6dA
oAd1//l4pIGkT0ebvgZR71EIhzfdNEeEX8mRgqNcjnl2K464Nq94ntBO358MZHPPh7Th6icyd7xe
gTaGnQayMRi5xrQCDztuihFX0JHP2Z/3WiHUDA4QgBS7Z8/lqU86n3l5uPJaD8rUdoapg5en+kGb
+MefHweAMHdu4K7ZfOkS7bUjcInU5zVo8/GphZB1yZfIlNPoqf9w8qBuDyAYoCEvMZihobNNpeJ1
P3P2FLOhPwNLvp5WG91q/b98cpE/AlaKmGzHMCUXy2baDD3xLW1rANKGt4C+jg9Ey1vWvi/3P2Yt
QlUPYDqy4y2ebw7oS1hqdgJVBM9biAGYQ5IZ0NJH/5tceVS9vlJ7IP78FULDGErqSEFQeoaO9/PR
VLANOZ+AxE6HRhzl1mcHgHueYtPJIm2sO6lc99DQ0/QYkeVWA+flQQAiDEV4qATuJMvLanxjnDDB
AmZYR2kMMT+73sGLYvxAcqOhKiwVkJP5/O71T355gUKTMkTJC/hkKF9dNsqzrk3JkOWqRgpky65T
6gibZK+Em9yfWsCj3wYyCJIgjAd8/6XA1kLzxnq5FTVIkbCJbQ2DnDhTQz4WYZK2NxDlLyMKjPaL
C7IrAuC+vljLHBdZMnfQ16SRvHOAnVUbtB3KMAVoSGTDe0Gj6Aygyun1Cb02LsDPuysASHDw53o+
7jCDy6lDoFCiVqSP1u/bJ5fAC4k570MjQn0cWkjVhyu28usDX1lJIK927gtEttDMuRiY+/DFwcT2
NZtndw5st53D1BgA0rLev+XOcvUrMxRWQKSEXvulBJyOFpkYtfS1Am8C3QoTqCJVwj90Zn3qpJMf
h1ysZWeTW9i3a5+JTsn/nFTwUF2sK1lsiPK719VT7CMeFDY6Srot52H2xY0tdHUoEDNADMH9hSPy
fClhCIhblKt9RrMInTBwx2JvZk9ETsONY3htPgEuAhEYMEngDC5vHtnmfeuNfd1l4EqCRqiOk2dH
sIPD4C8bTeFxDWNTgRJyy6d9zzbxHc+vPTz6OyEWlTLEUpd6xco6xTq6wLoA3kI2KpB7BPB2m+Am
V6gmEBBroz5tShotKy4h7AZZGSZHUnlLG1YMXlhLEeltSQrZevJDgH4EhYZzJMfCOUfOAuh5WQ7g
pU5FCibPv7OH97ceVsK+rSk4RmWaL7ko1JhLCcoqPEqKiaQaNqRwtHTlyle8LKFoOMbhzeJOIDMM
E+JLHf1j+06K82Jp5qpQm0iXZsJ/iYE6aMw2Akjlws1Td/LjTqhSTCz8wiHbPVdaN+sbaEqw9miY
8f6J1zg/DQnrVBEsnGdHhq+uQ8PBmNPjYsIS1ahG1WS/W6ocjpvV5LUK5Eg1B4AMYQrPvhqZKKB0
AlFEl0MzpVBQDXtUvCH/tlBdnUvdwroB5Ds7SWzaMGiKTHpeW/Tc3+4tb7wIKjtt6589YGmA97DI
+Ip1ROnySNes/2BZABVEzlh67IiG36fKpvwHCT31HSCrbi8G6v7OtDol95PMeFO4MLGupMSz526K
ZPAmWxP/oUt8F903y8b+QjYQvrMbd18Hwfu/IVk9fwWUZrKFpzI/R7cl6h7yET2tmqoYkC0ae8nX
IEVSUc5p5tjBn5FfqMBfn/DMzNMRjzN/5yswkMuOWnki0KGCOLXmSV/a0ApZWQml6sKHJEJTbGL2
vktvaE3R6ImGwPi57SynqJ+LHNIGU+kZP3yrI2CLTttGe1fq3kRpvUTpgA4ADDVhZ0AWwP4UtIOy
Ako6+q+gUfRNsHaaV/NE9Je28ZYd+9qlrMwW2z9K5Ck/wxZRYMEnsAROFvDOb75xTVfKcYmix9Cw
FtZbrIdwZ5x1g6kCPorPcNCkY7nmm72bFdNTBU2C8WyjISGF51MQdafNDJ96yyCspSRddEm1xEqw
XsKpDMAJ8hOVrR6YIXCJ5yIxbPmcUNnRO4HBvoNHE4kS/hAAGiFXRjQA5M36zUHe6b4bZPID8lp4
xbqcblMtBFQG6w6qSV0dpWZ8q/LISwvl57NfsEQ3B4Uyd1q0NDb/hqh6/mj83N25mHb90fe28KNO
BSyXvHFIFOaE+ohMYaV2wCaGukxLGF/LdOpzBu17j6sDa+wyV06IgB9W3w4jJIfDTpSQOBvXdxtv
t6TuHUsE5L7G5GHunckK1KH8r8z5A/rrgNeeXRR2eAanrvtuJTw6i1UI776JLPsGpZf1Q6xD1FRI
u6xB2aO0/6AUIAAlGLycfPdTnqdv1w7qfxNq8LYiqdSg8pNpkeVGt6gdqqUbp+awtlBGxmog5S4H
ZgGBMSaBVzSAMvnfZPIC8o6GSwQbEKWBEix06lx/tmEwQb/PU7LRBdgq8VdhYNt0mNKkH/8FZAjQ
3hlCF349IbZ/MkFr/KEkfUNJiR9BxzsG4eeu4Klu3BvWBZstgIpxD+nceQQSyyMghs6b5/ZL7BEA
LJZgGByOkpeeoasz28IEvlJl2lOqPtqFROtxnJnpCudt8U/4fbJHKPIlTQRx52B9yzqEQKV0ymNF
NrmFIVztRfc1B6lsLqAnbdonDSOMbC5GmTbB+y5DKaDckpZ/mkzg5UVKuO3g8BdYIB+gLAQ9o8lz
AEiqRY9Vw/ooKrK1Wfkxj6z5HMeMJkXasSw8LZuHCA5vftocxMqX4LBtUNc4rNC7Dx9W6PiIn3YL
GP0Qzc2g3o90JB82wNNh7JATPb6J2zDkjzqDVuaP3qPBcA+Bg7x5k/pLH36BoF2YPWZ26oIKFTbv
/TQ1U48LgZEEwE4Fdd0oWcKoJGvX8qPyk+5n3qfmIXad0ycZ4Lo5pBM0ZE95OkqE9dw0ElJVctzK
IWkTLCL3FJwtEqePUUNde4i7CQoUgqbmZxNwP3p0iRD/LnyMN1BsEi1xqQ0mfGzF1n+avEXTu4SB
61xNCc/ep8YPRI1empgPKzHjv4lJhwQArGb95Glj+9IgGOQPjeZLcsjxe6JqMzn858gaTOzOT6jN
iqWXHj/1HoHcvsmg2APJJaXuI8Jj9nXVdmyreYi3rSJ9P02Fr1UXvleSD81bbEDZlYmOek+Wwsd2
e5MiEoPoPE9BNenXPsyPydQlsmhnEmnwllmavgeuwfNlmSgj6GHU3FsqCyVYiJCpbl7VocfHyMdJ
MSBifW46LUroWLio4LNJ7lEuteKU2y3ND9wXK65NbzGoolE47JE6Y5LrHzza2N86iltVskFmaT2a
OPrUp76bH1oWZhyQPxg4fQDEO2mrgSSwioGMsYnAX8jCxmwL5IpytSE6yRq8po82nYQHqgE8t3MG
Mb5myf8Nor7xn/o+8O3ngHqsqdt+Ayd7Qbsxjg7JILbsMKvE9Ts4NZlrSLNCJENpBnDFwYlglV98
BoFPr2gAReoOnvIsJL0GArv5o27bbioI8PbtTwSN0D7F+4yqtoShnjyiGe30x8Tz57VUk2xwK0Iy
NKhcOoxAyTdbhzcvWk2OIx+M0aHNTCoB1ZvnqRiBx3JFuqWT/0/Os3Ysdr2qCOriy5SjTgiaeYnb
a3AFy6JlKhf4IaAADb+ptPTDDjeA9uHJtZdQ9PoAGgwkelZLmydjE7HWjaFr8xgu03g/e33fVnyW
/UOQd544CWh7+2XgevbNtlhDyLxlXQ9sPQBRZctliDJJr01eAAAar1VjRL7caYJLrthC5rZy6Rf1
ZYWkyZMd1hyI6TldaGkGbvyCgsd0XhhzBCK8XONys6H+bGyTG9iJJCwq2kWvT4PVsYfk0w9ZueJK
/St3M/yZ4KvTP0H1HFeuAD6qqQJcBV0RGxLyt9zXSG0C0glRdEzzvAJFwsQSd5gOSTmTcBMHrfyx
q7TnhvCw0h7JdAcNsb6KonV9UsswR2WAchovxiZZCMTOdW9L1JyTEJtxs+wNA1Wm+aFEq5e+HC3t
gFlHVW4o4z5DQBy00NYscCCy9tCPS7w+TFmsyFmRJgpP/bDw5RSrQE9H5lGN3w5oiVhhnTGLPPko
pzWRHUIgo2gOkLpMWUHaeMgfJRl7/Ti1DTH4bRPorUWYbivJipWknvyCcFVOn1M5jfSJipzhDvQR
xztWeHFnpnvrwg2l7HDR+hTQRLxhgG6wKpVdo8+EZorNFf7m8Z9zw0SMyvegbGUhKTnUiQcHxqJt
M0RnuBwEKdgcoIEOURDFizUXUPJbrMnGEwozk1dBez9y72GhTD4F+NO24wZsBisWL5znWuAcTIfQ
X7OvY7JNtIAj95iepGLwKEAqyVUd5ZTae0dy9THdUOasSepSsGgGBueDNlZ6fpp07/nFkqS/0Poa
XjQpLoimaPtY4SbyoNr9uCB8hiQhnhZbBTPl3+MlzVaclzb+J3Q0lqVLc/ZOISYJK6AwyMlLfKiR
rX2OxhvSm0bDdSSgIWzOiHrA/qPeMWrBYi1yNCieVJSPy3FQ+HdD1pCu6oCZ/hfeKPCwnNArfc+J
W/7WTrRvZB+hTMw7cOcfuqkniD8kZTHqmc7IU+MrBjLJCGZqSBtqqyTooqaGKhnp63yywae4a9K5
0GQFog0k8eEJVh3gkXo9mfMSBIbwrVzAcCjAtMr1ESmY/LFtWtznJsum0yJ69wUqgflju+Yw1DEW
GHZEDwH+j8TmqzrxLj2oLvKeBjIYXMFNlJ0N/Eh/dHB0Hd5lzoRP2JjRjMSBeR+Ad0gbhHh9dwfI
A/1EhCdU0SGbeE87yvyK8Hn8iM8izX3aDAzD8Mx/Wrw1D8rBC/Rjnix+iIBXbfQ+GRfyWfmIYvEp
dNWndk3GqFJRDLEOZG/bZzhm4MRHuVnJUc2wkzzLTPZpsQisT5WNdH5qVzmnRWdaBtWE0WK2fbx1
974L/e8DYR3eWegxfoMnV/jDGxlEIVedt4+LlnjZMmN9XvQW10+No0C+tL3UQy1Bjs9KoeO4Lzky
nrhYeQuOH8n0VgSMB+dsDvcqkssYBM+iXpX54tuwjIg2ad1FNngYOfYoZLdjKopW9ZsoUZSlwyl3
hAzQGoBydh2HrXeHfMJjh2Sck++N8YDz2ewsOPLpre/wwkx4Q7ZoyNUbRGJmKNig4uCg8AKAY48m
xE+9jgucBi2EkI5d3NFvejMtcgXTRnENvH6SFGMIqFKEPJeB6dOEezrlJeuHSGUB4k2IbdxPocKf
DdSb30P7eBiSstvW/rgZ6pZi4CJq3xsb+N9hypiYksm0Gw4iXnD+Z6TSLc4vhMzwLiTB9y7Ne1aN
cYAgv6PJECChj4GmGFG3XEqd9GFftXDU7ooA5DlXNMtgSdmPwBmjeGRRZE2cA0DdGwhoOFIlX21j
5qXGs80UHuZeBkWQ+5IcxzYOu3pYZGtrE6fQP+GjzktvsHTFAqPMcmraZGyLYJ5NViaENfObhfbT
GwF9LF1AKyfPHimS3ZPtRfQZoCxqitGpUcFRJY8+tA3Qzaj28K1q+v1tiEwIH1PfnxHWhy3qYuVi
UvM+ISpsCpM0pL0bJBqMBcjf5CNcGdV6UlObfwbRNnpoZxb846t+6B82DvUxvKmbnEo39NG7cIBf
+tt2SKavLfH64bAhqv25bHiMyx4/8d8RhBrcJOuWPjqBjlOBKFHz0xqOBvMZeXwsAGoONdQ7Rp4X
KtulCkJOELEMW/LPNCyW3fVqgI1j4jJiS/DsYjTLSCxS6DotCtsUpt94whLV52/M4NYU5RyUW54g
39qZAlQD9S5kgm4H5y/jT9Etqy2zeMkRTS00Rk0oIM23PSPB44Yb2x2Q7tofeAgCDsHDgUNirjeY
kCRb+CGWCxzFUQ/YKsFGL78nugmfAH4OPgxT7jelb1dzRkezQdaUpu27gcSrLaYQMmZFAt1oUmRx
rz4FlPBvYTSTn3rROXrTdBqPi4YGWYmUDak4QfYb4wjm8q7LNqsKPWRQ1OTj1FPc58H6E3d/NsJs
2Lh/otH3esy9YWj66i57Eru2JKBUjfg+EqfdkYhcyQpzCkeUhCXhe7qNYVAsyxaJwhuh+36MesQC
BeZ4/jr57WCK1iZmKQDLGD+m2agfYhAGxmLATniax7b/zCHF9pM3MT0hkvUcFGpFi9hDJefObfKL
syCKFJPMUSQYIilQL4cTKjq3qfYEAsYuuNO85/wYiZChtjajxF3A3HGBjFbOcM21bnb8nMC9fCrR
FwKOZtQ+MgFfjOEbLdIVhj+NsTM+nAQnTMbAYN/zf9SdR2/k2Jqm/8pFrYfV9KbRtxdkMIy8UibN
hpAyVfT+8ND8+nmoqjs3FRIyuno3QCELQih0aI75zGsMswn5G/IONztacFlptPkmnseaWe8l3UQY
IJpnCi6OSiwST58ygvcKWyHUifxstNUfFq3t2E+arHBhLBX9cwkjzPabriNnnbrJveq6rkZLtsy0
O0NRtW9ekYxaMIlO/y4Kr77NmPBLYLW6PHPnuHECRRCBHOwBRWJqk1Z9hked5wZKJsxtMpPXYvqq
OqOfa+5kh04TjQoB2ljObE5N+gUFn+Jz62n5lz5TKT306hxbWxE143Mvk/qTl9XUL3vP7vWN1Vj2
1yiZCh4axaaFxrKhPqdmblyMwODGQE0UbLIWR8Y/3LEmHhzIndgHdEv9ahtJQ0krljGh09j2Fzby
bQqJer5c4MK8JIH0FnBZulfb91qfmQc9l/mXykKUK0x6y34h3JpZjUpr3/UOyoSbRJ3zz5Rws2et
sOYBNlgtnzRYrjplhYUYyMaPPoGQMYDywsm8fp41ENq+EN70CICzFAHaLDazFB8hPYybWiN6ikpy
t6af5K6M8NJFtc8y962Txqpf5PVMTcQdlGSTR926Y+Ole90W2hRTK7Pc71PS9i8SZljvV66L74sh
KJYHDkpFnyCxOkUw9237Xe3ZdUOmlfUysy0/AhOvH1Or16k+pBYRRKTUbKBF0TZd4KS5MoaLoeEe
VTsZV513vepShKBbh56gJ5XN5NntehS6zaGRI1vBOBjptafEaFnajhg3uUQ5MpBmyiE0khC9aIIg
ClZnZR3KocT3lzTHfBQZwJ0rKycxDDiwhcPyECUK6iIpJsRbUag8qGk66TeV6TCHFonhZJCMo3VN
2xMtKmNIUnffUe0lu6ttMzkzKDIWoUiy4qwxJim3paoIz9dK1ZqCwZaNFrj4YtC5mExb+npvO0+A
LzpeyxwNOiWbChk8jRLzzsu00Qhi+hoI6eRJfl5gkKZcGhlZ/kYantL4rjCo23ixZYJ2yA2NqFy6
NTXxPmvvRqnm6WaozUn4ovSG5JraffxN6Kh1w6DJxY0oLQ0o3VLZ12XVFPGh4JT/VNeJhK2QEPyH
UNvrwe9hsfWw2SfC1UqrzS7APkDbiX7IirCdZXnXCYdUdZgcgvmIqKMDqWN7lzUK2OiJCjFeQeij
TuTBN158fbA516zCclqCZ2PJ/bIf28bXqDbe6dWoJHuvz7KvxEPkgUrUOAiKexRlYHiWPRsSPenb
uDLqr6lrRg/DPI32WkVGGF7Ql3CDMSOjCZa+t86cKm9kUMYtTTEPxezanwjQyt1UWu50qKnUfcUn
ybyNFSdPg5bT3vNj1n6xUUdNG/CTjobL2Jgc1K8ovmg+miNU2CrXUr5OpBfXyWKJ+1bO+U2dNwRX
lVu79ywrXlLjRvl5PUZk9zCkXP2T6ilKesAL1wCfK5pqzStsye8o8ryP6bfMWoFUQy9MckKTJCKT
RHGzRVa5iVwJYg+X4CYL6BNZOzOWOiZPVW7WHJF2fcvuUd3UVTFlnAoQqDZdZGmhYbWVQR1LapeE
b5KlBKHKci+6hhrpRUfOhiYgkl57a5zkrTVq87ehGkR65omebTAeen3fl3biBONqfRLUkeW+KK2l
XcdsNSzhJhZ5WDiT94DQjkYdNq2cr3PUAjIcPeEywaLBucv7rspwobBh6FVl1zh+6qFX47t54yS7
dNQHbau61AM43doYwGVVlBH1PCvOfaNzhn4NY91dUVO+20xZq90Pplk8WPFgXmFHO+Os1alUfut4
mnfgEkz6UEaVNaiBKh7KWl6SfOnEEPV78LAxrjhe8X1OIUX47eKQEMElUMut20WFGtqVZ11XYmBx
JFNGE8eOzYnCJrGmupF20tw6tMX+MPVWZigQEwixs1Nn9d24BJhQLLH1XJgie8bIro2xKMiGfYyH
Y35RVwOZps4RQOpiO9MZpTeUtrvY6dPbylgJblbV1SdApu8BFB5QxZUWRdBLG/wIIBWpbdci6U07
ejAJvbxE3TZqr2EumVj3WdxPD7/uQn+AkWRAEwMHd5XZRHvsbdO0LwSiA9hwYKRZzVdG1E9B3rN1
xj2uWpGWU04jqTiURT9uEkV626HMTokrfyBux0WAjVwB66vw2hE4hcku4PcnJejuqDtfmCN3gyfy
H+nSOCJEV51IMolRyfblknD+wPdq442FAN8ZiipUaH/9UN5jZWiwAqjCx4yKIPzct89E6FpdJi1e
n/CrqwtS+Pq+Ncr0BOj2fRuXthCweXflkKArffzkZ7OnL7KUoRojJUfXcmQDsK3zuFqS3d+9IZA/
sPxNwDlEwcezKqE52haxV4VeIT1/SJrxnC6HeqL//gEgZmWlok8AGAfrxXVu/wR+q0uxGO5UckN9
xx5QOsVLvbTdvRXZMFEXfO06pZ3ufn1rHz1FGhyWBsh39SJYP/9pUOrRI7gptwyXpB2D2p2MvenV
0bZP6uoEovDDtQLcbiWig9x4R0JQMERbQNBXoZnEj80AlNeQsg/o5FUXGHFEex3BxC2il/1jbSxd
UBR6fUpR9P3cZFL+dA1HczPWldgYhcf9TogHEU4V1UWiFPrfBzisXuyoNQM0QETlaB9SHSyRZ2oh
IWNRlujV7Jk6MaazizSfacYQDmS5TL6CqTklofzRFsgDXhX8MH5GiPbtG4UUubAfZVVYFeZwkTot
GMo56UAVoOYnFBrIv55BH46HDI8Nbhp5FX3Fevw0g9IGbr5SdKjQqsUcUqkfA0vJ7a20aMYNqyzv
r8f7gJPKK0STZvVGddh611f804AwNGN1tooqjMqiSQ75zEhBrVvRxTza2VU3GeJT39Oeq/C2wbd5
pGts5Mpi+7op3TCuS+usHHL986+v68OZhboZsp6IkdvHMnhDZRlphM5kiMFy/k0ZoJQrSD37vx7l
w6eNyTbobYAz5ORvbz4ZJkEGqIMqW6gBpJ5SX+faSGeaLO+yI6o4sZd/sCnh9MJGi8gTBeJjUHxi
t60lSQlCTFG9gz4MYktb06JqBuZLjYR1uzhdLf/uXa6+B6j7odeDjrJ+LFW6tLlmErVWYV810Ytj
ZfkjpKj5qtGm5TCbEHJP3Ob7vel1RDjVuCEBDDxmjSYlYgDpnNShY4kMIV7LvDcLj9KZuzhBCsY7
qAqm9zwLynaaA4SiBA/z63f7DhW1XgOKqTboWXCRx5Br0Ukzy2aFia06NlJWi3uWmyvTTVJvr4pY
37pq4wZZWwx/V1KOkWFo8MjReeACjmYVbTRDRFmPNjmu2/tBtHEIEKX3m3nEG0qapyTC383idTwI
W9jSs0+9i5o4Qed4Xsoa7xs9e3ITuyk2DmnU84LeahvoS3fKVePdPGbElXq8WqSA5zoWWZhKjyYg
KG9oLBI/Osfur2UCOCXFhuccaINzBX7CObElvDtc10GBwTvoMoGzPfbjTgdZuYjB1eHQuJXveQvc
SDqX4ASLUyHKR/e3Ht+MsuIV3ouuK7pJl6QKU0ctWt9SyrbcIxumub6xqGJH4pB/q3i4u1/P2deF
8QZNxz0iKQyEnoWKbNDR1KklQBLgQE2oQBn7JEhjqYl5OIIX2WggkoZe7SO1vixsm9j9DB65otsk
o/giAYtFSwJgV5iA57hLEi1y/UKn4fm/2E2gSq0xIm2Id+RfYk9DJnZUh25TV3uFYloI7rjZuR61
n2SZ5fWvn8lHs5t6Klh7wrn1GH67R8deK0qTLD9sxnYOrLlItpOSmOdo1uVoX2WneLGvk/f4HXAa
roQ3CA387+2AjV3SCS1FE0ajSdlZjZYbgot4Oo8wsLp2ZnsRYTcnxleh6M5Vplblja3LLvLLbjFv
mx7Q+99/5Chtsn1zUnkI16zT9aczWoqmlX0VNSEuuGXo9XWzp+6ShAhzaVsHtMOJ/fuDlaYhv4FJ
BYZAsJqO4i2qFUYVqyOPPDPS/dCJZ2u249BFMWf765f77pgnnIMXT5qFsBtUgKORFjNKzFinW5IR
LPe+rabGC0p5pwQO358F6/xBhYtXusKbj7KbeMS3Be+vNsyrRt2C8EFc2jCUM3cpkFy0wGe0kWMc
yBhOqVO9zyZXmgjgXHYS6GHIfr59dzige7UzGm1o0Ikkfc7BZDhOshHoWcmwGUz7IOpxCPWEOMcU
XnOdtEP/hQzplOnu+7eKOaIBoF2zNFbSscZ2PpJGquAxEAhwo70yjdMfHoydm1FY7XBixn44FnEl
STwFfxQe3941PUcX/DNjua0q/GIyEN3VssWf5jkPfz2FPhoKUqWHmbgGBPlYX60arKZeXKsN1bk3
N0yx4qBH5UOutdmJ3fn9ZF1XIdRLtIQRrDzeiWiVGOBcPV7llC+9T1UYSGjSx0184um9o5IwZ9CU
13h8uIFxHrx9erDF2tEcMpykuvmxF/a9Avths8isDy0b/+nFoPzkrNiDVmnzE0vyo+fJLVL6WDV4
OHDfDt7XqjEnC3c5KoW37ejQHAAjpfu8W5oTQ70/Zl9dAXEuZ/0TSxzdJ6wDrQEd04VOZolt0aj2
zUzkFKpO1ICrIUeyaLV53Ylax4dr0qFv9q9xj2gAut0mao7FKggy9oSxlfGhLF1tq1dNv61wo9wg
dNgdyszzOGFEd7eYnftU4Vl9amf/4GGT6FEhIiakGHLMoFnMGMHhvOqwABnsAES6euaUUHPbzjtF
lftg9jJlmb7oNtu82qOHXWKOkJCfd+FMU3VDtUmc15S3v/3t1biqL6zEUQai7vJ29qBBqnE+tl2I
Z1e1a+SchDjX6f5UadOJU+p9YAC5mIyG7A0GGVvs26FqlPNit9VZJW3RhW6BR2fcG9XLxKLy3QmF
nBPL8sMBsYBWuQcdwvHRMZy4kwYexOnoMiHnOMKm3hS59QM0AewDKy9OrI6P5gabJ6piyMcAaz46
G3FjTvCAqXs0EmIjSCtL9ZE1VIOZh3piRXw0NyxsXGEacjqgAfz2UQKXdqbCwy2j42nfaiMOYBvP
ziB1/Xp2fDQOUTV5A6otNlpib8fBH65J8jxGgle4buhF4goiyCnftI+e26tLJsvKgWB4NMhAQqvE
0diFY+IhF0uzYBs7w7KxKtb5r+/ngw0MK6/Vs4LQghs72kh6zRKymxrc4Exjtf1Fai9KezAuMp0u
0Z63gyGVf1sakmkPr4j64lqBdY6dy7DaShqZjX2olWTuXjd2e2gqN83caycOvA+eJPuA6q5WysRP
x3IBGqzCavSqPnQzbD/GHIu7DNpwMLo03X79JD+YGTxGlIGcVZsAQuHbmdGvlG/ipz4sMHO5oQvl
+Kaw5Il5/sEK5ljTCEyomnrWsbenXSH6NS0m87zI5zBL6mRf0XvDa4G2H6Xk/0UYBCGUcjCqsmyG
xwxUPeoNrZgHEdYJjO8Bi1i/rQgDszKZ/iw6/Mf36T/jl/rmzwSl/+//4ufvdTPTD0/E0Y//fd28
VHeie3kRl0/Nf61f/X+/+vaL/32Zfu/qvv5DHP/Wmy/x9/8af/Mknt78EFYiFfPt8NLNn156Co+v
A3Cl62/+Tz/8x8vrX7mfm5d//va9Hiqx/jUaDNVvf310+PHP35Bv+WkurX//rw+vnkq+d1PTfouf
indfeXnqxT9/U+zf6SdRiaJaASV9Df9/+8f48vqRof2OADDxKdY6aJytrZWKv5b88zdT/x2JYMJK
pLSwQWTH/+0ffT2sHxnq7ypFd5iSK9vXo5L327/u/c1b+vdb+0c1lDd1Won+n7+9DfUYgY0dxXXS
AxJqittH836k7bqYaubQ4sqdqwTFp1vZgzd3ZZyelVVaFys2NGLa5OmlClbs7qdn9df1/Dy+vg7w
72yXC6DmSzDg2RYxLeTlo1NmbGJQ/xx4ALs05UHpBaCeQTcZtZoOQApbv6kRuWQ19umVVSoOTthK
54WLK12QxYqynE8EpY+YGHyN4D83fjsZ472Oh8KyU5rCktuucoDbwUr89aUfVRnXS0cxDtsnntu6
9x6v5taeayjm9RzY9jyV+1lNNXvbp405+iCj0MVr9aHYepOicU/RoqeH2pi0/Hye9P6UDoj29ih4
vZjVPsXAJRAZGYpHbzcwbDF7wBcGXZ98GpfQA9/c++Y84P0+aUn2nLnC2hIy4ewS5ZiabsFLy2jf
eahs7PClTZMz8I5y3uqKFc0BcGUwEjChWm9npn3an+vqOLabXz/Ct3kxF01hndbYqr6P4vY79RIl
93pIZdOKyaLGBTJm0Oy9XRfQAZp6xQfkFcqtAdhVD3BMojan1Lhfq7Bvph96iWvlHZURa72Oo+kn
lyy3NQEqCi0jIK+JXKo4oHw8AQ8uJICJtkbV9kyNTKncAG3ykDmXuMvFWJfXCJXlesFJKMxiVV/R
Cjf3lQyyyOOvn9NHl8l0e436uEb6Em/fruuldkohaADE6eVAW8FJ3qkIp22bAQ8NGBSt0IIOYXZ9
ny1o0101y5RkuwmsaOTrCAFOkJ07zdjYMFeEn/awEU9UnV/lud4+SodgePXqWsVTEId/e41Mc33u
ar0OvNqKu2u0boFFgUWtabLSyyEAauaa0MQz0xDJXhe2jlvIrakQ2uyroYG9FY+Ze7bU0fDcw3fZ
QonLx3OEWJ4zuLnAkpFh+lRbAqQMhnQAqirIp+amU8ZIDefOi81wsLNSXncQBK1dh9JE9DAN/fjg
RKB2fHVw+n5jD6V7so21Rqhvbp64gWOdut0aiZG+vr15Zyn0ah5Ajsk4A+hCZR6QcamqSPKOagnU
uIZArAfjaGbhOOvq58SVoFhEt4qW1wQGQYt8+ClJe8zYjq4LJMFrZkcjAv1Mdqy319V6AgIj7DLf
7OrCOWj12B5GMU8ZoLK6rZ4zvaRy6ETwlM6LUhwgvdRZSLE3wjLQvfEqNUp9TU7jARYlOkZS2SJJ
2D0OME3vZ8P74tEpOxRROqa+VQ5aEoiyccK+66YLT0D3SavJp5xbXaeaCRgmxTL5rHNL2Gpqh/p1
7ar3tax+VFVUBYZTPBRgAq/mroNwqs5zFipRXQTIVZd4xIzhrDoB2Cdx1ziYdnfF/IdsYYINTfVt
Urs530B0aM5hJ/YRDsmmute7pNjoTleed27HlSiquq1aseQB0yX5kXfKsvgSme91qjpu2KsTnEsl
ba1LaCH9dl7mGNmFYTibp+nTgiXoLiZW3S/N1NxpdnzXI3jtI6Ov7sEvLZcm1LfWd6Mq35LcNrtm
st0nBexhkMVGsqK2tY2Og/M39vKzHvzvBtSFt59rNd5TTK/OphYYt4yhJ/qTIJkOCiuW5YZ+kfW5
tWMAKY4CA7EFK52J6oD2c7zTgApuy9TpNi1Q5QAk4fgJcueDByv3Wm+AcWlpB0tVoYDdlbh4pdXF
DHDsC346yjcaVaA90SIHm6hmYlHPrNEerTNceoaXaWjbH9heBNZEGG70+a4vpuJGccWEllBU3jWJ
+Jbq3rRVh+rFmPS2D712wl8IfhflE/RxlluoVtnzWmyBa7UIaQUN7ut/9KJ3frSkGTeeOdifuyly
X5puqUSg2rA3If8qV2Zmp7umvyTu0M1yONjOUu2TGly+pVbnqtV7h0bTKxk4vIeQajJsRPqfeAtN
ieOXdpzejqD4DvECCcOoaW3sRtjzV1Jmro+gdmf6iyd3UMzrA7wCe6PMTbXTwUo9GnO0A31inGck
c6EHAeIszhMFfnZZmDsYYNVBYCa2X1D5Yte3ZA2OTH6XpJcDL63qnuhLds86ZGEm6GguWzfVqzsL
GsdG6IVlAwSu5zxYwC0+eVU874YEGG4qUlQv+kZ8VhxHp/lepio7uMa540JxrANpZ+ON6w2qCEjU
XB+AIGRUO6dgx0rKq36bwzPqDkk/pbsBQL8/lOmXWLGMO1eg94addvvMxprvR4Bg35KxLm5aOY7g
O6PO1+ZMbnjobeqj8BvkbLD3LQBpKqcOSk6JayYbddEzgGd6rj9YqYQK0cXs5Tb8Jd/LtehQtkN+
MeftcgnvCmCxpeaBnqSXhYU0uZeY6BQgDXpuSKdCTEg1d+04PDfqMjzAZIBOFvf6dDZCNdhKt8+C
EmuRsyIab8pRfhWDKbeT6nYHb3YTK6CRZYWLro1f6yVPbz0ZRYE35hocIDP5FPdSOegS87XZnqtd
Vzrevh+T7n5qLRWSrJObQJnVG35KH+mkZPvckZb0K7mSmVMjvi8cZ3qWip19EXMR6UEFkw7UIqzU
WWrLXssF/0xJV8BDnbsfGjxI+CBZVn0VQBn2s6IXPg9p3kfdBPtCFBHYfqPqiod8mW5XyD00I3t+
9hZcjNtZPJcmHOm2HXO/MZTkHHBgcVd2bX416JmExtuqxL5GVl8oZuztogzMaY9V3h5yPK/PyEeU
JKJpROaAc+6h7Jcf1MGHL6Yi6k+lBkfTRGPgDI7qFIAA5SFMPMfvZYZmgQMVMMiRzvZgp8ECnrJZ
BLEV9evpYc67WEviEA1lYw9gHDWLRaZIiPVQjx713DWucytZfMsppwtj5YhrapKf6VHzpIlI3lZi
ys6svpl2fQN7ywZVArhjJTCPUIWGqusfI+ABF8XY6YfZzebHKZLipi36HNAyo438dhxKI/XzUiZ+
J6c5xMik2NEuKgIisPFzmlfiKqfVYu3suO6sbVT09rKd87S9didSmbQb0eUorTh+AY8Km7NR2ffz
Mr2yYaWdj7bwQjDde/7vbaeleKH0Jy8R3KETW9rdzZDJMkgkCoK9nWV+3M6PTSWqjVWLCFzQZH8x
qTJszYj1DKs8QpE4ipDIAzFkKH4+Q4FypbyNOz2/tGSSfNJGvTsgzQimXysLuw5MT6YHZ7LUx5bE
7CKCX3RRt5x62G+DG2BofVek5RB2VurstXpSvneOfIHupR+iVHfPiJ1Bv9uSf5yIHc2PtLHbeFWa
odtKRN1BuQzzHmeGqXP1+2bSlMWvBvMHNHLvAtjhAKIQovd1OsA4paaZKc3wgAePtrOkat83taVv
xdQMhyWv9W+OV257FyJzkIhFe7EacCzOrFc3EO+6HUHo9HVC7+SqwV36CkruTI84xe6qGZvFbxvs
7aqimc6NdJmvyc7bvRStuamQjPfZAYzztJTxg5yaz3LxvDPFiEGPj85coxVsqihuFAiruml+nhZk
XQvzZNdlY3VmVobclxgw50FU1B1hh/7S2OZ4p8ix2Jrr3uJK2CpuO7n31E/sOICnaO/GSde2pWvW
d6zsAvAlfgoBtClEN4jAwVAba89jMcO5tpRHYc3qVVrnztcJjeF93EZaGsJx8YI5mkzNl/BgQkj8
7r0a1d0j/DzjizLSPfYdIxtfNBLTGxsHoMzvS9SJAbzXMYooy5MuzbvSTXuwXtFucoR3F+VT9w36
fXwnQTb+AU0if4m9JrlN0yjf2tje7N0+grAS9YCC88aF1qct6XSwIR3Bekh+CNoHhzy3oIxHGEel
qddgH5/kl2J9Zzo8ydmXFWdVnjbpHpAv9MSMJWLMantXp3VPZkHPO5jQ/9pl0wI7Xk4QSQyZxrfI
GtWChZWnPzRqF+e63ldk7qikfG/UdLmLDCnMUIzR/DjKRrlNGgL8jbIg0uc33mx9WSm3QTmX+R3I
8fYzZLDZ4qm4PxLdUvF5NoCXs6P3MHcrdb6xajolfVo2SBsZhXutpDn3LqpkAp8vCfk8j1W/HSDF
XuBWX38alFzVNp46/xhqOF1QMedO31pp63yFA5466JrU/Ev45z6YWuSofor0ZLRhsg50aLtMYABR
TtNZMkIsfkRHptpqxYDnCLUBzM64OCp+bNoYYY1bEluvJWCd+QCHrta7lWkzzwYz1G6SPfqyHOdR
qzf2PrKL+YbZkccXXoom9jZrkdzfjCpAOIx00SUI0Bao90MvvAcqouUP3RDNXpLs/RG3NsEq0mvi
chqW+KZctNx35TC0fpct88C+48EnSQDZZ/5QVZcJEitVkGjeD4jiWIhlhiTkiZ32KydvctHQ4dxj
/urFGJWnptwNqhnNG7UXnBur8vAuUtKGUwyh5ovMg6YTdJR+V701+PGcPPVXtHOdKdScKnqwO7cf
wMYvSxNUelGPG5Q0HOa+Yrf6NvZk8UOMhvtQYIJ4NY2oHJFSt7bkb9bKU8SxVQSEmHXuZ64T3+eT
GT2pC1rG/mwo5Q7E+1QHhdu6D2Oaj9Vu6AvnK+T4VVdAMYTYad7sdZuUsLwL1DSBsJKJblMW90SE
9jc7VcCmlI5YSXt1n18pQ2LAZKA7ZfkV9GR3a49d/Wki2CYmAStT+qqSqNVmRPxB9ZtUTy6KWipX
sraSIliPa4hDqP+MZyhsuA9aa0zWbsmpA58rw9CgSzfkXvatgn1zwVKulDNVxVRkR3gwLLtstmo9
pGRSDoFIuq44H5NFQKgbkYsIhi5SH1czYA22CvB1tlGF+apXjmsQu7dWHdB9VzrfrBo4VQZxS3pu
qKXzaDnUN1axqykFMjNY49YBXe74Ff14+NFQT4nKIZbemo2WXgERK0IbPtm4KQo18/wmt2bf0tvq
Uhkm9ysEOph50eAaYYV16ad6mc5iO7FvWjXSzxqYwU86qlvQFc2FB5YVWa8EY2MrCBSMyQ5ru+nO
ijqOhtKGN6J1pve5WYm/bm23ZVhPc3c+DLHxNLF5X9VFI//wqEWaLCOl3usJdMvbNOmwgYCsSM45
dPrY7HJbYM5C2zhT/MUdZmvLpRv2djJlUwVIYICTbRIoW+Gv6zKvHrA/p/0ObUaSitUz1KJ2eayO
jhoBomPRqh/XNp4SLAhseehkodKQec0OguAECAqNGYMjNoMSDOFdDcRYdDNHtO4JVHJELK7raFHM
UHMt4FZw3a3ViRKDAX9JxfAVEYTCDhTwE+fqK5lQoOYIpJzpb/q2ogs9kGpbnI1A4pQdW4s3k6kN
Rewj2QHosRWijdZ4IbeCFOrCKZeJd8UpcJaUtinfMe+gahyjStsqdWqVHNpfkK3+jqF7WQUy6uuX
eXTiWy4FzqHRaLdxMhDwc6DDsMacGOdLK9cuC3vOrrUiNZm1K+/312/oXZGWi8O28dVwD2Yw7cW3
BRC1dUfgS0R9fdlmD3Gkkfh16uJlzMC2lBcj+go7sIRInIoFxcqdUwB2ChSzJTf79bW87f6s5UVg
OLgXofunUfU+Jh7Eja6jnCZLkqy52bSyO4fdNoUxcM0tMgzWicn5tnv253D4EFA1BMpNl//oznEr
78cUNRs/ms0ngXP3o7D7BT8H23v69Y19OBJEB8CYHlbFxxijlQid1fEMFzD10IfFr+WsLRN0zjxp
/tnx/Fttpvu65L/jztGbbtP/V/0lh6Ldf/yrh/Ouv3RVd+PT/Ka7tH7hz+4SHSQN6y/cXdiHcLcw
qTv+2Vwyf7fRmQT1Rf+PT9wVCfFXc8nhS2DAgbXTxkXUdP3SX80ly/kdHo5nOSuuFmsJOob/urD/
QXPpbfERlCz4RQ36i65SzUKKfV0QP+EGI7gfKArVy0afckQYoB3f2LWFMoiiN3BxBXWli3byxhPr
bK21/ntTXoelwU9HBqFWFO/Bsr4ddsGOUdU7ZEupylcPjaXZu0Sv+j9n4pt+58+dq1ds4PEwHo/K
4DHCXz7e+z0EMNoqia3NHJXDZ603lTtsvLrrOi0GpKBSS783BDsglHjYhEFSCvOuECj0rvXGUnIg
qiLdlS0w3I3R2x4aHWMN3KLDyu27+vqEbCqcAg8yVCGCPqVp7NOSo01RqaV2mUJJETDbuxpgLrCp
aeuMMrnPOyirZPkiaQJNl1oc1FDGScynwczRqizQqZJGrEVXU9YPP+AJI9uhj/XQb6y01p4yTtF7
WLdIENV9lsfnY1+Nd0mXyDbE5119FC56Fb7QUMbwiSx7zy+NMdfRzLRKeRaNTn5HXYPAXoP5isZG
yYFwUxOml7vFRRhmv5jAz/CLRwCgg11hUveYEColTkc1T0vh884tmhihRmngSplX1Up0cigDr5qC
ZvB/yBit0os6ewM42ryhM2nDJW/H+pyaCrFaBg0a/TqwhtlGNeBBb35af39N85/f/Nt9/HV+kWbD
z2N+Q4s7rqlL3MOgLCvGpjVqjLojRfPxcG83rVnliE+lzomZ9grjOJppLCAsZWj6slyP11GCYkzu
5IOOYwLlhk2VUcpHjm+S2G8YTXbdx7recnyZyidPCqX1EQtMkx2sUZvIEdW1xG/TKSavzmdU+6wh
eUbLzMl8VFHGce8YlvZHPrsi3VIhLrad4qKeqTZS/yRxS1xfVUy8iLwyCQyB+oGCNDIgoxbBhlai
rDb8HrU2bxtlMHgKeHwaJf8FeRfDQ22WiKZWHntJ7YciByCHTct5fIbNRoYKlTMPlE4oCnxbqjo7
5bT+wavCixpewnoygZo8au956Pi5JRHwhtrhEiaFGe/SYlLQcyrFPm087QTr79U0/PhVrXBbC+AK
tI9jrouWo96B+I+2iSOsqUoOxg3eSXWgeM141Xepjf4FspyhO6TxfW0aVN4RcQGnSjr+GBs5Gjuk
6A+L1aFgE2l211HpVsdiV2hF+8WI4PyiO1Gr29HlW3jFnhItf4Unvb2DV8QN6E8Td613oBs8a1zK
3hHUa1Tfsk0f9+k5QO+iJPGQZLi9mKMbSlASISBUXys/WpbKDdO8ZJ2WZl9OG9LwstlkEGYtqI4i
mfy6RvIQ5Zqkjfyq7WkEWfT7zuEnu6Mvm2gQ/v/l7DyW40a2LfpFiIA30wJQhlaUKInUBCFHeJfw
+fVvgW+iqmJURd++HXeiDqEAJNKcs/faniH0x5J6MCwIDo6Vv2RKYf+nPdH66bL3QjnHhp1dO0bJ
46XB7kxoL6KwgoZbv+8jtQI+OlR7mVfqlVniZOe5Xou+FhINdJ7UPDBVHF8r52eIAcBkQNleITop
n2W0kblTZ77VQef0BzTQf6zEaH60Mk1vXepTHm3nKteuLIjn6zDuadZgdCgsifgmjn9JPUq3FYYS
h9gH25DyOsloLdTAsnUJZR5zM/X7BiTc5WnyfQE8Hkko3UkJt02snue+oL6KgRtDEQ3NcRGUaGmf
19usbxqc1QrMQDWb8jywSsqphKqTRzPmCQWVPrfMu6IVTeoPOnWbIHM7qW1kUmDUQpc6Oj4kAuvR
6Cv28hXyd87ESpVHd6t5W/idDlsnKHMj/g6nl1kuUfWMCiMcUBpzecnVBm18HNx8bLcUiK3yRtRG
+t1KmIZQm8hMho4KZZi+YUopJQZ+ALuNEtQ3R3Or+gAOlqZoIR01fcrQFO61MjIhPRVxcwBpmgL7
y6jrl43VWz4zqtx1XmUOkHI9EH1JM9Cquvyoz6Y5bAwm+xheMN4dRJTHL7hPZBx5dDpDnfb637Rv
s30rtfR2zpJoqyKk+J+uRzgKJgHXtq0TvebMskBvHc9g2jUxDhB3kWBcOACPFmW+ZCmA1V2+w3XP
djSWNJUmF9HQePM5aZ7m3CKZiakXwBinEEg2WJ5ou6VLllvFzK9l+53Is/lw12uhC8GBsqpfT/eP
pVZ0dc4+JNSmebqb+9TYDWYG4iDHMPm98UaC0FLFmu8yPDFfZGKjtIGVmyibdBz0t8s3fnK6/v9f
AxiMVf/dgO+dvVs7QiLYAKLRS60/FJ6+PExNkW6ENeZ3RDzUfp3l8s/sUgJJLdF95ZDuhlQa08BY
tPiuFmm7W/nlV16Jdqze+f9fRoLlahfDbHimPlU0K5pa2G0hFMSIxnBe03ajgUhxeenBZUT50hBr
PbE++FObRtJvtKL8IRUBmkJpPGn70RJpItQtxaHQNY7pJzWBZr13rHcQeUH+5m2xOIrYXX6oH4wm
Xu8qlUIcsZ6fjr+XaG5lZkwQN3NlsfeNk7a3fMPqZ1Vpr8nez5cBXCEo9dYTP7LSM7KB3QMAUudY
CQq9674CV632YKnLnwtAvgfX7OMfCRELhwbAzHbsdPdXWtXmf9Kdvr+p9XzIIOJ1sYf0ju9XOiYY
NduO6OzGkDToudbPg11mO8vuPMpM+GKTK4Jabf07T75Ybhqd9aod9/huj6+ZqXC3lKaMgiJNGmvX
dygMgkI1URlUblp+rYyyf4xp4A3B2hj2PVweLagh3ppfVyV4qMkbHbInhha64lQs7XYZdFapxkid
r5kcJAcHQGVfx6q0rzlDTmzp709sjZ1i241/FpWkcfzra8Sn64zjBHT2onmTSrQDvh0BW9tMkU0u
vRQNvC7WFxNyTJ9GhC+qABQ5oJX2745uSrl1YNQL2hsTEOfL4/e9onLycNmcMT3xl67S6HWA/3Oy
Npt4SUUzOgHro4xuJiEIr83Bhj1OuNYB+TEaP1lmZTXBqE7K7SoCopqOcUDs5szNdOjACkKDJfG6
uzkbKQpaIwT+wOrcrAhAbSqTn/aieYBCSR9qwiPyV5m1ngVSMeoZBYO0iCTl5DCGKio+wha8Bhan
EYt5DoYhSZ5tFZaYz5Leja9TnM7JfSptDgkpBvAH2h7TMz0N/bdZusWb16h4W1r28RS/G92ksNuU
hr4tVK+Qm65RoJ0UseU+LppHN0kf579QZ9LuHsgv55rRAWW6mcZsBe3GabvC2oyK+cZIxScz76NX
mTnjZ+hSie1X0hr3XWZzfIU4V74CC7f/5Mbc/dWsCiGZqiadA8p4KH4mXdHUm4WYF8V3YgNSTkSS
FoO5J4VgYyh0dXcOrLWXOM3Nz7Y5QDm//KbX2f3kRUNEASPC7IEa+NTIFseGZVItUQKmse4+BaSF
JAQgd5501WGxIcFevt5H0xWrK7tkuCWsuOrJwO+R9lfpUirBGFnii5gWMxiatIdS5+lbKUwQW/Hi
GFuOoN1vq3eGbaK11pWl5YO5w2bCZG+xzhzsao6HN7sZMwNurYAA1EyMWaXYiGq0DtDu00BbvD/z
ktI872hNtF2SXHkGZ9tlyg82ymo2Aixuxik9wK1k6eW6GwViKlM/00gNiypN/u6pDptavBzAVl6L
NObL+OBNu+xw0PAh1D+bLy1yYaAe8uATkEyjD93CyWuEEW0yB0IWHJk4WhFGAPp7Gvdwm2mvlKop
nkc6ITTBZ2zwu6VSlVuoWyubuGaLFpRQK81QhZD4rCRDjvRIzuovEnczdVMpS9ftLRkxqeEwYw4w
koxumChzbyb0ILH3PNxUJzHDSz/nyIASn8SJSvHbEursxitUGj1WKck3afVcWsDXtO5Zsyg4QTiY
3ccpVrqvdetCuYS4/tQXIvsERjsi28ElumLTZ3Oh7RpRR0900hrC2pDj/bGYPdH8wcB/MIH4/RoK
AyGgls+JEcDWZic99WvvDxGZjhp8kMW9NqmsawgB2sFnX+fqgSkVIFeOJ6V3M07J9EM4lqJsjNJU
f0QThpIg1fOeok1ST7/UNgJTTe/J/bws1UyTucskj9Buhs+y0/LWn426/VxDAPc2SNzSH4gJao0j
ajNVm8Gw03tnnlwVgCpU4Y3TpNZj3Q1t5kNzkvg7kBUYBHtUA8WyBdzcRke5DratB528aeGTKb5N
guKdW8N89XPLUV7SKE3+tMhpoOGbqv2QL1XzYiHUQnCl1v1fdZwhWw/23OzpDVpvGo7CysdRXX6C
BG1/BcnjfRLm0H7pFGf6tnhGCfq9B7GN0jFHlcnKD4570pUJjRWWpe+LpucV1E/FI5fF6hE/F5S6
KFemtfieQLXvtmmP55+6vlQ630gr9xn0K1QUmTXKvWlhhNtokl1XkNa1Ctc58/Ib2wZtuc/qMnvM
HWuqN2ZSaQfTrWuYYflaq4ynKR6utCTO501NN+lKYTZkZ4q14XgGQa0xTJpXOUDksyRkZbQ3y1Av
D1ZiUtryAGFcnjfPv14yz5ky1kYTRcFTcEKZ1KjklZIFuWxs5gxDfrJYbp86TRNXJsfzW8MpwaaE
8gw7OcqCx7cGMjm3cJUxPeXC/Za6Rf7gAsf2YzG2KG6oIfzXW6O9QPkRXD/9BDb6x9fTRmNwapSW
Qd14tu+Worqp4hh2c2VfZZ8du0Het12sc+wZyVnDV3may6ynsZKTv+kFfSSAGmMKtO6r2VUOU7Zo
UNl68yueVVSoFX32W3a13dOUD7DqLt/yBysAIXY8XMxaQPdPrY9GbVrSzEYvcPV5QTIoNIQ8eq50
FG0SeBeh1g+VARt+ia/Bcj66tMnWkwoiSZ38hOOn7YpCKw1PREGy5OXNVNrDtqP2d5jbsbqRJQop
koDyK+ehD05ysKmoH1Afwwxxeh5CLj1Z4LgZUrNuTLuEHgILn8wgMnqtxWLgNQLW5ggkUIMX+N9P
J4xn7pUfwI94Xxn/2czqMMKwMtRKEDuO+TsV/cRBsR98t87siUCsrnm9/Ho5f/AUT7ZVdKbUtWfN
4D7jA+jqUqa5bMnpjG10QpqQBPzkOAUQFEix7KHMEylmW0WMEXUm1myrJdjln0ZhQNn3zJrCXY79
x1/wXPyUHLk6P7FVxQPqs07glZKyBuaQN0sfXL+R+nEsk09OhBC6GkbOCYIS6X1hsEwFqdvHL2io
KdNMqObiTT3NjtiSJ2a/qI4uYTC7MyvdpGYERGdskpEkZsW8iVGBfa9XiX/ADOgZvpL0mPKnxrTI
WcjK+HZEztqHNuieiY5U1N8gSlniTTfEsPDtCXjJoiAi3CDEok6XUu75XXULFvgx1acfU2W79M+i
ovcnbh9Vw5Kw3tEJrn86zjh3W1sftDJQusJCY2cMLG9znOfYxRq3g+Ybu9NXkmPaxypJIF14qRvh
jQCcitWDOJznwsuBFyQVXEy/bPuIRgIi6J+sIH29aZKFaIpulrjBkPbLflVr2pg+iID4W0+j9VkY
WvbGRjYF/dbGMdErmYrWZUqi5s1dUqD0RQe6OyhqY/pi9xB6w3luFoIUOs1sNzjf4VuXfZKQFtGU
qeJn3STiu2ZS1acy8pohUKKh20/UCClVUCrkOCjyBMD86HR/vVRDJa3Ws/q9omVC+dJceiKX2F3c
QBHVvY2hG4iaRhkBhIDq2bTfcQdMv5l5SDVw8qIbfIyYzcFo2LNwsFoEPUB2GmKjo+34w6wzMJYw
wk07ta7L4hEywtiE9BDtOIj6hr+lTCNh3tH/kdpBi7PO9vsojvRtqdcSra9XAxhQ+5hqK+1H14JY
lHLPVtyOP9Cxl9UO7GLegAsdnJc5VeyCKDfFY81nCw54yDQKC2FRZT6NhpDz3p6U+RcCl4gQAkWb
f6vJbP2OPb4mDHuK98bmzHJu3Nyo611KPAwhQItqtTcpZR5lY9du/WZICZQ3o/pwZyGIGH1LrDt9
UUUjEH9pLq+j3s23DQL/9D5JDX3wawj133u3Mn9rcNI9mFkKM1Fqz7T5vLYWw17HsNFvF3cBvu8o
w6JtjMaScTgvo0LSnliMwIwEgWZjNyG0pt1JgFJra4rlkwY1dYEoktEKvLyqnvklRQ2DPikKH3Hs
bBw0tTfTWwFxVN82VGz++4FD0z10ghiHqJhjDD6e85fME0XhKjapNhXlEbxcS+k39FkJkYAQe+ji
OtnldXdtuf1oFjTQBlBTpY5nvju6/pl448KxZvjklKbYQdGtSxwCGEZz3tWrEFWxaBY4rT0/qSiq
UQXXFOovT8TnuyYci3TnKLgCucIHenzjaO+yXulyvunUqm6wUGj3cKNNSHjJFS7E+bLKoc4xUOmx
iaEZuP75P7faN32HMNF0A69M1oPHWLWhlk7xH8WSYmc1ZCuNMNWv7CPO749dKP5heCq8X5Bsx1et
265Gpew4aCMjeWBpWCgdzPWTdLFEXH6U50s4l1q3TqaH+pCy5vGlltko1HakYKVLtb7PcQoFOmJI
rmfkj07JE2XjbQ8vXVZcWU0/uMk1MNYEzUCHlSTO4ytnZFBqmUCk69mT9rBKKenVmO43qONXbXZr
z+x43cb9yA4RIi2bRKpzx9daEQrqYPakz/RFPL42S6oGw9jHCz3qov/riMxMd3CcbekLzskB24rV
vGOD1PVd2SjCN5p4JP4wMc3ukCe4dC6/hg8eBjVP4F1AjpBduScPw1kh5JbrgOfIs+le13K5rwql
D0yvvdZf+2BIm4ZO7DgqG/aLp0M6yWAbjhCsAkeQR6IruN9yWOIbzCPKQ9XrY8gf9MaVIX0+Z2gr
HoEOCRgNyEonQ3ox7EIuiukFBv2ueFe6OvXsYgEkn+rEAfqxq9QH2r3I+3S9V58cgdPiylj/6CFz
/KHHxGjA37j++T8fM80CUiIaNQrwrJVvFcWUV7yC6B6wu2hPl1/oB0+ZRrgBXQMUH4P75H4FZT/T
zms3SAjJ6LZktLXLJmGyzrYaZj/uOlG/WX3UXtkUf3BdysvMVWA6mTvck+5xE8PGnxfdDQRi3LAn
6emt5uhTUQUihKONyfvDKib/+2GPdWgFAq3tcSytJ+fm2Y5QZ9M/ZdG0NHfnkF3rs9eqQGmyKbui
lvhgzuIOKbaxZcUGbp1crFIdpWv4UMKMwnroVirRdoqJC3OMl+IPdE7zQKiSg8rVE0oaXn6xHwwi
DLsuyAPOHWsF5XgQESqYEAlAblW8QO+vxm44UN1X75Wi865c6oN3yTGddc4EBWowUx5fKidjAv0T
ah1NLrV2R0KJEuLV4BxZUkiuwlLNndDMrkIBzm9R5/YsqscoEFTWhuPrtlZVuJZBm1brDOfNUdv6
u+q62YG0dGt/+WmeT8zHlzq5RWNqMdHr9ExJ4NB1v4CLTnkH8dWVz2L9e44XAJ2mkrmWPaiKs204
viXKlIMOeCwPsyqp7qDGd48EhVl3SoWl10Fktr18XydchbUiAWgUcZ+qulhRYakcXxCveJbpaxS7
N7YjQpas9DBFtSw0TehIs3mIMJV9aYEGzlsXgsdTTtXwO801sYto/MTAOzUl21bUjMBqEe5qbcop
qoNmKbKDRcTjNaSBfj7akFuwPnKUf6d4nswcHHkyDvtKEiajSCvkpXHxNZnw6T621NlozkbDmPqR
RhJ0SKBP8jY4Ze8EiiirbDN6BDPsYmiALyoCHnKZ6myi7NvWzg9R4HHYGXkXfRkJGfmh6l37NL9H
Com8KqctIqHxaymRCAeYNsFz6KZV6tQPvUXfNHpPIeHy2/lggFPEBvDL4HMYEicDXHNKg7NQkmKd
whyX66X7MLv5zygy9efLV/qgDY+Qh0WHniALPET343GQDYtTOgoJ1QYFY/K8Om2bG6P7qXcz44Fa
tvxUq+30eeDI9GDWyFhyK41I7AaO6zu5VoVJVpVoXiOHZs7l3/bBC4deh8qbLSYSQfPkKchmLLwm
TXnhOMp2Iinl1mtITxTYDR4xX8pDapHcc/mi76LDky/RBLNGDxInhYYY8viBuLhWMrI9FTItFxNO
XpHr96layDZoqmlWQXdoLck6Zq4ZW2hHuvOM7bL7o6tD691HY0ccpYBB4KABmFZzc9k6L7Av0nJX
DjbW1ss/93zbwuGKqWMtYsI2PC0sItGK46GmxtE5VDfMfilx7LYzkW8qwdnujWVk40Zbw1pDhPMk
ILJm/b38Ez6YIvkJ1BXRYvPv+wj7Z9fCEu9i3yHRlZdRAqVRxr+W4crvl6/ywQTpsPHEbLaeJ413
x8o/V2mXDk2BJPq9jiXo4GLSlFDmSxo4ztArbBw47V++4vmnsUrcXLiwLB4oQbyTCadcGr1uRWqF
6rDUMSfnpni2pNPeo5COtkqdaJ8gj3s7a2mwbVNwEwSOWET2rTC7L1MSq3e9TPNdqtHHuvzbzl47
2HHKmUgkaWauTojjQdpmA8YUgUXclR2lo4G9/4usFhGHakf8466e8UL5bDTit1kxpwh+xGrsvfwj
zr7PlX2uWmRnsK0CMnayhVxi8s7KenRxNxGU3ZelPCCnRqzTK0B7SeC5AVaUhZcvanxw67CJWLyQ
MVBWPWXD9dgalTrNonDozI46mmlKsE4KflMi3bBEkipkZ8Y2LiLjs55HyV/Ult1vOymnX1MXNVTb
DLd9W2bZZhvEg160SV2XghcBi9FPvVYbFW2bBL4x98X05pDwajLfF8LdxoD7nqbRFE9sYlOk4tlC
qE9Vomz2bebonYsnr1yprPMvy85qNSS+WPtUjLjQfKlOsTzATgd+YMaYQLUcyrRv8DuTT+yUR+um
cCLDvrJ/+eAdQUdBE8RXuG5JT9+RqYxtY5D3mjpZE1RLKR5724i3YEpvOb8lW07U3rWBcTYjsJGh
9oy9GCndurocj86lI2+3xcmKRzjp9kSxEaLXzA66kstj4X2EHc3V645p5VebKv9jDTu+0DDZTdNo
krtzDe1+oO/iK7MV78xMmGA8KvIrvG7Ze4nAUACOmIy4Wft2+Ud89ITZAFPf5wtgEjy5WSRiBr5J
U4RCU1MKPin8/UZM/rx0RpjbZrtHUpyUV2797IjBl0eiDPpXnu+ainJ85zB/B0SbsEvmqjMOlcSM
UqpkWdkJ0W6rMXYHGf+nqDr15r/e7qorQ7BBF9LDZ3OyPCZKq1dDrnUh8m/vlfi7EfsnMWwbIm1L
Qvk6uFZCyxTzyrp8Nv9zw+uAYkLmH++0KiBkVjpWBIWl1ET+MIOO3I1Grh7GvtRuyfYdfl2+z3O1
5HpB9h88Xpv6z6laQpjkQpNr24Wpl6tLILLSCgiCjNpVNOG+OTEuDDsDveH3mtF2PvGPy0NLZhc7
UV3g4b/8e85tOevvsamAAetHZWGv4/CfBbBWnGRmTelCZVnqKiVMTBBCgBJ5iAMjU7ICSLxAQdPj
IvFgdGarHrsqTd2vy5ZAPYfK0C1srbG4cVvDyEM8Kh3R5qwONltqu1A2zJxasxPFRDdbV2TyV+Kq
tG8Qe2ePEzvFH4qJ1J8ttq5QeyqESlAW1dygnVW2w3mdmvKuG2T2qgwoMQAdOOMYuBHywFyfFmeT
mSo/iuhW+xFkbvTMsDFeDKjP/caa2uSbquRzsyGMeNRoD2hEUc6x2h66Gonhronb5AXHhfUgyY9c
Ao321d6TqpEj0UWvGWLJMKLAaon7/hMJaoThhJR3h8sUJyepYhpdvyxvvfRZeF2KHzIldKZKp6Te
R6mxtAd2x/FWS7u5PBgcD75Wk0b9HxOQhAyCLYtSqtG3+i4fB6AIGO9dFCTl8oYbW7Sh2RJKfGXQ
rx/T8fyG54sjwMpYX0V7J8t8E9NNmlLAFkIBuoJoiVB5M5N7i2r9lXWV2sD5xajwUajn+ElD7NRX
CT+DiPOY0JacM2P/Mipm9Vq4labRXFi1csqkOL84okZ4g+Z0fmV3ZOhfqk4pli1bI/V3ZpFbid6x
qFW/Jjb5TdP7SAlcVZHL7RDFPfDwTDgHsWoTbyDxzfrdVFUlYnKRNTUuIGd89npRa4GwF9sMMlWq
LJR9Xn3JCtVI/KZFoUS4K8fSYESR99XrbKLVVwW++0k0SN5DoIlGGUQIfqBGqQY2ncHBvTMOXTOs
fmLU916dFN2G5h4CKHMaLOvOEolo9xx4vUdS4do/RVpJiFQ6lEFiXdXpCWer6gReocexP/Um8kOL
HLsvNTOBGjpxUt/R54xR97XE0d44rVzTPQvKS4ChtNmCNlPWP8glR2U2kLOOj6hMVjD1ZDt7r+7i
EbgRnWjmHCtmW5too1+hMjR9Qb91CpYCUUhgl5wLt9FQsrhJ2ToUh6up2kNwiXUf44/2J3WStnwh
iNCwgrlXKQtTTlYP9mgPiHpmKyMf1aYZtMmVRPnDdqbRQ2uJ4/ux6N3vU0+lir9TS80HkFO14Zuo
cIaNYlpL9LSA/dJQKOWwu9A49K/o782RHo6R/u30vHW/zHnUz7tkyTpyYdQpAlA/kKfHJYViEb85
ARApYn4R4TwdALkhxjH+zNAGhSPGfnoqYkcrwiXC3hD0mSdpEs6NCZgtncZg0TpluodNnX+bjTg1
d0gVGiuwoQwFziQq02cPSBj7ijQUPgEmNk69wqZu7lkKiPwFjn226yIgO34Ef4StI/9A0/NoRe28
Jif2kp36kAdlaoo3eo6Zu8WG2QqfEFbrZ5pDT6TyrdHijBJDPsSRIz93raq+CEQcnW+CyEvRHXnk
2io4xgPQYt1zrs1rUms+8KO6iF4TmYvO8oC8Jf5l456IN6AsSgowHbm1sTOCJuD/GgK6sVJ5G4zf
ff3UxYUonozBlvrGyka01D3xokFWTMvLkA7W8+W15oOZYDW4YG9BFsMeWz9eaoxWsBIQQR5SYZw+
T16UHIif/+NiuHuihnBNY/TBXmYt5a1NQlo9LLbHl4sJxCR9xBjCKtLBw9Hl4Cw3Q+Cn/pAPIaKa
dovfszhUKNaupKCc794sijUeqkhQB3S01t/2z6q66P2sMm5IWquqhEJXQrwxuoA9ueEoj/pZfyky
Q15Zyz94vpyTqULz09nOnIaRWS3nkLEl5kdxS3R3dWOFOQrKrUu551vSTtbu8vv84Ca5HvtwrBYs
J6cJP8NgzkNFwHBYVbHcNTYQxNRehtDIuv7gRKNNca+8pr35aANFrgqIWwYQW7ZTcb6iqUI1eipE
Sq/0TsjebnpbzBaTmpNPCuiRqcpvlkZS0UFh3hdfXSep2j26L/uly81J/A9PnZOCy2EKCS6H+uNX
3amlXS12SioCsQ/fWtmh+ED9G/RpJ0NBmNaVr+iDxXstIeETp3lJy+xkWOfdWCmZYw6h3tTZ57ZF
EIH4xrtDcZNeecHn1Vw6c2ubnWYD226s28f3BgfJmYwhm0KOr8YeVUJxaPhvA6J17HC0yj4s2lTZ
9n2m0Y+Ii8AoNASUnTX5nEhzY1NX9rJtbah+m9Zxm8BeRLlV9d5yg8tj8YMzG9x9trAQNRz6MO/+
in++uIEMBcsazJFY7a74ho8ufsSjtzybTSqdjTLF02uLhTxMFMP64tEE3edD1F97YOdVhJXLz6tB
Bk0P7HQwYOH37MpJR5RJRZ7vzN6Oy+cSBOYSEmkLPq7Nl/ZLonWDHYxppqm4tvPy62BI7XvMsrma
pMvmYUKw/TtrUvVGZuYEhVwjNRudUz1+RxEdfTEjTV4ZVh98zEjYOQkgZacAdFoIq1PA0vAuYJ97
s3M7oGQN+zEdb9WmIu4HTf+NlPm1KDST8XOyEaU0zGmIc7ZFU+nk21Fi5JFuTzPLcbMu0KFAfqub
2Lhaclu/ibPrUOTnQE+6KKf743GMbmIFdK3Srnow4LnPbvUqOj1+cLvJRGfrLGJftg2hJonZNtt1
g34XaVH1PzxjusHomJgzXdppxz8D0MuQW0CFwtZD2mBOqnYrZCICKpTZXQV7UGPlvrLXP18UONzR
Xqe0RfWE6t7xNRFpeF5ccM20yopDMSTLrxS7sutz2kvCIomMK2DjDyZozrVMu9iGqSKq7smkkRW2
PZSqZJmf00ILzKU1d0ki64FIYIpSWuKieJO5jkSv7q2UipiZaA8tleYfSj5of//zxIBBgyM3K+Lq
Yj6dGKgilJDFxil04yTBRsYUQQhquVcmF4FWByagqtTxPsvV1Vy75krSN369/CPOfe44TdmKqOwG
aK8R0nD8FjxvFB2orCkcNKPTwkYi8Pf1svJuF7ixE/YohR/i4nNWODoL8dTKBUBMvbjmkxNb+rLR
+3iMNqoQ4pVI3LYIM60BLTVTt3hdlAhjPAnj4pCnQzGBO8vTnLNuol/DeJz3MZhjaeuB4F8bAziq
ju9kpBCRxiNsYQxHJV1+2e1Ll+Yc+ytYk+mizUyxIjvkVC3DWkk1A+0iWvwNfilqnSo4jaZP64PT
NeVNmpAlpo5Gs7/8vM+nYRutw9qBXKcVMh2Of2TTz/A8SmBBFnt3WjwFJvmqRtqGbPYzToH501gN
KolBah/qYyaufOcfXp7SoEpcAWa4U4gSdbJsZRMuoZ2M/bwZMwOW8uIMTnRXOrUCDlPQ2kbjWljT
pjJn1KDITyPlyib0vdl6PO3Z7ELp9KlsF0hmPXkM0nILin0oW1iFGve+q2SW3KXaMGiPqFGxIcV0
x0BPKkiDlAR+sKVPY83OpfRuPECd+d5ODAMkA4lnyyY3XaAQhSYBsLRLO4PX1DjVbjyl8oQ/02LV
D0aEAAH3YWK0+L5T5WdlZJS0K7VlRzpXZoncNqopbGuTgum6zF1zU4wJb2EeUPkuwkpu46kYLLCK
uMyDLG5jWK1OF22rCeSG73hxdhBFRdoWgyfyNnWeyO5mhNX0E8hy801Eo/kZxFqef50iMz+0HA9I
LV3YFrt6YTa7BeLUnTMS/g44WVWvCOfOd2foa/AjkdhETB41vuORNy5EHhcjcdyDvaR3lcnRrag7
BrleV9vLg/z9vHTyetkJ0yhZRT0sKuvq+s+WZ/Kkp47qO21Zb+GBqRpH0aBBsjVsoswkaimhulE+
aEoMAp5VYCgwPc7S+a11olUPlT10yTNDkZbF5Z/2waJDzxBjFttGStenZWTkiUPbdXofDjJVXokK
qAJcCe2vaey+A4qRweXLfbBPXUHy5ipxo2gNgOX4SYxtpA59tdaYYgNP8gb/JAM2mlQnQ7I+FsPW
KdTauIn6vikDON+LCMayJo5xnrqRjEYsIqNfjiNK2HqysaY30sAqlotu/DRGc/RpRPFtXvnZ52PF
YZvIWkkrkHq7eVKGc7x0svFr5rQZIvpFGRjZ7SCm6bbpksj+7xfjUkxKOqoMlw3I8SPqWFviRZdg
grTWufHkQgaXU9a3MW21K5f6YC/OIscmeJ0AKfvZJ9s6T3Byw4klQ0iP453UtOa7QhV6axZ23Gx6
Lruf2GZuWTRjHK9p8hWxpHtlDJ5vaCnWI5ZaW+6clNz1z//5OpzI0+mMezK02F3/RkTiPM9eDcZD
JBD3FdS5I+Jvq3aurD3vn/jRZ2lQ6URqgwoOOzeOieMLJ9COxqiFiiHAqfY3Q6yqD6KTOQzjclab
bSK6JtsllGNes2Q0XquxyoDq5th01GJy/9LgTT41OVu5rZXTGGaNR4+5yYamnTeFWAmro7MsyNUj
JnIFezfG5LaLI1AgC/RasoWtyB9qE3W6HQ3Wb2DW7kstlngIGpR38iYt1fmzmFN19l17aNDn8Mv+
2lTuxw0Y6WHcUJyM80NHkPjXK5/q2VZ8PRkBGeG8jMnCPu03YLqaMci5ZjgmHFpF7Okre6oR2m2X
JWkUGuVS7VUXG5g2mc1Nlg5qcmsiyHm5/EPOhgdviRdEGx5DuEPc0/FbQoGZmHqcynAtC+YQd8rm
IPpOg/Y8DZqz6SclBnqswDW5fOF18J8OD/ThZM6YPAm+g5MLV1bEyd1Uw1mfEgIMIl2sXMsY5qYY
rPxrk9hZDBnE1cg6Teblyn2fTTrcNxI3lJn0by2O98eXz2Ns6UnecfAsChZc15oxJWbaVrpUwv7z
nVIA41vnY8Dnd4o0wJeKMKoSMoxdKpBw7+mFb2J7nsJETPbdYnIqWTxcLF4SxbvL134X4588ZmS3
YPRgMlErOu1xpJAcCV1utBByEsZSzCEERShe0d7VkVa55C1UShUobmTti3QsFd+cKoq3AHCyZM9C
Y1FIJpCEUKUoxjqnkmwRUODXszCBrEvegijMLwo/3w1WkGoP/SaLtqWj1WrQq7UOVLSe9MaXfd08
Sn2xfhDchFGfoNP4rYnG3PNbngv6D1F21z6yD16yaaIyIauX508B8vglW5PWGENkaaHnDlNzoyqa
9mc2nEQ8DElMZwMkVk32neXIX2PlSdBOGOcn31OduQlFuzi7siNKdLWUyf3M/jTyRVVQ2br8kj74
BlfpLJkrHI5I9To5m2KUr6LFWJsFXQIsAPqAXBk5rjvfU5y1J+isA0J8V5dReuUrPN888dkT1YhE
mf2Taasne+Npdipm6V6HWlMp0l+W1P06jv3yNmgD82KeUgN3TYr3SIScB4q5XQMq285fTVxQPnbf
9MrXcr5q8osQalKwhpDIiD2ZGFwjrjNXZcQaNBM/19W4HCQrhU66QObtOTjWNz07hkBWTU5yg9QD
2bHLu/JOzuVJCF9xt6CHXIuMJJ0ejx0NlywPY1EJXx7/j7Pz2nEbadf1FRFgDqekRHW3u9vtHE4I
tz1mziymq19PeW1gW5QgwguDwT8Y458Si8WvvvCGXnloVGQXAyBUY3Ngkh79bBxUSALTAqo/Vp2V
3yUDCFRfhXhY+0qUDC+ENBQhjBbueNAxHzZ3fuJFdmlQ26G6iU2f4zoXjX1d2ClGmw4KwGh1PtdQ
cgI+W+29aNfqU1E0xevtY3plPSQW0S6mV0Ug2XacIeBj8jONBu7IJrY7sdlHbzJFyb858Zjg7FvR
3dp5xMtLAtguDSv5HnBm3YbOqbZSLMxz89gJLQr63ktzXy1z5O0MDM2DLFsYRmYRJilwGtZ/bRkR
MHkrAEFkfY9M8fkJaHPRWG5qmcdGQJUcIMH/6KmhCzKLQh2DOcU8Y+fwXwYsiPA0FZiYOHDQLxL4
1ZsMs42t48zQ6wFOkqgOddEpbzo7Nfcsk6+8T1qcllSGlLCHrQU1PgwM5ueSxVxBX7qvFUQFi/hp
SctfAEKaHdj+djnsx7jpJfuC94iW1GY7PSfGiDZt4zCzDBQn0YF8gBGy9AdtiqyHBFTb3unZxtU/
KyJdBydBXvFbH8uqjomelqocCdn2I+z4ASWCtn6novgCLR3PMQzR9iCjdNo5F39fuXJZmwE/gxmk
HAGcn5+bUa8iZ85i94h6pv5MFus1YTG381dNAILzG28wfplqpKBd1dQ0Z1D40x48xsCD3+MCIckw
mvqC3gdEvtHuDZWhdp3fV3qWvEOQd6aMrwyrCZZ+id+3iVF9sMEHIMup5uLXhAbiFEZ1LCmkVdL/
GFJVfCnnAeVc1Vptxyd2ijhAYkNFdx67zFOKB47+vLp1+99aSpP5WCROOIExUR/6bBYPetWiXG+P
afI9SQEUMDxtxsVX+9ppAg/t+p9I73ekDm6PZZmrNOsIIASXW/65H3/EAPo7OTCPx4PMNvhPAXv/
j1OCy0C5klwHac3ofakhnQWJOdT/5UkHaiUjiuJJEOE7dsyTjAfvOiUyD+CUlBePwW9yjBYne1ys
MV6DCSvLe0/lXR+z3PTQXVKM7CcFAloZFQct8mfP7j5FZH31UboogNy1Fk34jLfp203CyJ8UNYXa
Ae83gcRbYH+J510JmrDXOsyMll7p12fUf7I1EHo7UiWYBuL5Ma3Kx44/exfh3gW5VMcCMJirSmZ7
ZYp9FuWG8W6dACeEY92M/9m9SzI2Z2b/tWYe+98w1lQvFL0ueLYhrr/ir7YggTot7RtYlVFxAKsy
oeKSaclvigqtwqrKbvRAiNlbgJRHiMktpbkiEE7NLIIMIMEXR6hafJdVanYX6Q7mPosGis0ny8De
r+xUKT1nou0aWHU9VAG3/Ixof1RgXGipscFqjAx9ZF0U6/PCRBywx8hsBq7vXCFVHHvMFjNdDPG9
ITA1Q3lL6RxgTuPsBGjtLr9WvKH41/DZTb8q0+JJANVGQkysv7Mosn65gESKAAoFLTcI9fOByDgm
j3Rx8++ZlfPlYj1k4/NDcWz7OhoZP+sF+dDjoo/Oo/RYfGXj4B1bSkpcvn3dXbR4EfGja4oIvINQ
M5fQplUg5AAjm3Cqgaw/A5RZbEya1gQLr4d01BuPLjSWSUdq3+Y3Um1zwlW0lD8hfMTOweyn8iVt
8cM9LE3t3jWNhKYmLqZL/oJhirLzay9jHZg1amFZTFHvb4fQVt6XqRE1TcgAUAvqFoxuCiT0hyjS
L2NifuUh1Y+3N+gPq+s80BHG0XtCEYGeEwXOeaCrXeQKRNM1oWoLNGGMOqrv5rxV62OT9RTpXaLZ
VaAvFcAhU6lGcGiYoSyHSh96K+gXve18NIJx1sBlBPWxabCjt3Y7YqgTzYRHl8kueECncD+lYITL
gz1rbUOdYTNBdIGivaQgxIcnY/FW5hhz3R16xE/W96JOjPStnhgLDB/TAS2apFBsSmVGgQ1zReRP
zPi/WMTWFwtoTgodz5uXh1wvmh8r4yhkV+OBDr3jDjR2VZxhtIObxdVzqsx4ba1jrIQ0Fmj0q5k2
fAQIbhanii1+bxeyX+FpednfR33lfOGyn8YHC4ATmhSMX7+JaaSD5mRT+oQrqMOe4JL0u0sSlUYy
Ms4o4MZLdejbqqZvCNPnVAIcUsCHrQldPKcQ2Je0gHsCvuLxK05M83RIjFx091pniwQ8fIGkAw6s
xadhRSHjNAEia/1Bi8q9Gv7y0GEvSp7M3J++Ohfo+QGwFnOpJia1clKohivO3gBtGIlbg45TItpK
p2I2u3/Mkbhe2QY5K5XjZaAG54uaPbQ0HS3AUDXq5uT2TBbcRVkgA6jzt9snXB7g8wOORiUdXCaG
ZC6o4J4v1cVxXsSJCoy77RRpaWyNj0pjtztuE5fbaDKWRGUXsp1s1nnny7gMi1YbR4/QAMWgHZU4
j96CeHCwxyvAzuC8l77tNHsPQnIlT4HCTw1B0Qncf1t2ol+jMLtJkxBDwuqoxqt2h8qU8Uwjpn/G
2Mfai6gXIFteHdL6jmsBsWUOaW0ChmNIayPTiIC36k7/KtZ5+Eb3remwP1Ey743bxsldaVTo8XWI
PnxFMwdauKqh2BHgRhIVn53eBtCIHaZ4ziuopXcWeictviHIIxz0uFeaoB807ZPmlfoQ9MwTf6YA
LvAtxruQniAQBMSrUoj7fpSi/usvGLi/Ufg0RnyEcROjPWx2vhfpRhW6i6U+JnkzSlmUwhx8Ba6W
Au6xrEJy/xVLvzIaazCMINi4flXpR50Vxieh6FTMUMvFFztfZpTKW8VRDswSGwaG6jgMjAHjXD8W
yKu3QbY0zQdhLas4zUiFrSG0ew3NnKXRXpva6RIUjXSypGzJ8LFmap32BxQxtYkCqHJIBWI0Wzrp
SOznfYJWOC6e1XOkxfN4UAkj6HdU5ZodGX1My4kL0/vVeUxG/NViChKssZf/XNSieioaTxV3t7+h
C2Ih1+gfmQhuUnoxlKrnp9tprTnS1DEPVwNXroCIgVGAayvo8lvIkhQWBrcdcvihSGrtvl+FEngi
j6agqF3kYO1uUlc2MB3+qypjgVvcTIjR03coh3T5YESm88Zzu4VWlFqnh3lZXd/rYiNAbaoKOhtv
GCQgq+WA+DxsnVqEt59vY+YjMV/cgswUANYw8qJOPH++rlwNdxi9LDQyHVHBPNYNKgwVr6HIbgFP
jnProJQzFnfES0P3tdm2PuG7vuIYmtizEbSA/r8PBSYPj6PR6eXzLK8EUFuk+VRk+EQ9wQnNu4CD
R65jLMga+3qOkVHI+xpJp9Woqt96Yzw8YY+wTAe3MbIFP2o02fmuFee/oSuUl9Lr7F+GXaJNeXsL
LgMJqqKo6xAkaZdgV3O+AzO0TqfCLTi05rp6WFak3bKYDnKl2t6Jvl68cwNchmXWkwx3GAuQJLZt
Pbz4unFs2jzUyyTRUDXSqv7JK4r1dPu5ttU4b5awSIuaxegAbfWqLS2e0Ki3snBEPekpc7oaZdGu
f7t0+nL456WYThsSMcKkCLLo+RYCbaU9Z81F2APiPCGuCOK9t90X+jDKDsXkoiXMY0G7kI0cev4M
xDfXTaTHkFLdNA0jMxHNm0rYyUPM9N97nsaZuYtNTKWwGMDbu5mwqeKKFBuyTMW30M9XO7vzuAOL
5yhzV4iQ1mC8eHkhiMICKNyBk9IlD8PQdqgQKFp8b9qj9XvUPQGBTxNoANHHEZ9by5TE1nJlsrMw
kMa/1+q7T0vdGzYkLxqfj1Fv77piXJ5Vmw/nz1CWL5cB4PlGt0oN3rYZyhB1/RnDqckT2CQ6ivJG
KToqcMUdJ2vn5V5IXtOck/PGP4o1oEW2gCfsszS1n6YqzKTFn98Pln7qs956UwpFfYAabd2VaV35
yIqJ/0wlXjBcdtMu8IzKuvPQcfMtVD2fumrVBYq7UjncKwuQ0Rr2yb7eG/FO0L7MSCC8IqFKeueQ
GmxzrATzD3sdXTwv7dE5TYOBZBSGpU1rMRJ2sMUenGTYCaSXX5uHOIQ0j9DkX9sKJmrcvCTF7UJ4
GF3mI1dofaqcAkRYwyjs9ucm75zzxA5CJaQjkGAuQXsrTmjCGUQ2qK9DXAa9Ixnl0asLHDxx0xqX
0nuuY3UJoGKoOwnlxTMyB+bJsFSwNHKrraTDYhO1mhmP+m7BwVCno+O7Zm6Gy2i0728/4sVBZymm
vZaDtZpBoN185Yo7QxPDaTNESS3/zyh780QzqXxl9k93xonXPbzbdqIJrAtZOeZMOmoVHoXh+Zdl
EpLdrq+bcED980MSlb2EIkMIbPp2OpWWJtV2koE/58J4YORYYT6uuDvR7WJ8wM+wSKFx0ABoRgG/
GaaUxdigTJB0YZKlys9MG90AzIV9XCwIXvTIJvONWWeKAYPQLXyhAoda3KrZ+eQvd59JH98N0D+X
KcIWHrYw7FFXa8XIEqv1J9F564HNc++1Ip5UfgXizDuX8MWR5jhTFHjolnIjcrjPt18bYcVEadqH
uAKvd4VOYxOyTHYq43l9srwSfxWBtjUjumJHXOPyUKNaxCAVqA89ANDH5yuPwjC7FaWsMLVFrsGQ
08VDbVFckwBl0c5jXkQmHlPqw/Pt8KZp654vxjerLPCH+9DtDeMH8ALtru/V+tCa+nTwYGTez1Cj
dxa9+oQAOZG6A2BDpne+aDcajMjxxgpdGjgHVYeN3zaeflc0+bCT21xbitvJY1ZCexGc7vlSVY72
Y6x7fWioie0LMf5Aem/8YvZO/PKvAYIOtYP6FjKTJG9bTRRoKEXZTDpJZKI4D8s0D+/gvb8mWeIO
oPRofNxe7/KAgk2SlyAR10CldBOQ4AcrcDgHoA3KVPx0ojwJnDVybd+1GP36+lwaHcy0Dh35xXI/
3F788nuEyAvxTSXpkbp1m/wqyXpvAHFIiqoV7inhs/+MHn35oBApXqBE/h+W46vXoNJK4NcW+0Ih
hM0W1tzh2q/mk7n2iz+3zK6s2Mm/TWgLHG8/3uVXQTuA1wgI7k/Kujk1MqMbk8bm8Xp4Nraw5we1
EtGhFaLxtV5T3lSzsQelki/s7BJFGI/CR4JHAAJALTo/qiXZxwzskHtTLHYYl3PpL5MCabZrm4Bu
nEUdx4i0N+vi0W7GeOeZL78UlucwMR2UKnJbP7XGWTy3MfsCdJCev1UaF00QDtjBY4iyE82vbS+i
JRR5NjU60LrzJ407R5/o2xXhNGvjY5VTf0VFiZ5qUrqvqCVNACl3BZQvRvMA+AADkH4xb2UevkVu
AcJxVmW1itCOp/pdLDWzcR9lCgIYSr+3VgM/BURLGWCgKPaUFpnwm9KzXl1sjgLswdUftw/Z5QcM
lo1mrxSPg0MgrSH/RpIB54orXKOL0CvV+qVaIJ8Kg5JAM0vEqNw+OTq9oRy8unP/+VWz8WhdanAW
OOLe5ngnSlW5C1Ygodrk+eexp6Nr6bW4T1N3zzHoAraPIBkvGVAQs/w/5+r8Ka0Bjz4KSgfLKce7
sxDweWZ2tL5Ioe67YrSMzs9q4YZTZkASsSJoTrlWfC4qdQ++chGz+CWcAU9KpJDUbG905H+cprRG
B7Q4WJxanz8y5U7fLX2Mf1VpWjvX+MXr9SCwSV4iEBTyxS3uosgqY4oNe8Yjbm7fg9B4XEbN/JpP
eXmHKkH0YtaiexWOrtzdPleXzwm+mBaKTj3GlNaSP+wvhCKbjU9Stqphi8k68DcKIRM557dOHv/I
K30PJXttOQ0EAykL4YtP7Hy5FLlXvc4aLRxQkfNrWMcn7DkYS00MeUYMt3/efrzLjJRuJgRibgLk
0MFgbeJk6mE9byurFqo0YF5Mb8reithOT3VCPuwvxdj6kWdTJ2d5+XVJyjnoVRO1vts/44J7AToa
CBpRTDqrSiPK8+eOG8Uq8WVUwx6vwepTjwK0/aw2mfYVWggQNG+ykulAxTWYCDFXbogz09I8Mggc
yJMLY/2sO3z0xzbCa9pXWnWyAlxjWgDXC4Qbv69ae8CyXU9KdJ8jrKaqGKoWTgsZ2u+3H+byrNIg
Bv4AA1COoLZ6mWjADIXVT1pYgy9fQC05zqcFiNfbXLGjO0MpsmOKsNahsOc9VIjMFP6+9XAWgXVO
js04AGzKlnc4gBgQuFWtQT4ZehDXrv2QNWO9A5bY3jhyFSkexxsDhXTxsjB+0s0uUdeg0vT1Z+ak
36vZLp6H1FOeaDYzrE26Pe2fiwvnfxdl2gkXCq7uVr9+ck0oCKO5BjF5fMscAlRuHbntYTZj/aPW
oZhWNDAgA0Bh6Qcs4F1/9Zbq2cRB+NSlY7sTGK5uAskTmTd3LipR5yfWnO08wUNEBSdREWedP364
7NcCTsJFVqIcjVMLiGXnS/nTP9y8YqZ0yLyTrVLL/pFy+CsgWWXU1VU0rIGCr6QfGaV3Urrc+1iZ
dfwra4FsZA3iBv2ozieYvhUDwDa+L3TqS0SHlmcgX23oRSCHTacq79BNBJlVDsXXOcZAIy7cZOd+
vPCd4s2BluMLJyxzPXsbrHVW9zMq7+D1OnNwHm2DYXiMOh9aaUoMycTuHPgXhaciy5BMYWfm9gE7
V+fo6JnyEfAkCc2Q7TUaL+gI8ldJTCEIOsIOAfD8/WlKTdMo1iVMcJi+60U/4sGyjN7naa3dhzqN
FPWA9KoWHxJF0Eo0UXZR/LJRxf1M35ORCoU6dkuqor5VEBj83Nip8UJrMB39ygLuEd6OKtuMUv5e
Pm2qPMpncvdNhByB+lTDmC/A6NL+BcXv9EHgjnIQtr2XvF5cCn/WgpGFEoAkI2ydwqbCJksrgIag
uzd81BWn+qgogK/iYhSvbayaPtCsjOPdpMdFcfpwFfaeIK58nu05p9CUMCWZYmyJM3bcE7gG1Hdr
Y/2laCkDvw5v5KAD+/vNqnJ175jKHsRmQZlV0fqSdxCcgPMD0VE5Q3kmdhqrYLzfL0mg0Fa4Y+6J
Uxc2RZgn1Llzzyenn0oAt34+z0vrN0Y0vbv9rq88u9Q5k6Q4wHYXWcDoITVZx+0alAxeeOJhPcSZ
WT2oar8garkaOyXEH5LZ9tlRKycV0OBCMAc9f3YFEbGI9dZgQOToXp/AVD9b9dwz74cIKny3j0AZ
FkpPgi8qkdlBDHT9h7CgEfomrkbIXRlZh9BIpCyvY6agh1KJBHFRx1iV00y4UU4IgnTfMcA238XF
XHJo4ma4t+zBmnZC87XtAzfI4aWRSWzeJFHx0nsWSkALyIpK8fvJzp8X1+n9CQx8sOaR+Y8jcj4X
kAZMyOEykkFtc8RWYMWDQvkStE7+Q3iTGuJqaQGEaEvE9wqCRNGu97ePyEU4oP9COmoztST7Rh/q
/I21awwuDJkevARN9824ljAA3TxGUUbfc2K9uOnkUrIpbDGVod7bpMBtvE5rpLgspffKI74dE3Lk
1QJxzbIRWavt41r3w86eXn0+iimpvii9y+Sf/3XNRZhHm0buVQeALO0PRtPJoe9U5HGl1PntrbxI
mng+hPIk2hSMO6/xfKku4/jPqGMdnNquv2bozAZ2Cihu7+a+ug6Qf3Sh+bYZX5yv0+Dsg3gu3M0y
itYHmiH0XTw29pCvafTRiPIqQAWl+W6P5fg20RaQa9ijBZVdoo8SDY71c2hHM8xRZtnZgYsPBhN2
+FAgmekfcFVvcplObyc9Qlee7qHhfaDom49QXRaongtSaygd7bTjr7xcgMSujSGQyVxxy+sZMV+y
0xogUVs7DopAGjg0PHiCePX2Xu61R+PQ/nk8PtFtVM/TbAE0xXeCHzdg9AzMZh8nTTDUfXFqFk3Z
2cprj0Z9LsU/oLIDbj9/yXqk5oUFb+EgGEt+SEpc6yqnad8Ix91r/G5bXFwNFiIrPBMYe2bAm6a6
y4BeNZFQOUBDQgx1Qjge1fHZeOVjMR57XFieUbEalbBVrOyo5sNwuP3hbAsd+QN4TEIeJELAfZvA
UA9q5EQVtui2085P4DqUt1VXtnfStPN5Xeb0YULWLWEcOJfh7aUv0ze5NimwbEPxOW2Fg6hl60Gz
4axO2VDXR9sU2XiCr4FZNpl3dNeq1F4PdCIY7CboPDmnyCwnbJaB35q/87VqQ0dDdf+pXQvzU7vQ
mvX7VUm+x0guomMK5WbnVroSRs9+8eZ1xWWlxB21/QFTmf6DYy/jPdyyDNarCWAQiekPo0lqfnuf
ri3KoIkPjZKBQyk/j7/CqO3gd0UtXB9GL0p/L12H9paWo7dT9tNb8DwijEEsHG8vekFPkQeDY8lY
maAKTWYTT1BzoBWolPUhaTUv+ZZ6CLIGaj9E2RurQhMULCpgrkPTjeZ9kfT59361hvQIyX2eXyb0
8hGWHFo8/IylAmfuQg77cPsnXju67AepDtU/X+nmZdRFBqotIb8Zp9IJce6bj+6I3qDG+Pv3KIDG
q61Zhm5T7NnwXgtIACOkiqOUIrI2t4CWpapZLEWDM5gxoF+oojLDi7A+u3TC8YJtf/zzk0oDdd6/
i7LKBU6kxcirSABDH/q81Q+9a2b4B9ZRgP2meizn5FetGtlX1Bj3HAKuPCgTDVR+aENInZFNJERj
J80smrGHMsZjTzOH8l4UuTjoimKeYs3cE06/cr3a3OQyXYCPw1/nR31yzDaqo5iNJeHTQ+FaVXKP
3squdop8Q2fJMoRJ0nMKcEZUAEs3CzXIw0TuxFQ2MiTSdV0y+zSKqH+cun5Ct2ZWTq3S5EGUMFD1
p0oMT/Ys4P5XcWn7dCoSf9L07N3t93zlSwcQIUtE/ocjvSlfssVDUk9oyBoC/n8W+pAHCtDYu6qL
+vfgfI3HLqs/3V7z2paTDcDgkmMWrrvNlq95oVd4oeBp21eHIi7sJ0dJ2p1+2sVBAsRNJYpQgQwo
VMDnq2SNqU0lUqWBiLPsWdMOGVpRmYQk66MmdgLDlcWQn0HbDzwkr/hPB/6vgJlmtAUVJju81ioN
gIVjLxvVUFFnoT4I4Ek7d+i19YhAUu4fQhddtfOHcxq919XRcYMao3ZwpKN3Yi5qP6lu1QZtOu0i
Hi9OL8AqyczjAIPFB+90vuDKgMLRZ50FdQU6j1Ikzk+AJnN87DGTxYp46urkYK0N6s16jDxYAgtD
DzR4Bt6RfjT9pVrvjKOCMS0QYGJZaKUiqUJcXZPfM5BODy+yuD22BqLWfpM2+eOUps14wh2193wl
dpo9lY2Ls88zUQghCgLmWjO30wEDEf6qako3cC0F8psOZB+5HpiGx2pp9JOGrGVoWLvaehe5HsuS
/NChYOREgNxEuMIQtqsIMBzaYvQgIGcbS7OhMoBT6JO3U/BdfGtyMST1LPIP8MLb8FYuKgLiFouZ
0rnszs0cPCz6ao73lLWvLYQcCA1GLMW4xzeXd6NQvLdK6QVjBc7VHOzpfV1b5efboePauWeSI82h
iaNs4/kxnOzaUItlAUisO8N7bcKHrRZFHawIqt0PLdpXt9e78q4gS8Lwo3tMrNrWy10iRthnJZyu
KqffKKq+fhyQPtb8Wq+719uLXTmPxA/27s+Z9LY6HhMMoDTDpgs9Sa1/0ozl92pMmW82ubj3qqJ8
LDiyO+nllQ2VSuj4ggLroZDbxOIFgTSKG8sLaneEMDdjGJ8Ddg0UnDpf11HfgxZfNuSZd4JYYP7L
uEOyQs/f4GzlGHLQ9A1WFKQgxZQlthcU560oSfByJPDjAseWoWMgMHdOCzN39U721I13SCHuiaJf
fXySOflzCNxbFAwCRlEt9CSSsA1xKsca0pxs7JaJ85VcPg1vv+GL/JGHlzkcjR+KDxpN5w/v4PhR
rAlRVKkiS38gz3aec28aHzPkNF5Xc1Xv2t5wcSnRhLGz9rXTBcHSxFxWpjvb3NVEMGUYHTD4WYRF
soX+8mObwsKryq7/IMpseo+R8LxH6P4zgjtLe3hkGKOcMEDUTNo30a5ngoAzWhEFVRdbyxskaXLx
DeoQAtuiVua+DuDOLugEuF7xzu2BnQfTqA0/lbXHebc3FWeGVAhF8+Q6CG8F+hy576NIn7ogpfqp
TmnCeNv3hnhoA0xYvPLA3sLxa6M50V/XUk0+ZuNQ0V4HQjIG5mgjt2uiCnRs7BolYAAdXvUmV+au
8LMVYmE46G6fvkP0bLyrUrWe/K4vy092ZKH+vRhuVOwMxq5+E6TYUsWPmoLb6PxYLGqU9nU2o1rV
LTaaGag1/rajunxogfIeen0tv6Nvg6aX8Jp7bc16P2u86UOhMJrxi3hp9sxCrnwWYAbga5NeoChy
gfUR7pKJftaDNKrEl7WdbHklZuObDGFjKbEcxzu9nYuuBN2t/wdiJhWF2Xy+BW3VtPXkZXowzL0Z
iNWeAwDj2mkpgVr6ozLQZc6aFo4mSUhHfy+FV3v747zy0JQcZMFk51g/b43Sc6SluzFu9aBkV+4a
I15Ysi9U74gktXgW5QKt5vaSl9cL0HjMWPjsmE4CjTh/6hr/FYbLjRHUWb0+TmZb+vhfFHBGxV7n
9/LpAMbTamYRvN4u3BD0RBdUNgw6i2yirlKrJXRE9pq5WXrUtexfBbAIqNDviXWYfprkqJswbyuT
aqT8HQAbRV1hHpNT4xb150Wj4f3vmyhz0/8Fx+JNeL6Jy6h3cd3YeoCJjpf7c52KVyEq2wkZU0Fi
vL3a5UGlSETYhAEg1wUT7c1qzpJSVyQGSWNOB73OildbeFg45JmmntY08frDkCtwhLW8qV/1YlL2
Lq3LVEvyE1FMZ4CA/ee2fvI60xGxOQH3bTr1zVqsxgcOjdh50GsHRpoBAjuGwGHp8s//KmkmCzfT
poB0lM01ulT2EhmH3IC/XNF1+rR6BN3bO3sBU5JnRgoqGHJOCQdms6LatehlpSXsocZz61CbdXEc
RI8lFeLvL8AXoIwWdl4GbTm2XyIGHZQdVfQtLlr95fZvufZhwpBGJIVZHeXc5vj2yzC28wTpdLAT
rBjrMrlLB1s9ScuFnX2+spSGZhMNAUigbPimlJsXw1AcKClBlGnFWzNzP1CJR499PH+8/Ux//EfO
r2LqHNn7pG6EZroV/8DNDXOlrDMDZ+6q97Tamo8R+U9DRrCkyBcBhX4BnGAux7yN+9mf087BnryH
tuQndo9FU+JU4hiLtrZ9y4bbF2gtLP1//56lsSpZIg1xneHi+cFzdUXtixE0O4PVFj9yIAoh2hPl
hHKEXh92NkXerdtN4cwxxaAbLqGX56tlFpooQy+MoMSRxEAHotHEisGTtibv3Xwx4UxkcfdtLjxm
AGj4TP+VLgPJ1eT/F6jmVMd7n4F84dtfxEFAyg/IOy2jzS9iftWpZZepOOYlxREBBeOXwGQjxBpJ
+TnAvewhWJTYQoCGSPG6qNRwWYd+Z2Pk1bP5FQD6Cd2k60AetrItSbVKDcoYX45phIg4U0beI0+U
tX7sKWlC2jEW35jKljsTvGunVGZCoPYAiEJd3WQCKcqeSuSUahBVxfSgmkP2psjU7pM1xMsDXVC8
tMq5DpJ2JQUslFj/PqpqfVfM6Xiqur74ANKn/j7VavFg1Vb23+3zciX2oovP6aTdQVm4BTC6JgKo
ZZ2rgd1gImUgQ44GSWcnO/qul1gKqfoJSoVaFwImX975sVzcqG6XGGexptVtVPwmkBLdAKvDj+em
hT9vzh8bKjdd6kuob7MVSh8SsPFOanrlEmAghQuY1CKV/eDznzHZ5ug4aaeSjJXJRz1P2y+mnqaf
EWuw38zgVXcO/7VTx32D8BPXDtfs5nbVpJ9y42I9YkGWflu5TnwUU1E+6N7U3A9GB26LOef97Xd6
9cjBYOOjA6uJcpD8VX9fdTxNs1IxBTZX3g85B3topmL5CBS7OlXuWqRIFUTRb9teuq8lcwETUL80
b6E+V5/NeLYXf4jVEpSAO7ybyhqDpds/8dp7AMEGR4TZPRgFeSz/+oX1yriJuwOTI0WNQ7E03gsM
OTT3EJho3znm2u2c82sLcviYfIEQJzZuSpI098SEk6kWjHod4yfbLum7HMaegWSlnbaBPo5o0Nx+
yGvfFghESRWxqTv+DO/+ekild9TGbBctUBdz/YDV3Gc8M6dvtxe5ct2SAv//RTbhJa8St5mZewVL
B4XqAKFtRUvPi6sSZcxh/r9sIwBZrN6YtNJtPH9v0dpx61eYU6E8a5RHikAxHTn/C5qELeO1PtnT
3b9sMcg+DrQ12ANwtbZkImU1NaVqUrLhVC/vG4Gn4pz3Vijw4rnH3OgXLY/moQLffffvGwtfA/oS
DQ4wEXLj/3p73pCtudMj1AIiGAKogRPqkHfjMwS6fuegXH1GvgOuJWkmudXZzABJKDaRP+i9eO6+
aaUWTY9zhqE0g+XKQAcLGakwNjCkCnRtjqN/z1DIF2AvADED5r3tQmZ1WkyJS7Gqo3YVxgv6L526
Vi8tsg7H27t6ORTlIoCRgoUbsl74oG8iYsOsrMaiSQ9W257nN/aYTfNbFNumOEAFhk3Goxwwc6Xm
nfKUzyba511fUcQWi66A8DeU18hctOHkDIn4nKiduae3eC1UIAjMxJZ5OpX7JlQAYkoxT47weIqh
kzVailfImvSPGBb9gu627iQI164ISe1CXkSV+dHmkxoEkBNrpoWF6DU8x9L4POLidheJoji5U+sc
oIAPO2f7WmlCj5CxBy+COtPbPGPlWKkxaoSmau1E9cXN5+TB7Lx2PgJMbcB9ZiinL+OqCF+klWI8
TH0+Vb6SAFP0qZST+v9wLihEAVlS0VP9btlfAA+0mtOnBoky18pJjS1tCIE3t/lXAM2OF3at0xfH
oTHW6ZTEKQQ4svqM7RkL82umlfpIbQ4+2ldnPH6AvWvx3uG9EtCJA9wi+LNA99nyVgddKamWe5U2
XotbRBrpGGO7S3j7E5GBZZOp8l9HYhRVA9zdt862jFXFiI07Rp4UE/dzvVqfSyHeqVmrnP51JQIr
J0BO/7GA2t7Cnhd13RA3NroBU3lKYxcJIhrlP7J2rD7cXurylLMUMyleo1xxexcmABiM3ujtoHS4
8N1UUUMOE1YMCvSDRdGmcLaWeWcnry4KMlDO+QDQbVUU2tV0IEniMse1NNDAsGnE0wNwQw8F68e0
NOd7r1X3ZEkv4weJC30MkGTckoS484ujwJ7G0FsHb7sU/il3MGJQs2qdUBorT06NI97trb2SW0NE
ZdIvAYKanOycL4gmziRy+jtBtyzrp6RsGLID9io+wDfujyCIoycNZb9j1unGUzQ7y8e+Xvauywvu
isQO0g+XljyyCbitcxK8Iye06GwyrEZzchR8pB5OnM0jogQwu1tf0wfjIRbO/H2oE/1tsUrNICuC
R+Trmd3+Vmvb/W5VWTM8WeXUfkE5AUHNxJqX2u9HZf7Vtm7rhV5hug+paXXGAxQT5dPt3ZSbdf71
8Rh0TNlOQLMXk2gtWczBQNEncLR2Uk92qaUu/n96TU8+wW8PpPc8h4IQlh9zYaR1UNOjMO9v/4rL
SEO7gNkjrQ2EkRFtOX+lnW73amTAEdSzDuKklaXveuQ+dvKOy0gj62E47RI8R3tis8qKxWSjrK4Z
qPOk1e/bsSmUgynNm5uVMnrn0rm6Gl0wqi6pCmNtjinupSKPbc8MPLxKuwcmR1P2tOrosAWO3aNH
eHsLry1HEwqxA+RapZzV+RaiNCZJXTiHrEPqfrfdrDqKKEm/1vquh8SVt4Vyt3RhhqpNHN20vAac
5KShhUMR3SU/NQTCPjdxupMnXAkrUh6cpJuDwZx9E1YAH7ugKllkVRvFwH2hzkOaegkEn7lb7fsS
NYnvt7fwWmQ5W1Mmrn/nwDpAEHesHBw54FCBakiOiBPN4fA/nJ1Xj9vGGoZ/EQH2cktS0java+I4
N0RynLB3clh+/XlmryyKELHBqYARj2Y45StvgWz/hcpm/HVdNDfDcXKaL9mcqM+in6fv93/Fzoe8
+hGbfWNF3WqKhRO5IEp5ynGZxVq96ZDti4+k2PeGQvCe/ilwBjLTzVBgB/uSmqIbwF/pdJRn1uhJ
WVsuKGVej2oD8i/b3DTgn4HfEfHIHHGzuA1Nw8YrGnATiiiMS5MUxifT6lfj4mllm4deqqMgaw/5
Oj3o9gShFlhtVL67ZUNlTgOGTF4MnsLcbCs1is2OvjR7N+/tnxA9y79I2mfhZ4Y+HWXEe3uYA0L6
DWaXushmMEHbvoJKwWAFwoNiNapXbSLqTXK1D3R3GQ/4snvfE4c9xiIt5VnaLLEZp2kmtMwBmuIo
WoiqgTv5WqqmERBAUf91f6O+FbG2X9Shy0iBi3wV9Mj1cUEsDXD+yBElXee/zWkah6Ad0hGMVlHo
X9M1XUyf+wqrHdg01UV0BqWXCgBmMYjksxJNIrz/m/ZWAMdH4kiIC/C85Bf55QSvqLDFCTq/kHjM
8bcy7kTQ0EyHlm1pl/tD7d2CyBGx1Oxm09vSpVzE+dOCGmiQZlP3Z0ZV/alBQS05uNflIm4WmbK/
bK+SRYKr3Sxy5Cz4VlYgYxLLwnMby2T1J4q+iFkOimH4nVKqf2b4fR+8lTunFQAesAVSNFlT2zwn
Zm0sJWGAG0yN6VaIRiTtOSGuNM+44a2xvyw2LjK62sTfhm4uMPGeBkc7+BF7QRbXhQdjDy62JGJf
f852nesR2S0vaKLMQZxbKNoadg6wYb8ZV+VLopRlGsy2E2PbDDIlRubeWqfQSof0mzqt6z9LUdQ/
wNiygKOt4QVtjo4T+zjyGn3gqj0EM2fJmkelTSZgK0aDHW/WAfF8/9G0CFilBI+0wtx2RZQ0NXrR
SuWf2fBC2v94PRTq+tPOWu2g+Hx7BvAOYSQgG7Q4iaeuF62fjLkW0ZCEdAaGFydFhQbp1oKnJKkO
NuftBcdQLjcbZHkHguJmc2qDkzdL3IEcFGN7yW0p1uwa1SVfcC8GqXEEgrk9c1RRZbBNtRRY6BaA
o5BT4Y+UKUHlodYYY1bvu2N2BHK6XUDptSkNbEkTkfGQv+KXS6Rd06roB0giCqqulIpzXnxKVK9G
M3jv3hYMRRUAHr5MobYANW8WLjZoM43RGkRL14wjIBapUOIa9fn+fbU7KzkQywdWYwvPj4SBgbi3
QHOK7OhclHUbIJannvQGabP7Q91uCxTt3vJeWE/0QYzrBcxGaJVZkiuBrhco6mWetZxSJVpALDkf
S9X89/5wN7LYpJ0qQGGCRerrUIs214SKkCrqZcD81pzrxKetglLyEOHHiocAApVovKuDbAsm0H8h
r3Xe6A+Dpf5wEYLG3cQxlsH3+s5qIT9l4/Q64XmtX9BBww3HX+sWy5mDn3zbJaQLQOJFY172CrcF
+ohAcqQhogRzVNtf7W6ev+Z1OvvtiCEhP02EsefUD3ZmPOmIsX6IUwST7/+G2yteUgTQIOL9Io3d
IsqSxZpMqkuonk42xpS1RKgnrX7OurKmDNbojw7X7gmZ3+yl6CFT3R9+p23D+JSWmD/xEcjk613i
JJjZAwNFpD93JQQMdk6QIYv/UzcULB/QjO79Ms7qH8midV8Sc03PlHXFTzwFOlDuxnix0KQ914UQ
0SnzMNK7/wNvX15+H2AbFOTIG286mW8luUx1FHp4nnsy8ygnL9ASzIGS8YLYxBJqfdkdDCpDtOvn
nt6ZhiQxn4UjtO3YFWnfYRaORDtZlvU9auqa96kTod44Q7io9vo4pukSZIpIDgD3e/eD1K5AXZFG
FSHr9edoIQOD1yyQi9U0lA0y3Qm9MnKfDKs6Kp7sDCUb0wSq6G7J3Xc9lJLoabWYrCwkZ2I1Z8qB
as31NIdT3ZVH+2znqDEYERosTDxtvM0+w6E55T88GrHuLO6PtKmHkDblGKrjomanQi/if1HN8aLz
ZKJNBSPc8vxkro4km/ZmLYUIYTMwe27761l72prjbAbPFBu6NA48bdZwg0wi57l3rfJyf/PuDcbm
pZWEiA1Z+mawune0aBzLOPSK0cHKT8Unxxf4q4LGQ9j6CPWwN5y8yjjLEp+6bamIWlfbuoOt0XoT
UBilqP8oVSC5iFQM398/M+4MgnvKbsQ4mySHEu4YewBfAsUkZy1Mp3zI+hQLjhnV9/8wFO0/qXUl
Ecb69ReL+qlB4cqIgnjOPKwmViMO+kyU/yiZffRm7q0g/Re86hE6YhHln/8SdEBqH0pMYaPANGMx
hhWE8u6CrDK2iKVbDu9PlKjUgmRGoA0QGvvkerjcaPlgkxIFOsZpHxJ7yoO6wPOAyNiID5Zx733W
AaJKvB4lKlhD14OlOqI8Y59GQWZSyXjmPRx+jyxb+Wo0WvXvGuVtj2JPa76SqjpUytGYxcBNcxsU
bdb5fyN66RE3YDxj4EAwgUmMbeQfR4wvft7/4Lu/VHKTXYS2uPXNzbHBTm1JUCCRx6Zs0DEoXLjY
StQMp6x1zC9EcKPmx2vSfGxaNVnCBRXGkzJqwk+jfny1UpQtU0yfuaGxLTzh/bg+OJQxjgAFO283
x5p/AZtD9mdLWIp7VM6qxSKYix3l1Hu58wL/wUMsYzJOlD/NEC1B/J1b0Vt+0UMaub9QOxEe/FuE
1zjwrNSWBhCn5eSZGYC+qi/HczcqAuQ7z2I0z6/QRt6rx0WABxqVZwmuH9zCbZ7RWQt1W4+rE4vi
Jx2tqABTcEKkvpgu2vx+URA5nBwIXwDG3T7C5arq/aTiPJgNQ3ruqJ+d4Dwkj96MYUpr5E2F9Yo1
fltF0XyPHa96THphP3ZidQ7yA3kMN+EAoEpEgSmPg/i7wVWjHTCiP60EhtDXJ+l3i0Kt2T/c/5o7
u4kkn3ub0JmDutUoIPZRvDjSk3DENvEhX5P4k5JNHlKUZROUAAXPAz/aXwYUw1JtfK9RDF8XGU4i
HvlW0SLfXA+VoYyusQC6wXBQO5eI/2MpraEo1yVmaLWW6rtIjhyEBTv3Ldwt+t1vMDWmfX0nDdos
VX1IXVstck6gQ/MQfzrnFE3H999OBIIYAZVPMIqclm2pqOMS9ziJSait3ZoGYD/s3812mp86U01O
upfPL+acrj4yxZQFphxawxCnR3oPOzMm47dJnV0CS0qg1zNOe69Fsc+Ow3SdtMtQE1BSOCn+HgnU
jm58meFt9q0pVTWAsNDrV7dq1ikWUA4d/QROXFE/NvSRv3W2MlyqNC8eRNm3fxT54MmHtcKaHALv
o9k1MEUKK/prbKFEzwN0k4OEZ+fSgssicQ7yJ1FMu16ADpCDaWQAKBQv/dfoQZcYceKe7FJkl9rr
54M7cm+9yW/ITCnJwgrZBNRra4KAbHQMIOaK1u+EFRL3cwsJJqE1+h/mRskT5BV1X5ozm8GoqfaI
x48MVvcqmevsvXhF5j7WFfzaoDOG9WDAvfSN6ggIc4seF3fTZjsBq1FKC0WPcDIS7SIGw7k4sFrD
yIoumJx8BANrS1Oh4jEmAPEbjD4/9p3Qwh5ZtqfMQKtSxA3ifZP54/51trfw5DGQluhpEpJuHvEM
49LFzY00rNXaPWer/b1Dky3sxyg++MRyjtttjl4x0RpOVwDY5TH4JWijqqiujsUlQk36o50M5d8D
xroUFOrhxas0+7PlwPb3HKX49O4p0sCgAgbNh6++PcuRYptRFFVxqFTI4s3zilJ/n8K6N8R/iBRB
0QNSoTkrydGb1QR25I1D08ZhLar1YmHO/mwnEJfyvjoSD9h57ahPGRzNt7bftnq/RKjxl3JWbqxF
H4wkNj7U9Zq8PzVCr1tKJlJ+ARi7mRDsoKRorSUOq1TEmN90o9eesgn7+T5Vj7oEO3cOx5LPzwrS
JdiGvoYYQOmkRC5Urq0XrxS8aEs1p37aeqILI8UcDnb/3ojEDNIgVjLnt5ThvJpLvTK45pe2ji5O
s7YhdMZ/E9uIn8ENHdE+9oYj6UNVQzrN4BZ8fQS6WF1F61hx2LetEg6tZp64hwY/WRP3t7x30//w
9WQWgeoBdChID9fjrYj5RH1txqE9EeXmERUYe8GxHmuh/5DUgsLE9FQlECRl32yUqsXDUJjSFqht
1jCN6i5wytT6HPE4vT8aYY+8WdlyZUHpvZ6Vsw5QriqjQL5YX/04GpUHNcb/IcG65/11HspLDCZd
ZMBabIZq09RzqtUswmVq+4+GXtpPGL5PL9mqTAdvxM5FTFsAMyJJB+Bt2jwRZeuWYOvTPNSTBt2A
fECCyWy7qvVzIeaDJZS/e3MXS8aFtMeFf3CDtDTE6K4OjbEwt9T2d1At7XMfH+qbyHf0ZhT0q6hq
I6xyw8MD1ERDKu3ysIfgeVkyF7uMFjmraXUx5INV7judhhJrPpdfk855r0EaoTLkP0lhk3tf2/qy
tXzOxsumPFzsZLqAWv08Rmn5DQHQ4bGes+hgr9yqeKI+QFXddBiOhG8LgJ7pRRSG1mZhXnYEF/YQ
mdSG7WgK58grPwzUEx+UoXJOo5m2H8EQVl97AHgvcWWaaVCXrfGXaU3p/+6/fjufmmoevk4AJSjo
bV8/rdK9zijrLFxToYJJVKCXJPkRlWXncWcb0d0GRo/IxLZlFy0EUSOWJXzqBXgo0H1s93SSEvQt
1ty+zJNjP9sTEY07O+1RIXjn7FBH4zIgNaIavA0tYIQsQCTyIiyKJfuncpT4JZ5a+yl1q4OC2t48
aZmDuqKQgCTJ5prTR0dUfGgQGFVnP5GX5I/EAuqJmr1xmtDrf4msIbsQBJgP97/jztvB+0vfRqPc
AgBNrsEv4dPYJ2pjZcyRPmb672BZ/WlaDIHHsNX2D2M5HSHA9qZKxZnyDjOATC///JcBh2S14R2B
cM5HVZzp+wq/z1LocUmBo2LWup8jsTa+jtb15/8wVThqGlEpcKYt5p1kJ0WJh0U2EYnwkbGefuvd
5c9FneeLW3nO4/3h9nYPZQO6wOTWkkuwmegC5MfMZuQBhFX9MXdWHFBuxhorGfR/7w+19xGlWzeh
hoxwtiqiTYVcYLWqRahPlQ3HrNL+qoai/CQ0OqiGXXgHKK3bw0+VjfIMxCoK+jxg11NLu7XrRa5g
vZqueYCzTv3ai/VI3fN2Aa9H2YQZONnlVV2gRtDphfabqCpqa1o1fJonWgbvXUCuGFBuvCh8KNLl
6wlpSrf0SbFK2GjifEWp9U9lre0HD9T6c1GJI7zu7Qsmu/U0XsjeAAlvS4fmZGltrsZV6EqjjJok
tfdzSGqv6rx2KL/gW+xbk8zdZuxoec7ytDuIC263DD/BozZAHx9g5RsO75dj2ERY/qgIAoUg3Nw+
1Cuz+WbN/fgUGZ5yKVCoebdAIxY5UjRD9l6gfGyjVFGZ9FlcRlTppp3yJtUuq5t4NKDMIymEvZ3D
YJiz0vgGgiEn/8vkerPpqO+0VYj4zECfmX7FB5h33egXkeUdYD32DgNqBzKZQWibxOl6MJBggxt7
E4KIJoRX+kGVj+1zehQGyCfgOuqRM5JxHLcXbbvNaciRUkS7B7WvtO1NalO28Atb2LSnVz3MjNk7
L4tenBp9WC5uEtHtj/Ton/vH5Pbu5hWgjweAgULlje6S6uSJW7t6GYpaeL4xkUlVQEEeMaXPgsic
l0c2/RKqSykOirB721UqYhNckXQA4bleZHzjVydquAuG3F1erWz5t7B0UfrIjNoBxifT6f5MZcq0
XW10EKTEDo8/4Lrr8bICjHKsMp7qrD8nbTVHv66m6mVOBidAiLnxx2RIDqiie8srMShvZnfQljeD
1oiTtMWQVqFn0hXqI8IpJBEQXCmt/MM4avklT730d00Z4/fXfx1EA6TOMKpQshx7Pd8qbQZaRAjD
Ks2YBIZS9a9LgjfQgFJUWFRWHdh2thykyTucIB5jOu10Q9hS1EOvR1Uqt7GFh0gmxVkUkypPKcwg
LWzjT66IeDjFAEiqRwXl0MHvnAgrIRx5O/DIQoqt9pN+BG6S22jz2YGDYJQmGcoA/rbLQBA4Zipa
fqvVaX6bO+sTsvpoV+lD9O/9HbY7ec+k94dQA8ybLYTbauLeMvE1CYvcnsImK/PGTxAuaHwiWR5U
KxUv9ZSs30GcE4WRMIrPixWPl9bMvODgx+zcLrK3w8vn0X3Ac/T6Syz5UFJGQ8u6dBIEFIe1/CHk
r5i1KH1wMbQn6nbLRwsFkrD29Pzc2eYRq2TnIpUZDvBkilwybrr+DdoQIVmu8BtAC0wYIgjcmPv6
4f0zxT+Jgd48XJGuux6F27JUopw0Pyb4Uz+0iTV9MN3FQ7egy1ln4uSk9i0C0e5FsdPk96jIugnp
FZM88/5v2QkDaDVLPw8WHi7EZtHnTFkwio7zcNX65mmcdPch18rpqaqBiClGZDzVgygClB7G32a4
ygfXze1mB5lIQ5iGCCEA5ZzrlVhSU2sbgZzVupRgobEEDGZDSXwxKl14f6a31+kbqYTOCw5RKM/J
P//1QS7GZk5xuA1A8nkwebXmd9HkSxi1c/mo4Nry3ZxttXj/rqaegwIGRGhSdv7v9bBD3Wkzpg0e
fimD/tDD7QlzCOkfIG9NId6qXG2rrX+FX/GwTG79rM19efAbbr4xC2vLthovJ2CQN3GvX2auFH1f
DIY2BYuWAivLU0Ch6AHUBXwpoTi+5q7Wl6Re0oFCfTdXJ8qvxeM7V5/fQJua1iVpCAnt5kNPCvAK
HWwPEgRW/JQvQ31xzDY7JZnifJ7GwvO95dBM9ebFfhuUviziB1JmcJP+9Fo/xKJpEDJU6gatk2R8
iBpzPPVL+V2JI3G5P8fbMokcTyrtQCsEVbEN4WFoCwNp5wlhzdL7vS7s5qnzkv6pWdclNFCDehg8
e3oiYHA+dWMWfcYH1XoYB298qWfV+LONh8U6+Pg3D7qsJwKso0Uv45YtKJLrJEdtsZOm5Yp7rupG
95O4GgKzK2bf8vIpyB1EyXSBDev95bg523Jk5B/e6jME65udb+H66Y0gBIKh8OJT27VdCH0+Cxan
O8Iw7k5SFmilJ48c8/qQlXSITcz1RODYnfKK/KLqQ+bVHroya86T5ynnTm87X6XbexAT747MkDKf
J8rfCs949lopXsMkXUtA2+vmVvtQgRr7e9HX+lJrbvcZE8suwmddNQ6i/r0Flt8WjAL9XN6S61nr
fTN0ds3YxC+iC+rUMP43Lhnd69r08qNO3839SVLKA4FTGKQdwImbE4y0wlz1M0wKt2zKyyoSgJgp
xrpfp6mfLrVRtp+dZcQk8/4u2h2W2ITMgzb9jZwmGvKG1825gEJbrpfImOwHvZoxc83W9OS9GbWU
aXewdXe+KsKO6ACDRgCGtb0xwV+TSNqIGPZ5l2G33I0hLvKG30LLglUgop+GM8WPw5qJ8/3p7nxT
aCTo2b4ptcALv/6mtMg1AYMAHdtKrR5h/OcfXWMq/tEaTT/Yuju3I7Vc3kPYK7JDtDk0+dIaA9Gu
CAgB0aYR2C5hs9H0L8VomB+qOu5+uz+3vU+JXC6FX+JbCWy9npuux+jh9K3ADTMxT3G2FI+F4aGn
oVbdKe0iFAPntHov04tt+4Z2oATGDbG9k7mPXQ0YvwCJlcznCJm5p6np42cY38l/+HZ0YmHpoDFL
82ZTwVFZTpuDKIIOGdRLmnXqB3fqyiB1x+jH/aV8W6urLEFOCzqZTaWWVum2Kj30FuYOTiwCJdPG
j6OSZ6BmeVOsAFKrl/gIK6bdeTG10fZbxYt+eLHIvxSmF01+FmcjDLQ2h4YSGfoSIrJZfDIUXbGC
alIT52koescLlSIy//AIyT9kVRH/2aL5jwPgQJfBXygDvxtMRj2WIJQTB9+Th2pznWl536iJ8LhK
x8x8GY2hv/SeyE+95vXPwMKPuvZvFhWbNZSSynJTyJO+xVra2hKvRkvI2YGmcLEGwTv+H4pmheVn
RTTFT+sw5T8cVnJ9EFVZlp+zdimmkOIpopqjE6WfXBGVnm/pFdIelGCH5ftczDM6FhZSxv46ruJr
IbTpIGreObngSCSHkvPLTbxZKdqwhZ1EyhyQsME5x4ku/tmNVoszZeolsY+WR+ocJAo3mRFfh31N
jZ5ckZhd/qZfgkgNv7Fu6jUs05ql+Rx73t+DXusH23pvEKxcqchLBQFqLdeDlP2aakOvEzIkxegn
lWlDhqny0/3Ds3MPUfUE3waSAVDTFmi2No2bqoNCLKqJ9YFPKh7NdZDqAfHysJZomOeJ5x08KTsX
u0EDh3KgdOslHbieWmYug1euxGF511X/imVN1nOkOAb9BhTgDoK+vRkCokPbhn1C9Lup4qhi7Y0s
JuJvmhTbtHIxm88DwnPfO6Qf0b3IurPbxfbn++u682pSTwbTTkMZxdAt2ivrJ22qoZMEc60OQxBX
dvo5W5B/FJjzInFWWPmLaubph2KYlINvure8oPiAL0LopcK32Z6g9VKt8rg8ZFfwNHaLGl/oefSr
JAQq08GjsrdP2aCSZQ+O/4aeUaneDGYpmQOnquwffHNd99XMPqo47k1KOs/CjAHeCzv7es+sntd2
Fv34ADe8BbPlpn8Wc2M8IbaBpOP9j7c3lpR9d+jxUtvcNulnXmd1GYE5j9S4QiuZCXd6Te1esrzr
/8NZkOryPFzEOs5WuqNCMhJcIwYEnYZ6eMT2CBY6vU+LqmUHJ2HnS5GOcWnTvZXYy82xG6d1QoeU
k2CoCJD3jRk951XXHOyHnQuZAiKOIPDpJOxO/opfLkfDrAajXCZ2X5vQyZgazaF7aA2lb4mkbp+W
wrYPgv/b2h1OfeCBiVBRMKQWvnkEKJ20PEmuQGetSZUTp1v9B8qU+QEdp+VfvPzAV2hZ34Cy8OZS
DfM0Li9qq/Q6bLgasal37x+Z/UI0kTcrgeX1EiRlDNCqyri6KaP42bw4YAPG+jKhh3Iw9Z2tCnKL
l4+ki8L4lpScTbOeUecQWPrW9sXqB/u3sc0MqHJ5cTDUzpVmUaUz6Wxy2IFcXM/Kpuw2diOWRED4
zbM3lj8HzZpeFUefP1prrj64Lb4FaOwan969nHSopWAIloJSzuN64HRgGSODOVrWkrzGRWMQTqRT
U/hqaSwHIht7C0o+IxXleTRQJrwebHSgJY8LUguV0+e/5RnkZ1UxrBdgutnj/XntnBSpa0fQSlkG
fNpmKLO17EbFkACOpjK9Lr2mn9/Qoz07PDS66QiXtvMSMp4jG1YIw4IGvZ5a7um912gWGrfVKM4x
FTJfEe1vtpYYD07hzY+Veui7JU/eJq7kWuPbES5hmrgFntqKioBpKsZgscy89GN6hL1vLp79GqPp
0fi1IcrvBf+s7cdNW3/T3bw+8m3c+aRU24COcFIgdTpyY/9yI41epEHdY51jKy//l5hK/mVRveWD
7Q7pUeC+t8YUvehx0ltF/mmzxnZnuWlsJuR1GJg/jsZsnaBIiQ8ZrtyhFJsD0F0c6YXvLfKvg242
0qBl2hrbJECNXeEYtjrLY7HGsIyT3MG1PEufFbv6WZL8SrW3//CC0Qil30rnGmGam1Q2V60+kaMj
7mOG9aQ1Z+j2Ck6xVX++f2L2viSsD7oSZM08LZsv2ZlxTC2J1Z0TsTxoFXlXAQslHDJbOxjqjUCz
3blSTYueNRyBm4ADz5+qG1AfDBxh96e1a7LnVdGz505L8j9rB+0C38va9ks76oGVjQ9jU9qtX5pd
CoehsC4yeCeCXu2fOCGsGTn3aP2VjGiq3l8T+XG3vxMqnmQcST6nvXn73HnVbWDcaN8tlfLTmZNZ
93EFbr/0DfRvtEe0r/cH3PkIsCW4svgQLM02jAAzXg15xnGCmYZVpVv0H0pqymeni9fv/2EouE0S
mkRLZmtgYEzU+zqhjihWd8oXo8rBQeVLyb3VCuMgkdx53nhcQO6zigRI25SbdkFbVtYyBq2L/rRi
0HDsOeffxipTUMSsmocGMKXfzRj03Z/lTlzGyERlUoWH+uUmLtOXnoK3NY9BYdjKA/anduBBIDjY
J7dSToAiqClIuIcnWb/y6vrlGmwbMo3VZEMrpV4+2V3+yXHa6TS5sXIyYyX6Mgkv82cVvlPcmEg9
OtWRd9Pu1pEeVVJdU1ZQr3+Ctxhmz0LwGqicWjN2zVBxSXHBDS7h/UXdHUrW+JHUgMC9tcLqYxWa
VOayS73FfcBNIEfDM9fO3CrvBifIhaVND4tICmhvkTSuGhfJSlMw8BonOqWCctGQ6PElToYxGMif
kRavj6g0t7zMt1EBRiNuKB0mN7tmTWy1TCpjDARa6ue1dPITsoPrq4sa3QPNY2c5N7XZnnM3M7BX
rIsaMG4kXiK1mM6Gnk0XoUwo8znxmJwKcBxhBbrgSFh25z2UgbnsOPE/HKzrL952bpzFhcap6mPx
cUyXjGei9p7gBWZfEWL0QptO48P9b7/zHtLlI6EiguM8bdEiJjoJQKnYZt04i0f4Jt2PPFuXD+q6
Zhcxlrnl69EYvWQdMgJKMupHPuJ7s+aUSdS6QZ1z+07N2UBZJyHqMZTZvRS9Oz93MTlebKZj2Cp4
bay6UhxgcvauEbkPUCqgJsVevF7qdNB7vaY8Hwirdj/E+JX4YzwduYXsnSt67lSL5E1CffJ6lNnU
G4TDuazMtu1PWlNV/2vL/p8oa4eDRPJWTEuiuMg26HhIhZYtAGGM2DMQ88ag6SPXR1xS+dhUwx+2
PVSvuhJX9C5NPVRjZUHrtQKzr9Y9rvCt+VLlZfLj/p7anbfECMpCGf2XTehRiykRuS6fBysazsag
/I3qrPhGA6Q+6EXsbB6eIAulDSqtgJA3R6bqc53YPBqC3KvV2O+rUXms9Kw3fTTM149pVxufMbk4
ApPtTFCi6KkB4nGDGM5mgmvmjaJe2zGYKc/9qUWt68/WYH+cy/mQ/b43RTTlQaxSb0a0YBOzJMj6
R9zDZD6jap6bJpl/Q8yEwoQ+2aMkuTqh01Z95E9DP2B8hfLhOU+d9hH8eXXxzHqZfbfKMvMkzNF7
9FI6UGGs1Mppstr5P2x54HXQ5iS2nsxdzuaXh7MptK5JJw8z5IQibOElaVhkUfZii+6IG7X3EUzu
C6pcb016+ee/DDUrSz0qbcPCtJDm0rmJ/k7GJn22ndo52GY714XMcWVEwKa+kd/q0lQpY4aja8KK
eb1dnrRo0L/dPzY70SlQB6kwDJgd+J78818m1C4TzpgjRtKDqi+I/U6l91IAm//RzIP7mil59+/9
AfdWkORLMswImmAWXw9oLlY3LbXB6UEX7sE0h2+aouB1k/ZHUmy7U6NCCJ8He2eKLJuRkqJp24mR
0FcjOIS8FqRxhF5Roc6PY1YlB6/aXpVLRocyDqZigLPD9YBLYsa607KWdFgiAI9q8n1GwfLJMAXO
DR3QmhPODuof6mgZL/kYKa8Kr++DyNtRfX+Fi9ifYFXSi0jHNp+1b6dO4OmItuHUtR+LqDTCFif7
xLfH7MjPeO+LumCzic3hZCDIfz1tQPMGKS3r3JRxUgZoD1hPfY1wom8o+fzl/vbZu5moEVCzB7QC
3n1T5JqVrlBWmldBjRDUjzQf8z9aQCmfazhbQzjZ61L5Ol24g9dl7zB6GgrwsmwAA3PzaU2n52+2
zCEo5wgf2SGPzspYq+f7k9uJi6QpG9AXpkd3YHM2jHR07LRjlMwbpjCaMtWHzgcReSmtAIJp/hIN
Rfoy1bhTR5Y4qsPsD09jguydNuM2+lfiWYmQ9uIuKGFGV7PVQHpbjJOxDsPj6gzr02AZw8WbPYU+
rRkdnJ/bTwuok1NDoA7I7kbIpJvmNhtM4AS5tq4/ZlG4pwi1viysZ4/KcBk5k+KL2lEPrsDb/Uu2
w78pBxOVgee93r+Va9d1lSRTgMkOJZqlVD/1dvexsziq97/vW0R0XQugYcipJMECSUil73qoRSlm
I+upj2BZ21mnCRWLT1qK3aqfLF3+Q+1s/RLpjvLnvGbVR9qY+pOXZsmzrIH/0WhCeUH61v1aqdGR
1N7e4tN6QH6UdEzWx65/GRiSysidaKRUEsH26VUMlzrsnmscqPoEg0jX8tN+PUJ83W45DjOlVQm1
4wbZGtAOmFs7Jp5fgeflZevXq7sAUu/t/geYQ80OkFnILoZoxJ/JilbmOTdWzKjuf5Xbd4LfgNwU
BTJuy5sG2Vr2jQMbTgRJLdpLrxbiNY2H5nedxvU3+jTvlvGQRU7+Oeh54O6g4F8v9eokte6mlHmn
krITBkd5mHQ4m4FssQ+O1M7WZkbgO0B9sdu2CJ0RtWSnK/i7C57joE1EDJ7FtZFqqo4IMrtDIY4G
757cjgr99ayUbKjs1qQUpHrJa+1KR6XS06pnWx8P7Qh3x+KaAg+EHjGhy/VYunCKuGpIramUaN3z
bE2N91DnmNqrXrX8/u7tATNXMkoBQdOv3ZyMJPFSVXgM1rR4IESJ+ZoZa5SGyeSUobZM+REF+fat
QU2PchZBJj6dPAbXs+MVSA3MiClsAuB4heUIwrvhJrg/rZ0DLze81BOgqwk443oUs8sVa5hJJxZE
gecwcdG98JukzR+W2fG+pXann7Imqo/a/buzs8E0EJ8Qs98U+2PdXjCy5qKJFHcKvLROL2A41COY
5d4e4YqlZMelBt5R/o5fAlt1hI5D5ZgCj9GBou0B8ZbIfgQppbfw/lLuDiX/NjQ9Zfy3GSpviiib
6EoFRqPGAVGS9lQK8T9zrNyDGuhOjRCtOrokJNycNAL261kp6EPIIiKXhdu3QWf29c+6Wt2waM38
sV4V+8UczC+xmLS/szRdv+OMdETG2/uABCmcCVQvuJ83s0UV2xo8lPqCBBZVENvrekapOztY052H
gRYfHQQH7TUaU5sjjiNaWXdFCYJzSVaegSl6FNZSnozaHT8Mrddj1jdQh0W1+9Ia3pHD0N4nBTlK
axgMOuXtTbxnNJ2RWIJmzbim2XlW8jZEF4DWqj0Pp/fvHoCbgOZl7METdP1J+2RW3LKqMaGuMivo
2yULhYXd32y276YU8rcTfdAHgobOfbb5dPFA57lVAf2hut7/rYq++c1LsvIxARp2sFN3FpDdAenN
xNYFutLmeimXwayUtaHPRhYSmmXSnpTZmfxy6r33v9+orNkE56iPcqdttsqkRgJ5FKqJ6soLkOqD
QF9b6t+61NvioMkxkbn/yXYqX5L2g1oJgmsAG7d4hq60CqHKd7XKsDXzy2KtrU+jMk3aqe7n9n/2
YKYD4PGxsqD9Zc7ntnQ06JV95Hycc2xDTrFdaeNfBz9r52gCVoWB50lePM2K662UzVas2C63Q1HN
7VmZ7Lw9j8OEKxuXRvOPbQEnCSAgJvrvfTLZH3IsmcYgK5Lq1cxwOHiZrcShOViU6tfBmPPmIBzZ
OdSyboIoPD0O4pHNqUIoZ7bUNKN6Ahg6tCkQBejCmyevzT+mLS6LPFPag1jakQK4YR40WPa2pK6b
WDZR+TWA2F6vTu1YZOQ2E24SvGfBoSvPaaz9rY62dlDp3RvJkEgX4FZQCrzNOcu8IlZakjT2Hnbx
dU3ZE9RNEljrPB3ckzvPuEwWWVbJ3QUQcT0pg2grQeiJYDJpl+emixfC2M4FepEa8aXVF5y3W6ro
93ea/Fs3eQzuOyaPKw8eOcMmJnIoqvYQ3ARqZOkUTPpc/LCtujoAtOxsF0ZxJCaQixGCxvXcsCfS
MmECaNEwyA3LddCfkz43/vKyzDkrg5mcEa2yw9SLdb9We/PL/Um+YQC3s9Q8bhbQGLIOt9kwqfDM
AlK9+D9nZ7Ikt81s4SdCBGeCW7Kmnq2WLMneMCxL5kyCJDg+/f2ou1FVV3SFfju8si0UQAyZJ0+e
E+kRB+yTFdOQE9lLHC802plpHMUtjTF7f1DC2cdpo+cQ14n+R05nL/22g/F3W6ftscGD6DDGcXo3
ofz6Zy+KzNsnxeT0B3tKLRFmZdqDD01co/us6T11WEDD6CN0y6m8911R70s7CZob83ubjRJCbBz3
DW4ATrmEGwrcvrRHZISNWfA5U+MxiL2tgLulo4EIqExVmEQtC+1IFUwsc7vq0Mv/WmXeh1qjf+fq
D+8v+ZvdvO0oVNV+9vkTTF28Grk7FhklQ6CkZHEfNGpQRWi00nhIwJ0Ovpa0UhPw3dLY2D7k2Yf+
OSwlMKIZwPVLaVDl40NW8nBEyRIE5OZBf3B6iK5rvPgQQov+xvvx5n74eXAgkzAWNInLQ1sBWym0
zAGsWz84qnacTmU8VJGW1nwjzL82FO1qm4CIJOa+JH+Q3OYQ0ylWbNbNO+06HcnEsOA9bd5iXW+3
9+UqQgWgrkcCuJFAz4/rUFtun1Uj7VqyixtatbTzT1WY8ReaMvsdXpmoKub5/Dwsq3Mj2rg6NOqn
G8UFKsJl6dx2pyY3nIkPuHopureWE0qVj0c5T8njvElXV21Xhv2sftuPiE9Jgz3/gPoy74s7qhA9
Jic9DOKcxrlQl9aKNrg37eOyuyXtfG2XWjBD6c9EQYje8/P1LezOzd1g0bhe9mUIkLjs5gAJzsp1
y906etaN+t7V8YB0PUYjCL+sqIFE8pEpA0SGIYx9lcNtbx0HIxyJ1SZFvlvt/FfHIyNkLekR4T46
nx8RVz5Pa7ZZvBfTqx7aYEdXZHPXeQkEk2655QTytkLPt7N9WDkwc8hnLhfUEk0LHF4RAWnUNQ6G
wJTmkAp6miJ78N2XKvcqubMDf+DdCUTy0hiOnv4w0mFl/fN0msK6t2sZymKQWCDUtGryL62P9N+7
v52RbD8Wsfufpr7kwxerQ+45m+hUUDfhud8Hs8yf44ysmcS2/Pr+Lfw2y2QsiEMk6Kh7k2henORk
yupqVYLKiTDEV86s+lo4q3Pyh8X8pruaDliz6qh6cQm8OkKuP0yjG+SNeO3afiCpZjcAvyCac5Hr
xgt9CDmy6ZFRxuuuSLPlydGW98WIs+yrkkb5+f1pXxsPfxbYyZuHECpa5/sP6caSZrYO+Huwh5c5
LjRa9+vY43oT58VOZ+oWDeFNGMU6c2HRLGiDuAJ1no/YJoUy/a7lxuwb8Yk2SPNDmsY3oqhr00LZ
FI4nX3QrWp8Pgl/Luk6+0tEULN5931Yf8x4KmlsIEoB5tE7vr+K1B+fX4baf8wvuYprwSQ3Z6Ajl
/mqXZlYQpci67vo+9/bvD3V1ZgAeG1vJpnp5ES3IoRr9igJ0JGS3PIJJGh8awvGviniuCcXCFRz+
/oigAZsCBRcidJnzyRlx4MXk8TqSsp1OgdR9CEbhhXXiensLWuGNI/C2dY4dgrgikR+cETLciynS
z+a6s82bmo6zne5d3dsfLDAd70CVu/soJqVzrNPaOdtjyrxkeyKcxA/drtZ/Ylq3+CG6E2YZpRTg
3TuuDzrma8sa07AplWeHmVGaf+RpDxHKLa3iLsfrzQlHu8q/Tw4ewuGIdKV147td2yLgZNxh6Plv
Yuznq9jzYbzGZRUDf8U2Gjj3oO3COAaUm28kKte2CJgtUI6ByiJoxPlQvqyVX7uUtOq5WPbdWLnf
AMiKaPJcgQqwdSvDvTa1rbGHyjb3CBng+XipsdqZGa+MZwFu1mKwI41MyNFx4lt78dpQCK9AnkMB
jx7ni6HMpHQAHSnx+mWcoc88tY/5stAI09fZjXz2SngFqEAuSVMzpNLLSvroCm90lnSIBgzOf8So
2TehcpYx8gzR3sO9rPaTMprd5A5tcuPIXZkmOTuEeJtqCWfv4o7sellkjarBDKxKhV7r6lMBTTL0
zak4vH+6rw61sQThhVOMuvR48c2ls9uaYCPLkv9G3dgHSw0j5agpvzHS9m0uQmW6mHGtofKFLOYl
vKiKlHZsgwc2qUWzz7fOf8dVt0wBrs3H5d4ARuU1e5NmcP8GdGYzH+2iXRqmbTd9bbU1jeSaqvz2
+4vHM0bdFtYZ5KiL77QEveFiGTdEaNxlkRim/r7EH+EZcW/zz/eH2v6oN6u3dSdyh9CPcNkmPWOZ
6OUl8IoZYBNpWU1wtNdxOBTF5EboT5tA09Nvo4ybNDEQI/EIiASp1PnJRsK3W9XAoHBb4seBZwDh
28k6LDF9piPEsxuJ27VJkrKRy7D3t7zmfDwrpcnFR2YqGjzd7idnmF5xA3dObCe/po+qa+4y9Hdv
JFJX7stNnZs7hQduK06ej7rOTu8CxPHetJ2/L+tJ3gUIz2DxjKIeRNRx//6nvLZFqZxQhOL5Bha8
2DVFniUNstJ91AxrvS/8wTg1YvoXIvetgsKV9aRjm4IrLkZggJcN71uVQfe+6HnnYDWnsbK+FE6J
+HtjGLQK+EYnsPzUlvP3+zO8cndu2rdb/xCjU2o7X1Eu07jtthhv7ux5J3PhhuZcNk9N5aybeYAd
5o2bUsCp2hv521uJF9ROSUu3ZwiI542jQYc5TtANGJx6nW5eC1qgWxCHcXrRIwg0Lih25OdGdcgH
3eystdMf+mBC7B796H/VYnT7ROTN/4C1cCXxs9AE2J6Ti/VQ9mwPbkPCDP1l2gu3te4S247DOtDL
nZe4xvH99X/LytpWIeBvgiiaFC6jRLuTKZgz2IApgOmjXjQESIVVZfIkxmF9NZe6dw5DHiT34LON
uZtEMeaRo5buv1GOxA7v/6ArW57fw6lGvXYLEbZ//2uA3GYysQx+TzoPhI+qdnF+tf4Cqvgf4uNN
M4AS+WYuC+fgfCQbNjdYSw5ggGhFelxbsstw8W0NpdOt0uc8sMtbtPcrFwhVSUADGuOJjy+L175Z
uYomuT6iUbY9jAPeQ8umvVzxUL2uJcJo76/m1fF4Q7dCDM/2ZdMjwpteskirj/y58f7WelaRFqVF
wSOhpjBXv63Ez27aRA6BoxEHecPClTpth1K7PRIvThw6U29ENljP0dLifxmKyzzAh2XrXLh85sTq
l6nbmj2dSTYl0LzNnuYl+O4EU/L6+4tIeIxgPI8cOPe2yL9sSStey6nDHh2RAS89uT3CjbhRfxVe
j6uUJhd4f7hrJ4CLcOtJh5gJj+N8uAzdxqUnr4jmxB1CumuCyGkyHXrTTXjuSqDFp9oYDgRAyAFd
HIGhC1z6mVMAZen02D1n5gl19+7GTXttE25kSxhdsKd4Yc4npNYMTzyTip9VW/ZLK7AvsSCUhb5q
jJCqbn0jHr96pxE/wgWH47/1pp4PGGRun5eSU0YzS80dAiiYNTrYi87MdmsxDYdFS7Gj5a3eNFa8
cLCq/ph0vnPjl1yb+daShWQbRWV4e+c/RMuObgmL99uUdRG1K97klvK7cKYqtWtb1LHf3zrXvif2
Fxw9FhrXs4vvmVHo1VnG92zLxDwUie9GXRB4f7w/yrUNutHRMAVEk4Kg73xWGbmFKXWhow7/8z1w
2Hclk/ZVwfK4sX7XooOtGIqV6GZ5eMkrBVbsJtsm3vLQn44yzO3/iqeueQTuqACfsvUhKBCTIXZI
Pr4/x6sryaHn6txYW5e1WG8uEBfW4DTpWJlf6iZTcDnog3l/lO17XITqpMJbiw/5B1IbF/GkHmE5
eQqIhm4CcaL2n/2V2bVCHnKa9/bUowiA4NPJqEYjMuchuxF8Xf2QG9fu/4e/1Inv1JR5VcAkK1t5
VL5n9w/EG7qINrfs9P5Mr35Jj1ILoTpCVT8FfH65Q00rFZYp2JkducOuMRPjyB5Fq1LmBDfxakdU
27qDluutPpyrZ5A5EkdvdsKXaavIs2Fl/niDiySHoLYYOyc13CglwouWljb8/2Gm22jwCbf7+yIz
yd1268tivKZKy+cgreLjMm6tn7Iq52If9454zddBv66mbG48HT8pDJcbikAOwiaAPTSo7Yv/ssye
1pAWZAK8SKlluZtaezTRq1uLzzAfDOuODNRHcM0S6R9TPqQe73RZ7MsxjZGSwBPIi3TeGgGNDpAh
w7gI+iac59mYwr71LbFfnN74IvNx6vBlH23nxtpd25AeGOTGW0RE/LKJRyyW3ecYjEao9w97InIz
DWdjRdhMoYv/290qBCu/jnZxWy5Nbta5te1J5LcOc1kYlJmzKrvPVt+5hUdd24ak/yhPYLGItdTF
IzjBe+unALTB0u0akYVVJwN91EiWS3MIepXeuKSvXS18UTpjeNx5DC92QrJWebUIirYQpMWDjUak
ETreshh0cy6jilpU8KbdYA7p57x05b/z4tDT+v5RuHaJ0mK3oc9Q5umyP9+NRZamwis6gLEyNR5W
1bkfPa+61b/6lojAdySN2wi8NGPR834+jMXXy+Ne0vTQpGtxzPA//Z50Eyr4gp2P7K8Xf6pqfJLQ
Xi6rXWaW6Q8/lm1GsQijSxDChDLKNM/Vk6jtWO/Qzx2XcBL2OoSyq9a/1aB0FUm7Un6Y9yJGVcxz
5zS0hFmp56y3TDrJy7Yud5PU7W8zc9gb1FDBOoCO0Em/CAj9VhVdtXVGzkPlvYwyVrTqGsVBa+PG
e3vl/PGsb31iFG1pedo+6C/XR7u2+O0oUJWidZ0QQQv3RIgVh1YOK/r9vfFWoGBjeuL+yTcDE3vT
TI2aKIGMJPMP4jyvI18pundX5FH+znJLfKC4mvthkiO/eke/0OB+1Krx2MNuMlVh5nqYGqxLbj5J
QLAuzA01ZI9d300f+oWlPKgER+gbuekVkGSLCCA5b2U3+hTOl2eFFbz0OUCvA2fgkC2u2kth1ZG3
Wv33pUlVFqqq8dwbt+K1eBZlBNC8rYa/0T/Ox1V+6bVZSqrd2aXzLPrJ3VHfSKuwARahTRhRaDr7
p7GIZEFL/LiIIPQ62ew54rfMQa5sEZJJC6gG4G2zhz7/LfDb9eqvQRshC2F/y9LR2puthO/aj0tx
6y29suB0h0PY4+2mcfGSYiQFkIMpR97SuK0fZaHtaOzH5EDKh8xlaVV/42U+3PjKV2bIoGDc3CdE
gJeFVSye0HbpVii0U4s8+TBYd85gGNh76/+h1LM5KIME8FwD3m+Pxq/nDXU3q5ddH/XOWO2looQ6
lrO1Rxv1Fq5ybSm3Uw0lGQLKG3LrKuXsViVZ3mghCAHvpYx6mpaOnoIirNAafPCd9FbsdW0ptyUk
WyB/pqXxfH7rJL3EwpQMHcjWjJw81wdH+3ABsl7fCDCvDkWAx1+8Bm/6QcvJyNwxq/soraz0mAS1
fdSBmnb1UN+i910jAFBVpT+FdhgaES5p5llmNFT+gR7qjJNW0CYcUf9J97O1YGJToivpDg0G05ma
d0FAhdyYiv5G6vBT0vIi1AP1gH73U6wMvuj52jq+MtSICGu06a23h4bP+gmgIvlz7ZSPwH8huSdV
IcrkJPuR3sbZUEqFldal5MbykwffnKn1AfV5d1PdEZZ3aH39+f41fyXswZGcQPRnLR+U9fxXjmnb
IAtidZFESZl6Trru7cH+s+/M8j4O3OQGQH9lF9Alh6EJyB4xwSW1tDEWSCse+BPsnBJH77ihyzJO
HpVajVsP2LbAFx9ga4tDCGRrA8dS/nxqBHtjbM+gDKqdY29vL/6wo8htI/Q1tvVprrFjD804xtDa
XsQxxw+5Cj3hisNvLzFtc1uMQNcDphsXG0GB3/jZDLxijAuGxDjc71IrW/ZuMHQPTd0mn98f7+oa
w5fbWnAMyhIXl5YySBDmlaTcDgYPShkWgMAc+n4EEvjteIRcJrC5t1Bs4P64CJqbeTEt7dmYGCVl
cMJUBJ8vMzUOVatvGRy/ndU2FINs+oJgNRcbtcccHutmr4sGo54PLt3BoTHGw6GMb/aCvT0TQO2Q
QKg68pJCVTvfOEvrF07cJBueuKJk7ozpHUXwdL96VhtSFmjv3v9gP6HQ853KAm4iogRNW5Fnm/sv
zwziq35DhYy5AebbUT1KtzmMglQ8HDkjL3ntQL/G3rYggHG189AUToB3gCOTHon5idTBnnDQCGO/
roo9SlH2fV7F4/dcVtYhjjNd7Lp5Nh9ZO5wMFXrMfyQoeKT79ydy5eIFpeTxgldNaZ/8+nwicSMW
zyhEFxWOM/0AwK/uGnTu7uqKnrPQF1rvi1kExxYb37tAxsYX4PYuuXHyr32/zVVk63Vmq1x2j2do
OhVtWnDJCM/ai8QXB6Mf3OMYWxZ+9jcNF67Ef8hMgOtBaqThh6DrfNpBl9q22G41fMTdp3qeQBNs
nYuTKjGrLPND6jnTY8HNF+lk9neafWu6N+WP3oYQ/AyE9yzo5sz9sn/CWXBPHTRPrJ04E+Yy/nCc
y3RErLoncgd5PBVOfgvmv7LYRJtQsQEAqZtcysIoEqO57N0uCjpJ14/fLI+xnfXPU1AUA63fI+rC
7++yt1AVYo3wK2mh5ci8CVom36ibeHNOa0sBF6A1lqicLGTNW+pemRAuPnWTsfNHq/30/shb7Hxx
TjdtGkxNqJ2YhIXn3xk4cFaTAoBb0tmJVN3kT3K9LcRwdRh6qvibtAJRmPNh2qEv1ngOushwWmQl
Ym9p7mS/LKGOraIPNcJo6V4gbbhPFmDXPBP5p6nKzJ0RFOkHLceyOXRxmh7W1JY37qprn5t+3A0u
h3RKeef8t4kenUor42yteWN9sh3aX7rJLw5+AstlZ8ZgfLv3F/3art4UnmgOQXEJb8XzEdvYM0DJ
GFEYut5XqeNEqZb+iw4K9OcEz7cLOnZj0GvT/HXQi5TebZu18oyUcvtQeBQn8nYXCCIHx4utlzGe
f1sdjhXdwjBKnZv56GVibxhTPiUFzhLeEix3kMu6sI07scekaA0Hf572gJbOEevnWw7gb2ZKHYL2
G1AgsFBi84uZqsxfPAr89MKIzO9PjtMliGBsFhiI+5VGcazXObll37Lt4LODRF5KQEQSR5ck9K8L
XD1e07xcqJ5FA93V1dEa7P7R7WLzofbM+JYq3JvjtA1GC8ym7gH2+jNQ/+V1XfpCK6tpyICT1Xqp
htk6BG3tf3p/m765lRiFZngEfDYE/W1px6CDiYAOgs00ph8yRYEAqqUCwfbXkDiCBkkQzF3fLLda
kt8SJRiaexAEjxTVRYzu/IRsQpJNI4DIlk6a/wxWk/4gqvUWhFChBhCK2ZvhtJ19x7p7/YzmURKE
yayC5zjv3GWvSswyoYLH3ev7S/Lm5G6/ixcBcBHaEmt//rt8WZmz0GhadbkO7KhVsXnwpzHbJSMx
W9crFyjExCXh/WGvfG+0kall0kNAGngZTfkb8znYqOZeFRdf6lqmJlihc5P+fGV64B5b0RnkFJLa
drJ+2VdEn23HZmCc2ciPpZPKIjTlnNnR1C7yT3BjkjohhvHb+/O7stO2irBF/w1+ZrQUno9bIDhI
mwrjrglF2rrv9EFmjRM2qbnug9UM8LqSTggmeYti/nZlEe0lbQOl2CLwy0JxO0OB4u1B6Tb3hycz
FsvHNtP9DXzn7Y1E8EikD7+GgOJNNDyk+cLEyd77PAmivB+dE+54/6yrHk/pDM77/nK+/Yywxdgs
kLjQuYatf76cOIQGg+1Qzs/oYy4jjHX6Q2Hp5JTbbvwau5N134lc/W4ivHHUQEN+WgGyTy/e0UqN
ZKYufK4VPbZD0lTzrqnsLMqKWd04D28vW4biRto4S+TBl9RG7Yxunkl4NAMy39/SZo6/z3lpvuTA
v1/+h7Xcui9+QpDESudrKcx0YqkpWLqIaPt/VlaSpHsvyUhWaqOYfIh/ZXbEj6e+ZWl4dZIEoFst
BfX5y6reIuy2A/7lMBptfFSeUzzIqvKPNuDsjQ3z9vyRGML348zDMCTgP58kqmmuEBbADl398qgc
mv6OQbeOR9tu5Q8/MRoZLovrPzl16t2oCL/NsNg3NKltG9WgBHBJiiISweNecOaSrrOKsJKGLqgb
DS0K/4lav2SON1WHZB27T66s1/8CyCoICJfDbH58/1tfuQwARTfYkNhhu2rPl0HEaTHNMXXUouor
bHFoLI3Mspb2jeW+Ng56IrT/bVnGG1v2xIRJCi+bPeVU3UNiifawWNkt6edrl86vo2y/4pfLHAQ/
HxW6ORCxhoKOXRxuZR9DB2+00gc0vscf7y/f2yb8jfkOc+EnsExVxz4fsQEAFDWimhElaOsTHphO
uotLy3+uKbL/NXIH3wPYmEjmysm+Q3ZEP5aBnb1WcV3d+6lNE937v+jqEqB2gHMDqQ034sUPQsgh
KzYyR1OU/WdPNOX9UvjmX62s/J3EMvoW5H3tzBIDbVAV/CaUR84HdAdddXoFGIsLkZ0mqtm7WC3F
fpNVupG2XB1qAx0hqXA7vakMaX+dPAlFrKUv7LD6dXkH0UDvcnNyT+8v47XrgWInbYfgYmDQF+fC
q8SQ60T2AFV+6e9cmQ8/dBoPGlVpZ5OLxS3Z6DLjQLNFfnx/7CvT/NnJyR1BkgZn93xF162Dokbj
IxpRq3waltb4kEw+naM0zhzeHwpt3SsnE9yKUIDgk/TsEth0ejwx2g7OvI9lU/cg5kJilNxSs8UJ
xm5eu1QwzcRLrfXYmcPwiRb4GRRbdkKHTuoX2cGESvtRFJ74Z1nm+GPTxbEXok1QmbvFiNtp18vW
DELcNJfluJhuMu6y0s+Moxpc9b3tbEcdum7Q/3p1Pc9ht3ZeGvZj1n9YDJrTosxTznfZzsV3U895
c8ILyCnDtlfzH9jKDE0IkrYF6bld/ktMb36uZdd51AiU/Dr1/tgfl7XJv24+ug1sY6f36FyNi9fM
sYlbOwtfKmzm+zQPaRc2nvp8DNQJyJWmKkJOWBi5sXbfx7HzyufSA4iCTUp2TtSKs1eAyXW8m8us
8474cqKeYuNUe0iDVWanOIgDcntZ++MObcs6jZZm6cs9dZR63YnGzOYDAiHlKVDlBKymhLTDqlra
5EM3Js1X6LLJP3VXD1/x4nQbyBqV6mn7RH1v54yr+4QVLfaZdPuOz2BDptiJeBjmSATWbD7EeaWc
kEsi/7d2dSqepJ+ar/DJWsy3Mj/+aHaKQHNAYglFyrSEfN4btZ+/jpjA5Hs5QucLS7devtAGkGah
Zelh4T9p88/rvI42GRHKrC66IyBlY9o/1avA3WM1a37T4JrxvHVXZT+C2k+wTqN3P4mcuZj7F6Vp
B0QBDAWtQ4JwFlijyKxngfdLdo/CW/2c+X7MTNOguE9cUbmHSrL9Ix4o52sz5uk/E42wXyEgBriY
o+xvUA/Il2PFg2rvM9OlNlDOOSpysZOQBZd1Tp2gxo7wyTGcZdonjd8iDpmZcx0maYfHKqTapTpq
ZePWVSfxl7FaTReqAeI4u24yc+fgD01Q0phTq+IJWQIT0kM1pvetaUBcYxbmIdFu6twLZwbihiDk
FGFvV6kK5YgMy8kdfUPs9NBb+KqCBd2LNJY/kEjC5UqloEUsqA6mO9pKckxxEsP/x5mC1j14Me0/
YYlrkgwtE2ns12Gui+WYBeUs7+rFNfMdapWNe7TjmD9MiHm5n5zMFQhG5M0HabXNC57ISoel0fWP
eZzar9OUGeirD9X0t+dR6o+sCSbwETeusoCQpz333pRxbENNIsXEmh4a/2Ht5Wpi0uP2sNgyyTRL
f5zLO8NDTvWBWLu2Qx8HkVdXJAK9SCPRzaFcuhaxk6GN/x08fylOThvrf5vYqr/MLlYNsN0nB2AM
v+HmsCSL+V+ae/njYswZV5GXtmPozH5HP72fOH5Yt13wsU8E27VZWrA01rg4zexFGi69ofwQJwpJ
65mU4H5GMdg/4hhMJlk3Vv1fn1PfgA4+avQHMJwtQjG0/Z3vl7YbdgTe9aEEjgKvSctqOE2lH+8C
6PnOvkhlbN3BTWiK7VCM/wIT20M4gde9BlhryN3YVdNd4srpz24UsG4Xp4j/8ma2yq7GybW7G5M5
/UG6vfzlOq3X7sbKnngpF3dG0p8vbeyUDEQVlXIIXrU3TvXeStIiuRPpOs1IYgp0jKxatcnelpNh
7mx3MNYQPoZjnAqbIvded0Xchk1DW3Q0LUhv7zuzFjhxrsaKe3CsErnrjaY2wq5Oc9jxRjPkz2k6
oPXeZ8My7pairsZTFudz/BDUzdTdZwbd/mHq44sYJXoex7tGihJ3KN2D6C0zihUnscyqDf3UEPPf
aZbM5ScyXOe7KacUkxGVds0TDAYLKL1Ym2790PNzpr20FwAxdOfn6tFsbX8+4mKeyAcWH4F6b4F5
LqKgLXP9ssjZzh7iVYzxvkUorvnu2aNXfU3SsuZOXJZWJPhgexLNh6PndoH/zcuSXn5LzEVbGbDr
2C2oeSKP63+xChdpzXBy10F8bB03D34shItqJ4ul7sTRSOPZFKG7xBRAw9m0erqshJKFWuiz7abF
iBqj8IojEvp9+g8SyUYZanuV63dhjmPrYmziqfYUJy463Q+xDLizIjMLtPFJz4M5f4aWGCMdZjbm
9IxuYqa/F4OVWl+Ek/flg+BVsSO0GJP4v87GUX44KLkxeI7kR0v+AeasNT3Nc7o4LXlBANE67CtT
NPmuA3FsfmTBatU1eui6GT6idJ41D8U8tT6lPbni391VOvmKaptrKLaPMSTP+dQqB3O/ZG4eExB7
CDZD5fb2J2mhdwsQ7wwjJNLJVvmrKL2+SPaNVdg571WrY6nQZYB++pF1M+wddCSrf5HULxMRrj3q
lsjVrE7iLBHppduMX0qbxqd9btRyUdEMID1n4ZLIKT5pr9Dps66CUf2osnVTiZxstv6z006LezA5
GxBxDPRvUbwxQGzyH5RM+qTbjTaW3HcpGXSys2Kveh6tWetTh71eQ6neGdWDbFCYTcKgQq/HjrxW
NfELUoAKiUHTXxdHhrWaAqR88tQZqNM5TamfnHVRwVNa+n4SLtXQxxB/7AXBqBC30sD7VPUZHwVu
mpiKItRzMKjjXAT5fCqqwbFOjXR7565oZpcOcaMJ8oPyoMeFTrkFs42wyzpaq2EwEowGgiT9Lv11
TJ4VHEcrXN0KBbqkHRcnNIYB1ahepNQXLXtZXvpNhmO3xiWBqSrtBnMoa1K4WKBQWx2GubGdqJ1Q
vGoxMdVZsMNOsKI+XmSmQYd1jb9HjbPT9kqucbrDegwxedccyhcY4Ig0r4OZf041zO+oGbUrjjaM
xpeg9hI7tBoRDLtxtPQXYzX1GJb0AuLVYSTTHTU65KTrzp+pWWU4z+yywrNflnLuv1LNn9ZocITZ
heRC8Xxfq8BbdrS0DPA8stbK9mheIG3k+bqEfxZb/PfGVCbfKheJlUgFY1KfFnctH7EarfKdPavm
QQvTSJ9iegCW/TrG6cvIvcfCQan9092odWm4WoUnebCo/0W6bkuqET7/b1TlA8GBn/uwzMYUTDXK
OwT5EADChiKsjb43/lZFX1GO00GnQkJF2YZB7Cv7gJPeGBwlAhhuOPW1kjtfN9zMnWrRoW7Nocd4
wBgW/UlVemqPWVat0zdCR8sJqfCV+Y9UTDmMEawSpmPc0w42PydTaheHNVmnVYRTUE/tV1mX2vAP
K/bZFlpvsdvt296byn1rJoH4Zo6d8Zfq6N+3EL1vlztj6iYZevCvOVdZnvl7A6d6ES6081TUfaSl
H+rezU9G7Gb1/YhvmwxN1NGGD6YxGQbxt7uoXWLE9br3yOi6h0XPy3yc59bSBLb+ULHVc+3s8MnD
QNesAsBZr5pXmmjMcUIs2ZXrHf5O6boLmto192PWEZeFZNNd8sxlbBbP1uSlxYdM12b9sjToA+1z
u+ka+qfk/BHBvrg8wdTz77K2TFWk4kytRycDZHsM+I5Hp1xd9oZD1LtHTHQuPjTeYtv7VLXyvs/F
+sNX0BzndotL6zKrnwu36r6UWHP1od8ahCjtTMEBou5UeaG0M8io/mqX3zg1+ptLD4YRWu2qvEe1
ajXsG6Py/vPkkPR725va6t4uGv+/cXT6dJdweT42HRJvu8QroG1XBLhVZLpNme3mNqg+TlwTr07f
ahocoQ7yTldZHT/jV2B3YT8UKL2gAWylO9RNrNdZZXkTEh43f6wVr9tdn1q8tKrO1/ied7hDyTCt
iWJ1l2zqY/7Cj5Bu2s5PAQZjT4XaRKS6ToxFyJXaNlEq2hrzi6zq/5aqKj5wl8uVInddfZ6LAlCP
k5B+jJXLHzp4tGRGM4xeIrNRLN1+yjMkwsYEm8G9pxeG71FMPtFyMPkhpWV67YoiqOtd1wvSMbTZ
gqhv3ZJW6Dk2PqRZ7uaEVSaedVr2zUMyj0b1BXiu/yeO2wbW4Wiq7p4z6R/FAPXoLy8tk5R6d5Xn
Id4h8edxzMc2hGS39rsgKTsjJMDL/tZeqw+iDWoVWiOM90+rJ6v1sXeUyCJQYK3vy3lQ30Y7WPnB
NA1CerVTOZ20wy1Q5U0wHFq/G8t7L/PXu6Lja702sUwfzZGbcb901mreczTj+g60o6lCp8VT5HEa
1rY/SocSwqFoa6weRJB5LYGDHu299nG6/9pbU1F/NSfDq0Ok2Or881QJL4jE2jh5WOR1i0RJbQcx
FKdW/5OIEn4HmU+eOVE1Dcr/P47Oa0lOJQiiX0QE3rwyMGa9X61eCK0MroHGdtNff8/cV0mh3WGa
6qrMrMyDTujvwK9dGlzMJFxz3Bqh4ptq8tr20MnKnn5gqrnHaRnVxQ+X2ornhii3d79Zqi+7Neoz
Nv74Me5R/7B30vyC3mrEJaZ06LTeOMmZ2wVbdyqGqn+PqqUAAq15eD1+P8sva408lXoTEm8VjvHH
WIXJdi6XOfmOi8XMp6AsNv8lmRo/yMfd9X8XlqPDLGn6IL5QximpQU2nOplWOHdBNAx3VUhTlXJR
xKhcR2m/bB0D+xn7G8d7qNS0zGdF/DlFJiqG/l7MZm3PypeN896ZVU5PrUO/eye3Wp+aTjcSwcBm
3fBN6t++GTd58q1B9U8djal356/++q9Cmjllk2AlOPXjqxdZGw/zcFiHhgy8JUD4cl/VgqVzB7tE
57FwY6vFYS6I/9i2Tt4EuXLLBTCjdlPViN6+XwmOuqi6jYsssPx4O22zV9CKLYE4dV6vynM92PWT
tXVK34a9u6jzHDvFsQKSWe561QSXcHOG4FAq19i3HU+HuPGr2x7W905/gXwNm0vZe96bV46C5sJb
WhT1U+x9OrYhUG0ZAG5TawFJvG79CDCC2XNbfjpC1JStbIaKgUDTH6sqxoZgGs5oI+3CzUfXkS/o
Rr3+wJ1p3Y7TODWZijxCE/yRH5xi5zH9dTuroGsrltpHDy3qldZ28b8Crdvu4k4Sr6IinLwbVjya
6LAx+3pPel7j4+RGcXEKTOeKdJpMs+QbIYsq3ToOU0YFpbjR/+nfjl/VfTaMm2WncRnXf4dm2st8
DUN9Uyt83HQqnNIDOyayVd+JoRim1F8XoCKvrgMulKHph6O9I6k4MeQtOE/GlqnUkDo9iUPE78TD
gxtYrT6TmwKSZmP3TjFhLWu6ZiuLW9c0we3edJGd2mDVznMzzKM5Anq5wXGDWv/0dOLuh7HBtvNo
gxSUN27TLyZDe4sRSeHWzd++wBI/xTDQck681q5z2uhRurP2cYK9+KXZ69tm19fEGvax/FQsmCUz
A1pVfIj5jsbz6FXRad09FiipOg6rFTgnBceyWKvxgIrfMfeYa25L3ieDu34sFn1ibvh1cnpW9tdL
NBTDYZNeW4G/MejwjiZlgJmZDXYy86PHtLai6LV0ij5K66rsqrQcVpCWuCpH1o3avrAOLjb4j7VF
hn3asq49PfrVHp1bWzRTBm7lPFHExQ9EDpWfutrvvyvL727i1UWEa3W13V6kok/ErDFQYda0xn9p
2Jn6yW97TZNoyac/NWAUX1iAeG8db992Eu44ihxfnOCzT/Z6TD1PTfeLz+X0Ty22/47BtTPnKPGb
h7XcYsNEEoL9AKHtP1n08UkM3bRbHVTj2vWdNfGw0mob1EUO3jxgjek6z2vT2ta5mohguwtgA9YM
h+fwtmf7pM2Gvk7kET2b9xJ31pSgO3abKQ1Dq5gY+v7/bo1KrD+gdFK+mtiR82Pkk2yZj6tfqtz3
51hk6+TMrwFF4q/Z6FQPmIp1wcUT8/ZuT7ic5xLle5LHXDcO1T/e7jS7iZx83pNTqxNhvQ99u34b
N1JDtojKG4+Or8R1Xcs3j8soZ3HZ2HRcUu5P76NzAlNmcbdWxdnb/eLZuIPmdbItemRl2WM2bBUm
SriEsqVTzRVbBd6iS52uZhk9vtaSr20tTPSIohnskOOzuKkYEbJkO/LKs9owq0ldiVw+171tT5nf
srRCN7b2uDe0w/5rQ3ArD00hVJvW0VADG3ZL9YIxfdFiwkUDfcaBGBynDeb2eZEstR1Ba6e3KWiR
liFGXKYDe0zwm3U1xX+YbfQlspgfU7AEeepqF+whWcSwfi+JO87HYbY9edsH5WT9MmQG/kumeikO
s6j8u2IS8k8MMNzmza7893Ut6otxi1LktAxBnQaqImc2BkL857WAZ3m1TphfT+OscKfoC9j4lG+/
XV+mwdXmuLDAtGWGSnHxaaZFzmah/5YUg4awq6z5I/F6/aJDrh6xgxMdxnJy3oa92vybTkvxrHdV
2C8hTcF6tGwFubmzKzCdYDznR8F2gkgprf2jZRgec3+c+ksMCegetKGHvA90Z04KE0DmBOOILner
Zvl00T7PF+xZxYMUc9GnURks28mxZnGO9eDWN91VQMKQE3QDYJcYaJ24I9iMLlT3ZwdM34Gcp849
bItHO68KxbpVF5qlyHY31p8xYa0ibePIe7LCumIe1LF9PxJDueSRm+hf9KaiOdgLo1sW0eOLA5ZG
+odMiuAJZ8OmO5Vt5L9PsQ9Yt4VhY8h+2BNg4CFufq1bff2qXRPkoaX7ryvtUR2k6RufbcHVPPd+
xwiHhwXWu8Yuqi2dTTk+seJKammnopUXQXbRMVZ+oR62cExKpBRmyU2zhvPDGlt0TGU8tve0NXud
zXXtbpmOQuWkCdD521ASZvbRjm3HYyIWaX61GcC+MH6NzUF6pC8/yL1e73wMYQLeBpbLG0qe9L20
JS/jnxig2U77PskHNsZCAxtArMajV4ccOMBmmTZuc22mSzUOp7Kf55xWDrmd63UE37o4d78uKMr6
26Csi/PMjfI6mN69G9xrfJkbrwMK4S4pzLOVVC4rOcQ6pRo8E+Mh25LufblawTfgYCAvzPHBvRmH
sDwrM7JmyfaX9xOZfPtdULFAsdlxu9sdUQ8pDdf8IbxaWHA4lroP1WDx6hPMgdPwPvrewe/ies7i
orQbNis63k9e1UTlkcVnAXjV0d0el5GfO5iNI24mN/nRCQLwiT1ZxYhOYY7tFMTJt1K3is2bnAI6
i3Hf0REUlgcfM1uqwNzeN86hdKQsU1APXh4mLTBQek5MfyOPOBbaB4iMS9Ds0gZDNW5zBqTeXrmj
LSdrd+SqeViZrb4LnZl7R9O3jQ8glHtztw0J4w++w668dE5ZeVnQuPtj0ZjuZzNGrMpsATGqXkwU
4oM/Nzw2vOlq69DKRZh73Xnd5xbQgX2ILlx+ia0OghfheTOhgkuwOncxibA3u/brLVckxfBGFV7t
g6X24R/RJqWTQpoN1X0lbXW/zDM8yjwl6w+3rKMGBBIzPVLgTZROLJjcyhC4Nuu6Sj8MRbOtr9O2
1HGOgcTUp75XSpgb4mhuSt1W4j3ZE3e9fq0hfv1KDV9eNHbVZWMStnIPB/+3UeuNE0u8T/LtTYBx
5CvZ5YdSIv5kGZVfuu7wDUzxFNRFtg56HbJQe4U8j52O9K2I2/5554DuN56UxXtMzp3/1g9dNB4q
KGj9FcpmusF1EAGMsb3OOnSTq8HntikhW5Kav9Av8VGoKAIrfjZHrORcABNb5362POte1GgQ7q9Q
4q+w8UKNRURIW7LJ2TXZ3tuTytQWbHtuWY3301uX2UodK+nntNDbWB9HBZuWGd+bPoB0Euu8tPv0
7fTQGQ/S66Y/4WI3j4vYPDb3kLa6h8XdWexsHa3kIaqT8Rkink2tqKySy45zmPvWBjVkkuNhqZVh
bxElnxoWrT2DKOvtLq7D+VV0sGbfs7+uzUE6y0ChD7s9E0wBO/MfA3i6GR0Gt27C+3QuNyK/72oj
AwnsyGLhZcehW7zNVTXVKU3MWEHwGODUmQEvObTV5tU8xWgHzA7bBxUov39O1DL8Iz3cJxULgRfV
tCut6bzAE8ozaaV8IO79mUeDjCw4Iz+J9sMwBfV5twp/yBLcra4UUlHcQvkEzAN1n9xjoRPW6M2S
BiuEZBz/eT4TR+b1M6mvoVlDc91CGZ5ZxNGPYyMmfZAYHhbcoJLUixCKCvSborpmZTy456vyC/9/
Ga31E5QrfmWQ5sVvm4kdk44usmB3l3Ayhzh0poeaqM4prZza/IL+hSIkODQoUtxI6VTQk9KzXg0o
b4dwG7zzLNvmM4wTKkfXmPL33A1FlzNz848Vwl6McNnNM6lcQc+PTRcXf0zYTX/9eqTZVq1T06f3
wbOP2+P4MGKash5n6Vk57aRVHcd67JfnYFPy7NDfGdBHEQxpVTExHcHeA3nis0Qu0Fe3v3obSumX
kfl7PG1aWR+JWHbMhrYxcU54eY/y0uIRP6etXemnGNalyRfXDCit62JXeJUYRhbQpMUm4MyhDpp5
dvYf3q5HyMSk1wynsWAZQBMtrg8m0vbLWuno1zpWTnMw/5+PniUQkWmE1XDgRjkt/uRu8sOeTOXA
ZMzid+8U2EEP1sBqZ9XZ4WmL56bO+C+b13K0Ruc16QkaSZU7i/mYTKM3YyYU7SA8qweN0JLDFh6h
y/wGmN9mMUIh0zJpMBSyv4F+whWRLDE9HWNZ+3bWlkO53xfYbj4ab0eKQ3Gy//VzJO4EYu/1JOyG
9Lg21GHeUFKuUGQ3CjQrvOZVwrLVQU7KbfAm84Cw5LrEd20QS+viSWdociKBennP6FmuKfM+g7zX
hW0Gm6flTdLG0M8uoylcdexuQ75xCQAglxbAHL5yvybPa2F9436RedW7I5PK6sou7Tepv3BdmLn3
tCdOyD5LQ3nt/Pqc1GUz3/jwmzwH53pghdRlFpa0XpcA9W198CIFPjYPBY5F4Ci4EOAp1vt4q7nh
gCdGlei0HaqEPDUuKJQknuGlt3o2f3IxrvJhbGv4SLQlVZwymMgv+udmTxnURZg6ES1Z1qNHfelr
sm5vGxUxBVlzQJ4DFtzekSWcbspMH6nmLghG2eVJWcQAKIEub5PEavc7ixDIu2FWbERNiwuF5+uK
Df65HNfhzDVlvw9uZ/8N3J2IiuqqUAXJGTqSwIXTct6sQreH//218rn05mOxtX3/pXtBE7+1gf0w
L2WH/l33rNv67uSAr1r7PKUxe9t7GhEnc8EpBGbBV4HwUzSb1Wtb+8I5LmsBl0V7s95CZavqNDs+
tJ1xSv51OaPDuWhEvBbien+RqcEBeoLh3LeXEjJqPoiuXPmDYoOL9wxWiHsXNfWRnlnhjWuTdZcy
Z6lLsrdBdIBma8erZ4d52VpE/VnJRlB8FhUbGJcaT6iPEX7yRpllHw4DXH1Jy7Qqcdxlb1mpYJi4
hlo48r0DV/nozW6wUFNXicIWh2LJinrGgogt8ma8sSCoX0faJv+daXCWT76nx+gvuHuFTCCqIW86
ACGdCVU5YDxoEel6SzV8t+s0S/ZsZ3bW2GcpLkXX4Bw3761fXzxHz3uGjpNaDWte7P9Cy/APN4ag
V5Qagn7dm42XIv6xGY3GJDnWcRVE1NNud89CyPa1Kcf6Z7nCI+PVMpQIFpxkM2x29s1fOA0HgsHA
xdWUcx3Px93Ixc3AChBC0I8jW4SrCvH1TJbktt8ngvEiQkBQSHUBmqJtkPKbSYFWwMSR+D3Am22p
rkGhcqdzNnO7t62X7+S7byy6uGMWIHqXF2aNdc5FyWZBRhZheOP6V/XBVlHLD8gvdm64oNIw5TLo
7YMYfDM9DjvmEGBj5Mylg6S0jQLNwXlbB+p1PIX9E2qe0X+2Xb6nn6E0wpxXanmczvZWha9NLN2I
TbMGClvj1lI9wHtQ62CWAeHc2XcTVn0xWktLYC7e1lD0wCydo0DehPcBc8TV3y1NOX2EirL/Kfxa
MIJe73zud28/rMkyvyH1L9r8aolVZTxm+TmqNVrv6952mwsoC6x/9/9HMXYsfL5gep3nsvYQG2hp
ms9d7tWYtp1m5y6RZYPnbl03HkvYRl60puW5Sq3b+OCOBdYuM8YrP3ygDE4W4pDuoIn96I9O53NV
Rfzlr1EFgQJVj+23cND1H3uvmjJFdGJ/D3MUVrfFNJIzB3kXLkdnl/JNTXv3N5ZiMjmuTo26k2u3
JuSaxSM+oV6FLa9ZcQa+cZy5/NdZc1wd8I7GyJFlRvuFGQj9+QLeXfLsGbI2N0aJ1QTOwv09U9IP
PUEnKscSrvy9Io16W1DSKz5A44RZ7I/AkJPvW242JX2pfspoHl6Jqk8QKZm5FEfyqV10BVUdZt2A
PT0uIuOIKZHtTOgHzJgshOf5pqrvZhG5Om1avLYyr5wB70egyTuDEABl0a6Df2O0YfOL9fr4To7b
hDnJFO+vXSgdJ+Xu8WCuW+wU74ykJGaRWUJCSoGHi/txmoH451FbUS5xtFQ/1623/cPWTKt9D/3u
jLnfY92Wu1YhHuO5dzVIleAWK+bVbM+hssIwm6ZdjTeNtmgZpnby78PCW/ccq6ulyoxuEjunvEk7
reKALJoRuiYfYjmZbKmQuF3x2f2uj2cnPG775visQo1yz3urCUN4vl18WBvyQCCClWfeKhSAz0Ud
JRTsVYa3BX3Ca+H5CL68BNnqBk7DwkkxhuqYJFP0SBsyfEF4edNDPLfNebFdrc7DyH+NOYZoHxx/
2PAwG6V8tPo2+hcaQZcA4Rr3R3h4/3Gi9f2CLBiClP0YBDYYgWMUOkodxWlQIYC4FD4Ik1Viaf23
9Sqzpw3qENhRJXWb0WUifZkNFIjsZr/Ox7HfbBxjcfMK7LKJITxsRqYU3Q09qC2RfucE3XJfk6Sz
0IkKyJq8D7oSBRh0/svIslFwWJQ3/yl2ythtsyDPyApHOFsmr5Mko2yz0lgXZf24zrqb3uoWvd+d
RQLf21VUatLY3805BFWevxhn52+o2s57WEShuwzVTBHkFp3rnRngUQ+OssxdPWvtp+ghkiCtwPfX
O4yhptcqCMgS4yRTgvYloPwRySsfBhMSVYr+YhfppvbuZ9itQXvDfRZ8q2KtH3YMdN6SeQxxG98D
1O7IJdp3/P234uDbIK4omez4CYzfX+6rkIsnlVOV4NW3htsfU/tA8jj0lOYs3Kq93+2mRiUFlw+w
Mc3IIeJRxDc06V6VVQ4MSLaHZfemNgKxjyiiJ/uxqTYqD7Pk9KffdfPYTYXFkeyp9oelEO3RWUhk
gUAEif3c+26Z080iyxk9fLE/DMqo6XcwGP24ut4Wn2juCydfimVL0DBayU8j24CBEL9/UCVURc7v
yEMrmLebN5yuWRnsp3VeReunkqQ6UIrUfNt4pV5gD7C5O2xh7T1KK1h/ce2qncwYb9C5uzjDZ9mY
Fv3RjL/nuU9sXd7Idp1hPMcueXDkGvqHvYihljECE+65TJb+ndm7g5LWdflIERijrELj+y33qPny
thIw/gqOffrdWL01xeBFhxLMiM+Mdw+HsW3jYxGTM5FHxi7fhV0NuEUuSI5QD4miRCQ3UFBLPY8v
UB9JWiiCg1GSzh7g04yqlfYhrn6ItRZz3saJfCvqgqKAYiB4QhyLkMvh8z13c5AElIqy6dJ1Gv35
fu2s8guAldBdu64HjEUTSZkNy3a+8Xyj94MealwdMczTf0H1WNzEst+Iw9pAcOdYomEe64xhMl1n
kch+aVcxuMjVtFNhnG51DyZpvR8r+xXuzRY76oahzeVO41bZTq5vPPPcAn79auJdWwe5RkwVjJll
eKzXLfowOEY3D7o2bskEK/qvYLeiNdchj4QaWxumknoe7DzaowXgpxLNem7WZGCFtvTKC1h00x97
J2xuQw/lMZy44EoV+w7Kb4xwf1naT6xTKUTJx0lG974BZLY4pWqSmalij5+zu+6PffZEeELXr84u
Q8B13J/Gp1hZbpXPQcDJjBFhfeESByyqSq9HOi6ql3qKyvIwrmvwuwsjFEcd0XzvTtc7r3VrbRYq
uRBzH5UQLXsYI1qPo9UtwVe0LeJ3XTvbBx4ZbJ+HA4+XPs0yIFhNsqVrEJl/G1KT9eSGo8XU1q/e
nUAz+KNGxTceFTROhLrjSjtDyq3sMpKdLRF407XVvS/3A+Kskra4l+J2KSLVH6bZbd79wnP2g8JN
xjqZ7kr5k/2zPXdoo+BOikh8oODxB9QIDg/KrcMAypg54qkOlpIo1zpRvza7odrg4BTfFTYKy6Pa
VaxSsNryq2hXGxWtFTi4TXmi21OrgXmnecRWSpa1bHIw0u5Hh5ARadbiCPKG/AHHmfnqq3MGIJ2p
8s7sgho25XPBsUZcXlsAFfPUx0ha/LDH43r13HO1OnZ/Hp1AP4ZQGs1hQewTpXin6CbFaGaarnYi
0ZaWwQ7pYvsAr09RW1gvyKUQZZTz0rxvGxxdn25MrTc4JbQ9+ipVI3pmoZuRiVYR4siS/gkra3/P
lilKRv7DEjkd+ofBpAMi4iWtpkIeAf8nCMNkr3xmia3cfiZ4UP1u/CL6ix4ouvWmACDZUfT16HTq
MMniZK2WvPS0654insFblNSunyOCWy8rbjnLA0lb7W81WpX9gBgj2G7mQYv1sXJk/AzfOfQHuU3u
U6PwILvZBqf72SP6RnLl22THdZZaHwgwDFXarl59h8hkGQmA76wPGMIK3TFC9YMrQ24KV3XieZBW
9K1wzk1+Izb0lmOD6tyHz1TNPYJ5wEe5+smfYYuBlTyUZfnESinRH2471Id4W3zr3O5bY9Cv7qa/
CZZC61M3O12XTagL/TvIkOJpjeH/j3rqJTC8Vxb2Uc8N5L41ji2xBV4NHMTU+mqjfxVHBovwOO2V
rY/XLBI2RIyMNxRrK8RiC+nW5zpGCvKyjav+Kudhe1zDuJTHtVhHCIJwGgs2CW3Y9DbwfZCAzfIm
DATd4LZUSP9Se04GzP4F1edD9X47fWPrzj23d2NjZQZZW3vvxXs/vgRdrXRqS5oFhPtb66Rrq9cs
HBlyrwE4tZOGC4w27t/oLo6s10YwMTIQD2V8TfdEFGcfSUtx2YNYl/227DdKPY4QSMOmoSv/1CxG
hzTdwDO3nAsv71VPLYSAlS6645ErHPN3seO6HYzfyo3ZOSoGNfmHkIV1QJ94WytujbEd353FBdZh
UIVdVNddA6Tk49KdiKwb2nNB4vVLSfZuezf59drTUzfqFo2L/NgxUb/dRek5AFY1Zc0eWYmEktqV
djLfU7GTWzKJ/Pt4VXZ/WpxV9Wc51Pae9QudMEgTQHDqkIrEhc323HkMkHGzYOy1CLMGp/1mKPJZ
LpocNedOjfYFKX5FzipKy+o2EBacUBVVDSch9vR91+PjliNE63O7DoeBcTeW/CpCT1/+vKP3kVs3
XBJXwipzIuDDFd/G/DzLEiHmJHx5n0hui7S09ipMEY5OxWO8OTWCoWL3k6cqIeYmb1dyCe6jjVno
QHhH4l0WUXY97UYotqzSIdNoi3jpDrp5GE5MsOtzsPro00qfhevUKWJ3ulC25oVRbRj+xhHAFqL7
ZaGQmyTuDwFqpuIYEGiE7kTYg3NZQSdIfYipJBtJYG9TLdo/UQRPlhOWxssbjfP6wwJm96iGDHwp
KsxyPw5IzUikkw1eVq2ziXe3rlR17FrPdvBZ5HLNrUoGENPjprhp+pJ0+LCR8YdBOUFDnoQV6Eej
kfYrdAPMEwPC3Bp5LpBZscL/V7HdZvtWdMFBBfv2iMuD1Dnb6fV0MGbdIQi2pRf3PeSRTOvEbYas
NcTCpobnrnmv211nkK9oMRYrtE4bVW07zgTlVMfK+FeNgVbFg683CTptyapIR1ttn1hcT89qmBbG
RoJO64NEeh9AWbIokwZdW+uD166duShOM2Butxc/An7kk+dFy2s3kxWV9zwIGMNoQ2g8iWiSNx5I
yT1I1oqnqH91WHC5Oh4nZdrmGFcywsZ/rzUrOKgfp0OpbbvJrnv80KZUze+IpQEvD+WiWoyc3YZx
fNXk5cQDobNp7Q+IZxOfooDIcCwYsTdEUSManBW7ma55tbY6mi5rEdh3vbvGQGsOm4wzukewg2Dw
wls7YgmL3QbVvJDZPsOwRf18q9st4qUGpfpuC3sIjwDQ/F3RcqkeACeW14W+o0i9JakfARSCOK91
4LWPUSDXV9V7tv5svKp0LwvRk8l3v4X6ImZvsiDri8r+s8OUTQ/9hCVWhvrdx/LeacVyKlzdnlzE
+s1fh3yq8J8tbT2kCAMwSG3c2SExPB7tJyIRAOqkmYNXM3ld9xEyJk/AsfV0PermemTk3gG9W1N8
4rf09jObEOuN8LoyPIeecBHZRqbLHRAxnbOl2wm4J/wZLyVrTprPM8G2F4B2P8qyp7ZYKOv/9aVv
/8FzEPER/rzhY8EOE1D7XrLB2AA1JadVAWsfVjxoFmhasSIjtxv/E/TMmXKJnbqGht2CP8kiWSdB
Nol62kEQ/bVIaf8spikJ7yexmfVTcdH94BoxSeaH2NYdUHOUElKnC7/ZjAGmnVQw1Q8bE2uZN84o
9gOR31bM19Kqsy+hi1BEVW2Y9eMI7tHP0n6dKjjOE78MSkgGFvkpkATPGWiuO+cuaUxNziAg/s6s
Kzb/rLDo/7Q9Co5TM0fekg0EBr8ENWxbMxnmfw/YJFigmqv9w+ZYExhcE+F8SBJjHhtkvvsNb/co
P2odIeJK1TZsP4FJxuXkQ5BrBlR/IYqQxZ7lXayl27wsMsBTfw1CtPW+SbpfRec7d96kgIjaiMY1
62Kc4YtSgSY7u+3st0gQhTk0RqwvS9Sz6MHdqW56f+sx57c6JJIwhryrU+JTkb1VUHumdQmfqlBo
pOxWGd/P3rDE1wOzwPTYoWnaQ+lNSfWja/aySWkhSWOAvXHwF6r5NvCCKm9rJIXTZdmiES37HDIQ
FHFPH0pY1kSbLLtdZZbPhkoar86007F49Bb8Eu6Thl1aTltt6zdermk7N83S2KeSi+8MU4aQahkX
9x6bU2f/3qAPipyHjFDUx50ardO6yrukxdgkcyLmoYtm1dBH8UOsbaoH7aIWaxxjfi0+IYSPLhFX
xWmDpfPvpO7io2g21zm6WKX+UWyr3wM1IcbWIEB50FyZHh6vDWkcqf9LcbNVYM3D+m+xY/PeTkhZ
U2da61cfvyuV2WKeHq3d34dTHwrgv95SHW68QQlG5xledFK80QtkZNEP+tA6ftB/99E8gkE6Y/EP
kKVlucQdt/Y4zmyMHNqaQ0aH05Y/KmFDotGzquTQ9Qa8pYnAnQ/lgGDlRu3gRGs3g9Jqp7GhGSS4
PHNh04lzA5flPU2WMo8sWbBdppZwvxXM6FzJ9lJxa892taSGLWu6Nb9jmbIGTQwf9MaSB9t2FIR4
dO0XhBFaZA63c3S/yakfLzsJlqyW+RzJnPlKP9KTNm3a1ODGDNZsI4L94nOMhivx1gz9re1nOLdF
btYu5fYWN7TMN05bMSh5yipuJfflxfbC9VPOBZycR+oIe/xNhwBtiakUx8Jy7U810aKlXTOurwFb
eU9swoOf9FshvqxlK95sIGRwuH1ph8M4TuUfsD2mqXbBhuTdpif4bXugq0B3dPJQrmJ/Gs2+cehb
lmNOsd3bYdZyNz0DuwTA2yvru6c4LoL33Wt66z1pvIJ2uIviz2GQ5sdA34jKwtR0XVugMe2wewyW
rc1GWjg53fwgOKgij0pWIJnLVFjfleW8wxnxOwFKEFh6A0oS2Ed/je31/T/OzqRHbiTb0n/loddF
tJHGwdjo7gV9dg/FHAqFNoSkiOBMI40zf31//nrzUpXIRD6gVoUqebiTZnbtnnO+W3pVkJxE2SfX
51OlREbSWVLAUtkhiniSIc5tkD3RjIyzI1SJ9I14jJjpw9UG/dAjsrRnj6jru7oS3i2zczL8o6AK
n6uitr7xaOplg02uetFXTXejZRJ8jIxJ/tRGUN4PspHetl+VKd+Hus+96w7qTBrRuBEvxmEI3xlv
81o/ob97CTtPr+jd5OCp3g0rE6Uu9lvK3zy1KdQK4WzAkY0YshaLifGjKopLHIxyfsR6K8+DgdYI
OA5nwbGuG6s9Oh2NeKpXNbh7uggZjvEJxxBSah6iSBv3Zy9kyTkDLQukWzr19wCQSHnmxNKfu0yI
X7JLlnOX2AVNzRLtHIvgOt8T/W0esKslmrYGfJkHN3Xbl0w71tehKo3cDNQdd3YnrPjYdJb1BY9n
3L84Nbm7LaDS8cjce5rYVjXmj1SJsuXxJaMTEfAWF9XqAFtuyBsUOXSfQAZ4szgG1RDog8ySpT24
SzvOuyQfsIeqpvfy+5A5pdmb1KEJ72gMzOMXYygut83sH0ILmkc/ON/dNXeekHVER83dLd4hjYWT
HTuCDfoqdjmfDNWI6aE2ef9Ae6xIj5gas7tiWcf0nuaDSqNs9acP+P5sTylp9dmKwPRlw97N7EDT
p6uzddPFASd0XZMO2zRu5gaHZabRdPQqL2h25SLdQ9UzLH2fJszTeHNAR6ZAsnKD5pzjHaO/RStg
OyyKlDcOB66I22XSaXEqm6H9YOtOnlfZW+POLnOkqkZ25GRypjN/WlThF2zzy3TRAbfejZtNQN4G
e5W7yWm8YttWKlf7FQQkaYqZjn1Z8LsyMYUT2POWakTmrWyCrnZsyxNJ9ewVD4kqCFkqtEIKoLh9
thar/klmA/mnoTEKGGAZGklQxJDzzLTWlzJpbShNPQMND1NHVvsrtO6pRwqjh412rzOfIt5zKZTL
BXtQ5TI9BcNd/yuhez5zZa8L/OWElmmPOxbmRDIGWHJb2+FPMbPK9gwmaDyc12OY0CsT5LQoR4dv
CIvld8khYPOCcaHGhJwne68Fi3t1CATPyBDp7UwoJ43qsnX1QXkN5tvRXyXSt2rcG5vK/NOpg8Xe
rwp9IWoBxfzquN6nJ8S54sPJPFyJyTiOP9lEmhmPPWXonpic/pHZWaDIubDpRGTcHBMtK4HYbcm9
kCSPV8cIy24YfCcmW8EFySployRV+mcQkJk29FuDTU7Bd4mTXjESzbjmF6UAHjI9uV4I5aLW9Uni
lHisGVLPoizn2aNPWejPcRDqzR2IPABGQtR1kpl1H1ouJ2PTdY06mEVgaU38ev6JrJ23R8xz/i35
82y5W3usJ0cu8wiMQOfXgRRlL97JndEcI6eQnCtBlgQjpF2WmzmVs70jwEooM+h9dbHpvpX7cg2J
GkIgwOPn2sr5aFY7eB1MM9yi09Iir1U9vvSs44pV7lcXwjCY3eqBlFReSTQLsRTZ3dRJV+yXLnHZ
ShKD0z7F3H22PE6cLdPCzB2E8Oanymz3c2na4rIu5AGQy1yNokfo8ZPBbvJZci9FLWXskbXPgp7h
W8VIl9GR9VptxwH+N37FBPMNfyB3WywT6z2r2vzC8Qj+v6tRoo6F3fhHCgBACrW2SCNZXY0PEVpk
vk1b6XhvIdeoYZsnXu1s3DpMl6PsV2c8TWVRn2tPZOkmserAPaJ962qTgBoEH6HF2n3zmIZhn7CT
o7tDN6gwL2GY67CC8OJHU1DPN9zysvBsc0XqvoxYkB/07FY+JIIq4zxX1LY7JUDyRXk+Ll/kdG3B
2PkUBtupc13+ESuoi+/ZSo7lQGOc11wVtmUeYRK5euPGeXhJLevacIv9/M5jnuKHwEQi+L9nwUWk
KvnOTSBco2CKS/8Eqq0uL01JN/vRzlorO9WrydZtjKMfg2td27SIiLkEed4U96aYcjuiTaO/V2GI
7OTWNSriZDOBcNcn9phuC9Lmt4RAiStyrXQJa/vTfEPGEu09oPBwosapBiypQwCYsisqd9469lx4
HJoMK9003TDeOHGXvTuqd/VbkM72jxldqM63omrjekf2KL1VtLfKw6SXEFcfAxDCTc9GfYcZQzq/
WE9VfKlS7dyyT6Zsztqb+hvNhkCgseT72TclrTV5LgBR5ScPTfBuSvvxR4Ab6V1wl3zsYSu6u3nN
u2+qy5Jxl7p9PT3WGL63KbFbUvstUxdrNQThmWGZyVHoakL1TEy6yxxYwdsAR3Wyl7GrqhM917pl
6nbI7svfb2bKral4GcJO9HdlkeWXgHdnQbdq6TXEI2MvDgNNYIBRZVFubBz1ZPIAwn+1p6vxESd6
+FIrcryRPwXt92RM3asGnTN0TPuMwduEqMhZ5HpF8kPXSDK4J+h9Mk8DuWLLoTI/6dxnfWU5cczI
Yl8zpziPx28e9ep9Ypea6sF1pnfPNtPznDN8gyJzkPuQiNb33GRdtcU8Zh1F3RU/lOm5kBey7iPU
LAeGOtZluU0Rscd97Gap3jK8WXzD8aR/WF7eXXgjWk7ENA8eqyYT8cVh8MEFrMksT4mCxr3HOUsk
EkzQ8AgNuVm3BPcIpDTwROILtycsN0GF4B8tCA9dZBx/kNyDtPeGKBemR5vXniOwCKqvtJG68SbB
nlfufQaNjuAeRf1J4e5JBhWEjuCUcqDOk3ZQ7tFwAyJG17WaSIgzJ84mz69uNZ3ldnUDfW6c9kXY
SxTcutQPFSokrSE7V9j659hbv9Q5JTT1zODLU906oaZqcYp4v3g0KnZTYDt7mF2KezEaBOa4uGo3
BXFfpnYW/ULKc3Gs0zRRoOymHnkqEvRHcBQwsALQxDhpbluQksylH6+GcMfhtIEk3QXYqWJiYPgz
8zuGyqJlyXw2oGimkUlpFRM693C5V87aEu5LBHLOfJ+mrnyOu3qpzuVSL3ddEQ+31MGIldJ1FmyT
ndvexPhGiVhbcUcRLq3hziHp75Cr8sZLV+tw/Ur6f70NRN+kXP0dnNMUs4aG26oIkrMkHucAENLe
8ldYwPwqKgDxwi50zhWn/cHrq3LaW0iNHLYY6fIdHIPqjpm/LFqOPveRu7JbH+MGqgkMrrb+Zso4
uKw2231EYVt9bWVefRnBLuttUsb9nluYIshGk+dEoYuDqdAakj7Ty9Teowz3ueBqH9k6CNr1vdEu
rolm9dptn8XxLUCTPrmhVeil+cZUIuRrteNXq0i8c0PIm18VCe0wl4s77jpMhEOkaZfSmM8Cp3p3
JgYMXIacwNsYWZk769cSxMqvqpW4x6zenh0y7SDvp9H15qjWUgd7SjqKnxyIQBHBJmyRy4oFXyIC
vZ3sqjEWF23716gQQb8cQ70lsSFcXY+bYsZ2TgbOcenS9pAGI9PMi7cNrm0YGjNuTH6OnPoatTiR
+ltrwSty1xSB/7PpG4lHnwLB7FZ3DsUrJ1yjzjOD91akczbfKJ21IR42+xZ+CC9fz36BHlNH1jT2
1r5pqQi3vWjZwWs8nRtBtj/ZhNgXiQ9zNm7mTI239MtDFlZLXbc3BTnVK8F8lhfsVAwXpznQYjnM
cvMe+0OfvOAcTbu9x3sUb3rdQhdSqFuE+4vBkLwlQJjeD7HTPGIjGsnDchdUG1gd4S93GlRxCnQ6
vlfzkn4Z1OgD9Wkq786Snuf8KOAg4Y5OcapEDerGsL0W7VwK0oLgoRkXf4IYMF1TZEviP/iCUQAc
6lZDI9QZuu6hKkjP82E1sTHlz1m3U1nrPsbXKCwVt3CrHXdYl3RyhzWDBFOqxQPmCqxxo0j07TV3
dJorrB60Vio6HJVJiTe1YdZ2XL3rIDtQNpFrkP7y5DfwUb8vCQmwcQxVdb9oN61PaZya+mOy6PpH
RCgQ9zU6dXfEnxt8wc/eo4y1DtmGkLYabaA4ZOVXWAcfUP8pbIwzwP3xAfK8moD0SCQXb3mmF+4+
mMHMPzNU0Dc/Xht5K4t8BWbDDZjmTFNXVAFB+WknyfIh0HDiqF+H7qngD7p2RVB/t0VKOpG7WCa+
dTqIHRkxokWxNHO+7Yhk1lQhQmmvPUz71EnIt+CONznIDBQJOhk7O2F4UIppt9+THBLnZPXtTB/Y
M0x6Ziu5ToTDxOzvHHyEnJpCrj/xFI3rlgHMSp2LghbkxnXNfGkrzq9d4RRJC5zK0fLJL9vUnFUd
Dz80ygdZKIAqX6+J1gyUQjbfsiNSbwUZh/PepBVtZ9NxW4e2gc9ih9sqrb6nVsOeO4jchKe8m+yH
dAG7eLRZN0mULMV4aw3hMmxC0AtcMryOyr9rzTBuuNcTHUUTmIhu2sCH8frr+sNOQQ5GVVh4/U7W
zKoC5Z2QC+ObxLS/HD+56TF9vQUIGogCWQp53O2DNNwmsFKyTV7k871mYsCrVS1r99xL3hDeUlY8
rtCmGl64wOfDa+BjTScCu/YvFpieV1o91+x+m+r7OCn4Nsikww1kjpYhOowqa6Kw7r0nuIQwCKYs
XzkVuNzjhyR4oDZhLtRdaPeGAPiM23dEN8h0d+MGUuHUsJP+XsaBb/Y2jIpXhlH6P/i5pXd041Vw
Ye/Ire6FKWb/iMU2P9tMH9Ub2Xk2TTOaA4Chety+m5Ux8wjgXHvVl7CcuQ6PWvHPLr6/qEurl+lG
J0nbnacsDlDQFJiYDU0kRWuEzgMRWP4bWkRo9HpPDoCU0MjsqWxDBGQgxVWIddpSwYLuSBeH1baM
Sexuiy7FoDuYBAsArVRK1gZsMl4BeGn2biYPdMBt0fo7iygfRQFdPrElYOlU0Vq7hMmldsRD28Uk
sdki9Y7sa2pthgGPwibr1tUhR6Ryc5wmn/0lL3WS/6q4W/Uwdxg5G43L1LylyxrqI94+149E3ybP
mT8mLyMheLRLL+y9XZLV5getKn4vlRbdW1cKgTpEqCSIyBGZG2R5VIHeLIC4HDmn6kC2sP1VDGCq
gXmoJY6GrCb3EZMUXfaDHqeHlRmzcSRqHLswT6riCarMah/AsxNIi30ew7mMR2cq2dfEFW8Mfa7E
l2R5Z0U6uDlnZQCCoKaa7w7c2vOnpWN73yR42Hr+AVrJu4Ao/7Qva6ArkcqAwW1lGsZPQyVy+87W
lX/CDTBkGzg7yR4Cc1EelzrtswumOw60DierOIdAbXWEctaTzwjhB2JK8g+okcbc2ADW7I0yo37u
Jjd8tglRu3vDwrmG3rV1GJqsTQ68ntddfrAMu/TQFHtU3QH30OwEr51fYTPsZgsD0+iyJsPBcQ9T
O+DXKDOnUodRd4O/nYiU7q9yLTkX4qfXDqVLK5SAo2j2cz+pR8toTB+ZW/flNsSr/7ZA7gq2JV7h
R5zoqE0xiWOs6IxuNNHQOF4FECXFwzwbQ6bHQikJMZkSy6L8yriozR4OQuJFM1y2q5kwbe02j3pw
bO8jZ+rLrFdYAxiQnPZu4rNu7ZX8xA54hpXwuWV3XIhMWRdatNLfzKTQJ6y5hXeKCagO27JOaZiy
c0xhRHrtP/fgVmX3Ve7Q+GxRpyIbrTG+TMtQi/1QOjAR4ONI96MLXHWr2t5MyPHQc/DM5V1jR6SX
A7HJ4nB44OGNJWJGrX+GzAH+1mDoCc6BjHNxtEOxhJTNjlPfyHlYfVab53wn3hV85YQv7N2A45Pb
bmaHP21j2U/AAbj9dnqiz1Hh7DUEF9/DtludTQVOZjivcWInB5rY4UfjN016sqVIAJ/ThLc2kxya
ddcygGi+ATohsy0FFXVwpUfzuprYTSNjKU2A2UptDCzKo2Yv8GCMJ9uvepZPWFbzXmpCBNsmobu/
8z2oHvD2GLyL+h9bwROkBsIXfoL7dr/SWqSp583uyaYF3CDEuIDXPFiK54GJ394G3hicg3nuZob6
CVexhWBYfMjbOXfRowf63Ck24YtUBNvhwbJEtzmKEeA+x5p/QFiJX6Rv1dmRNJnzE7EIMCfl2QSG
c3Cc3ULvzd74qus0OpdHeLgYC3hzKTkZznIxMnDKG68MaozDFHwBfu86AgFcf7rEu/Q58KjNNnnF
0b9j2ldwpfil5DRZVyGXfvgjwwvFFk9JM7Bx3bpLYOdvovW7GdNaAxAlSdfqXoaMhDzMVMG84fQF
qkcYnZpe5erSSyjYFr5ZJZ7zI/bYDp5kFdBQZPpIjQ+7dvyYrHEgeOiTzU99VxqkiROFCZPTuU3N
xRnTjrhOjB4L0KNemSpyvQpwAqFs5L+1ajnJ2SzW9RKUQ01WpFpLdUt0tq9vaUD7b0GLJPdsQYFR
u4W+HR9oYesCbLE2RKNkma8Hn4QqvbIhS9qfIbbHc0V4a7nB5ibWg5zIDR9GZcx4h54a3w3aL36K
uu+yR0zg+BZ5BxdalCSNuUW0kjEmYhi94Luk5Z+fScxl+barEiqKggeoCXg6WMHaTvfWOXVi8bVY
GN95LIY5fxa6B3Ewaj0RIygSckJKZeWFH2a8Dzutsx3Hj65+5h01z66zsrU9DF62fMFPDnp8sY3/
LS2wF86sb5ZtYroUC2yQzHf11V1JB0o9CvBUxH0dme9buv0TkgsCwmOd+JgvyBEUw00RyjnYC6uq
D6vgBkRGV7QgKXgaF9tuxnYDDy30d2Pujmo/wlLFr+9B6yd2kQ/1aZLKvEH/bJAoJPrVsZ4hQ+6m
jovNMQcKsVvysNd3odfX37xsLV4VyEDuQHa8PC9rnusbZ8ZOt6OsUc4ucfAvb5N5TeJtrxZcmClA
JtZGgleLzrKNUsRFEH1/Vg42woph1Sn4oPUyAxAaDjpMCnfD71eMZHuTmZdVm/qxtPLJesFezPTd
MGdW203ATMx4h/s4DdHMBJcke5rq8sgdrjBfOqvt7sUsm3E39tOY4VLIU29ng7/8VuDMyvZBF/bD
AXElZbhtyIVrbhxcHogkFQfhauXjbgjb5kZK3bhwZIK1PHTx7LCKPVy83DusavjRhzPuq8aDAUgE
PVSHFTtjGnGfcLhPrnYlgT8WvX6dOZOwe9hWX0UEhGrUM3ryMykrN6/AXgRDE2FplfM99aDTbGBC
0shVhfbOTo7B+zQaPWWnhmdBmwDra3ODE3Sadisupi+FGhPvbuqLsPgyzdmMGF108wH7aPY+WVYg
GNqV89BsZ3VOdM+APTl+fV3gneV91unYzrdov4HZd2XVhefZIgmIeDARAkda65OdDe4TEFbniq+W
9gY6Iavfc/wHC80euDk5sVE/U6QVvOqaUbMYTaT6WsALXFEj6bw5iX3XNWEywSnzA2/XwPlmS+ip
uvZ2Q88IYhFgvlVa0ztuDe+z0Ib8tapyYsdS6+ULubf0nSqkqa6x934bTjP+v+tevuXqM6PKpnPy
qE1OfxfzBh1BYYTMEdlq8wGvLPvJJQsBKabeOwT0ANIb0mIdw7dxnw1M5ejL4SmbNPe6PpXxQ9Ha
+n3qyR9DciBYuCvsjtGvabXS1LCVDRM+oNsZwnJwwGwpNg0OIuINX9Oq1eocJ3r4utbr+gREA/4C
1fgHYSnN5hMw3xgIQxceZYd7C1jPujyLovWuZoYFR6DP2/XQyTQ/MlIruefahADl9wTnz6XXcU+6
Usf0BjwYGAXX2FYeqX60g1PTF+Z9aCciko4hVg+PtiW7pOg+LEdBGqH52pRAaPfXAWE/vGLuh3PN
2j2QVo77y9zXxScdxU5gLmPumYdNowc/SgblMxxJS9HJw+nL+k0ovEdVyXYHlE6HkZFxdQjzMGFM
VEUj5DzneWkj+q0OfVuPpAKumaa4hVWWlLdAatiK9VhQ5fqSlu+2LbkyXi+xY3xWAmFxJ5w10Dth
Qpi1Xk2OLnLByeLPJN3e32pW2nfXhP17G+j4BvCPwNU89fhBuqa1rxx5bjbU9n6x7laV2g9woLE+
mbBsHnBHIHF3POZjBwoMAZ874neB/73YYuMF7Aw5Fvz6Gjd2sbMK6X/ysIy9qWFwpyc3mx26NQ0Y
xE3slYV34agbkgM8Ijc9kKLkEfC/HI8qr0tOJk8G3U2MJbpDll9iXsGuVq8pNYo5JgKMtV3X1ocn
4mI9rvWQOfs5H1Z9TdNUDzhe6cW6k9X/EBCCJDaNfv2sKjB7X8C3GLlPR9H/AmSffnCfmW8zrI0P
7qSJ/dWl3XwtlC1f2PTC22yo+m8hOclhl1ihIiJfuaS1Juc1oZD86q3rNEUJHISea9qaM90cDvap
wNWEIy4TLse5WPpuW3DPINWuFK7/vhnAMsdu7N2V2OwtttB8+MV9GfWynDL7R4ZH8/s4yOBNNCPz
Iuwc2BGX7cR7Kp0BY5Rmhi/HVOFPF/hYvtyUNCa0eEMSq+KT1omadhVtL3eTE142e7pc1tMaZ+t3
Rxhjtgyo9t5ok/OaM5SImxLgWXO/wDEAYQCwBekbO9Kdm9AIjyhiHEql2s5urRY/ZhT2iZ52oeWX
dM7QgradydSAoI4CgV3VmT7cJS/vGe4b43LmCINUFbsdxrmYicsbL5jm/AYWp3jpR+oCayxjBsmO
M61LodDZJi+orU0cytC/VWtoQ93sPPHmk3N4wL2TppsCOyoDSGumyMPCiocjiggx/rq11CuTVAN7
a1ED7mlmwiIayhHYCEOe5nRfc+LhG8CLtyEdZfIdmTD6mF4Fiu0Ru70gKwdNhPRZM6Bcz1cpokbk
JWpRki+aVsfuDym2gisRoCu5c2VowFHnoQ1CDsM8dgZf6BwkA1zbuy7IAT5gz7GcQ2nPzFeKaUBK
3OGNX30dfNBZeJr57Afjd1d0bsVftLSmf08yADoId5PdnKml9E0+9TaAjXlqPhbfEjcOPRpa+Qjk
X2ThNMNeLSHO6oIFK29oE6751pNNyK4rObFv7QXLxG6tMqvaN+WgXrkbMJZNGHCLEcISZ2m2rCD8
2tz0wGKoAKd9pVbK7lgqba7acpJtvYlEw9bNnavMa3nxy+Iv5WdfU6V/ejb13h4SqT1cqhbATQTk
D0b+2KIiRm6+an9XMzZyQmOgdRKlmeu9TGmj0RuUQ28/bzMi5OhBzfvir9UMnbHopm1G2HWMoJG1
HnPoHf+jwuN3MUsnPq/GoiSyR+4E7D50H6IBuuA1c4RlHyTsEj7ZVTIW95OlhvSSdY1PkI8QP8vR
EHpttc6JRZmkP1SMfQUo6oYl909rXX9mtHSA32lj73Xi9y4tHeXiD+wBKX+JWzg6EdPbu/I4BR4d
LfJowkRxb3lPGbjg996HiQzCJZzuitDEycaTHTtsnLF+916KVWFfGm/xokU2+hbaLvq9BZ8Ffuws
Xv1Odj97MOQ4ahzK0IPyR/GRM82ovOW01beEmRjd3cXCHnaWiQVG6ZKAIl8gyel/Quk+q6nPn8Gf
oEeBzDMvjdsyoJM40PgLQlero5EBjR/G1SLegp1AyIB4pu770k+pDthtYdm1bv4ZsgSh/zpjjurk
Tv7NRAFMRikdgl8VCNsR3hTsnKjkKhhEUJjYBOpSTBOJe0OeLkR2Pa8t5QZXr5nKADaP/+53WLy7
3Jh445Qxp4eWJviC+5yAC06k8BVPeXp0TAaNx1QTUeTcA8i943lgCQFY3mPYmVVwldlS3Ba2bIv6
TlSN80vjCWhOIcDICkZ5J96Z7GHJzZLUksho7ff5QeBWv3XVXPWH0InXcVMatM3dwiQdccB1t9z6
ah6IrcyJPW+rwmt+lEmSvcUYGV9cP5wBvc2GxfTONENRHWA/DV3kVyIRmG2G4SFjXkR8zE1RZCe8
DtTUmOz6k3K1DUQK+/jrXGfqVYHWp34ZxxnbSzVCmbbX8UdWSar1te9w75UuV04Mkd7zqtyAZiZY
LmKIHqNW0GD6Ir2zLNt7scKSLLBVuOV1mic97gGCgY9XojI+fmJaTtcygPnO+snrVzbFpiFph9rZ
jd3eH2vvbUgan3i5s8pnf8VQyMSEROxydGqcGrA1HLRnl9spayj14I0StNhiRw4IXTbkAyOBIJrt
7CWgzeSOIG+jpGJr3ab0wHYTfKaB3QalfjMGmL5v8YH08MoQgSBbC0IQTrbhs8J2J4apKJ8TSCMx
mOsZ8RHvZDju4O2SO4j9YkaOi9VSHTmQs2RLO8Qtj1Lipts1zih/wv412bERKWbsNOjlDTT7sdgO
OPjZ3V3mQfCyWfKbbRL/OeZuq3aystcSixLxtq0M8HJsce1QppJg1Dcz41K+Vvghfg7aWDXSn3Jf
qm4ZoWSQvaY9kTT2N9jz5aMazcLXx+X1JQRFYZijfCnK5dwK/zpEhyb8Z83euuB406kCpjg29NxB
YDNXI1DzSzUO87d2xexuqbzAgtyt48VkMz1m6YoMFi7+7pcSH55zmZlBQC6MGuuKFSBmdWAmk7m3
R4cXZMJS97w0UjOuUPMr4RkivgykccJPBVucCIaPk9PaYzCCK9UzBPEJ/FzifPf8jp75xOiv25Rd
/JdrJ86y93Pg1F8s0iX0ipdQ5WyvEN5pBlZS3btlSvxgIMDR7lYnJVaZp4tctgkWzBMnylACJNU4
pzvL9R6Hyhs4yUoOp4YM6RBlTmsV1JO+OftjFobbvE4DihQIMXIXzP34fQ0W+dVOl9rZdqiyzOga
W8VrnTDQbssvvdA9rgnVSGxH1WXxhBQ0WcK4f0sn4ts31CvLmfyy0++NpKefsCUQsUe+hwdOnFff
4/3kiop0m76MzArF8T0kMt8iByka8zE9jy1XquKbBe+j3YCsXIJ9g8b7rU47fwY+Y83nf7VcTLgN
oTIFpccpIzSgjtG0QMz/1abhNLV1ySQaJStxY5gj8lPaaU4XuBJoJ2NMNgE0dyt/JT2hU2Jo2Nfg
FEzJY+Oh6DDVJafdV1cwGmjDiB6jywAX8Dut8UHdtyathy9I2Q41vDZJ/GwPs1i3Tra6J7JGWUXS
pk3r6F/hJOVSU9tt8dbkF3SFEG44r3qx/5fd0LFoaBBu0yD239Hq+pda5tm1gMKGJUgmv/5rXQkz
ilGS/vU7J6asFZgVLdyt9EKayt//i/BkH4ogLnfad1K5ERyeZ1EwhOeY42Fe/mYs1J/MM3Kuc9X4
VwIBqOI6c+i/TMayRQLcRTb9Bk/SAmnKw+Syn6d+lsd5SMqbFY/d9yUulpOicbD9H//xP//v//41
/6/kQ9///5Gg/1EP1b3O6Hz9n//xZyOGXLRvinnXFaH926zDiZomYK/j6kO6A+sSSFraeeHlrz/l
z8YmgcpzMTXiMAnVbyMAk3wxjAzi9mQ5iKtQGD+toTe33DPm819/0nWG1h8Gn7JP4Dp3heTu4/GD
/vHHnPI00TC1GClrrOwyrYNz4DCdNq7FXAivkj+MPwE4Z8DGpfOGX3/94dev8duHX5+hHbiMevVR
pf/44W06JgU5fGZH1CY/NSJjXiWojn2X9CQE3TGFwVOUu7/+0H/7bVH9UP74OIGhzgl/e4Lr0kx9
6uF6W7uh+SokYOy6aa07cPjZP52pyBcLPVcqCd+H+WW/PUbEsrlnvgEBs6bp9nUQ1luiqv12jpmq
9E+/lWvTU7G9wIVM6Ivfhny5sTM2MPCBTQb+kwnz8sss20+3Gqvbf/5B3CVdptDb/Izit6Fspe17
GJugBcDJ7aKZjsCdw666RwMnnfnXn/VvA+D4Mq5iCGTInD1FVPeP7wcJWwauVKG7CaCNwpJenKiQ
GsECl3DEQIzxny7u6+eF18fFvuKQlfvj5+VNnwA64/MMbvwDzEdr5w5r9fCPvxVzPZ0QkULQ2nB/
e1RVm6yc5oqCk3Fkm1jn4Z7AKGTcXgA/kZP/N3MR//2FB60dkO0NnQBF6PclblvkYCuBB68UQ7dx
PB8xtwVP5E5q/fqPvxrpSsfjfQ/4Dd3fHth4bQ1UGeMm1rr0X/JmQHAIGvezB1B4wK+a/tN9MnCZ
fI6Xj/YAC8y5fvX/chRYzAPggMRFZwHjPa6JpiLHQrXh9P67eYx/8ivyWjDCDkSTSzrmt6cG46C/
BhcAzsABPTLQhRVAd2ZDdm34mwGTf/5RkGiv/wl58//4rZyYZAoZoutadtvIcjJxijEQGit3/2aD
+pMFJtkz2Aux2rL7//a8GgeT4ZzyVQw+BhK6XLCnZM4PqTdBXFvb/J/vUnxeKFzf90J+yt/2XmZ9
TOUY8irWTEE+zJNMti4zww59l3/+9Zv4p7+hE0pQI0oEHNh//A0J+TM7JyAYXhhk+XVI4p3RDKjP
58T8d76UJE4p+Al9T/72UQklvWtnM7vU5MDJgxRw8mJiF4Afgr+ZGvnvpzXzncF6oqthUGSm7R+/
FVZyTDcxSGFYODVm5glqzj6hHkeQZ1zo52QMdr3esVBBVnzJ5yWUXHj/Gz+tEip0baWk+n1Au+by
XpsZzoMTWy0zkEib06w0R6Gm/G825P/8t/5YIZBfFgyx8AXqr2P/Vp6IpOo1gpjc1GudfrMMCk7U
z4w2anCZ3Ym0LO4zY9wL4lh3wzA8cceRu+6Q2tUJK07wsRTN+IEtu1bc7/Fmoe4Xxzyzae5axF/+
5sC6rsy/+nN/ez6WhU218NX/4+w8euXGmTX8iwQoU9p2q8NJHue0Ecb+bOWc9evvQ9+NWy1IODOr
gQ2YTYosFqveYBwT+hVBHtKB9UesDzC6OCHXrh6zqY3QGkYoZPub/Mk7t0bWb3cGyihQXAZGbhBv
BPCAslzm/GNTODtWmt0/uRISQJHgt18b9bMaZeG16vydX7F26Aj+fC9bBi5H/v1f4RjykBkboHtg
+qEt6UdojDfA/R8QCa92hpKH6m6+CChwwoEB2/bi0FFyiTuoe+bRb79bYDQvNGVy2rroyJaICG2v
7tpghjQWBekB/UFf5DxumbSm1L+l7ZgH2rHQzPJZEXF9sYYxpRZvwjrbmZ+2tpYOlQIyEt0W+tLN
2IVjTRaBBycCLg3avngRgMD2ywdBuv4w4fYFGEW3z8gFDm9Lbgo6XHgCnCiNxJ8U3bWfJlDflQd/
Rj1XFMsv22sir4bFB4BUrCGf4lDr4wq5/da5XP4CCS1QcRArnQq8vUnr7bQ9ysoqcC25JLRcULqq
Lra1P490X5E9ODaTiqSuiUCKsPQD3PvpvD3SSmglfGtc7DorbtiLvZsORg/ajtyP7lD9MIe5/1DS
3TlSRpEtCDu/9I0WogXpKs84h9SvD6ok1MQ6m5o3UXWxxbIR5mc0hNbRVQrlXWurcCvUqSyeoVyn
X7enurKdLSyOTV4KbCxt+YAGIQkHuGIsgMLSBcDAp5Y6HWjquYJYhvXZztqufEWbm5FPiEG3RTfv
dq9gooOYp0VJH9Ba81gNCdp/Zes817rj7gwl/6nFtmQoV9NJa3g5Ly2ccelpMAbyuYxTQQsobaIO
idIoRAQcU7XTYKr6C85Yyk6EWJ2hozu2BebGsjR5Wv6KfIA46xh1JhTRIF2cqXOCIinRRIfVUVxf
/fXoTKBHzhl2BHKjt0PZClry0EtJcmdf/WBWZUzfANzxFVZl4oLD6yt9Jxitzs61eVVy52vCWczO
MlqNGMiGUYOgrU4KomIvKJtYsRdBLX/9c4VV5BPajq0bZMC382t5OKEGx1KirGKDNCLPEfh1n+oS
eOf2Uq7Ni8jluLqJHawwFvNKkNEuwB9bRwhnFgZDqA8rKR61HeDDnQ2ydkHLE8DjgZIOXM/FtODq
q3bXMS1MnkRwLJ2it4AJiOKKsL6ChnGI5HA6uPnAO20aftV11T/g5VM/zp1Gcv76mdvcZTTPCaqW
tQg3TYorlBjQycR0V1w7GFDn0W0+dQOk2P8wkuuihwW+h9tCBqO/TgavNwxK+QVkizqGAtDDkDrS
wb3iiLezxmtnX8j3Ga5q9H2dxWXRjDUQrQY4RQnc9wE9RrpsuFd5NT2cR4SjlQeoic5/OI68L+Df
ErmpURi38wsEOo8TwtkgitMApi0wjCy0tW+TmV3L2fV3Xryrc6R9JExSLPQsFx+ugOPg6BO6TX5U
dO9EZMZHPHjmK4oayTMsQSwn0Cp8/TOR2G1IaJVGWmcv5jgjQQe+Dun2FKyqdpKkUXCCrdDfuIz9
w4rC6Nv2rlmbpiMc9iY71Cba3a4qSmimP6LjcbQnq/k0zgiN1wVw1hhH0s9D6KTP3aBM/9sedC0c
UFdGUdTlOWdai3Cg1rmozAGlBKgwo1dMynS0UwWCAN3iy6uHou5JTYaqoCwCLVYUl23JNKN3AP1X
80Kqlc+UlZNzWvn9zo24MivK5NCcVMGbkRzndik76EuQshqUYl1VPScgK+mFpDby187v7UnJf2lx
90LzY1OSP1GNURcfbVR9v0lKrTkawEre1JhWj3A9czw6t8eRe/xuHINHMFQ5lSktQqkjqjyJkbYF
71K7V85KcbHHxsZ33EBwarbFJ6MHs1ByHWKCIJIf28PLiLUcXqg2wBIaZTZFodsFdeq8swJhcOJV
a/ggfHV+D6obyVKnz8/VlCs7FdeVsyDwOqVCTo3LcJYRtAObKMKElqIzBzCPskL8KtQmOEa09xEw
kfaUQCDfv3qSxGzkXwzDUFUeEreTRPoY0X6w2sfeRZyuQCXiH5vu9Bk9SDRNeFHufNM/q7ZYVS5F
9qdjWJxBsQjebjpMtEkbhNW6JPlhhZn4KUP8D1VA6YQ7VaPProVjCIVphvQBmiv4mFGBtL3tid+v
tiVsl4zCIMvCWXxxXCBzIN8UUShVbUV/h2li+puWBA6oEBCekEqwxGGCYGMetoe931SW4Jgyf2gh
iDbIU/zXNWmjLxw5mCrhX4jjWJJLKRNsJh/gs/xiE0Y7s1wdTnNkj8nVXC7N2+GQLNSgLgFykhqA
H8HxmA91Ci9+VEZI2WGBzNyr5ydXFJ8vSPAac7wd0LGlKnExNNB/FNqSsZG1H+bOtB9iyx8w0Cza
nRmufEcM3RhTcI+Qti4uSqPqowyXJaifbtZcI6NEvR5rB0/x/eQahor/MCuK/s/2LGXkud3E1PSJ
5zxxeMXxvLqdJQXagjYSRxVPD9BN9YjJYELGI7Sy/J8dVtX/4rbBPwCS0c75uY/ycmSbzID3uA38
6nZkE2Whqa4sLkz0S0+0nsVDbTj6Mzo/xU7LcGXvUMHVDKpylHIJgrdDKb4el6FpAnEo0Wysx2k+
wa0G7DyXHwofJ+/tNV2dGV+QuhLoOtNa3CpJJkJljoCeQHHOzwUZJDB/XzkjnZPuLOLa59Mo8Li2
S9tJFYtNGusjHI9M6sfMEAD7WglOJro7KHwbn2n86hcEjaRNwqjsZHUyqNzuG/IrhnRc0khWdLFZ
k2HCmSirWygg1JcUXIrOEYWPnSNx/+F4f1A+Zl8Sau7OYK+hSQLxuz02TYykDqQADxGa8oxSJ4pD
OMPsLKcmd8JyWkI+zug86WTHi+NQqyUiya3R0nSqzDdxygsyjHNMzUyjinBt8euLWjaQBWw1u1ZV
hlRp5Lantg8MZD2G6kVFVO3T9na6/8Y2+n06pTw6z9wgi+0E8jqAgsc3brIUdYieIPs1SNrxgk6Q
/aVtYWJe4xF2oQeOG5Dl9ugrn8DlnUnWx3/wNhZh3hX2CC+3orHfzN8D5I9pvGAyPUFpIgSetwe7
z5OIQhptWs6NZejL9rM0xUUQEXcKFWj3FUMuRHbEPFz9DMtcCmvioQgyxCS7to1PFlCE19eDBYeI
8fkVNoLsi/OUUiJVEXjqjk4S/48HUfOCQ7uPkGxivtue6v0BYiQSMiik3N3M9zYmdRXWfIkF3kYf
cxjHVdheItqdOxt6ZRQyMB6YMjWgJ7H4epXiIqOt+izo7EL7xfznUdGRSt2ey33AE7IEKWcDvYXt
cjuXAs1alKRH5FmlnNcUGv2DrcVfjWGeL/9hJJsMz+BlR9Vskcn2iJbBXhkwdgWMjJ9pIB4zxIfR
+zDSh+2hVvYitXMeIRoq1XTWlx8odLClsaV2DL6PDSyJzjqboz68aDr1+kNmNMnHbIK314i++tIM
9usryajPARnSASjYdDoX5x6BXuo7GTAqzAvzZ9rh86kY0KVM1NE8bc917QP+AS24fz7fsiGIBkzf
iU4fkOOpoEklkMngvsdvUTvc60zIZbuNsLjjMiMJZFERlF7sSMfHpEqbYFtWxmx8QO+u/FIqtv5F
V8D3HvrWcb2syItXX1eMCnKNB6VG7Wz5MZHrGcc0MPvjCJTyCWOl0tMG1/oP5wCDO+qAEk9AI/f2
HAwTxtCqiUQ7jEN0QWcDrVZjro94+b2+SMVUeE8SP2isUhG8HUrTYSwDsgb2JLAsEYi0nnDCsw6B
gRzL6zeHrKVIEAEdcGtx5vS6wRSoN/pj5TfTZXZRxg5pFJ/TfvyxPdJatKIRxzUj4VU0p28nZbdG
5s4pbhtVXXYPbc0LOXdA+m+PsrbZuVANC24tqpjWIlqVhk/pL4Z7WTnYhqDKjxR0bVXXuS36ncvz
bigmQVbNSxiTLxAmiyxpRmepsTu8XVWrFxfsUaZrNXTUGGAhnbZndXeu5FCsnE2RlEzXXNxcCkbe
8IqQO0ryLLgCfw6QIGrDt3iyNd/c3oSSGuPYUezMcGVYmywXeyG6CFwzyyhJK5t9UOKFyRVAVt1+
xTZRu6RZov9CctUpEIGyqteeMx4Mfw+62PwWUjhZEI4zWnYF5DQdgx1UOdrzFA39dXtZV74gnTyX
GRpAaNQ7KFLEE0hHM+FYIrz5CGIZZU6BnxsAcHPnnN3leXJWQCdp17KWACZud78PuCQyxkQac6Yj
1mxIu5oGAjzAF5RL2ev2d/Kw5MMomp1jd3fTLQZebB00XYDVm+F8bFttOPMORL0osqBqanNcPqK2
HnooecHAx3z4mcZytnMgV/cQlwEHnw4KlenbiSOyN7e1i9WJGmJCdYhUZC29IEzzZx+JgBiKRoUy
yITExc4Vvz6wYaE7RReNjPN24FpoSLDitEWXL+k/o/pR/atjQ3SBCiO8ShXzJcEE8vUHVfbIqQZy
/QEEW6z2UCqulvuFnC0g/iMlqyZ77to8H37Ofa687cMmVqjgFvXP7a18F12BFfEKpnpLAcUAXnc7
W7uYzWpCAeeI/IIywybpQMXjWCw+vn4ckk6DdNMFTLrsvXFd6JVTw5+2KUNJR52p9p/CEN7Kzudb
mxChlcoFRw4DxsWEonYWZuonqtRExry1wH9hbvq9/uxKBBB/j7I4lmGCRjvCH+oROZD2ImwfFffQ
lSpE4tUlEb4QyTo9EsiZNGgW1wU6UlXWhzqgG7vQv4XKpL3TO0G3CzyRt/2RVra+IKnFtd6Wvecl
jg6jHMfNU189oviG2h6alaiCD9ND3avONcBZ99Ajzr7zwVYiHPmKbdM+0BDftBeZhCpCoWCypSEx
l9U/qbz8iyLi/GYgJjxBwc89a5becq5AVH57umsf0ZYVLqoJ1PuXWwWzu6DNEnZJl9nTBVo6Rowx
LD8drZ2dy2ltV5K1A3ujMmLfgWVdej11YCERQgG8uBRqUXmCosJOzJRR4iaNZqtQLATCJ2AvOsvO
oTCR/KxmXNyAV0+oR4rqQfrdnitpdzlUk77TUFtbQFkRkeBOwet4EaPdEcs4bL70Y23l2akIu+mM
89d0gde4VwddHUoQQFTSdYvn5G2cUiuYUDSb9GMFKfFEtESYEIMydCfFHkR2dRW5/agrUhqkVXE7
VBKB1s9Eqh8bPDEfIDGYDyXuKY8jzMV/BssILtvbcO3U8cmIjDqZGu2t2/FwTojb1mZqhlH/SqAr
XqMW1lyCQ67XYhiBefVc7Iy5NkeePH/K5tRUlpCBEsB7kI+E/clt1eOsVUnsTdWQ5XDo8WFEhDp/
3p7lfWeEzelytYGeIbjAl72dplXYGAJMLoE5drvokEZ/JK9HVzsnyCcjXIdqGHHOOUehhRodfEPt
7BcqNLPtH7IWb5g3T3hgXzRpFvE0ERo+UWEE/i129LcKhiwqGA17uFBOG37mRWtBXUKWvm9qYw8O
dz82558Ai5Ef5XxqSbdrUCqBPfaTj11XEVdeZ5pjgk7eQXfPcJMarzLD4dRmjXLanvJ99GFYS2Mv
mxKTtXzoQtinriUvdrzVzZOYYv8lQfvuuj3K/RGVA4D25iXNTaEuJ5c484SR3AiW1rcIPAFmWsi9
nMey+vLqkYRJFJBvanK0ZTKBLzpFulHosBMN/eQmc3gZHLe6aPNg70zq/nDSSJfAXccGjHEHMgvs
yFLyJgKa7yKrbuQF6uGqgixV7vhnALEKUgPNHlDp/nTSdwYUynuXxyhtkNtt0gnI3J0FiA/uZnQ1
K7xta2zmrmML87aJwBG/dj1lOYnnPO9Eek3L9cz7JGnwn0ImK5w7uL5jTWQoeHg8Z+Brdjbj/Rm4
HUxuo79ahGXnh8MgEUSibhGidhq0IoLO8NTZGrDqhbcvCkJ8hqv3Tr1nJQTpwL4QUwB7LhOdRaQt
VKu1AnqfdNxj8YKNYX9UQvNrrli4FZXIniJMin3siIRpVeN4bGV6vxMG7z+tzYUJoUqySwgAcr/9
Nfsicp2wVbXJm2rFfVSGKbhMqfCvSVbNKAxNeynd/aFkPPrQ0FgYkArM7XgpEo5IALkTTjq6+0LF
ecQMLTS8wOz2ig33H1aoBBld022exRAxbodCTWac0coYPKuse1QN+6b9FLlotmtdm3RQhkfrO8Yr
9VOAG/vOprpfVsbmo4JsNqmsLClW6aShpzoWg+dgFf4ywKC55hRk0b3Sm0uoat1Opny/rDJvpBFM
+uOAYTRu54pjzqjYkRgwRKwI3m48HpDTwOhUrb9un80/Lc/bpE5IgCtXJ6012fO6HSoNa5eKfTB5
WMci0zhk4IkOtYlVKlA/o/vco5n11kZp5x9QuRNa/zHNkYMUiMajAIPdw5Bm9k7v9P5CEToBWCVp
llfZEgWIeFSnAiNGRcVXMR1Ezic8GkM+/d6eu7yKF1OHx2XJRIUSwF0chCeO65Zmoq4QNCgIQXVX
j4B+quii4TsKNs0A4ABTyvGQ62yNQzahm7f9E1Y+NEUXOTrFOsQg5Kb/67yaro92bOKwqS01eSZF
aK9qbamPAOaNnYfQ6lD006DgEPNB/t4O1cQGWUijDZ4+Ky1eaHmomcewaVB8FsbQ7Tx+VoIhxWIe
XAZIOPneW8ws7PkSKpIlKCENSn7sdA2+NJo6jwaU1WPfavDWjSm6wBJ23jRzHbwNZm2P77n2haGx
0iFygHHDCFrOGQ1BXStG/IU07XnSDXxiIip3eTajV4gbLEqXuuKlKfx+spju4/bXXR2ec0XwsNjP
ywevmTZ+mBA4PE1LLDQoNRrKSQ8t2omtEb1E8PGArDtUHkpsYhXxary1wzegsSxJQfJ1uPgGrQ20
oxvr0Qv6rPxR4lh4MfzOOgxd1e0c2ZUIycXDXoYTSlVkSWoJtM5p9XkYkUlJkNLAQfk6jIC8kbqJ
UL3R28v20q7tZoBHdG7pZGokT7dfNsYUMzEF26vq3fGjzQAeDMf2KS6jPSTHWjSSxRGZLoH1Wu7k
tlMxjozAOiZGqRcPYe4gt4QRGsYD23OSoXYRj6hRcG/DeYVhu6S8inTqy6Dghisqw3nCHNU6+QUy
REXXzh9aC9Fr5Lbc0/agKwvJxS3rMRJZof9BJ/wVgdA5FUOQIKhnB+WAiRheQV5pSJOgukH8aycs
/EHELedIjx24ESwSyT+4/W4TwOMsVycsm0EfDxp657mL4d+cq+I8V702nwY/agt0l7PpB6IMFtry
yK0i+FtJOZqBCulwaNUYOdAEV4s34LPb6UJPVAvOQ4eU/IzWxvdOFRjMIt3GN8I2xp7fKVqg+Aer
DnrnhFL72D7GelS8MPEgRZlZfzVnlL1ikO+QHrkwHfRF2SkPizoVVocoH6qYH9RieAwG5Bbx0BKP
qYmVwqu/InQ4XpuAZC0KJvIr//UVEfbrmzRNTZ64nfvVaUXwXCBQ8M3Q+3knzV3ZMDDoHRijgAmg
jyyGaoYKnaWwM73KyJwPyMRkT61q5Vd7ROhwe1YrB0I2sqjK2CQnd9ls14TwyTqGohE+PpFcO57W
zuFjnNKgg3epP+uYH+3MbyWSkVzS52QlaaGZiy9nzHotfCTJvCy383eRiB6wsSAJqweQ8W27hzFc
m+Pfwy0ORJ7KJzV1DW/G78q9tk6A4Jo6Y5Z4cBuuqp4OKU40Zqmethd37TsikYlmAK9PSqSLHDNC
OhW5QYq8wzSq3xKqNV8rNag+pUk2v90eSt4zi0NPh4UXggmsClTPYo6NhupJQIvOq6ZZPVFExMy7
M35jsoOJ16joxwIDmN9VQ4Nie+CVxWVgAXSTj6lByrk9FlaMjlbvN5qXtAIdnkFXPoKa+l10av9m
bMFV2pOW76zryv5xKfxQ8aXvToxbTHZwSqSTBWP2fu1wUSBQ8pIBAowPjY5LUz454rw9y5UvCU1c
lYARui0UaG9n2SAL5nYzAqYDWkjfNLVt3kxmjIUvrbyd9+XagkoSN1+TIE6Z63YoJYUeliH5gOxo
q6IO2taD074TbS7og7S6ftRrx3k7lLCFXj9HqI2GgQYTmZQlV/2vABdVlH4Mkkiv9n0shFpUUj9W
qVIjr+Zm9U4ys7agbFYKijJbJhLcDlYLvU0imutenvvOF6OYCowlIkwjbCeadnLEtbNhyesQhD5g
kSXiJsG+r8UCRvOE69cNPnBa/9SnjoVaFw9RyjEyEtD00k+oAnQ7oPmVBNUF8EOuQXWY0RcJIrF1
jqvaxNrAKpX+YRJpcBU+WvPHagrAibWpbr7PfMP+mPVW9ztvqE9tf9e16VOplCh6OpP8kNulxhdU
WENTGZ6dZMi0p40VjxezSK1/06RWHyxMx08hyD+vmXik7Qy+Nn3qNaCdJKP0Dr9g6GM3FvZgIBYW
5ulpEkZQIXapVx8SFyitWfjJE4YBtsdztT9Bhd/De61tNJ63KDBIVSEu09vZJ3TdawXVIRCdRo4Q
bqseotI1rwryHP8hSMAQluh58oO7BD3UkjgU6JV72RCi5xg63SXD4/UhK3E62f6maxGQIQA98YAn
s1wcHz3INWTOYsPDr94IjgPlk1/5ACT5gLfL8NRj1/z6IZFa4PxQYwSXjDbN7UIGVlGiFVbPxKWh
f9vBmTzh24l5DX86/lv66JZtz/E+EDroWqEuIXWSpMTP7YAIjNc2QoGzl2p6/BW8BipXvqIdEhU7
pwy/xAMyzONO9P1zd9xepJCNDbo4UuyB0sjitIy6igd00k8ogAZq4Y39qD0NpuX/O8Aq/5D6U/jc
Bg2K2FOZ29c2i4eXBMfjy9S76v+2F+B+65IFkjbQ04fudtdX7VE5RSRCofKHGcBHFRrxjxy84EuZ
V/mX7aHujylZoAQzcaXyKlqmD7pBbziu49nrUNs+jZnunkL8ak9l1lgfXb/LTuoQ1QduV3FtstE/
bQ9/v51lEkqEoMNKrrSEnQcwpW3KYahiIKKYo9qQIJEXg2ogOdPr6rnv3XrnQ6/sLs2QyAnKYKDQ
ncVt58CS7jEsnDxN0jL61K5PRqe4J2xa5h94IFWXRBfvtqd5H4lRcKZK73DLkmkuS8eYlGljVyFR
WDdR9CnN9LeN7xTviYTKVRtCNEd5/HsOyfBOuFjbSQQ/sMKgsHmDLiYbZJh2umGiYr2K/lE76sGT
koLtT9ok2LnY77H2jkPmArQCvx920rKw2rRdnQ4WBhcGoFAAtUOMwnyCkaBT+8UbNs9wSLGY9WJ9
GB+EFkzvI/Kuj8it4oXapsmLXongur3wax+bpiXVemBYZACLQ427WIyZAaEkmiEbYArqAEbHuCk4
+thbYK6E0PBD7lrovm0PvPbFSaWo1sCXA0Gt38awuMDMKx6H2WvKcnjGMEj/jFtr+uA0Rva/aazV
c4HgwVlLzGFnf68dKcIXCHGd9zEl7tuRtQJ9LL9CN5l6f/tmbLSCuWrKF3Sx2sc6DPydCLK2xTjE
nCkLLC6dr9vxMoC6g4iwp4Q+2p1HVKmPpH4YRYxOsXMxyK+1CNHEKlaTjjvxalnRLTKMeKVDJhK5
Y/uOBoWJ4Hw7fHr1p6NeI99U1KXIhxdnpkIEcHKaeMK9MxurI36F4qHKEczRlKQ8I7lJFamJWtxF
YXkoO/tmZcOSqcH+JUfmabXEAVPOrfqGapU3B3OJe1ZVPVjloL/psCZ7olzeHUZtLF4fhUknuNsl
WIm9s/iEFi1/K4pyqaDa4Olqmlhu4At9Vnvrk5NE+mV7gf/gBZbfEbQu+QuyBxa37u2WMVCz1RPM
HT0apckR8efkhFXldJ4Hy35XGl3xXUP52ZvwTDmNKq6Ip7pW7QsemsnHqCvRrUdR0jy6FY+inZ+2
sptptxNtqeLjxr4sSJLK0cds2smzC6G/TVxlfhB9V30A+pb/CHCFO6kTcqrJUIdfS16NP2Msf1RE
I83ijONldJrxD3huiUVXNYmHnd2xUvmneELfSr6CTar/i3gGIbychdGP3mAVDdI65TCkXoTMzrdG
NRRxFgo+qY82Khk/B7D/wbEIcvUZbWaUCHZWaiXOcAI1lcYdTVlARLcfMYspDocF9X+rx6USd70k
OHcoPD/JTvt8Qs3FeJywW7vaeCQjeO7mP7tpKqNTgVaZVwklfwEXa14iUWbPST1gwtclirWztVfy
G6IgiRSalLJZIP/+77dtXwn4XuroxX4xUqKfzehJn4rsibvS/Y60O/K6BWrvLGU+lQe1nfzP2wu1
cqIleYBmAWh7g4h8+wssxPpwjFQ5XJGFtV+AXfYjvgb9Jzt1aN70LcLbJ9z6nNffAzCuGFLSFgGu
LO6BuK30no49Xn1KV2I3WmMT/SusDQUKtQ78AaN3kekPr54s/XHNhG4Fis1YPnotX8McKxpUD8eh
uvweKFN4jel6VhcHr4DoEDS4RT3idDO9urJINZGwTeWEIMZxu11lQIgmtkg5laE6KSt8cFycWoyk
SmEx+8p8xbHeKPaChYyLizgGykwqudKjJ+1ZXPLQP3Uo0wn69YWN6p3mDwkWg1355PbTDwMM0jlW
u7ejm/SXEZ2VIw3g7sP2gt/HK8oTEOy450GdIId3O2/TiOchpFLrgTTTv1AssmDTWQg4NTla3ttj
rUQfcC0qaaxEYdDcXRz50OW9o84cllkfmuIpI0DlnpGG4pvZ1U39ks3T5Jxds55MfOEhOR4bHw1u
PGuyYo/OfZ8LAAYRfwhd5LfoYt5OfIgMpE0gY2DNTlg5NJUWXmYsc3ZO732Uux1G/v1f8aMdSrgl
jtF5wNucAGdSp3tqSpwN8PRo/nXj3jxvL/LagBxYKkfgBmiILfZUG9udNWZJjxcdlEmnwDEIK1NI
VDggHnzgNjsZ8to6gpiXn5OCAmp2txPEZFMDkND0ntHXwUsxN/lH3Rr3rvz7MEypArUMA+kmskRt
sYxg5twhz7oeK4GqOUPGTOyDiwXNWzpV9dvZcv23VaIYL0UZZJ7dq+bb7VVdOSaMTXZDgmpJvMnt
LClthOYQM36YNbmH9xZO423TvEzzVJ22h7rP/Kl6GUA+CERkTkv2A2LWnT5DovGwdUqwSClj5Uuc
6eIx0DSsvWnH4wSS6/4vXgbJXtXtXrRP1twoDaE/RL/qrh1QKVgNBHrLRCPMLY44gvhPYmiSp1xt
7QrhIxRr/1gqfg3xSj76Ztl9bqvuZxa2xscmmtNTUoYjAoO9eKZH1L7fXpy1fQAZF8is5JfCNr/9
DkU4mlgKZT2t7K6koo3I0HvFLsLLpJSGgW+0I9C76wckjGJD/YCou7WTfK7td/IAVFIJYjyTFr/A
d3LTr11+wWDhwHoI/QzAbuw0O9XftWMMxxPoP3xT+PSL8JRgrdfruMx5iqL2n6pCTXCaxIR1urjz
XJ172sYP20u7OjEKZ/YfjsZ91z5qTJwEcg4yF/MXddT9N4bNI2V7lLWDhEAIGkwEDRg+i3ABnTsv
ipB4mKetemoVX3hR1mMOViivx+9QtAAVT8UErTme77d7xY9Com0oEMzonfhSDIPr2aEanvzALXdy
pbVZIRxEjYRSFIMuNkVXaEUaGW7ngShF6bXr2pMe6hibh+FeRWZtYwjiuhRZ1ClALRewbWuntIjv
EwZnT7raxh7G3zlmz7EtXS6GVwP9yQrAekmcCuD75T1JYyMvO/yIPB8SEVrfWX2pxyrwNGzcztt7
YyXy6SpJNhgLHigkgbcfDACUEVNP671WOEjO+rN7DHIlBjzSN1c9cHkkKCZwzSHxdw71yosSZSJC
HlgkWX9aClaHOvgm2kCdZyph8ylPJhF5mHKKgxYBzLtWpat9Q2YaB2wVD7XpGA6UU3mFmrk0WMeU
it3c4VbGDXYNSsiI3vbSrGwwiV+lwklVV+qW3C5NMTllQzNt8EycDi5zlX4rsQdCL9zeCbArUeBm
oEXcaXye8EMImnIGNzB6qIhgWWK0VrNT7bt/1fAEhdtI2gAOio7E7YQ6DLiHTmEb6/OsXty+r3n5
asqpNlESdNRcfaOgJ7gz6NrtBpfSpjPAewrK3WKH6bQFOqPBqLSL7bA4zsqEEbCBZujRGXL9h1Jm
KjoWamt4MS/NAasXw3yXG2X5vqwmFKmJHF1CFuUHTzHPzgsnZvyy/aXXFgYUvey6EVHMpQBPgh2h
bZYop8SaYn9MMWU9GVGnnILEpbQSj8LDTNveicprg0ocIF1V6jd3ipyo6uO/Kvzec9jM1zgsvqfA
nE4t9qQPmIfh9+pD/9yeqIyJt48fOhPcAhbhRSNEL3aaHzczbBuFTMMN8m920X9NEMi8RGWbPytt
7z9EmkAqa6qLp8RPfm0PvtKtITvmOIJ/lD4oS3Jt6Qx+q9nyfoVS0HhZUxdvokkE7mEqJusSFW16
zHx1OI+RVg7XOgUuNDQ5YFea6HsMp5WYLt9g9GuAvEpM5u1hwOcyDfpU45tnTfpAiB3fDIH+byvq
6dEeq+ayPfm1OIs2B9YvMsMDArUYLsE5Uanwnphnq/2N0w/85TYrrZM1VPiy42AaPQVIxL2ZrdLd
uU7WpupQ96GlTcOILOV27NlQ4wJL7dbTqsm9uKGKU7SFzsnBdevsVFfDTudEzmW5y9AC5jKRVwvM
n9vxkqwMNbdjPFLT8ZRmeB4rdl2cE0t0O2+EtWWFTEvZFxg8/7PIN+J8npIMM1UvEvoQnRrHwoeO
Yij2XU1z5aHS/kL1GQ9TYNr6l+1PunKAJY9RgnoBKd77tOhBkWQBY3e5Yp87pZUOZNgHvzj8aXU0
87h9HO3KOW0Pu3KGAe/Q9CR4yArC4muGVpVytGsYsEFk59dEVQcsyxRqCJGvjO9HYQzVpdcV48ME
lh1dhcbce7GsrDpoEIrAtmzKIeN9+4FtzPycWfEbT3Ha5OxO6QdR9thbz3p3Vku3fEB8P/QaLu+d
U7Sys8BFSIgrUR6NoEXR249E7Q5t2npKHDnf8aY1L+mklzSp8j0pQ311ktBkSQFQFIb2dDvJXJ0d
f1bx3RlGYf2oMTB+pDOlX+o+7R/mtgu9MLDDo9Ci/HOHJaINGQKYxqyaeCAljt8HB+gJw0M/joaX
B8ARCaw56s4gz5uvVWmEeCbl9j+DP0cGgutz/z2DzT2wnvPw2KVRdSRMWM6BohSue7FdXcMp2vPW
WJ0luomy+AeLdYnLdJwQS9tmaPGjUoqPyjg8pqiyTVBM9fpAb31S8K0c5xdqrtXO42clLIFe4ulD
aAK6vNzIOu6GYS2a1muxq/pG5PxQGUXQAH4FnWCF+qftc7OSZVEBk9wOGe/vJEe6KnZC8sjWs5uS
VzR8xU4/ZPmefsraFgVAxLzgsaGWttiiomr8Pg+V1lOrDoONPMkiDOTKZnosHdw9t+e0FguA1Mpb
DIVPutS3exTX19hK+5mXnWJOn2rHrPN3c+tDKe+GxngZqEdNWB61Pd6WvK5PQ4JF3/ZPWCHMgLtA
SIHOJQLjFDVvf4OC10LfGxr8Ss2qRoT9UY5FL6Js/Gd7zsG71IFRf0YlxMxeRDjp0hK8D1AMabWf
STklv7QoG35u/6iV0EyOSzuIxB2s4zJAhY2bVqmBizFQy+E5i7Gv7lurPWdBPp2iutHDA2o6e8Jl
K6PCJ5boJZfcin7U7UqEeuLiPalUXl829hcXjhmeg5VvflBL3ZwONE3cpyTsitdPlr4xkFUKWAZ3
7uK6rZ26B7eKLnYfO2pzTGALPScFDZyjixPKCW1poBrcVDvHd222Ug4Q2DPlQa6k29kaaqSFtj/j
V55b7her0kceEqYfQwuog/Kstnl3tsdg3Bn2T9lxkV2AOiGHkr1WbBoXrxg11+rE0RVQ+Qln68XQ
Gjzpe8NNf0zU0N/Hbm0khxSa97WbzNw+aAkdBc8f4koH6R5iNOsgjetpqH6jyghtAQ2zFmuyw1wo
wa/tfbgSDP68HWXzm0+zzIQ0KwmH0h0QuqpzHQdiM3Wj6a1toMyRYdvY1XsBYW1AwjhtRh7WhNbF
zQyCraSojrKWKkqw/qTR6VOdltFj1iKIcNye3coO4HBRp5BbgC2/2AHd6DROyHXv+X5sfWlq+1NR
ztmLg6OwN1Z9eY6qYC8DWLk00Lkj0/tT/WbD3+66iUalmZSi8qZCwR4mThuBn7iaoj9rV8OXyh3+
QxkcSjI0cvlQkKWA2xFxRzbnts1qClnhkMCfiOf2GjojTdwkctFLmzUlfBGBOWSPw1yZSnzIa13/
d3utVz4sLG8Esulzy5x6sdYR3Qc/q6vK0zIAxpOojYMSCOJYiKHdeXustTVGjocmOPonpHiLTeSm
FAQ4zpUXxnX/PtDS6VOi9tmBoZ1LPpfhTiVvZR9BncQnAsUl0oClCq0wKXWAQeFFmGrVO+T+cAod
1Tgckbds43+q0ifDc/p+j3yzkhFIxRqIhiTS6JAtbk8j1WJLb2iNRaBvTiGaEJ7m8DjeXs2VL4e0
JOVregsGcqaL8BypbiTcpGy8NOkKKObm9Bjj+n4M3aR6/ULS+aKJQE4lx1xMaC6mNuuNrvXc3Kqq
Q5AA7EqKwHnPCvyCUyTOMByC06vn52LtCE2L/iKqZ4v5AZhWC91BidnP6/ltP+Fyi1SoAhZQi3di
/8rGRCJEKmX9/9W+GMpJEuT8q5IUrmvD30OW1SctVtVnKEDifV7oe2TgtfHoNvC8k1kElfP/o+y7
luzGtSx/paPeeZveRPTtB5A8Pn2mpNQLI1NKEQBhSAKg+/pZp+6diZE0UTX9KKVSxxBm77WX+Xnr
O6HGEZbXthqWOLM1Lla+HfAdF2eUVOHTYlzyd+fb74IwDB8gPoPwGGopjEh/+YwQRjIxrRNAulDA
7mDOYPKwm4GDS07YFGheDcaPXgKWbd0xmADq7tp1sPt28lFoxoPfRDDr0kn4PiZLNu5bP+EfeZOM
607CwxL1wDxy+bBhP14NI6LmvjWq/U5tbxEH5xUa/M0t/yx0LmVZNCps97nAIPBvysbf9jx2Am5w
MInAMwf6/MupitZtcQkb8THBe3nguKKqJRp9Ivp4O/Bk+obv4eWvF+rvLwlBPmCJq7sbtCi/OqLQ
DQzITumkGrjJpzNISWjfYoHsegKMYNx2Xocy5+RA5fm7yvC3kwbTU8xe0LriBsEg7ZfT23Ck3K1r
m1SGw2Oibq9J96zBAvif7sXr6+AgRT+AQTsyMH5esCZvkKEwIIYGzibzSlZYiZezJ6LLuuTy/a+/
zt82B14LihcwEq9i3uJXcxX4dKjMwZ+94lHT7POoz76MY3TvPNrUWjpcg//j17tWmuAAo1/0AdX+
/NnCTI4ItcR3CEBJeo4MaVP8oJRNCN8WWMJPRaTge/DXL/pbe3zl4GK0j+kzGLK/IR0Iqh4DhEPh
Rf0W3ug+N9XWc1mNI3PVCrpOmSBr6C5so79LiLkuiZ/KXLwylChXPRoWHJyDf/64GgnDzjCeVoYO
3svUgqh24LDOKMO2/9swyj9LtV9fDc8SdqYorbA+f/lyTeiEjzx4yE4K+LISY2l8GRBQPhNUHfzB
zyFyJE3YhmjPhxA21wnl3l2gk/wRYTLyRzhIWB/gFWVUQSOzXUmeytFjx0eUvQWiw278jgawqWjo
cnIcoikSWh90yayxmhPfgxFfiefHv6a6W1//+in+jjxj4OGnoPsAN7tSy37pUWOaoGBDRlrVt8y/
QCoQzqRYEqnxNkc+knnJXVKjtevPLhnhlZmtyciJt7DMIpckyuThr9/R7+jS9R1dpfBAs9Cq/jpU
901MR8CTGrZhMZtrPNTO7FjUbl4NF8YQA49tQ0+iDJgJBPnw4iNGvwN7yBbxeeXG/dSUI7LaR+KD
A69IClNuXW2LH/s7BhlCVzLD+b0afAHP9ChdX4F3Jz2xcKvvao2Qk+c1zOCCJboY6RgIaLZHts0F
Q8xAEkDcA6H+t7/+zL+vaBh3wEId+lVYsgCJ/nlFr2KA4mpVfQX1X1quOhSHUVrwHbb57yZdv59N
UCBhnINWCKP83zSrwwhdSAtHkirMR/dKpziFgCsNEMwDbz/ioxn8m3Pi/7nCMOVCj3AtFWDI8vOH
QyZdK68s2Cq0fK5xw4MjK8auRmEETeekxsobcp9QviX1BgLHQa1NU9JMs38Rvv7zp6x582f2/Dfd
ryOD3/svf/zvu/5DPdnx48PevPX/df3V//NPf/7F/75h30Zt9A/767/66Zfw///79as3+/bTH2pl
mV0f3Me4Pn4gcNr++QLth77+y//fH/7Hx5//y/Paf/zzj2/aKXv931qm1R///tHx+z//uC6Y//y/
//t//+z2TeLXyId4G5359Rc+3oz95x9R+A/AZDhLEfgcYfldR5/zx/UnYfQPALwgXcbXCeXVT+uP
/1B6tPSffyQpfvQnYAiiLDwaryiSgbfA9UfBP8D1usqEr7UE8nuLP/73G7v/17H6r0eC7+Hff/4P
5eS9hojf4DVBU/3ptMe9Bjs/sHKvUT1Xf5dfw4mmJWo71oRJFTRhFwOiEsUuWIZsL9yWHSBhygkS
ivZJ7qD4BDXgmIj2bpoHFoENs4nzIFi2V7H6OvgbII8C6ZMbUhBKvnrHYltEGfbhWF3d3Ikz/oNq
3XqQuQZw7wVZLeZ4I3QaT0MnkWjHcbsaf8zqxeMGEkTnVQnUhqdcjftUbstLgy6J0M0nUZOaCv8q
LYuZpbDP40tZoEHeIbC2dyS38PGQWeAIRdzxw7K18wHOG699bB7ahtNqcqarmtbcKbF9SuC1ADkr
9S9BuA3VgEOM+HNOa4T57PKh7/dphLAmss7mLCcxlD08wnYaT4iANT2fJVu/z3CjqHWmnluxFKUU
800IV4R7PnnDPm7bbAf0SJ9Uq6JjRF20UybqDmkh9RlrBEESPsbSEjraQwdvx0OomVcqn7rz0rlI
kC6jdJfHCkKJuUHvPUabV8LMIy1xQvNPQQ5Ewt/m7VkMOj0zr2/IFe+rcMEvxymCx0o+bRfQCdwP
6/KDLdj2qNrpFKd2KKkMYDSUBxc+IIt80eEFHFb0irLpzPUGoKjc0YRMXf4x9KEURGVTXzp9jYyh
anlB+Nn3omPj2QLT2hXjmJ42dM4HUDreEm+7U6adyijuwh0cbnukdnbDHVWjX3sLDH/nZN5IumlI
iYPxfomm7sbL9FcEJxyWeGFYBpEoECCLZgjeuFm5NFlxYJs7RqJxpEGoOZk0m6+gHAzQtejLwbIz
G4OvBeqXuvdYpWF0BjvjIsQTlNXmUe95bbm953kxfg18+DtD2ysOoHk053YA75oIeJeRFXo98ODe
eBBXMZwM18C7tAL8XTFUHbpbAun8DgD7BTrOcgjSC9XJqVXyM/SpBIsNz2Ik07WrGIOXxYA3EmNW
Bs9dD6XMSGQbHyZA+XdSsbUMxmA7NBGc3P1EqDu1MBfBb2RMsC0g2ML2jM0nuwiMZRAg5p9gvDCc
2eKNL5OzyNYcygZba9/ZWJX49s/jOHK4rAXlgFh0wl24n8YZ3yCsSfMhzg8GQ5A7E7XQJHgWUaoR
CEymdaaOfdfvYn/mAaGgQZQa6dyXwF+ik0kG5LsX45DVIJq2tQRR/ppQAMMkzO4xdQxOscGeMNHE
bsCgTh+ENXOMRZJ+n7v1tpC2dtzsNYs0GGFeUCHjANTVhPtV2Ii0htZMvsSgVxGp2/GL7Vt+L/t+
gP9Vsp7mrke0zUTRWERu2Xebw0jLuQn5RIld7rG4LxnKyaetbSH50J42dWH4l7BBlpzh9gATkpPA
9LgK9Nrs48HTDUzgge1MTiQn10D6BGtKEol53tN2oQSVty3phGFqlL1lEKOdp2nwDxnrWBmiw7lB
j26xplBj7bK4V5hDwE2+SDfvgYUGueYTx0lEQwUCEbSQI0tfYN/1uhnYzgFR3wOnb47tlNWdglIH
9MfHFEzKkjeZV8oiURXqxGy3gsexBxWkvTDj8RrzveI0NA0k/2kbJLeQ23qPIcVxQRFNda97epvB
VwoPBUGALPVuOS1+9EjnlahAEebZfU3GNLrZpoWsOD9u4OKSHExGr687JRcvb64eiBIr118QMhpP
zt1NcCS+8EQBfVygu5wGecvt5FWIpRluaZ6IlyCbcthB5h1sZGxGFq+fT2OR9fUwRtBRRCa4IFEX
Jvi4byBU6uKuRuQdGJUuzlqQquI65lFhy2nNDCMgDVoSY9y5E415M1KScJY1qvg7WcjXdXVHum3P
He6JdsxOCww5uErLAFPw2GW4wtaSF2nJ7VrKhebllBriUvOOppKsoCAWBbs07YjXDm+RJ3rfFuyU
JIwMk8Ou1A9XvgRGg6AmJQFvqz5oZ+KmhETWvUrm3dnp8xzTp0QUgGTXB7DZ7Te9hoJAopGQBh9w
KcR9m2kSwCQzhmxjxuFUri7+7vP+yIN3zEtu1nCzJKF2W7DPGH3IaOTfFbB7v/QbZP++gNlBGYXA
1NZFYqKyaHFc07l4RoTedy0XWcHs5aXpl3mfDMWENzvLiag5XPagTcO6IMAcmE9zW1uf/sAKyw9F
wjs4DAw9uwXRVNYIkOWksfEKUzu7eJ9j3jegO4/NXSAmJMgZvHOzJEg7GYLzquxNSJsUyjYztwd4
jTJoMFcBQ6A8kXu6zrTK5iF/7HXevnlpF3yCSQPuqoFndh+PCARHS5exmyUKulOhmuEG/JDgi+UR
/C7X6J1ma1u2IDa+j11EiXEY4kfFjJohWrysNjZMwOZwOJ07fy6O/eghT0GJ4XlWqrhdM7+/M4bj
tKDd1bwzRQR218sBa+76d2mIkmmcJWFFehxdIVtic5redzz5EnpmPco06QjOgxPFuPNVO2jbdLvA
JZJSbE4xuodx7Lfa+AweJt72bduW7OrMN8JMmjp5oYFhX2cc/Tt00NdgMVo2uX1vVGuhzLtqnkS3
ErgABUdkIA67TBdj7aWpfJ8mWtxgYX3Vid8QPCJ4H1yh1uPAxLWHQqtLpctuBWiU5Wq29ADE7Rbi
1FcEI9kj8hdeVSIPYrEjNoTzyTiuSTmvnf8888U/2q64jqSU2qlk0Z+RyIgcXVzOeOh0uPHmKbq6
9G5ImHNzflmoX9Rejyutz0Zvx9bZEqygtkZK7XZpwVfaIxNAYUf1d7xQcB7pYKyLY2JOSQz7whIh
64TDAgCqdy0+g1WNpJ4Ca0gRhM++sanRr6pg4y7ucwC2Nu1FlRu0jQbUsAoMhfbgikTU8LN7gFkM
3Y1GdnuXGFqj7NqOoVBs74JZfpJBOJWJxe01zTKv2TQ2lRlA1CtGyNz8E0q88ca03oAl6LkK8vwb
z8JOa7P0Ba0UvCSSp0HLrwOdnq7huwzOV9ZO98K09YIJ430bNOyIh5gQ0LkoJLLSr6m/Pm9bl3x2
S1LKlYGiLTT/BpgirWTi1MkgCO1em/wuxaAITzPJu1Iy+863Zr7dTODN5Qwf5Drpc1UK2t7bceo+
Z16cvERSB3dpLxmo7dGCytlHXh1r9bPAt3gpWlirscQfiJ6yrnLTCqAgvCYgJ8WE8pJ6FYh0y3fI
lv3zkHs7yNcCYqkAS6eR31rEptsQTWhS9Lusm2/HIqyKpSFpCptilh405HjgC/SP2bId4279otv2
mLqIohqIa5PmJVPxKeT5F7Ysn2cA0CMioOcsQXG3tHs/nSLsTEVJvsaUtK7YrwhmPMiGfuJpUq/b
0JJpcA+z21C3SXNKWHEKVijZm7mp5gnRC3DDfcz7tEY01s7MHnIBv/kuAxDlnzu1CoI3M36VXv7V
6eaIYSOefK5fplz+yNdw14DmSRR2q5rz26jnc7kZ70ZNyz7K7Qloe011W29KP3GP4boIEMG6BUQ3
4SPMx+THNIu00ku2nAbEPV0QTOzXG0352XgUkvQZij+RxxVnTU8mLlA0tRmKpIyaG/g9M0L99C5r
/VdkpXklzBHCEtM9PC2cdXhLTBx0G39WbByICXCKbcWKuxQmeV2gEUY4+EQl671YBsIWccygfYQx
OLI1qWmrjq/iJrPQiU49C+57xfhBZX13v2x059r51puTS9SCtxzMk/5qk/i2XRYwxGeIcxoJnAWG
CfNeBFH7KOXsv83rKHZbx4saorOPiHpDrZasIYa24LUD+sHFkM13a1esdcHhNFBsSXQnZXwb5e5h
Qewg0T0P3jImoHJ2gn5wxjKC44a/q83cLmrC+ZVh60zTZ19x9VIE/W6OeZUqug8ULYXGm/qTotIF
c5l1/XIrs+F7qoK+hkG6vVUbblIM+ztQWSawBZP0gwYa9daki9Lvk90MrfXNqkXek7gfknMSNtGJ
Kf3ROJNVUJeFN0XUvphwPLMm1iVSUt85X+1JOhHVASCOPQtgJGB5C21W3lNiZ8NhNR+PDRJt8qQW
ayrfwJc352Qa2W7Kt7qLAJqh9AzLqRP0bjHZbgZvySO49uRhHeODAdMlzbb5aV3HhzTvBcnU8KAT
+kRb+iWDCVU62oU0LUNsbIdhWQs3Pa84eFyfcL1R4vmOnUbcwDf5hHoBxxE706gFV9nYtPKln5KF
i0tjULmByLXt4ynA8Qfh2edmXPxKQmD4pobIvo5xADp3V22RV/GpyNDB2xp2dAgVSz5JacMSbdAh
nqODQHSbcognHnH/7EWCTT0X8URcrs/x3L5Mw+Cdlnx9CAV7T+NG1b7Mu3069W+TDgi8LD/ypHuz
MyJT+yXKnlkX+rskQRltehxFTRGR2GlcbEwuFz+FomvoxL2HcxKkoQyQbHQIvLdJeqD9TzvIAdMD
C3sQ37z7RKXizS5TSsaQwxQhxoBBeth/bZukJNmm7sBg1/+MyVZDgmTMdyn8J0djMZbKkF049IFf
gsPyzbHxGGWDhJDC57fxlSNaZJ0ruXL5eQ7Hp6JDW5M0BoBy1n8FaxhxzVOeIvJeCbQ6MGEceICz
tdjuI0++JIHK6inub8Alnip8HliqDp9crFk5etN4ALqhAYeiqTuDu4/WCjU+zIWQxAIn7AXdczTy
HAx0iWJZxi8w1Bcv8CszKL9C72iNMJ9jRFRcvAyxXqOZMmIzaR+sW4e+iretqeOJBqBfCnSo4GYi
nluG9J71bUuGgOlqpig5bKKmi8Y1/1GskmOK6HOS+my9yCR9GTJoe6NQyPdGB+NzhzC2etiY+hhl
lJ6meFU7RIx11Ro2spSRpLBRdLLCwLnBmRN1O52q7ssgePHaR9K9YYIyEcaSDx46/9jlwgIOyoad
x3tgKjlgEypzj0zU1wcTS7eHXY0heqb9yc9XvWtE1NWbREp7R3tvP3gp3LnXfm5II7z+EY9mqqCN
6MsWip/SX2GzD4dKZHn4asqeYsfBzEhj+jBzHT3aKGNjNXqLPNhpQSvlFoQteutYIr3N3UfT0N+j
G88vWmEk6Rc2Oy8eQrTE2gkQKZ0rV74EZFgMChCtt8qjfVurDRNNkaXsmDPPf57ygN00Imwq6WXd
Dcwsq1UGcJYF5/3EmxbOc6Mnpy8DqOcXuxTrMfa1f1z95ImJYc8cVks72WmXt2mPvTPjaFVLPJ+d
Cu/CMcOFPc3I/LMZ5/gKV4u2edjm9zgb+j1KGEVU4NNDhnHRo6Pbl8iXNy18ZW990ed1pKG6GNps
2c/aBt+HZmxmEnBc/+DySBCQVKPQ4y9GPC1iee87b0O06tA+CROJql3BK68gvXwNPKgyidcAQwjR
W197+mHfU0/WUkGvQjYDCGZp5gyGdzqqIO9/hdq5QbmdTWGFBuem8DJL2sSLRqI1D18bJ8yhTSE+
jGyP7y1mrzEsiMEl9t+bZIUvMr6eM+pNStZ4Y2+2F0+0WV+9ebwUTRMAOJpkNUwYDLXpevKgkKl8
k0UoRSFSRU/VbqdV5tlhyrj/OYdetCDxEuSCwOhrOQ6zAP1/zuecNLxlVYDYp2pZgVzYCSE4qXbi
c+QCelBMBvjGEBw4YnGfG0vZXdfGyyPjNPqcC/9uHPoYdtx9g4N52JbrOe0DkmwVq72kb5Ae2YSX
2d8mrMJtvU0yjElX5Jk+aD3Ik7+BDhi3XrSjRYg7MSk4SOSz/QBK01RbsGwnyJTCQ+O8seLefE45
EsF8pKXerTK7zVGGDirfRVG3EL0szXOv9A+NMq1qHOoEWOB3GxkLmuzHLeS1W1twXDo3o1Yz3nGE
lwf5E50mqYmGMvSgLltM09drEaCRXKCBmjXbdyphc8lsPl+gMtg1Y9qUQAZLjqygwc9Qb3ciLocC
yd/S65cnAdXMxSxNCHp60x63UMy7Hn3Ia8pNLSzUTKOi41nOiJJF6XsPBtttRzPx3CcG/VLPAJ/0
c35ME4HCE9TymyYdoICLG1yfi/FP1q7LDRNsvYOCg2GQnof7sLcShkEtwM94PDhvsyuZdbZLGgi8
Ajm9QRz/vVmBzFGGClf5RPrDayAi79AXKXbTIn0y0AC4BKTo6Z7DywNjKpESBKR9XUKMQJtnD34U
zQYTWV1NSBYzuIu34CFe9BHajQ2Bz0tO1FAUe2gUNSq94aFgCKez9m5I1Q0Gj3dzgUp49RHWPFiU
RIBaYPwe4tzqXZ1K9wlLGr0jTR4kDNpIU/hf0JidihlFeJZUOG6mvc6Z/gEMozKF96Rk1qJuHdrv
TYoHkYt0p2hckG0bQzLjCP8MK9CTneJHP+kjouIO02tUfsDc1SdJ+4zEvhqqdAsmMkTLe6B4s4M7
waNq2qkeRTN/Tsewu7UhZnrllfhGJhDt0oC+9oBT5j5+9K450/KkPX72PXyRhSh+DKHeARspvW4L
S9+lIUGI0Blk0hFtfT/dppDkVODPyBP4suWWJxewsjUpuPPKwa1P6xbYem3XL/GY0AqdxY9gNDst
/AayoUxcwL8n1Jvz/Qw4+sC4Gs4LsiTqqaenNVvdzWrkfIgcxZniWnWGf9Zrls7N9xAoJ7jvLwGw
7WdkFCBSmIkI/m3SvKM1D4jgwAlMl+EuWVmwG5K11Kh/VRlPLL4fmwI/HhmjfRV5iVovxvndCPCW
99/QBnsa5E7L7ny24cgZ1yAyN3b19c5M4+qIyLoMQFzngqFe+4nK9zRXHeLCYT4FNwbtorBcozZP
8eJbdgWkpxYynYlt+yZKPHQFM0KJS6gCEdFui/hW89brTk3OuaubnOWvwRSZ67w70N+WYizyCnNz
9m65Wk6haecSiWYUodYuRE/fKftpTVZ4sG/LV9tySrBWPvuZdgFBk0FPuRc9JvBjQJ1ELzgygLWB
f37x0Zo8qQyeMXDS8Ped1/nYq7a4bVsjn2bV0fMmEY4No+yE1mBm+HBhnVwZeTGmN6qD/7rTa3Zf
BGjzcr+lZ7+3fN+nPD2CSXOd8sNAwWPxg9u8MwguX3uaQIGeg0ULX1vSR9l+zb7bGFsJdsfAwtYP
x7j87AAp32UmbojnoRiPHLhnvR0xp17VsC8w4Mbu9YpyG3GeFbTP4dDX0r1v5q+IhH2A6Sc/br3U
YC/P7WPhYQKFCRdJPBxDntq6F1BOUYz0FpQ2TMlCVGA4XWe+3xJTd5k6jV0sTlOHTi9oAwLy/1TB
7WCtg0bw/RJiziEkEG5um7xK+PAYDCkwN/oQLH7xbZrM8mZWj9+yDfcfwdB2giyB6zpFsGcVznbL
yaQa9yDdei8TjmMjuhYrXXoLyeJcx3rGLp7hXY5aLtxHbKNH0/IX9DcvWKRI8AoEJEr+Kw0b0A7a
Z5dvx1EVD4rO0Q+AXgMeGSg+EBFgB1HVidp5EssCPK7nfF2yI2i539t5BWQ05YC754gfdMzwqRo/
JEvW3/Il+Yg33MaD56K7ESOeOGUpMFAfADSELSgKVqxolyfbV6Duqg4WhVS2qHOVRjUCc15PgWcH
gkHQQY3rRl3p1Cwljbe0dEw/jp49NqbBrKhA04zjPgI/TU51vyD0SG4Z33vzNRRj0Hl6b+XsoO2D
2Vg6te0rUPCuzJex28VLln4BMyPFGeM3P1wnPFzi0vvij2uD+wTX+UqCjKnHbnDiC8ZuqtpQ0KJF
VjdmYT+2HumjwvsW9Dqpo1yxV8z+vwKad3skknzPsbpxrZOQe2Qb0iPcXzA9AQ1sOEBXHd/abSj2
aP2foch2QLtR+miWf8f1J2rWNyWiimuRN+qGR8l6BvoOlrtvxqc47cKb6xOEtTgtkzGKiR3Eo+/7
DKsN/BfQrpAHIpqQtB7S/TwMuwkERXeS92rfG2OqbEphPdVOR5NyRrTsvk1x9pIu6jTTjQivO7RR
AjibwpHCilzsBjl+Qqasqzt82SiZ+bBD+jpms4N3n8VahtgQsbxDYDXYbQ07JPDsIm0crWQb8/mr
mf3sKYis/2nmPCWtha9fiAbhUcmuQDHSIU8xx2wjDim9YNRIH4eVj2WAEdWDH0buYqzOKj0Vh0Hr
YodIs6AUDMwdAk6wgBEFBnJyaIpqkYV3zG3Bn2zOzQ7rzlkS8XUpc+ggdjKTfYVzDxlEc9ohnmaA
MtELv+G2DPcDn3G/jxhmkry/6kh0s7cDe4pyLz0jiXUHJWF3gVZ3IHNPUc8K86ndruhb2FcmHT7C
wB4DseGul6x/GWl+Y30TVblG/ZLYKuy9SjcjAU/ozcGDsB6XvJK8DW5D0IK+qcQlxGWRKFsnRKUy
9IK29/URi1Hd5oinOjcrLvzeH0ks28cGb/zUmqJcu+sMyxgRVj5mx2gvVXwGkxpx2pKXAGk+wygS
uxVG/GUc2Ru9ePFpAGX90Ou18harntEWwmN3Dp896zHSJ/peBUbXCF/mEEHDGCRDN0XcimkV3QTW
6oIrLmqA7UpXo0VSFFdMgx7JW76lLmSWKGWbh1Q3C+k95e9h6fjapd53z8GwBUo0jckmt4TzobgJ
1YhEpDyERVsUD8tNDBYhDuv5k3Xuw862IxrsrNIItARaf8nbZcW1DyQ2FJG5hy99iRSrU9EgUM00
9YS0mkoCMi71ED4PVJbK8vMwpOAXBXzeHtqNp7e49HUNe/mo5H5f0W6+DAahDizAeQrvZ04sRCth
7poqS7HKOot5xOgB5fYic7STQG/mHoop7U7M6Aubhtt2SNkNg8UjpqKyU6QfgHrMs8QgOItfJgxL
Dogd4HfNoLwqA/MLzVQ3AhVVUX6C7fTzVqA9Wtj6KjGyaLFDj/iG7vI5Dkr4IwDZ9aOShfDRLa6j
vxhDmsNsmngfUO6+r9yinV5aC5PQrUfNOiVrzfUCxDRsbJ0onSFQKEB4EduyrwkAwXNgJgDWNt0Z
FZMFSwbAdlRShuojB1X8KdcU9DSEOx9iC7/guVXqnFPHbwcWWFRIyDTfPJ8DAlcB8QdgvzbY2kMv
g3uY9I9nt+K+oskiqoKJDQ/R+HmVqdi+J7CxPBQ8fZ2vR10HQ3pYIzoMLFLMG6UK5RGu02MN9432
3GTjKdiUt1cUAGWXv8JNacO7orhZ+VTbrnH1wHDKQi4I1RkMaeRGDy0dv5sQFrTLWtpl2HMrHrPU
kW46A2Arabg+RwO2OGhn8OKDiqT/EuABsQ1O/1zcJEgGL/vgiwBNl+TDk5cARWFwqYo8g/4M6K9N
NyDvfDeHQFeHcG+1IOkU3Noln3d6mnQZFvNnbNfT7Nsn+DAOZO3DY2dSAGpTfU3dADOr5thHaujq
HqEsy+xftz+GwYLWynbrrgOjEUcJKtEep/SG8O4BDmx9oUrmBe8ZD8oQO4XnGA62PtanwaYMknoI
AJhueOfUDvttZmgrJwSpR0e0A4AXvBNFihjmzxLYPgaEjdgHKDSPG4z27kIJPSlxUrMXnSGyENJi
Vguh/RJA6f2EZnnfdWK5pbapwxlcMp5gOgRYCd+h779ss7enelH3rccQ9uZyHFdxTu9CN4AAWZiI
gHuzgqjm/EPaAIvqACveBHP4NYMnKPF00B2xN+Luwlo53EcgM5SW8Qa5Dw6Vv8Zt5hvzvqQJIrF9
fbcpCCc8DEVxb8cvNsfgpGdUfMFtAZKA0luJTqbY07F7BRVNYlNSUYNuCvdR43/k/4u88+qRG1nT
9C9igwwyGORtMm15q5LqhpCl9z5+/T6UeqZVdWpU6LlZYBfn5gBqiZlMMuKL15bOcp0ogoUS9PQc
HpNl61hDBGSt3CeNkHhPo9ZFDJbeLObBrepNi30rNexPNkcUKmsPPlZVwfmi9AAgbNxWQ0M+EMBz
kLEs7mRlHUMcQ5Ticju85BvnFlzv1UHZi3+Mku7MwlC081a3RJQMo+bYmQqgypC2SHCxj/5inexE
wExP27RCj6m92t/mI0fHNkP0ta6L6feFZrKYaMxpdGOW2kQH2rQv1VSCQTEQdV18jwpFHkQj6GIx
kvGSONi9NEH2K3FHDod123Gq43Tj3WW599FwsinIZ1DZkN54aUHXpJKRtU38G34J47rmoPAJ+xsH
7Z5qhcPglChunC4RVxN4z8rCQMoTtobiq/6BnriFQixm7ziO2ASNhaLVjLjfQcYg/7OfVCsB/AgT
ft5FkPjCYltL7WXYxbkXXfhGfu9PYXE+hOhjpetxVhpI6kvDxGCKiYEv8vOIE36VhoGZujfunFyr
pLnTRvKBMP3D3OEkaN2bxFF3IinsjQb0C8yxS7aR5d9HooGuwoiHpcMvYNhifV7SxZxvTH6vzSxj
8wdxyelIpKtqn6wqJubaim0/kLaXPpYWe9lhjOMo3UNED/5V4YF668a+MiH6AKnVbdURIbx0+CAG
ABmLXc83+RGnVOpqxwhKJUUsTUBo1VSxs7GEHx+8kTeS7LxGuw/+mrtfxV1MQ3NkPs7JnKakdxC3
suXivM6yCr07mdNzWJpuvZe9rm4JU47OmCSRnvmUw3CwY10aLSv6HqsQuV7oIdPXW7IvxIlDab4d
G6fYqRXYtNAYBNXCQGQ445UkYjboTOtakVZGRBmvammY28oP77Max3Y/233QOSI6qThqL2PUjjuV
UKw+d+kT2rh4m7v9E/IxjgT2oE9VW0S3S87W7ME6pKrcIe76js97Sy9IsnEMb9mR2wLIr0n5cv2x
3nluagSiq81DYcmHpYpvTJahuZ9uUx64IA7bszqvrsxZXKuselzxz32nrOq05ssF9mTme4x9IXrw
Ho6LcsbHZZ7brZqNqzYTLAouEMMAkweB3t4hM4PO1LsZuB1pebR3In3tZVGg3ZUaHrW9rSz7zjKW
HbCoQmuTP2QlcgVTVve4AzUssfJ3ypDhRtgNEBdH9pY9HMCsaDrjqkbmfjDoCjE2EQ/LNq6WL4Ux
p9taLX7QyCEK7BhkjVjOixFt87ZsdLaLOjSI2HKqO+ZJ91wN5sDuUxoXVsHbnYufr9QY7WunEfuq
TKNg8Of7cuH01psgzd4871RoNgHtTAj7BEg9RbVw4CPZi9UwoXiyBjNQdlJvc22LPaFTZ8wlzXld
V8ahzar+gjuiNomdF5+igf5ppWvvokyY+Jp6+li79nRMHbMOiGiotmY0IRPUrT7A1nlXSdd8HyET
NiWN7btxTpIbY6RSVbI+7+DfcTmFX4tyYKajF6FEtnU0RlIJinGdXB2mMgCa8MI3p2eI1444pInt
Uxn21rBHn4YQMzpO2gWb11N0M4DHblMySbbZAN8SEt56hZiuDVxRzw/kIVhnXOsxsRO51fFiXBPj
XLGdlk14ow2n3cmU9aEVZG+7aswemPTngC5PZyOAdW7aOGlvm4pohaVmFOL04RD4a07n0hT60q/n
SAcuUQo7LD3y5FB0BcQ45IfUGgao/yK9tXMpzrHTTZc1Kk17M6NvceHOVb/13KYNQL6W26LL+m9T
IZGtT2noPchR3DBGUoRY9mNWMTD2kKRmBDfykdCNud9lCNvybb7kJmFypNbtePmjrcGnJ+xU0jFt
t+WPqhZx81yHHiELOaLgH2JsJIsaUq5N7C9o+GrpoOSNY2oNOrurmI/q7hLxMinkdDuj+sh5SL1N
UtnRTSYqfVuLEliGTCuGsWqO/DiImrjuNqXvoqa1RcIgk+jC9NYlGu1q2+xqnDt73ud2O/j6ay2X
/kAF/LhpC4Vmw0mY2pw47Y7SjbaD9m5Eme9jQktJddb+7eBaHa7J0DynbUA2OycpR/tEQrrlc5pE
D2KA7239bD4PbfFQ06B2jTUp2S9jdjE5fn1rjYSGpPnwuWqca8fghJM6sMSFJ5qzIiuMI41ovK+V
YNaLgM1ih3+Z9PZPfaWtS6tPTpFBHU3oWTd2Oi/Hsap2dqmuSw/oXY0fY2ba0B92tj/vu348N/l1
krT5XPnRU9pCYcdxtwUJuAhd/zQP+c4U4HrMhrs6nd1+Y41Gth/YHbsNqqvorIkIS1ezTDjkLMa5
7qJmm2KXOTAFUaWWT/Z5lEquiYJ35YzGZ9Et+7oyQ73Rk9pb8cykHTEC+XCAZ+McyTtyPpBuVnFo
fcYZOqBrqMPxg04NdTmVYfq5z1LOR0vvuxSghvmutU26aBhuYyQjbXiBZaf/yAB2a3sN/aDoQLyj
EXXjgSZNZ5MWVcrONqTf3SLJdgDcd5VNhxaAxnUszO+VFDDRxslMxwuSgvY8pFdNPQbd1KLicy6M
qr0PS/kF1xlbdOlwbmwJgtjHXmjs59SoH10BN7xBw32VpUkX4EBrkeoW6SEt5A47L5s2gWSu2A7e
nHuf81ZBDNi93QatLu3PrdEWn+aeyS6OaFuGXx4dDnn5yZ5KuROinG+q0roepnbtjwOBvHAnoOcN
h/voU6zXpzSv3A/ZJPUmm8v8BGJSMYPazMPsiWrqr4vYFI9FljPYxwlin2aIz1XsO5ALVri3DUN8
Ama9M+GCzsh+9sDFRuNbMUgD5XNS+Y9kGnV4aZfiTNReepxl6RPRb+uPcSKAPeCMv0tgpEunWNKH
BLkstIRhnErRcD9q6/MoxdfaZ/r1kjK9FmH5acgH55LjyvJEtEZ4RELd3i6Ifw4kf0Puc0Y4DXXT
XJtm7dygrhfnwk3Ti46be82qDHfR5jkINr9k1pbTSaVZ9qVvqc0mtxuhopXyG4Dy2Us7XJRCx1eF
sWD/xMm+uFG6a1vLP1akdT4RcPYljcf+fJzAm90cVffMDb9KJRm2cnZuiz7KpmNGpMZzVHbzViVV
fM/7GsCSlpwsXfOEOvoiK6YfpZwIx4n688UcQ4JPxnQ55kPdjjti275PJQqwJF9KQKZlXxGAsJXD
8s1QI+7apK5u/aFG0p/1CTuWld+qcQFbNL21mj73Qaxx8dynFf/whOggoPSy2wqVPSHVlM+9k2XL
tu7Sbdd7wzfFAtdsNAJkjtK8XoD8gFSdtmriy4W4qicGV8tOv1SRAZEwOd6ZG3ffOzqc+yMAVLGv
jEHdcwITuzW1bF+l3J0kqZ/TEYpxMjBPxR7VX3WxPFaGrRE7JjIg+uskDK+6Ag9yzm1OPkgLePeX
VH9SMYJMyGNSFT1R3ivMvsQB5e5y7Cb3OR58/6JYaQ5vLsvHIl8zKSJMA3rkRy0JnNwo+hr4COP3
yrUXHNbFB6BTQGDqIsUeZA8p1rCgHLFDevlK29D7qTNR3Rdxro59JYFfZrsrd6jFiqM9jhJC3YKd
Ulp94uwBY9y7J8sezvtGoLOqsYsfXVOG51bWOAfVG9kp4SAL+mGFp6Vw0mCwhnHf+On5mqN0Jare
A5+oiyCb1KErSYatTWAdmWXZxk1j7ybUvYXMRBkH3ggNBaXDB5EzcpSe3595MbJKxoX8qLWXBhOm
+oPJwPUZDSBKSAHWq0DVmfus5aJBL7WTbcwuGFlPY+hGB1v4qHknUEbWbTN6BjNhMHJb876AvA8i
IyLe2nW7u7zzz7CYVkGZzJeVir8muh5ooC3TC8hQP7Cyyd6lqCXqDXhIE9iqdY9eMuodCRc6GOfs
q8ynD3XCOXiIMmRyzXDqpD8fe8MZdrOW1r7qlgfX8pYPc2xco8AGkFb+45CIkshQ89Poa7YtZoMg
MVfxcOOf3LK8KnPnnojgDj0TqcfsgF0wYgICW5ePBEREBzrYzN3YVHeCbfqWmODuQERnuLNiMz3a
BPOaGw8p1DbD/fIoyvoWtQEV7CCIqGZXBnYBjTXTxd9EdnYFhUCJaO48ND8fjrKUdzaqDVLDFr2r
YiY1IUCg/BSkcdN7nhHopZu2ZmsGhsnxNWndrT/YhHbSs3dCw5kcmbVZdlztfcCJ5bCXNcB5ldEc
mynxAt/NSrSGCT4Sw5BHbJbyAocb1fQR9gIUtyRrbRSRV1/Rz6hjkjmfiMfkyFRll6aRmFfDYFhB
3Dgh90Ush4K9Z++bWCwqyUSDLIRjeT+w3iDBne2GHEWNrWoYOeO63erAs+qbSTT2NSbwVa23QN0b
/Tx8QDZO6OBYzxeMXi2MmvFVj/GKDVk2qbL1dd01zDpLWoArrbNWVMwkA9vThduly68s4r9tdC9M
Yv/tzfv/w8aHovNPPj5uzefy2+82vp9/4ZePTzh/Ec9JzB/pWkT4Y8/4Lx+fxZ8IhxwLGpMUublr
fed/+ficvzBvURtvcmq2CVnGfPe3j8/x/zKhLlilaRDzPP6jf+Pje5W1r0xrjTilgwQXIUHVmFhe
mkBNjD6tSRBDYOha652NTbffp1a0Kk8jA4CgUF2bb+rM9W90E7s7O8vs+SAG0Xrb327aG57Cl2bb
nx/FNrlTkpw+Z00LfPlRRqeZmg6SMBjydtlFuQp3A2fqhbfsHevre1d6leTQsX3WZSTMoGTVOjQm
HogUBukubYEE/vylXrskub82qIvtIfQm2OJ1gGiurCXrCmSEEV6sgx473mnLqZlApnyH4HugAa4D
8CIG4tzw/PDTny//1jf9/fKv7ql2BmwRJpdHbJxc23ZDwj+ngTtlIyT986VeGph//XzkZ0rXQp9C
uMerJwklWBvKiifJNzKEccquMC+jnhI0/fiWsVFdjCvgz9d8mY/x65pA22t4FBkrzOMvHxk8ghnO
OL4egyS8ldEY+NINIw66CrAEaQHLeJzod5zw69tX/xM98OuyHhn/piOIxrDU+ue/tTUsEchMNiRW
UIixevI4mV9EMT2cu26c3BAbxxzaQatKuk6l1/pbxw9z89QurTc+L9os3KOMHGnB+LhtA3ddQr7K
qoStwesdm5d1m2U0ha8q+BtF0Ih656F866kgOQETMUHWuPlfBbZQ1laNJK9DEOGtXDYVwblH4K6J
AxZ+8HceQe/n7Xh1u5yfYac84ixar2M3Fu34M2dboCJD63HTuUJg61BJclt5ZUxaJIadcDs6uZEH
BNqqC07lYkTGJWsysnToKgjpKpwgIToE6Vbc1xeWgTt6C+WL1maQpd0fR8ppym3T9g7QoO7nB2AN
y9pwzxH6o80vHnXiIP30o6EASyUx2dsQgTWORzxxzQ9B3SIZs5ZX3pQxxV9bNLpjKTk4QDwscLnk
PgBGCaClEGGBl5IWtkVvXSY3baUcSNHG43ALJ2nl6D0y/VzSBJTvi9QR8rL1BjKBVR8Z960cnS9D
IeN6H9olG32Xhagc7GZiRgnrBAJZG95XKzLLknAcqzU2nYc7ylpbIFv4LqpmLBI2kBM0/bCFZuwH
TpwT8cvzYGUfQez8m8EuQviV1qkfiWwxOZTDLd3KrMFwtVRDxbqea/Xo45REJpvkoJ9t13ziNskI
DYAYvmEkUct+cCKEsIUOc9BPFcnv+NcQMyMVCalOzPPuq+ss6ikpBvejbbloXuGN3bMaHPlrJ1K9
gAxW9keZlfqqTafoO0ER0+1YtQpKogmz58yG5t62JcPzpovI2e6zWUDEVujMF3C9Co+uu9ynbVkN
mC4q814bRhTtiI0Z772s9u60GrlR+SiWCUWd1zvoQHJ9hIxG6I0+eRg2k7km5tC21qOwa1XjIy5S
EQ7icVRf3XIOEeFkRvKjT9fOKJJpswsnbIp+M+UZsmG9mGq8llEnzpo0mWockVV+x06p8p0rEqEG
VN++oz/MYWSOB9eYHfcsJvXNOUu8ERspvME0pgf3J+ofogYNvIhmik2JxHKEm1YtXgNX2WilfAfe
dA0hOoFGuNVejR2sCFwYTEiYpBJvL0KQmAy39BdtUhaaDKWflApyt1UdUDTzbYTMSgSro6jZ1Cxk
dmBhq8V1ixnwqx1nybzTbYowt2UEJ1V5GftnTpeA34ZhaDPoRyWXI5YxyaviqJScpV71jzYb2BL4
9oLVU/djXxG9oTMFyq66z3kTRtZF40iUJMjDGKN1OnHc94VxFRVxKI9gh1NJCWXkUmqKCsbdlqIW
EzaEQc97DxGvC9Af8ijQa0FI8yb1lV+ey0nK9LFqGKI2vTFSJl+6qwZmQTG5XIbETRmXoqWe52km
TWHclXUjmz2us3n+HnZxOp+iKeZ/nEUnF2m2UHP+BaurR7fblHdXlUNnzIfODePxWvQii6/NloZJ
4P4BD0O0AKMkeKTN25rekydpIsAi2mCp2oNhRqthJynB+2A1QPR7CHogLtPHh8IjgCKuXmr35CwG
p+rQqNs0EFaIGw0vb5uBs+vkTrshbLetYue+tAQ0DrnQdhwYtW9eIulEXUS1JsmPfbKAZVeNb3DE
jXKY+tEyWUFYNCtpPaGQjm8UEPkXSw56/BgWdYI0AKF22DxXrttq9NrTgHr1Mga2Rf4srFYWoJzo
0Y4VUqtRBePYuyVIVNsAAaGNp6niusiMgUpc3+zyCCQvguq3TiFKinGbRAnp84PES+/PCKh2XSkd
zDe4JskxGLKiOExOzUM4CMJ6twimBy+YrLl/aPA0xMcitWbMUaY39ii0+Jc3DvTx0yJNjSNjqT1k
SP3gunsy4qIDspCsuHS6OhPHbum76n5AgchxBxfvh2xwxwd3LP0Lw2rjS9IxoB/nzAoVNm8nOoeC
mvdx5sZbl1NkMJvgUbEe68eussN7J57HilCGUW4nbUH553NRfg7jPNzPU2Ph/y+Xuw5c+jEeFgLH
QEK37uSNH0JjGXidoxDo1t21ouvx5MyXedzMV2maf66cEKy/Cel/LScI5K5v9QaHBsnfwBJ7R0wK
dXyE1L031LSJ2mLVJcF3buRgmeeEWCC39bKdiRdVT+mnKAXUduycZBYEqvJIblWyN1rf/5gNPoIx
Fd22Yy8RJdTygoSj8DLReMgpp97LMQaFmk333GjRSM6VHvcsQBnmIaAKvej7cFFbr1QzfhDsm/Gm
Nt0d1Ga2synPHlV3WHwFHO+gXwbiilD0QAgR3pPHe5CclbJ+anRcIUuvZw//defhVs2LI/Epwwnl
Sf7Jn8V8nCpnPBQ9C9c8S+zstJUvpFLrZVc789fSr54y1B3Htop3i92wBYg6+5lPjf9QzuklwqEa
f4DdnWddbZt0IITPDoKXQ1ERDY1SQoVfGGdOwEnhMSvFV2+iCwVzuvXcZFjs+gUmUnUpwqOiRQFR
pWgo6rB6CufJfQo7XT/YrHoB86V3axDuvCvoEEecO/xIY1yGhh+fd13zFd9bC/mZ31alPPnEHB0M
kT4pS91Mfjof8oJdOlvvVZbnPdUMtLRjARmAYc0WkWJejqcwhieCOT7rEgtUyXaCsrLqwKeRcz8R
uggrFsozADJg7KRByWNgzh6YDYoNalrzI6b7vt2GbbTgjRP2VYo4Ab0Hyk8oqIlwsXbEXz5mzbNT
NvF9KUbyKKiuaCS5JbMndiqqb4Dz3H3fUKbAFPtgS2VBx0t2HNGU155rnUHgHwuwrMDrqi8xPaGp
H56JVhubPrU6hHOVPqsidZ2gIg38obuIKSUKQuUTJ1CuywpBF0tKWUhxURM1/cMno/eL0togWEmT
KeT6c0Ayuj5PIUpJZhnEAs3ukXsBfEgsPWjngrMB18UoLuJlDDdLDn7ktPGpTrS+l5N9DZ39HSYc
CVa5iKPsUvAX88cE1MKQ1l/XhklKQOkdRmHjNDOKrwifwfy1Ry2y7UDxROPHWeJsgL+6zTjrYupO
EboIkRhbszaqW21CMlvtjMhU53u7U+2+KBUMAfUuqmt2gzvLTTnoYJ5gJxOj3zENUlABurfFbDju
6D69xSOIlUkVz5Ad3r0Nm5h59QQyRZl7DObrh95lCJvWq/qz448cYIzu3kBb3MOLd/gAezt8WJBA
k6bQnkPSiC2W688obTEicQxF0xleFbmxc5Ma5VPXxOc1Ti+SZ3kxyK/uGkbwZkJbqBrLPMRkaQUQ
NN62BuHjWOpAsXWC/3iMnPAQpam93vvE/YjomoTwZflBPFeyjalx7QZwxaT9Uhe23IhV5tq5CcJB
jIuJWp4dUmiIKB122vD7C9tbWG8X6AYGYmIREkjAHCb20YPPdXf9YrSHsrXpHDXdCadz1dDwU8yt
AT5MEQRTqt+TCt0zO36MZGTzjznx8gWFEIlsqEBY9pow9aiCbpMjEhx9m7hhdA8TXT7FkyvCjZIJ
BkYMCGjhhB172Wac4JJQjVoaD8VAer3FM4cIjvSLNc2swCDOVsqtL2mc3jKfuOXJijvhoeqWevjo
N0onBzORAKG1Vv1VOi6hsydxpbrJzBYtLtpS+1iYXXwm2IEBxzFaYMxvxXwysxzr5qzoIMe9nPLk
UFCLo8KP7S+R5UKUoA7okh0wZvuD25grtojSxNO8+N/axUOt3YaDgx2nUfRv6ciZYkDdXj37w+yI
TVcucjxBEVtXHQgPt9Eww4fULMZoS5eiuPOWBF2UbVjpldkvpBq1yvY+W1NpsRGAQAkeatklAe0o
GQlkiUzDXd2KhqIf3+yp/vFCJl8gXUT+oYP2Zjv6tfmBY+99jVoa3BToJsEF1KxRD2UMpUZDKf9/
dEYfong04h91aBEch3o8okC0M2pCQasGo7o7GIhJbBzJkY0EfpKh+ND7shd7TB7d0+QrktLnpeQu
KUFd7mbCgamDGivcBZaM3kT/gqt/Q7hSy5PO1oXUxRqKD65akg+IxHhQLVGqB8ub2cbohPCwYUOZ
5HQZhe1zByfDvVoKUGxoLoKbqJC/iRFMObtoCGP2BqJqubjq82eVNp6LuN6qj5bICRnphdN8D8mq
ey6mcrwl9Xp69oiBPUEroZWcKjy2O5X78qlvoT2CHJXGIaNCm/QrR6s5qCeAMgTgPvIvEovI/YgT
/8mBFI7gz6OUdTczIirQl9Z9xCbrMsjzYI5r5NF0B+lZfcP5XLAsRU2YB8PcLBdDxaEAt0Y7clwZ
HIjvLLGnEXnLgNK+xXv/bBahfLDdAva9IsEf4/OIDW2TkXa0arKMiZVrXghKkn45fXOHEjpUlx0+
zB5W8A7LaU9IliySs46r3OUT08GmmEKkVI7sM/bLyc2DPu4GOpNsT38JC1ndLkYE+9LIKP8QVqL5
Ouamvs5I7a3W16xG0ztEzQM9Fj0nXzeW07bpfZ++BWNCuhwNnU6ZZfB2Bb3WkY3PVDrPbolGgS8u
kq8GHILLlhuiqeULdThc4j75AY1i3w42meMbp1eI25kR9EdPV03HPoPzmkjJcSkPnahzQphCC8Kg
LEqkyAMkUhe1zd2YzxxQqSqFB/ZYaiMkj6WJV5JEWGRb5qSCTkSus5sSTKC7eVkYSbWeCEfSclku
Ens0yJ+Ss/Fp9USgtNJGXQUYp2DfRg/36H7ODLSe0MAeN7lfOFXJsCUOMZ4GglLR2Nt7jr6r+mJK
I0XsSw4bUujU2xiM+I/5ohz+2c5DBKp7Sm42hGkWxPG4GLfQILX1aRzGJcJmFlnEPfSudSrkEln7
LE77ea9Js+4P2Sj85VLmQ08JgSvSD0blo+ZRKX5Zxdxq4fyY2moniUWst03jYe+o7KKMQCBw6wVG
m+nvnt0N8QFxfMmQP47GnRebON5wXuYxu0erMiKx2unRNVq3CpTP12TCxgBv6SSiE4ZYku7ogWUU
8Gt2fosV3ncCjaWPhKQMFocHSwAcj1nfpxs1daznyCEbzmvjXhf+HOEkcb2nMAGlDEgxBN6IMDsM
+84Ks89/BiZ/op0vMC/fxpTM8ZS2+p/Y70uI0K1Q7hDKhYKtnM07TTTYaekEVXWaHeJg2MOCJ5vo
P8YVb41o5QBdXUGgR3t0xcaD6LKGBBIdW+8gpv+B0vK5aHulchzYT5Ls+/JzJb7sIDYpnhP28mlM
0oEBncLkaiBLgIHMfKfs6I3LOVKACKPCt9Ys4ZeXy6KmdYfZTba+LDKyuhaak0EfjoQU/vCkbx/+
fNvhUl4Cs4g4XDA6RQC2sszXkZaOANUndz7Z9jomAKrBNuF9oEGj2jlxbCzPajKs7HMzUm2vUcK9
g3S+AauCzDAeA7M4ypGv7m1pFjDvBbQCtmOFcwbPxtK75oHY4ekdruQ/7ivR/qYQrmmbEMSUwL68
r6ObkmK2XmpuF43Lxs62djqQUNa705pt9O8S038i3uuXEiZZocp11avfET1ujgUUcF+oli2dRNxz
3ntWYsOY3/kN/+Muerw5pFZbPP2KbN9Xl7LtSbVxnHMprIyBMplqaOuYA1tb8n8RPPo/xom+iCD9
YzzpypD+zoj+zZj+3wwe9cVvL876QV4Ejx7IPi2778vvlOX6N34xlob4y5K+pB7M4ocQ/OA8yL+i
R/kjDEYr9UhGrcP5cv1bf3OWEJMKiJcHn9Jdns41sfgfzpKKWgLM16B/1gL5ryjLlZ34Z2klf5hD
HwHscKcuSdP/0UVOBH0P1BTNHMVi/9w1wuyD0eAvUZURnwN829s+kYpUw7pHLd11Zy0xR5tKJuqd
tdR6ST/9+iQs7siSYYMEjO3Lt7APizJFFUOxr59VyXZMntHbJRc2QqIfjEngaJ6In71FxtdOFkc9
MUQKN72cok99Z7BpA3jLW0d3Dgb/ERNC41rJnVEv+vq3n/fm1835Pa71jQ/qSRvIi9IdalYUWbK/
E1YjDv1wsrllJNWlRGoY9qFFNQbqM4FRoFwM6/dK3F++xj/vDf1OK1UN72KKnxzabxyZ0RTeGAqO
J6RUcE4kZ8JEgWVYJokbYKf7yF3Q34bDxyQD0KqIIycmb7bhOsjtcTykPMOUJYcpQ+X582b8K53C
/5tvvViLlP7nvOH76fu37y/zide/8I9OgXebUk/eU7L418D/Xy+9Zf7FxMByTGmOw+/p8PT8/c67
iBFgppEvOJR4SPKK//udl/Iv2/ZYwD0J6L7qC/7NS79unf+882trIHWzLpsC/xgUs7muCb89TV5v
JYtVuARFiCVG+jbY9t51Y3WLtXLeOiIBK1iKYlfZer4K687e/Xaj3niBXg4Wf18f+QaroVzLV169
QFTjtRx/IAzSoU+vEOuKhzxTHaUFWhybGpRqkzZ9jOQ8JTXtz9d++Sb9ujbCjFXr4axygvWz/fbd
RRE1fpfVmClb4J1COMQGrRYUAgfKd5pv374Uyzh8OvXbr/deBqqYIONS0nPrIBHFXhQkTd1sDc4p
73yr9Y69/kVpYjBd1mv2Ge+VXMCK8qy1O76VlcTO2QSQv3UaZ3mnH/3lwvfr3tHmxmYFzUl/x6t7
NxRRlIbYrKEOXf/Y20u4HxezPhuGsjmNxULOcw+2mvxaYtjn347HfvOyPK9rtRkaAXv9899+sqER
bo5HlYAVA50YeaFteSoI5tyPhY0BDK9TEE7e8K9o/b+/LLsQBw53ne5fXdXPp3pqXa6KAH7B2od7
uQH7PCIn6E5/fibfeB8EKwEQs1hVkq93vjJBk+bl3NdxbtPzxXNIOvXCwb4iMKK6yAbCUxsL/Jpq
5Ebc/vnabzykXFvRq7EeY9z/CB43KSkEl5RMhLk+kb3nB6K3xifoAu/4v7gU+zuvAznjKLhe/o6e
MeMTTZUTZCaN3W40kamwuMsj9PZ7cfxvrHBiVWI5XIyDz+vinnBM/a6VqHFtSrx3yk6tJHCLyLqk
4r17cCLsy0QC+zTeYNaGZh3N4p2H9s37+s8ncF51AeZM/3btFQR5T83XvK3VISKF6zaW2Xv6qzde
D8F8byqawUzhvq61UUZppYaIJRp+YTyQC5YApMXLqcHr9whIgQPFjYp3mqbeemRJF7M5knNdAnte
/pbVvOCtEXy9KrGIHooqLBqeLffRPBlnWW0Mh6H15R6jXfvjz0/Rm1dmbOUrs4gzG7+8Mo54tFGA
wkHv+tXWanR6mpFKfKlxUl8Sx5HcjLnhA3HUDvPSn6/91o/Ku7Ke9kmTZrN+ee3FSZtB9Gxc7pA9
4dKSB52TIlVnnK3+9ZVId5dI+BQLA3f45ZUSSlUi7FpOoAY85Zgn2hOq6NUAXMXvvJbWut2/2jyQ
UrKwr8dgj+PAy2t1jLrZWnIQUEtEsFyTD6D7qbeTpM0hVifiJ0zEYeoa955oVBN/pvpmmHH1zir4
Sj35c8WlXm/VK1EiCs7x6pkCARpHjc83iG0kuXEYP2I583dJTI6erhuYyViSkOOnzwQDoa0YzO9/
vukvcYBfH2D1oXD6QP1gyle7aD+UGgu34yD16BtqDWR2ThxKvHedudzTahn/L35k4A3EdpTeIbt7
9YXrUvujIyceZWKj9thcScSQQEeRabwnB31jQYRZoEYIhaq1nixf/sZ6NFpk/IVD4nAeBRU54QKd
yzLdu9PQnkCO3WNDftN3RWHkdTvSAvHnW/vGm+NYHiOKzU/M+e7V9V1sYbGVk03mRqs6TUhJYqTb
nkk/Tt9Zed/8qj790Kz7Hme0V69OXfdjSSgJr44nzevabsx9FJGtbP0fzs5sR25cWddPJEDzcJsp
ZVaVy7O9PNwI3e5ujdQ8P/356LXPOSWldgrV6JsGDBSTFBkMRvwDSrtBHpn6GaOQCIYe+KUqQ9Dg
/kzladmcJhc7eXYrYVHHVHm90hV93KhEBuHcNnLLRmp2qdu5PJjkeqs6vP1d9K8lZwqPG9fbWs3y
6EP9ZDaqoMhRzEBGwP5mqui55NaSXsIMWZX7s1p/v/8Zz+AJSoapY/Yr//1FDkZfC/l1jbvU7bPm
ioxc9ACRSpxzVP0OTsX6+/0eiqKVB4PcAaoNwGk9lIqSkJoS9gBpANdP0TC8LIv+R1aZIdpdqvYG
1mCJMlGPsAXZ7kE0lJ/n/3++/xmdi03TKczpWLGsR1eAiSBkY3ZBaKEeGRszasq63T71qgUbLh81
FHBb46CwuzcojxLOJ8ZBXOabKaN2oMy6ljYB4iDiMS9AM6utmQbQGrJ/HDfNPjpLPx580vVF+num
XGEEA8CrKrZem08apnmKoWKF+nltwZtLSguUy2yf1XpxEjrmJcqoEQX9aKmMg0Xe2b2Uw0Di44qp
q2Ro60XuYX/MYhqaAGJZfO7AID53qIqDUnC0AKq9+nh/9+5NldAjPbK5Wri81+PRVUlTXYfOqKkI
j0xJ5Dw51kgfcrLt57zM6/TcGUrzqcrQ4r0/9O5UwVTTYZOJr62vh87RyHFCNFyC2RnTNzTCrFPc
ddN/aNk7AZJIR0u7seP+72el2ojXmccZopi2HlAddFhEEczpqjIQaUJPP0BAZUEBwVoq9ETs2oVI
5SBTBZI4/hu/HO9DGnKbG6GURxtGJz/42psE478/iUeGZThUQC3ymfVPoumGrv3SIiYjxq+cL/fi
RTz3ocl2586jZT01uv2c0pwOXLWhADiOBjY7cX8QNHeCGC0NmBnUFymluJtLCLAVyKvcbIOpR6cD
CMjylI2R62v2/3Xh+l/frPLEbsIIQZmKDdcdLaLtfad4uAaBUu0CETneW0SdyusQQtJ9/eaiuIQ1
KdUiLAI3mwvfYVAbdtkFXqMJX088rDrUWfuq9jZUCPS+X5cA//dLUjDiEa6zwfie6y/ZhXHtJGrd
BVOTF5d+UacnSPPjI/Jz8fX1c+MW5c4hzdcx21oPVaO0Pac9HyvPa0jq6GY9LAVKoiaS9ijidvXl
/nh7m8PGKw7iAzNkg6zHa5tZjKWBPHTdDOOld6zuobJROA6R1DqICXKVtpuD6iAdIBM+EnnReihz
UilkxHEXQE/U/dZaii84FWTvcxNyTkaufk61HEWVbqLlen+Wv//2zdieQ9zVqSPzaFyPjVCEAz4t
aQNX2O5j6y1mMCU6OF4ouBfYHv0XcLHhrzmJ24c4Xzz1oYuS7KIg5oOWEcj1912MeoyYIlR47VyX
ForoSj6aWoeoQ+7M7sE1tZMOUEal9CmTD+6MzXcJ9RZpJ1BwAWqW2luMtJ5RutQ+eKCE35dJF39p
ygz8JXzF4mIUk/dwsGDy768XTNIsYI/xGiN53fItciudoSKFBK84UxDj60M7GOrUivwEyRiYiAuo
BBBhrfcHXijYdfZ9B73XTIFi4h/8FXEZ4z8Hv0kGzM1voh/rsH9kI8jZ8szMqqqHDq1+hEbD7uLE
vQut0eme1DBMLigCYBucjCI6o6nifgyzyPtgq47y/f6vuN3F3OFUkKmxmLzFzc1OGszKGL2ypbxi
OQgC1Zl3ZqGMq45f3BMKge4DrOwI3HFTHBzVvZFNQh43uU6tfFsQHLEYM1IDPRrqIS3MakUo3dlW
9NFvSs/45SZN8TN02gGeZu2Bnrg/79tAgSUFvTzuEes3HW19glDt0ZaymFGZUCoHFzIdlCBk+/co
wswHecvuUPT5DUI7CZrkNL7MumkulGUXMlS2oNiGTIIVhG3TgrF1YvvV54xp0c6SfobUeLeBYUoR
i8xQYpXwD/1NaFN0TFQsZcBdFGykUHngCYkvnktf0Cy0g3qSjObbHU21DPtwzDM1XjbrmaZoSjkd
htdB2rvFu6gaRvITcO9vFhy0HrQ8e31ehtciBTNyMsoeaPqvB8Rhu2NPI5ye2k30kNTKcM7bydLO
Hb4rb5JIAyh0f9/cJvmMyLsU9iFO6RhKrkfEkMoZk9ATAdpRSJRxY76FSowsbt+Gb1KQ16fBy7KD
o7Ipqsgbm8a/bPaYjIuBrdxiLx5uAwwiV0ejJnC6LryidpPh/NRGl8nymo+K1TtPuFbhpgdgt0Xc
rMsQhI7Hv+5PfWcfQ63lkQHZhl7Ib07bix/R0tb12qgrgwaPjD9nbRBXA3DHRbea5uv9oXY2EkHa
gu9Ll5TAvXlaLKomtymyNkPWR3+3ulc8FaEOF69T0ZrAV6Q++Kx7K8wlznVKmY5kRd0cUhQ/y2h2
AYBRf4XwoNR0siG4Z19CSwln7HnN4WdNhlMFCQWYa2vZYecbUQjf6f7Ud1aZbAmwtyzKGtbW/Nt2
PDRTgOUGdBmAeOQQ1p5QPcB7JKwp7N0fbGc3g3ei+23J3gHfdb2vFhfbhrIfwD3SdX/bC2F8WGyc
UDLP+4g2ZhQMcPUP7uLbpNqj+ip7T0CvHdLQ9ZiWpWhjMjPBKKu1D+NghT7Zp/h1f2a7HxS3V6oq
4Kzkk2U9zEJLwDF7hYsNDADUt3a58ixSjWtdRdU/jrLYKPaO0ZuJecaBMdj6ey1Rx4ONvHPJSbAI
hVkuOY3tvP4VackCWrNVBb2HQOrcGYiLZ4jrLA5pGVpq/Bs+P31eXRc3Tg8G3ztFtJrZz+C/WHP5
7y8ObGHYDaKhiCJWRtg+Q30azkOMq9W5wLvhasflYh8co539xE1ue5wfoDLWtuqTwpEr0TaiwOSI
/lR1RY3kgjP+yKvwL7UdkugUDYr++hNDHkFyaVJzls2T9TTzQV1UMVMCrJxkekQF2X3XjUvxqTIt
9/v9XbWzouwlhoElrNIEk4f3xYoaVatVSuaQRuJSf67qDGH3UChvtMQVOGeUxUHqIM/f5kI1OScc
ddoHIAY224dv5aSum7eBDskGIDTnk0fp7OCDE+OKYZfjc4MVLvddF0JfnJHJvj/hvR8AtgnIk8HL
lD7/esLWgIzfZPED+iUsfsJW6p91OKpAe3t4K54JPXgib0cYvvyeNvq3+6PvLTdbibY7XSoQBpsv
m/Z5qo592waqi3AYHEOUq1oYfOdh0NHftxpxvT/gbd2FYCF71BJWYNqITazn6whV/pzc8104nMiW
VOk5mibNV5XpC5Q643GIe6TrINziyynS/8yA8s/p5AHxVdzhAKJ0Eyl/Ry4s0DVuQInyWP8YNRvr
3jM7z0/qsXvbTClWJ6iQXu7PeW8U13HBsBnM96ZfEnq4wWWjDYXByZdL2qULkKjmqD918ymp1dg0
wtAG4AGmboujJXPUl0iH9dONdG3V6VcjQucK2xI4FIZcB5eMPIirg6ODmORRziGViLxtWbSKHMIb
d4+PklbxY+R0fHXnFtJVDa/8/vrtDCWxgSB+yLxRPth8JW8SHeW3Wffh+kLuxiP5t056hBXQVJpz
ehDtbheSz4QeCImRjSSIvklUrMZ1eRaaht/M9p+KCJHIwUzv0gwOjRAxKgcLeRMAdEMiXCWqAHUH
emrrPahlc2RAv9B96p+xnxR2DYUT7pg6WsNbhLvaJ6A4YLohFS8PQ4Om49GRXDc22ZH8Ao1urbzK
KYXa8s55EXOdCt57YvY6WEIXGSU0pJBJxWpW/Tg17QLIyWwM3FYXk46YqIfsjFIUfgeItdI0N7IG
4axXf3DZfZN1Fyyhbur8I45RmZaDqYxQiRv8GYvCz+Crur8ReLQONtfO8vOYol4CxgmZiG3Hz+sX
o596G2VZw6Z6gTFA/qdSJnTDzKKw33olPgjP8BW1/OolIW2OQdUpr92f8M6WIxsnAHMDsPm2Miai
tVulq+mD5WWCdXRuQEnHzvlNahvKJV1a+yDu7ZwoJKWIvgZtKvopm1cdCCQdEqHAyHqe00dI7lh5
IbcWcJS7g6ndpolUtB1A43xLTb6sNrsLWUKtiXBL8w1acUHqxkMwYvP1Zh7M4iI86neDgrq4ZKj4
ydClUnq4PfjIO+vLzUoQASVscs3LTfBihw+Kigl8YcyI5mr1YxlqObQAMwmQ2K6CsT9Eru+MRyiW
WQUFYF49m/HQeqZ4ufA9KUBlT7ra4TUCw/drMenL37CFgafe30A7u5iSm0UJnXIzrwx5Bb2YYFU5
XbtgyIvQDvZmjhUjVI4wzVPrFsrfU1aIMciEV3wGhTKN5xCfN+fgO+/9AvYviEyX2+emDg042gBI
FGOc4wnzgks9yvcoL9qY5PTQqULLaT7nlR5eER4tzmpmicf7SyDj5OZCoo1DBUjixMmoNvssT3V7
SIWr+Q2gZ+9dFhnxkyGUDNUy20KhFgAJrFt3aa1HNZmq6uAL7BwpF0oXkFXQNkDh9PUXMPO0AQ+I
QvU4onyeIopyKrFNDFwjPuJh7ORQJvOTOSt9bVmyWI81wRjMvApz16kvGuxWK8jiI1tfWlKFpyjN
nB8tNDnfxS3wAcZnjmeCgvv63DiNP1pd/Pa1S0/ybLDRSQN0PsFmu8/U9bSBlp2P5EH1FnWGCflg
E8vyYcmfiqJFVzluhiu16KOluD1o3NNEMA98PoNvi6ve5Oa54AGIZLAx/1JRdriAyyl/aEASgXVn
Zfbn/ane5nJU3gggXE60dTjd66XPDJL1yZssf2rN5MHJreFJQe/oABK7Ny0EybiQ6Ppa1G7XoyQz
vfMqMS2fQKJ/dqNav6Z1jJmvUZt+lhGwDk7v7e4FVqmTznkkIBY9svWAStzKHh2m0MOS4XkSTqiy
GXjbs7Wqy/0V3B3KgEAEY4rDur3rxrx3FTcvbJ8bXju7ODqd5hZuqzvhZnp/qN1lpMbDzoSBBoJo
PaslavCeQAPGLzPjeerT6IIWuBEMIKvPaB4lB8PdRiAWkQ4B1QjqS5BV1sOpOkZO2MzZ3Kp19QXc
b34hVlQoELfpp2rBmkVoRnjFgzQ9CD67E5UlHwTs6AFum9kL7drCQAbM1xIUGYdKSo2MaHoVaH48
0I856vbsjgc+QGVpNfmuWc8Uq0Dcfajz+R690wfHHsUXL7J4MOZh8YgGQPPX/Q95e7lwGhjHAjLE
FnU246UiwjQ2Y7wRt4krtA1407PVPI8Ld03kYc+r9IiOI3uWPXaEiYMtuzdd4P+oJVoep2T71ukm
xAaynOXVK5wwwtAyrrNpoHrfeebTMuFBfX+6Mn6vrzIyUk4+yn10PUHfr5e3msfMjAaUirIwbd7m
NMk/K61tkBh2oW+0mLlFdnSUdO8Oii4bNXdKz5okabxMIYzFo+rtltJTvDWfvAjR1xi146By5/Bh
hth7HSuo8Pdnuvdh6RgS4eDrwDXY3JralOKKhnq136Kt1aCSmzSoj6OYi+DaYP+TqZEYzqqGHLdS
JzhgmjjMfrn/E/Y+LuhCnTDB8xLX5fW8u3geF0i8FjponfVUTsYQLJoS+hWGnD5NyqPn1k78g0XG
d+X4MOC25pDh6IJ8jmH4Y4teah/PycUi4w0ip//16plREqBLz7aVvEb5S14khWmHtK1WLo7PQ+05
bYs/SpS1ggTfwXNa20fd+p11NCRuUWYlgH6NzaYtcaSblkR1fLVHJ6M3KDs4Pd6IdYZ1BQ4Sw0HS
8fvUrU8J1wd1fFDG6JSBDV1Pr4K9vhgquXuD9sqvyUzcX2R34iOyZ+o7fGrNnyKvhg+Yh0aPSdXX
2RVtmPiiimR8JktW6TMU7RnTOvcbSTyk6NeuPukQBT1AIB405G2mgDBIjNF6ggPHrOUXh/scUwRF
OYs0RY4zHIaDnEFmHtvlgB1JHZOON4/4zfp7eFXqONWHvq3n9gMHpTrrcz4+vn5WMs2nWEBABvy3
XvS2xAkjTufQT9KxvFaYkzzisfFFOB5WY0p3sINvYxLXmSzEUHymQnoTk2g1kjm2oZ9N7XDWAayf
ETwzkPQokNWyHBEY6J0dRN+dhTQ5NLInSGmfvuB6ipWww0p3FwxvFnd8rFqdlKvuloNRdqaGkZJs
XUBVpN23CTvYAy7gRFtexHk8PXWRgwqLXUMRz7Eez0YVE/bSO4rxt7GH+gLIHQclD5vu16b4mk7x
RH8PO8V0toCxqKI/R6PTfxZd1x10qn/jhzf7kduLxwAAfSAY23c/ZiNGGGFQHkzDnJdYxU4Wlgm6
8yZNLJzY2jFHTgvm+oe0V72PyMiJ92GRxn4FVepbbZTzey9Fz91QAFxOaoOgYVo0/XtdiYsf6LoZ
aDmCYru2tXIkKru3SuTsoH9oKZGpbm7Crp5Lza3NGFMVC1q/DWUi6PE/0S+orR11I/fCGG0cMNjo
FQKU2OZuiks/cBxx33aKqfy7sofm/TguPRqGNPKuiMtaF7U3ASYinNX8Unt0BdoiKgt/LGcgFR33
lTea/dcZvcG3NSig4P6Jv4UlcsrZNgBQqZa7IEk25wGzERthzzjo1eKzhZbdxyRvTH/uq+y60J9G
fj7r0BuYDJwX0+E5L7DqBRVSHfyQmwuGGAqSh4+iE94Axa5/hwSBFTh+QoccnfgxwoUY61gzqj9k
eLV9spBaudyf+d6ApEMS4Uw3Ho2F9YBhV+BsMCnmmdq6iY5kazxVvY6tQ16Uj9gkZNf7493sO3ht
wPHR7oClZNMBW4/n1AsKOSiFnM1kHC81wcMnT1BR4HOng+hz81Shkwdug5KRBoScvvR6KJJOJR2s
AvuQsbaaU0td6h9Ng8VH1bEHE5CpD55AagExyfZgaPmnV3FBNhHRTwZ0oKNN/bte+CIrUXgMtaLC
FKNzOnzsMFZ4NM2+/3R/LW8SS/44XS0qfvQQ+f/NPWUgiUnRByKFKhpQGwvPWA3lpqASDt6S7tj6
ucCaKtaVwXcjcQQavz00cnxAZxJxKpG0m9s4RvrM6OwUIgdUHd/S++iNt3TNxbC69lOlKMYUxPhD
oWOojdoXrx3nt5lT1Q9RhuTw/aXYW3BZ3KIuKDs126BfAa/Q8MOAt6R7SB5VmuOj+tW+/nRShCF/
pvxHINuWWFUsDfTQKU2MFPEAiV0NPz+hpD7xqWJ/Ocq/mRVPXVgWVMxBOax38Aztw5kAKJ8NF6/K
sYiK574e8oNRbm5pPqNsR9MbYHJs2/Uo2kgLLR9bE1VGgwa74SyPAlHgf7KkxuINGLz5YQbefEAg
3gk8EnZNqwtmBc/6TeBJIcBqKBwjvIi0yvdWL8R0suxKvSxIM6cBhkBHRZn9EWnuk9LJxuwmG0Fg
beAWh41TD7iMlhn8hhn12rMw0G/t0rA7WNfbPYmmPiQ2KZoDTXDLkxGY0Sx6wXho+itXWHQdSkWO
dbm/82+jHH1Qizqaw+OHOoUMEi9CDQ1m4VWtB064M7HScabiseeABJ42cd2GVPFKC4mrUphHPK6d
88/QEMzZO65DDrHZOHNkwtwXQJQtPQv9qEOVa+osPWhaR/gzKNxTpA3NZbGM7LFfCvecd436RaiT
fRBub3cwP8SDrKfyH2dlc05QgY9iSuHQvJYoe683bhoYjTe/GytcKc/WrODmWKrt/6jc/K/A/r1h
yRjQUOAyk4+S9dI70QITG5fWc1djHNWHTfpgqqMbJNICDVm23teqYTh4ct1eoFL0g89NDQ5Uw7a0
2A0gjeyUSIeZWhaENQaGqtY5T7Y1H2XStweG/g4HlDc8OQn50Xp+bRKNih6iBRb1HXrtlTGdI2OA
yVsgga213Xi9v5V3xyMiQI3hxUBSshkvN7SR72uezanRApyYjE+wF3IE9iz3XMTtfPCa1G8vUCbI
sxq5LsQSiArrAYvcUjNbjRiwxT8NT7nChuyFkvJfoxvata+LXC+QGght4eP3hnIg7r8FnpYD9nsk
8hO+31VlYrJWaFGAKr2jnOKka9FL7/EcPnlxjuKmC6DoW5vY2j85JS2pO9iFNVBLxxwwpfVwKZqh
LncnB0OoT26imUgRhoWIT1a64OBWIaX82taoSaVYAvV0rm86eJtI2NujzdsIiYjMVXtcSNPcn2Nk
VHtNPwIa7G1XHray4k52SQN6vcShU5mzrTPUhCwwesBJd8l042/YZq8uhDMpykCS2oVQA/2p9UjR
OEdxWGNvNMJdRokwtxEyncNzE6Z/olOpHUT337txnePJah6dEilURI14E3g9o/UqK3QNFDDU5Mds
mGj4CbtRf405ovHnPm36z50GMPFkotKP71Zi6F9qbbZRre8S83uJtgPN07iprWvW9eEHC5V43Ekp
AQJRbfJ6OWeVUz1GwqqHUwyw/wMZ1nDpYsFz6f7J24tkLmn57zoT7bbNydOqGd0hpzPRdsIB4aSk
Xv/BoJ40Yx+FyYIyYHyF5Lc6ff834yJjI7UZaMlsIqhbpVhJ8Ao6G9KQoJ1S7YqHhoJob9M+lU4R
BaH2esYhG4U7ma4MqYeEBq83ijG1RWmPDOrmFZ60JuqXSVImqGV3CEm1xnBwO+3c0HSMuSSg6Vpc
vfLfX9zQQH5mL+MldJ5/G++qODiLvk6umuJ5XyiKVLz/Cw9lhmr8eH95dwIq1ATGpkRHaWnLdezK
eCmHBRJ7PcFjamNtOve9mPyytsb3eVccgZh2Mh6pB8Oa8hqQtaz1TDEtx30DsVsU9jE+i5sEm+s+
DA/C9k5IgQbBMBw7Mp/tk9VA67XCsN7AYyDGEG9S6Ixo7cI1kXcH9dedc7EaSi7wi09XmBWbM2FC
ltVrb1BLz78vBAX7ZKhD/cuJMKeerHI5OI07E6QCQTou82Mdztt61NhtiykmX8cHpC8emgnd/6pz
6+dQV3/d3yA7Hwz+NiUZckf67Numz4RdTYFrMDILyBB+HhTX/lnJDun9UXbn82KUzSrmomy7ac7M
8xQ7BSjeybl4Zt3oWNXY9c9/MRZaeDxkKGkAgF+vnamWLuK1FWrvWoQh+VR7n/pSL54S5FH/xWfS
ILGiT0f5jxLDeiicQO0MZ1eCV4Vbs9tAYkjsLHvQexE/3p/Vzj7UKQnRSOGyNq0tOnAQzjTqMd5H
+ox75og8xEVxR2qo1RBds7TWPs2TsH7cH3Rvc5DU0sAhNSIb2WQJPN/duOwTygvJ4PpZWuRfFTjE
X++Psjs1Hkn4riHkwuFZr6JpRsgAJZxmt8Zj4mSaLSam6dijnapWffXd87DmDM3G/Rdfj848iFWi
sjR9W49LnbG355olbZtG/xE1xd9VoTuf7Do7OGN7ux+cN2k0aSYbc7NNcgGTRq0oHNqRPrxvsZpA
932C9tOI3vkXJ40iCE5h1LxugdaVFH/IvdE4d+BJfaAXHazv5cuUh8bBSHubgxQSPC4EGyRLNssX
z9po1SORUWtT1IzLKL46XXgEXJSRYZNj6bLbT02HVjHol/VHItVDIkHpjbMxwo5KS23BkddbEIHw
8qecY/fp/mY8Gm+zGQ0d+f40RUncSzFRnvo6EJm+XEyHnKQRbhP8i+EgZLnsD77WNoWEtRLZebEY
Zx4UDflPOotvQzJ3lzp2nLd55yJ/fX/E3c/mIPqHiiiNuy2Cy1a82axcFhRj2+K56HExOIcYAqr/
YntQEJTZIaVXKqDrD5dqWUvLg00v7G4+6+4wnItI1Q8ygb3Z0MQialh0ekAjrkdpiiE1JrVjuy8S
zt8K/WFp1Pog09+LUCyWp1ImA9e/1UQqtbQQSacb2HgvybMTUoDrcsy7ijnGSy5034xe+M/9z3Q7
JB1miqtgV02K5O4mZmQYJxQVQFwepqL0q9zGx1jof5bJAJ3AARPe4Ql90My6RdyZDEqtXZZQpAff
5upsxaDHMdwmaCFOfo0r23xQKCBBQA+SDx71q3PhLsnZTXEJEWNSn8pBt3FVSfuDYyEHWp962V+H
rUDhQYMqYaw/q6a21QhknEKdW4gPhmIk3wAO92/Krm4e66F039O6xap3nI+KK7fnH1wIrA3JB+Vx
vAX5UfBs85iQA8dqlA9/Cxn13FF80+q+F9ztl/ufeX84EGJEYr7y9mWAKoc+o8zPztIWVFq9BAMb
rnV/mcRIISE+uh72xrM1WV2h50vU2bx8OiulMboQb7IB5wWJzfHtGAsKDVr/16wXykGN9/Z8UpF0
gC9IpSdcOjcfMtFQBEJUg55Z1CKQbwjPL5RQf3VyxCjIAki0KPfstneX4mSCk+QAzsRrk3c84Mar
MqbpWV1Gii0JthoQ5IpXBzh6oQQ2MAiQGrgE13sUTKPXwb9mpyjR+CbX8zjwhtY4CD3yr2xOgixn
woGTDx1UYjej1I4tupxRejEDs3WK+JSYdvseaa/s1U8d0iCajuDXSdVZ0PVQo4N7qS04/Xqqhj7J
X4oqorv43oJxgmYW/RkHwyMe9M6GZD/yAiY3ksnR5prAnSMxq4LrKDb7H1oWuU902YtvijIqqF6K
7GCnyDmsl5NMAvYHFU3gi6AE1nN0LKHkYplR/XLn8YOZjlMAw9k5owMTnfNaugUJRTxNUSwwUdBf
pwMpm4FQGnkgc9dLwMwWLZPHGHB4swMuX0T4ltihWvsFFLhgKeeoP7jpb7cOg0nWJh8UuYzt2RPj
MqkU3aEf16h01clsPjfLbF95w2rX+2Hslv4AWoa2GLUGuBb0IzfnvFAcPS/7WfjxmGNdVwxToHIk
Ai/t5zdRN2XP1oTi0RRbsJCV6dnEk+PD/d9wG2rglVBHQqmZ9QWzuf60YGgUGyF74aN/iwVQolVB
lCzxQcDeHQUjBI+ElAfmVimARgh7NHeFP+p995CQBYNQoLJzfy63p4K5QF2hrWugeralS+I7NilZ
Qc3ZaKl+G8kyPOrdED0l9jiLE2Y27cEH3JuWhMtwNnigOFsRmshsEScGW+AvtdF86rTMfjtUbvtw
f1q3SQ2NatUFviWBiJSI1p9oLun7wtoofGdW3uaUyr6JSZ0fcA1JIUq6Pzsv9g4Owd5KvhxS/qQX
9RuROmjpLgxZZ5n5EE9IHORLOSGmNolTp0VHU7w5dDyJqAfzIAKPCCVocxCMTMmyslsEmOFWvRZD
nV2WtDICUwuV4P5q7g3FLQMVhvceojTbWBYXS9ulA5tEiZNL3FS0gAxgDvzAzr8/1O/AtIqbslkA
mv33/pDsovUyTkTGErVe4bfNMHtnc5yi77Qkp/dI0Q1o1CWioNU45+dZ9F5QV57xh5qkOnLimZo+
Yxmif110A/HQOUVgN8vFGWmvAZgv/qB/oC7C7xei/DYLo33Q7Gb+OIRJiZfLgCtPrMcH6ia7K8dm
lxVnZEa2LQlMTPV54iT5iZjs51F1+sAaeHS5basc7L+bLS8XTr5NoAETjr3NR+onx5hGHuU+RoA/
rdEt/hhDMV+LtMOcbKrbdDibeXIkcbc3KngQHkVAemQVbP25Cg83ONuYhF8q2hx4y1TBQ7CUU4ho
wUV0igpcXtf+xX50Kf4iHS0BslsExpKlfVjbSo7sJIJjwKksPzLHP40xtg+C8N73I5eki0/jhV7o
ZlHHpZ2dCLwAXjSecbJiqz5nyRj6Mc2V10Zivh8QF65P+G108Te3SuxGo4k4fe53o3CvDh0mf7C6
IVCyOL4Yngj/c/+k3d6kckDQNGwaqea5ZWoqE3ebDpDF16YoxcnSLL0LAOf8qW+U8nmMlvaNMqUt
urtZ+VfiNXrgqGl5cJfu7B9uUPi6VFF5gm1zW0+Av8M0PfPRWnD8JjFKXiQUoS0UN955oYeLnDCL
g0F3viphjKoEm4e5b3uSrejgKLpm5vMqSoIwDccvi+a0tC7ATdxf5d2hqHcTO6lgWb/bwi9uhbrg
cTmPDBU1anRtMd+9oIHbv2utJn99rEGojCoVABCe1duHPCqDg2kUOIhHA86PJQ7MF6Wup3NZNEfF
kJvkVuY9Hi8RSZEHe7Z5vkcCP0PHCDP0ZnhnqVFmQeb11HPeJ/3fsAOnYNCQSG0kTAP1qKMH0d6i
Ao3npKA2yetH/vvLRSUXstUwyqEmavii9goKrZUKTqAK+4Oyz019gJnyipXCPpQrwK2vh8INOa6F
1ed+kg+0JfEW9cdW1KeQogQma0N1xp6qeNCEkV/v75zdkQ16PuBYJdt3Ew8SbAuHBglLfwoNJMV6
kc+fYTPb1xKHycfMMOILdon4602mnv24P/beqaRl+f/G3iyw0bP4NtaIfhbp1ZNw8BksK724IHJE
p1gT4pTGeGzeH3R3wlABZUyyqJZvNpWrTXM36AtPlqkz3iyF2p3IDoFQtvhoN0X/R+ZhtIoR2RGg
b287gRaQqkKU6MGPr7+xNxeFqyRJ7qu4GT/MvH+/pqodnQmPRzjR3aF4FEoVOYADW5QdJa+8qNQi
h1SgfVyE6nwuB2c8L70aHpTY9kaCKMHLAfo7V9fmE7Jokwl9LvPB3CXnpV2UYJwAbKYTjrev/3AQ
VsnleQGSfGxSNo6OKeghZj7MkOi5MBvl6s5TeDEHL34eMd1sTzVOuO94gedH/b69TcM7GzgxGSdY
jM0FjfW8ltoqQQ9B0uJxFmlTn7xcfKprfoVRwVbGU3LwM72qv9yf9d79SaWJyikvQArr2yhkJyNi
iKNFvF0Uzde91LjUjYqR8mzH576Z5vjkJO63oY7L5qRnNu6iFPkO8uW9k8rWhWHG0lPV28x/DpNM
1m0yvzNT77HXqeOZJm6NdV78obkYadJpOtKwk5Fnk6JDpOPRCLyeVd9SLapEx362mhkzgQs6mW3/
EXUh96Cgt3fH8KqRStFSNGSL48dzFcUijNR9c9Cb6mx2yRhgphk9WFbWfEu7yv3D9aIpPjWuwFR5
cVXlYG1vXnTEfmIvNTdOK8ySTezv+qyO0RvNfJv77qyDngIZ1qf+iOv8OS3MI9GBvSNLcRH5DDaz
Q8NwHYfS2lWTxCMXcmdvwWLCTi/VjDi/GzL8/c27NzXCO4Uh6sEWtczNUA0QqaTEcLDyEv3kla6N
mEDYPuR2gVFvu5gHH/N2arJ3TduJMpHMUOTveXFj22ajLWEUZf4wjZ+ipu2fOpWcMwf59urcjlBO
JVgGBMbZirXlUs/LMzFCFmnVX0fArD5LPVxEM5gH++O2i8HKUYVCnQHAGQgRuYVfzMprC5OKMJ6Y
rZJMP7D7HOqTSRcbc+h2XD7PLMhfrWH2foIrJw17q/84lIV90tHruIhxLL/e/6q3wYDfw0MdJLCk
PWzTslxVHLNbMoKhkuRfOs8o4QVpmrRgpWZ1CvEE/hr1VREd7KbdcWUhVxr5EYb19Tr0eiSabkix
rxzsX5OiJAGwCOe5t6TNtInJuOgt4/P9ue7tKLjDlJJ+yw5uA59Hk8wUdZn55qjl0BPH7OKko/p2
NrDP+BdDyXemA2oAzP8mxi5jH/FH+cwNoL+L5SYLJ6a28S1pjtyfbs8lBhJc1zL5AmS9fS60bdxZ
vclQo6mXpyGDfd7V8ezXUaQ+ANE86mfsrSLzkngxigc3RaQmsXu9yGtOS2G9j92mPHOhFhe3i5fH
+4u4NzPAHTCeJIZb3zpHzEViuMrIzHI7+QnFoKhOSy2iE8bx7ecuH4sD3OntJSUlT/FTQNeVvH1b
ZzT1OVKc0kl9W6vry+Ao7XssjfWPr58VJW9SdHJWqai13vkTN4cWYQ3jJxaPnZOCxdsHa5jCPxtv
XEgC+qOu4d60OGJSIxFAKEYj6wGLxOyKuKuoYpaZ9j7rwvSKcvdwcKD3tsXLUTbTgqsOplVjlMlo
jHcxrO1zWCTNuZ1wpHn1CkpHER7jxCzILtuh2kKoXPWJTxvtrzAs9IuABIflBWy0OVSP+r0760fy
TUWOkoOFJczmjsXaU3FLpEZg5dctMEV7+oCwpRW8elKMIvlgPJPpVmwCIo4vwoxrRulFNTRgXMPy
XDdV+nOKlekdyp5HLYmdD0a44EUhRTPly3y9LRDacxnRSP2+xVEcQhh5bxw7pzk9FAHZG0qatqJy
BnfwNvubmizKOj5YHorGx+OhvczFmEnYzFETa++CBQum0ZknT0HlUP6WFxcsnqrom0de4iO2BOVV
yfqvVLfN4hQmUuskl8YweBH48eSp12gU+hk9kvxa9EVxJj3v/7n/WfemTpAEtSCLrJQf1j/HhNo+
WkqTIMGuJO+1JQ/f4l+FRJEaHUHGdq5USF/ySNCrJGhu9mmLz5UtliqBvmvn0jKjvghL0Tta9Q3P
mUoLgzLzlofXTpBeyW+AnHR1uym+xzp9PFfNYGI1iRfoU9+csonoZqVJevA+lWu1fkSQpUn4GEqo
pE9bMQVuCKdSsyTxxTTmyOjXQ0BSjDVLiYiAp6Hke39qtwcfxi0gJCqNlOJIU9bfDu40MLIO+fxl
aeJvaJKLACqhcr0/yu0Ogd5MFPNkaJYwq/UofTbZOZamsT91o+GLOqVShPpz4OH1clDv35uQJnET
zEjGmU2MGQuk5gpNiXyydQVUHNztkWK/fzCh2wf2b8k1yYUBgHdToK2y/0PamfXIbQRb+hcR4L68
slhVvWizFkv2C2Ff29x3Jsnkr58vNZiLLjZRRGte9NKAsjIZGRnLiXMQaYTnSjuh5t107xmoiJ0/
Zug30RdNy8r/kAy+w8tXOsMYaaWGV3UqkcfIA1hGfinnkVFrzSrG34J0Tr4WU+bGsGk26fukymCy
EFMa/1G42vrBEhWgzDRog29da2aU2wETJ1TafO9Tvtbp11WsrRnq8COgNZWjx+zFvng3+5qO9nAD
RjfsyhTGsKK0PBA1TTc0ZzgBHILyWPPr06wJBzXPEot+mIayl6elnaELoWmXt2HS9CJ5qopSIL3U
oEp5CspFL0O5xl3w3GRrkpMDZjlTEVrni+eJaCf90Tf0oc6BOSbmueuDdoFiW48/WUthtA/SE8C2
aqPsvY966vp/rggTHg2H7HwgYAbkqASMiup3YwfECnRup3SJajjDftP7IL+4DsRgvVzSa4FEeOgl
Wv3b0En/7VeYT0DNRdFxK/auW2NnyN5bgjqYI2bx0dYZA3EZrEH+W6858h11IQ+8047LoMyBNhZK
xSAbti4DFax4cEbWi/tKgoRrylOli+QxMDt5dUtmsA+u2GsnrCjYmPNjWIWZrW2fqWxH+Jgq8pch
7+Jry5A1bLOreYqz3nmiqWg/WZnID0LKvUXxwbyu9IFg7Nx8z6mwyJuWZYlge6jPZiG8szcgOma4
QnvnmknzW4bQ3Ongmr/2xj+Fbv/foptPqZs9MBYwKjTH3fjUdKv/TLNwPvVjmXy+v9Tu/oAbqJok
uljbSe6xKPt5arFXNIPl34YxI2PiZ1p9yUypAT3ElOrGe/O8H6UqGAcAHdA0oHe4yeFsSJiaJS2X
qHCYu6M7KqMFjnoGf/KA8qvjv/0hYD2UAABVMFbxSg1QrAEqZvUS5Z7sTgSj49mGIfQ0e/mRgv2O
A3AxU/SX2R4tvU2oEMfaMDUCzzPQZHte4Qg597HFlE+e54bxAFmRdoVZtn7fWHN8uf8xdx4hxRgE
Zh8HxIDTpgJSmEsuumCdiUjmLwPSVh+Xzs6/3l9k51ElBkRzFTEHysvb4QDiWqNGznaORGop9kmR
XQnA2qjIZHeQNe4YpyIJJPjxFD/79rMFWVHIJsB7+nVjP/XFtFK01eunyqExW7b58LtWTeXBojv7
88EGgIXDjyq6u1s/KnVtpd+SzZEbLEGY1qUeQXo/POTePBx4tNculOIb2ncMioMwpvF6u5TrDLER
zHA0YJHZnxpYxZPNzOdnaqxVlBNAHdT9dtf7CRmhCcBgpjrvFwG8BITTzj0Rqy0d/6kql+x9WiYt
05lLUv3dBaI6WPC1QbJB4JnYoqqCbQGag59282JAsmz0qNYk6BU9Z8MyHrxEO6swhQnmjTVUGr5x
l2m6FpbZaSLCYMsHBVd5QjCqPnDKO4dH0AIRJ51HwHxbJut1sgZh8KpGU2rNFjnPPF3jOSm+a73I
nlejjw9qNK+tnyomTN1UF0jImaC9/VqrbxZd4K4iGp0h+5T0Y/yk9ZLsy5kNyvDC+wRJTH9wlnu7
pCEGySJoBCooG+vPMk0QSTgCQFjl/w1jcnlK8mV5SCWs5Pm0HPHv7Hw75kv/d71t4bBxZmK5haJs
0Nj6tfUm7ZweE0C8vtOAkLnQhEWgY16Vn4agc9OyrSZ0uarljDh999TbGAy19SOazJ0N0YIi86eo
phgSNl9NijwAnlVj8oDAnrrcMq5FStL4VidMcEmrANwlFQ0u18Y2nFzrfYMNLXFZfjLzfjzndgPB
d3rEfvtz0uY2NSRxUmNS+Hso37aDI1CUTRnCgksksrSZ4Eiv1fDDmsGxDEMIOekKK/ODgMx8upKt
m+mplpkD9Vad6/WpqqQoQncQCFyMq+YMpyIYm2/zLOX/aP6Qfe1qc/hzXAKrC40OuroHSVHeCsvZ
tI5IyV5bATk8LQ+lmov4zTaLpzWZemPeEFb5ev/RHnTna1BVqxlmcxekB1/o9e2lC0kNiA46pSBv
2zCbpmourCQboyyhpBamS9V8K6haJsw++vCs9z3ze8F8cH1fM3MQk5NXQ7BEIuDwjt0aRoDLHaq0
HaOJ2cDvS7xqXVhPzmqcWyHkeM3E7F5spXh86WdG5l0ZW/9pXt+64VqkdnDgw167Ey43NQV+DaUM
Utbbn7OkSTnMNIDgnx+y54FixlkmZXmypmJ8LjIvOXhw9tYDoUsrFEAwz+rmRbVzyDSNfCT6qhzz
VEEmfA46BvFT8K2hQCfu4FF4fdvpQjAzwgfGWb+iXh8mul5lQ2CZeVkXrVbPFayLo3B5bxUeAvja
qMkCtt6820iyGoYHejWa6jy4NogSX+gY9tFbfQpgfOIdGkfMVJC+3n6rae2NJkHwN0pMP4MSLo6f
26HooZSs0wMcz95nYjCd5hQvqgokb5fKJQMHZdAR/6M3hwZ4Nf9JGaE/d562nAi+3DczQLMxWp3w
+SpP9orsrNUri5k0IuPWXvxTD3F9Hpp1A+ue5Zb/8/ZzJBhRYbil2Ew2mxu0VtBWhl5MDnb6THgU
nykQFu8nTdZHumM7XkahZKjI4tAo3W3W6ukA8BIlpG+60B+0JfDC2EybsIWX4LGTznIySdTP9zf4
OsWhR6WOEzIlcrctjUJsdEsw6upFWDoBrJRh/6qYxamE/PqLhOPtsY0n7zLIyfhxf+W9ixDwDSkD
KMWUrXdbqD6v1ILIPTqht+Gs6GJ4bmb/7/vrvH4puAdYJ91MsPjAg27t0y89T2Qz68DBmkcVfd6w
bP0WCd92OTjM3aXoWKnhG7Dx255Vucw6bK0ZHiRIfoxl7n0uVy++9JYwj0ZA924dzQiut+JAx03e
7ormmJw1GcN7x0UPcygHL21eEjn4/bNbzNMf9w9xx0wgagCoqwJYALvq7y+yjXUpMpSCVSZcOwYq
seB2RRa0XTitq/EgVSUSbpMgnKz1iIVv51B9hk8NNot3YYD+dmmrTCSKG9QXLBipUKss5bORJMup
DcSbJcvghHu51Cb5+BncVn1BUJGsYP5Xq4TPJwMiYpmj9oPGdB0uXrtc75/tzr1n1YB5IsCIqvlx
u0GQoFqnSxzooifZZbFdCbSooYAieO/bQZ+f/cI4FDvZ+6IKfUP2D6f0qxIjujHxOjb9ErmDX310
0lI8Tklsg7/Omg/Gsmj/jLIfI3Pwhie4rZvP1lyM64lrW3zOpjX9zYzdf5LUjk88/8N/aJBSEy0d
GQV+IvSDi7X7Y4HbESOr3HqbXMfJvDZly3NmpoxlyAyC87IHm9qAjop6RUabiHo9g4XQDl63HS+F
hCqNByJ0mipbp+zFzQLfkwGVZqHDcp70yYd4XvsDHMRrE+C/p/yioH6qIrqx8dkdIRrzvDka5i7+
xsDVyuBjrXdzyAuffTJW6RuPgmms5GB7r90IwCHFa4P8CyHWFog1ufFkJxmF3xbys9ByJj80bTE8
kt6XYVDVR3Xf3fWAxBOZwN2Htd/aujvqsbss+JFcajUTs97URlo/ux8djaZCWAyWe3C7XrsPResG
AkNRKUB7uDlaXet6+JsEr+rozBEoMPdSIXQSZmZvPNy/yK+tlKUYvwxIt5nz3CKarcTqOjfA/SPV
Np0Ms8reNxXPjVy7OA8tsXyMi6B8sHr5/f9v4U2018TCzO2a61GNnn0ZzbX4t9Bq/yOazcO5nZgE
dUamhHW9OGLF3/2eHrLNlFHAam6RxYSwnQwyFTP7XvfsMW4Zlk3enKp+MS9ptr5Zu4f8VdHckhnh
ssjGbu0nsQ1hxy2+skKg/inrrfkpMKDlkuhwRXBClV8aMDfXZmrX0F77v+6fs/LEt+kzj6DDZkkS
eATdzfuQmGUnaN+SB7o2EIAkY2gotCq/+SD1eH7Qyrl/oD5fv9eB4ZwRZjvi+X3tjfgBFNoBxKmi
5lZx2J47zahmb4zw6kxner78aKb1kc/buTIq46QmSaH9NZLDmmfHbadORJ0L5CGWcXyWsWhPcR68
WQ6ELF7JGdI4UMilLdI344+tYQsR6QUCt7FhF2E9w3HZyko/pdoht9Xe1qinAw+nggl78SbGnup+
aZ1WF5FTJPWDr+Hl0rFZ37egXA/SyZ9TPltrIXPFs7I9RSB8a6u2pbrIvSnASzLzTQwBBiAspOb9
TcMpWEOUm50LGtmyvkoTtoRzCn/TR1+kTkUfTMAcBdrEEGeKYM2XQsbuO6/J8hRiB0ceEYnvGVYA
aFKxGJDmblvedMUoDJWjgDEawKq5opWdl1Z38MztVDSIdADSAG4hLWWp2yNZJj8JOoMj0Zt2uPRD
g4afRrG17fOWJm/6Jc9NeeXdWE5FqvvIz6/jE0Nv/cG32TEDRrRo61A+UkNaGzPoJDPMosQM0mUt
s7BcsbvGERJwYOK9Of9gGR48NEMY6WGq5nbPqZlNbZUnc7SkmXj0/Iki4jRRdnPiI6bhnQdIje5x
oQhVFYnq7VJumS8N7DfoELql82XNqzxCKmWMGMnMojov8keyWD0a9PXIfvYOFOI/6Ch4BaBY2WxS
uEwfZ41P9yNL9Ce/tP6uEA/6feoPr9WOpZLxABlllBV48LZl1dltW+tZDBd2zUiuGIv2KzCC7IBH
YXc/gDZVegr3zbbi53SlnZIpThF8YOtTvs7zOS0BGDSVdiTHtvvRAMMzCMnNeGUfnRfUFW54ihw3
rb6JdaifyjiwPhtIEIRTi7RWnRlLWI3224tEgFw84iJanPRAto+3k8RL1/l8NIBiQ8RY1Bw5XZOf
xYQ22/2Xc/fmw/OnemOU7snEb00TjmgxjA6duH4EcKUbVXKt6rw5L0X6ZWyc4tPkmOM7MxuraHLX
IhSB31wF+fTBzd+JtCGpwECZBUVLcxuj2dJ0yzWn4xl0Y0Y7fLJQuXK9Z1+i2bMgZ3bSYviw7u9+
z2aZ52DOjQ4QE+Wbl0AyEClMR7B50piwdBftsyWb/NP9VfZslnkVchRUSCgcq7+/yNG93Mocu0fD
zxoT5xzHUxOusug+LGZzNJG/vxSxEGA2hsq2pWD03qgW6diLRwfw93IdaKLpRrl8zyH5tQ9sZ++T
qcYxGCnF972N4EXSLDG17ymqS7NLQjNgyCsTU3OW/gJiZbHM91RIjnix97ZoAxZRtCYkyNtMxa4M
R7hNM0fQmCzYoxga9IJc8wP6Gr/iPRU3DHsE7cN7fvvl5oIKWTOOoA97238uu765oHHqXzoGqK9v
N5KXS22MRABLz3pP4NiGIL+20yAuAKfms2ZqzkE6tHeCanBMNYwVA6FyfC/s0VpgEChMOtSgI4iG
pRM81ZKaTSPTI3D/0VIb7yK1OJuEbKZII+b7jigg4uAihr0UQfTsoC2xZ44KkE76AUUEg86322Jy
YBphjJyiVM+nFMbuMcs+d5CFO9+sxSRiTRrG4hCPSI9wibu7pDlBB1knCdmWF5PR6qDdpANvtZXz
bRRjdkqnSj/Dnfr2GUcgL5SFaXsRt5Cp325S+oVt5nBWEw8a3okgtX1w+iJnAs70DsxkzzmS0dBx
wfppsW2W4sXxa8ecpog5M9s411jNFDGk8WY+FqUDxWuOAgq4IehLbreUFhmVbtsn9rTd7DdbY2BS
Dk7+1Hp2MsAY/EsxEeV87IQkCqo+ZUgv7N/30gFSn4Rb7VrDRXeFfelqBOTiRZgHZ7hnGbwvFKoQ
NqMZqv7+YimnLHNRz+yNQd88fzTKxH7yE1u48NmvXfR2FwKAjqIR8Anu9WZfNI2T2lxjETW6rM8F
Gq5fsUJB4u/kB/vasw1F7Inn9+El2sLC+xiCzwTi0iiIp+GxJlf8omlvl5RQlgEug49FFESr//b0
Rqux/NwDQpCsQ3ll1Mt/rpK6gY3VFmFO7+Ry/wB3d6UonVQlgbU3B1jm7diJHG9FOaH5tzJ6htuS
0Y8Poo5doyCVI60GKkfL/3ZbPZCnJpEtMfkE2j+0Wid9kmOvkWAZyWQdvNJ7q4Hf52OpvjxR3u1q
8M6toJZTvD1jQdfcrRB1cyfRhFnTFr8Q6bxca7MzA34vfSrynxCQ5oMbzwiqLNZTUh5Sm+3vylLE
WBR8aELc7io2cs9g9AgDbMok0te4f0RF5Vs6NdoB5Ff95k21gGhKcX2RCpDhbnO3tevdOuNrtShq
fdcW6Be8xiwUA312nsZRD+tFK0/rUn6/b417dQoyHYaSKJJSq3A2e0zcQCuqmYxqyubyWc9ThDUd
2VxzMUFvLjTnWlb28qlrp+wH9FLxc2/m2XqCNb84N2kzXN08sf7UY1G570o3rf8V1iT/u/8jlXN+
dTqQOVL0UxS82xiwE3WbGwHvEalsfHVrndGQxvrml1ryTzDlR6Ive8uxErTQasqfmabbz+7UjO12
Hm/SaDfjubZH8egOEkZ7E+gBSnBHc997ZkZHG+0Tj5fiFevHWBsZvKjEFFYhIVyr3fy7rfQImtH/
laQPoVbVEmUGm2T9dmtJA0Kzl8aEszPrh8b1u4eakQBIn6BpuP/RdneFaAQFcZ5uVJRvl8IrpTQK
OUW3yxNxRqGr/w4l9OSeshZdm19wd7xIuB6CTTa3cUC6ng0iHnQukJ3KNfTGKvltAgvzu9S99tv9
ne3ZRwAQBhAH4ABKWrc7myYvhRaJQvCkWvWJiaA4X7UF/hBADFgEU/nn/QX3jpKyDrhuomny1+2C
djf6VpYLyORs7TEpTWjD6yldcQpjfOBd954nNfSgZBWUN9pYCBNJ1YSMsYDgcBiayyqn+NkFidw+
3N/TzjroC8BtSKcEaOlWJU/TmFP3tBQQ5mKgeTam4m/Dm5uDSs7RKupkX4RGcAt4jbQ5uWayp89F
4Y5axGzC5L3d/Gj6qOTNBEaEud+uQ3UIFCJhWLSaacDsjV0+yWH5y6URc7l/bjvGB1M3pkBiSmK4
BeLO7gxiykbyN/H9EumyTH6x3GZ6sJu8hnNdHk1e7Z0gKGmedoW6tLZk/EVc20Hb8506opYqJN4w
QmvyvOwgglAXdOPjFbAfLnKidEbPNzZuDl2VT60+RmPfMyJngnYnUNKjpq2M69rXgA4brb/eP8yd
i6UqwFAMwGkY4BVvP9sK5eZqjRymDt3Hw5wvxeeB9UJw8fYv2Dtng3eizEdvZVN0FiU1DNSyx6g1
CwdV8Kr4btEOPYgj9r4Wzzl1C6pAqkZ6u6FWMydTS2p6VJ2u/QC+OefhTAE6un9uewU92nD4cAga
KOhtxQycYCzswfRHCLQzoUde0IgPSZMyRzlWgTmdEnuR+kPXD8n8fu7r8Qsq7/Lv3HU1AyLFAiWT
+z9ob98KDUMbkh7GK/SesfTNGqe1iGI7l+GaGObDIEz97ck/xAhUMZGUV+C9jTfpAXEnMCXih+2l
i1r0YD+mybKEPhs6Z6mVIgCzxn/f39rehVdUmwTynDfu//aTSgbqBgM93Ch19JSxubFEyArVq49G
kLgnptblwVnu3URlo7zbSMKB97ldsFiSohwsbYiMQfOM92bieUWoT7nWnGyohorPQa75ZThb5nKw
1b3rSPyrdKG5lGRltyunjubbmjbxsJZmEWqe5sH9jDRBi/rUgQXvL8Wzwwe1Dd6f26VKJK/tYnbG
qBnt8dGbS/cUO+kE3do4HKAsdpcC60aHjYiBnuDtUj0VX0JKnIw98JamjWahIxUYT1ZqHHUT9myF
2QlGo6hwMI+7eYYmGG/HCSoDppsH5yommZ/S1ssu3hCPv2usf/Ds7XA1wTujxl7InoGRbFt6hEIz
jK8MGVR4vFM1CT8Ix2V5bpd6TcK5GpZv9WrL/7G0zktCeqLpZ9cq6vrg8dg74pc/Y2Oy1MUGO6HG
Hk0cC8z+TCzCZeycSidNfuHJIFgnZSJE4gXeeNg0tabOnRgegcxNnDK7NgAv5sOl6xf7fP/m/yzc
bN9EzheEBRVseogbI518ux8WbcGr9Y3nnvPZkBcr87sIHDrzya4/v3OsvHmX1qCThs6RuL5YLOOl
Z7oRJD9xxJWUr/lax47zOJJMvj1YZG6U4gnYIeYJtv0UQ59z2OVIkFOpFafCNOd3fCb9x/1z+Anw
2p6DQjnCx0tBHq3c2xsEZ1Y2GU0leDutVD65ZbMYYdOWZH5TVxY/9DFr/polg8YPVlMaVH9FCr2U
DWz2LxRXTeusS2d4NPRESyGM9HAuPXoWYwiZ+vhnX0PlE+pWmn0ZM7oMUdzWtIhykTOXmmUZopdQ
tcu/wB5aUzjFtbWe3NwdxjArZffdH8hbz31TrF97WfbxQdzw092+2jzxOI0rBQzeUi6bUFvWsK8J
xsj68d9mzb33ti7lcq1xXde2HSotqgpvmK6jU2ZfCzMbHpEDkQQZtlVcUE/O/8pay6hORrb41oGN
7t08ci5yVwZKIDbYXIe6hYPAoPwONLT3slM3x/5Dj0LqnwOztQe33OczvzoJJqKhGwCjT53k1gxq
wqU49yVBdhYDHFuq5Fz4s3tasx6RAKOEoY5uzbulno8amDu75JlQ3BQU7Ez0iW9X9oaGYKBkSCdI
nSUq/SK/0Letqa35R1QROy78Zin1U15kLLNr19RqKA/W9uyF/Zxbz7Ppd5c56JoHf5JHvOHq7mwO
FaItsJUUIGjdb7dW49SlZXRc4drKHixv6RDOQQ+6k6N5Thjdf040PJs2Z4ASLfkL6QzLgz+HLhe1
4O3U2BQXXpCOtEyECIxLGrh/La5VnpFUqSCDOpzT3Ilt4BLHWgkyGMEIlIm9OF2fcQWaOhDct+bQ
/1h0KMXcLm6/6H1QP81LFvw25FVxdIXVJXh1xi9W3fgvz887Gkp802k1tI9OnTifGfbyn4I59x70
tC/CdZVeVEHrH3qW9M5+Hh89kcpEt78Bfw+WgKQbTOTmog5xkGpVBTpkGqY5hIfEfI4ZMDrY6t75
AvZlCpZEh1u6sV6rEU3XSVYRc659500sPypU99fOHr0P6yxpVwkmOg8cw971hEwW68GSCRw37yQj
dGkHboA747TtZV6qGAJzkC9zNR+BmHY3+GKpTTDnWlBRtrnaoE2EnJixilNB4wnZd1FKFvJQSfft
U0M0d+haEW9Ql6Rmcmu1pZGsie7Qtl0pa0XIFcsTg8+/UIZUxTM0Jok4AMJvvp3vNhB8Ck4x0Jv6
SZcwcY8O4mroPqQHcePuBwPE839b+q841SfOCeodhQSb+qQ5j91CtOjklh1EhrX4xcFyez6VosL/
LrexD2MFDDKONJJcWEWiGqltI1x9AUGj4gVP6mH4cj9i2d0fbT94eEjDiU9uP1gbB+1KdxE3kzTz
ZZmFFZI7+p/aRP+Fii5DiYwHKrgmGgKbp8mQq69J1SQzBnQLUymbqPNz/+w11tHc9N6ugIUCIFB6
ua9l/noI9w1NOU84YH4X3Zr8ieiJ826ujfjr/QPc81bUgVS1U+ljb1ua/pKMnphV90rP/a/MSZe/
wzTTHNjF7oYAzDFbAEDvlebJqGsMX4y8fXxB7YL+SRfORd8+zIQaBy5qzwRNRZWhUk41s3NrEQk6
LovhE0G0pUgucNJrD2WfF19XS/QXeMziA7Dl7tbI4KmEM23Ifb5dr5v1RY/XhEl6lIz/mAzwrqj0
FEsYD9B83f9YO3EZBTTMgukg6MS2a5FIF13REp7rflotlyzNtA9l42lt6M5pAH7Aqd4vXm0NIDqN
ILq/+N5GXy6+8Y1urrXtgnJNlFSF/9UaxIxivWif4xm2+/tL7X1DXBB1cd4sxJSt2zNd2xylI40i
kxJVek+q+7F0ej3STbm+z8z0CIO0dweUsjlvmiLr3arEm06XwpQ7A1O1dcbIQF1dtEE/gpXsrqLm
1ShMwrm6fTvHeCKGnrUxEklqPELrhNpPcUh3tfdsMhNBngB6nvLE5tlMY5iTUEUja17B2SJpIc95
ScF67B3zYhUWmicpfN33v9fu1gjyVL1OES9s7kBhVmYOi9YYkVoV13ZEpINxiCMHvLcKlVaF71Xc
uPpmlRjaDcvNShomS9U+exrCO3KMq/P9veyZOfO1yLdQp4aVbGN7y8rcqzNxx3J4S79neb1Amt/K
JPQK90h2andHSoxNjSmr6sOtneMnvVK4VFO81ncuudNUTJX4R1Nde7eJKgrwBAvyOCoqt6tAuGXk
qdCZytHG8Ukstgo3nOraVkX16HlNEt0/wb2aNaPDIFcobap9bY4QRJUO4oL5vrVxAX9ma3Attcx9
Z2trep5j4PnW2jqXbs21cCzcGh0/O76upjxiFtv7lpRBKJ0jKAOzwCYUD8rEH3u1c8su81MxFuOj
XJv5UzVJ8eP+pneXorkBvpi6C4nW7SHrso3jyp3myC4b7T39yuIUd3722c9B+99fas9q6BkSQJJb
KQGZ26XqLJZ+MDNMli59cEmCofg204a+3l9lb0MAAahxUpzGRNRb9CKBM8oytYyFkaM2NrUQhjYn
1KC6PWla8AuzY/ShgEUwbQQObtuRavo5BWkHoVbujnGYO6jbMyY3fS3lLA/aNjvukQkqKN95rhFD
dTfucSgG1Z9S3F2p416sfKhDWbbzBVqyPmqE55/KuDtibtx5tpFEZRrDpIsNwcnmAk6xyErfGGfI
DrT8TzP3rYemn8TJGvriP2lB+GcO2W9BLKyDpuzON1R6V/CQgHdXqva337AF7zDPOvN4k5aZF9rn
/wxT7zzoefL3fWN5ZZKkTEpBT1F3oJuyZWN30V5vsyxFpjkth5Mc6NY3lAA/31/llSP7uQquhYeN
qYvtXFhadLXj1SWrTGJ+coHTfKgRUblApP05nbQ3U76r5RAJsBRmH9vcJDNJac391GZt1KS+f9V0
0UfaZOeI2hpvhgsroJ8aZwQHo4jINkuZ0vKw+rGNumART3ZQrdEg8+oZequjUPxVGUqR8inqA3p3
iiBj4xP1Mam8Kmk7OmgkS8B5Z8Qc6/ySMQ10jQH4hkzGdY8tRfdwDpY3k+ep5RGFZaiOvgn38NYk
K/i0mmwI2qiCYehM37373FZqpJIoLOrrjtZXz0+6bziv7oFalL4IeYECOW5HxFq9R2+tSrpIKUGd
BqaNL42G3qmVxcnlF5ZS/I4gjBQbgrLhF27TXXGlg2O1kbd663XITXyLS6jc9p48eAd2d/ViqY1b
SaSnBXZstBGg2PbzYmnyX7Fq5afOdqGmub+tV35TnWBATsX1ZoplO1fCPHinaIDaqJ1i+HiQThr+
YCRSoD4vl+zTYuTDb5mcyqNK9I5jCahwMczBv0ADN29dhy/v54Q9LkYDK4Hkgc2SZvyFjwY7LBUZ
mAF4gDYnOTtLQmaNUdbTWF8taIojP/ONcJyT4Hz/IPc+GmzIPsPL1Ldf8VzPI8JvaWm30Gpl1dnv
8v8WEaRRNQVHTa29lXhxFJJE8TdtO4bwLwcaamQN/PGr/+AvWR52eaC/m3Knfes7g3XA6eBRFKFa
8Wp6P+HjabNHQcRpsxml61m/+ivUuPCUl4/3z2/PEGmB8YgrpnBALLf3i0+TUcpe6ihpXNGFgyz1
/L3pzfNjkrjo7rayhLUIvoR/374ujwBDXGwPtJYy1Bf3eiljHdlkxEwdYdinph21U76Y8tEXsQVJ
Qppe2654M+cP5/pyUfWJXyyKcp+VcbTI0g5zdmYg1Q7zYVlDwxjNa+37R4CEvbcBdgJmvglXVFZy
u17Nw+0MeldHplbXZ+rzCKJRTXleFt9VFOVVOJe6R8jpJydrcc3zW88YWAkRNIEtZM3QX90u72VO
77b9zDWE6euxTFYrmkcGW6akHL/oxdw9eiaX5v6i6gxvyvWKrkA9uXCfAEDeZpWBOds0ZeBH4F+L
9gBj3gtZbmiuY/dmN8MqjAISiMEcjiu93Z9o0GfDqukql4vz+zAtMlycuPpS9V57cE1+JgGbbVGq
JCOn4fMzrr5dK3fcUlvZGSjJdcwQ4hj8PKy1pvijXOqGCUC0lE/dUCXjSSzG8B7FAd7eguk2k6cr
yf5w4yKtQt8GGnvwlrz26TRZ6R2o2XrOYfuZ0aTvqsJ2OQbNyr/kVOdOOkI03+5/V/XQbg8AX07H
nBCOAvHGlh1XjGXqE+fkFErCItOcMPGm4Kso2h/mPPoH2JO9TbEbBnlcpoJf5byrdHu7o8QZ+e5o
X3qGvDsYs333iFvwVS6hJg7xtYooi8LwtmTQDk3axbHsmBgKKO0MdC2Dvvq77A3x5KZ29tmshyWU
2dgc3JOfGPztgQI/YK6UWUQAtpvAEcYjnSIc1uvnafK4JEvzISBJ/DpqzN8gctnaXz0Za/CdT97w
PhaBgBU9GCLIOJrvee27z8OY+M/6VJPfWUE3P7ZdaqNvnCefy9bIIqPqkGy/bwV7xwUJijozoGQI
Id5eAy+G8s6ys56x27H2Qi0o9N+61SyfLERKPwTeqL+rHWn9kIYWHKSaewYISRXoNdC3Bg/k7dIS
8qvFn6yOOVH7P7EkwYdg7Rjk6avfe7eIj2Cde8upWgttVYIYyKlvl7PqLIj1PhsiiYzTP7XmLA8C
mRDIHiw/FJV9VOXZ8ZvkELwV1CFUZLhxZllN/3yctD5aJnP6kI69EVJGtR9b/7CXvLM1airwQwfk
AzRENqUI3U5HvUBJKBqcflovfifQK2/r3n2mcmt9HZIsOyjqv34IiZzYGwOVDFVS3b89zHqIS39o
zD7SZyF+5MKGSNyvlne9MaeXnL7WH6m3NOWlMefss6wLcXmz2aqol8Updiqg7u36wbDG1BOGIeoT
WfxoUQMJvTRLHyH7S06OU49ftWwFk9J4R6X3nc9KO0g9wIpjnJfxdmVm9xxjXMQQtb7mRZ07J59M
PUmfgQ+Uv93f5Os6IQwhkDCB7VdwezKm27X6BgXkvmD0YgWiCBtXPiDGZ8RzDylGEn8rMOQ/61m3
T/kcxx06rMGwPDuW9Nuwt5PyzRTy6ueo6JWqL7VSa/NzUBvTaWg0Q0QMoD9Ua2KHAkThqcrAId3f
+p5FmzxMzFFQY6Zef7vzRhjM58O3EQkd8Z7rCjfTyOvsgP80RlmdBzM9yoGPlty4Iz+30K2CbTPq
c88C2OrH2RImjqudslWT76bBWQ5AvHum9HKT6he9iF47z5W5psU9APp1jRK3py01yvWdU1hHuITd
zRE5qtkNBgO2pZpZG4wstgs4U4vJ+p4FonyXulDpArJpl5NWBu6nt39AyheUuEkZlYrv7d7a1G31
NYNPdPQ6dDOqFiEwP4ZEVZq8e35TvnnsBuMEUaJqscwvUbe5XXAa0owd9n0EsKanvVfMp6WCL83t
2qOuxM53AwSJOCY9VGDn21xfdpWwXDLiKNHbv5q6XN8DSY0ZZJLj+f4p7q2E7iihzM/5yW2xZBja
Zk0m8hs3btcTRI5dNM+INkA/e9Q63fHoUJGTMbIfOnxbKgVbGuYAhrKKessSw4mCRffcC2YB4QDS
hicfJqvf02mun2q7Lt7lAvDb/b3+LKxt4icw0Ircnc/HmO3mC66+N3l1x9XjP6dsks7/TBPVvU5r
7Gtv6eiXp67Pu2YguDK6wZWw3T74DTvXhPoilRy0yqnlbJuDSa7LZczQureruby4uT1/nLsAuPRy
zioo0+7vWDmx7YZ5QWkHwiGLa91sGPbzYYkLNgxRRvpcNm76bRJDdrCKeopfr8KLRV+V9uKWMrMU
BgzVkG1HNlLLf0x64YaBVXXvA69tnwsUCD7zvrfEf+uR09kzKcWVGPwUZGIm/PZKysWX6dzrZOeJ
4TzY/tidwQDU8JXl88P/oew6lh23te0XsYoJDFNSlHRyDt0TVEcEgiQCwYCvf0seXbdfXdedeGDL
R4EIe6+9ghMuwpgtSQ9byKZjWW3q/b//vP/fw4TPKkaVGOvBRuCPBieVvaI6ByIhkyxcl678NPjh
jjCU/R1HMIj77+/2/23Vy9gaNyNg6n9UJOD05HwUOBQCls3WTG501+nYi/uAcIF/Wab/fKQYxEPa
fDErA1/kT+XVVNVWLqZ0h3ql+xMvCG0HZFo04BOSE4zH9YEJCkkWxQf579/ynyJdlM8XgLPE1BAe
CX9KMgxlznOm3aGEbc/S9JyILvWRtW1MrVZNvKf5uQwr6VRlq6pDNLQ6OrQ0/bGfeN7Es7GymWeP
HIwRxvnHyPf7ccnX+du/fNLL7vn7usdtgDb6L21Q8g8heFUwOYkV1qF2Y/tNGnAXgcWAjLl5G+F8
Vc23oXjGqP9Qs3zlTbwV5Cwy+29ctn/icfgYF5bnZQnC+vEP6DRG2tUEwiXMr2B3dfCBypvED0/p
ZSlKGoqG6f5/prJe5JIX9QoQx8sx9sfBAkXtJBhFWpdAPozsorAtSaNgahmfQNyHMWQ9212e/vsP
/s8NcFkTIFqCKAVzkD+/6NYvZaY8Gm+PPJAWk0nWbvD1fHBSkX/BEv4Sj/392YJCBxcN/K7gTAGV
/vvJ4veL2HeAERWN5hy5QoYOoXEUor4m0Xy9nmGMSE5I0TTopFdwZNplLLbvwUZL1tWZzMCVCaS6
q7y1QxuVfvmyphZpFFG1V+/wT9b7kc0Rmxs3xu5hWlT1b+3hP08nPJvLoX/ZvwkEqH//CqDfTlRJ
LEovUajna1G20HNFv6FdU63Xy/D6Pz8exM7iaIJqAcfGnz5CiJrGny97eyhlzgqYUur6Kaw5ebVk
xc/239/sn18Ovo1Yd1gIGEYC7/n7lwOZMeVpAZyUlaJuGFLKW7KwAZ68dd2pnZf/c52EufFFBHPR
icWgOv79/ZCNUSQOrGLQUhX/dLnR3axn+TiusBD/X78aqoOLAgIOc0Av/lQlw/CdGegazSFdzXCi
VcJvyj0Bs6fs9xuIDv6t3/zLW+Tvax1SO7hNIfbjMq34s0rI5j0D4QZs0Z0SRIvuqQ0fqfTCn3r8
D7djltHvDm6v7IAaibJHtU/50E4AAUJbFrSmbxP8qd5wGYip6WEQSG9QJic/J22saSByMR8e0fKP
YpvQN3LBQnUPh1/0tWZh69UQSZhqoZhPt9b2hYmbORU1h2FaTd5Ll7FPgsDrV5PYkTakGIjuBqY2
1gQvybvlg59a0DH0jxHxoS+xHKMv84JtAfuCtXrnDg4djRXMXVUkU+EgRm+fmIziX6BRwxVa11RC
RL+PKAkxjk4+Up/7d9iYFdfK9emvfUE4xaHIg/iOCsLqLtmQHdJohfTch8CrAUC8NOUTX5R7R+ZN
AGQbUTe02kFiczP0SfUWIClj96PjMWkGrFP9Ejxf+WNJs3yGvt3JoA4pi0fySAfYUrc1LnZEBa4Z
v1ZVvb1nMydzG2Vm+YzsIBy0T1bsAD8K+IQxeMegbUduZH/wYDANaJpp/6TgbDQ1eUL9/QpHoLjx
I7zYmmQBHnec0Pq++kiiSxrh5ja3Bc132XhwlG+Chxrh0W8h6hjDAORf1vefx/hldoP+/oKQXQDU
P5VeK4RIYJ6CabQVVl8jnEjdQhsgy9bu+A//8mZ/VsCXN4PAEsocvCGGwZcP8x8d8DwzRLx4kiCN
NFbtpnx5rKj/N3rJP3AUgOi4DIGOwWP6Lx7j398Gw9jcQB0Wt4kcedSNFdtwCU+0IwxJkY1N6+2F
MuJvisU4OLGqKl8bVcWRbJMxMf9Gp7zMivCO/7mp8Ynw1QHroBe/MG3+qE3hh5eKbS8RNDDiGbyW
XkULxkaktnCkLgT5WBkCZ3OXXyR2iYGcjK1kDGcIIOVyNqPZZhQOaYTgdT1b/b4hgx0Gz2rlGN+z
ceWHtLZ92TjtrTxTmOYDONFznLaAVmf6pInss25y6cAbugmadP1QIF7BgdbfJZz6R7s4hlcrfjly
auWaaq0mdgQ7LiwtkgP3sfFkKX+vsTDjqc4WoToZ1ckTTopy7BTidx5s6ravA2V5aIygRJzMxOZP
IrR+rBAq923JI2xxTh1+9JUVbmt5MeXf4PACJqEwzt9TBRF5w1yW+Fe7QNhGUx196SdW3Jewr4qb
wlu2tglh8MMEytDfRnUNW7dejUnR5SadbiTn23Kbx776nKzJ9yYe7HAF/4WFtRMft/0Y22r7ghnT
fLVSRX/vRrPHCZ1L1UQQkdzjQeb9IRIyQn1ARsub2s6J6ryvpqxlaSnvIEPG6sLcZn/ttSyv4UeP
2gFmxcDrB9hiV6h1lZxwCrCx0zUz/XGHvuJuHquwt0wNI/jCiL/AyVLtt5uUM94wJju81j1hkJEO
SJnRKgKF37B895ALbPKlgBQjOSw9MSj9ucS015a21we6DPyRobpenqkd3dclp0GBi5zFb5gojVWz
0XT9MtYMaYxjuo0/49iF4jzBEDe0fTRUn5tgNkJQq2N9i8E7+QQguL8saq7ueYXcz3aP5vpHUHt4
2axGqAS0iMWXeUrk0MZRXr/FG0TwnSs45HH7GODdlluawgZWZBpO+Sujc7uXlD34ZORpu81QyTSY
CDIJSki2iWYo9tq9T0Plfi6RivcO176+B70JKHcmEnI7BJP2h9qbIWusMRaIAYni6FC7SR7tEMGj
yEJjlh0xyyp/jrPafwHoL/GnTeqz+UpVBJrkoBL/G2XraDtebeFtkvC/wv1TGN7WIyY3rRjtGt2u
uyWmLXklJeyJyuIJjiTixfs9JTekx6/XAJ+/qKesE3DWHAsxnLCZ2LPNloqoZrRhlrgY5+WW5H6o
rwnLp7VdxFZs3UVyxZt1lmrsRgPMt+XjvmRXGFSNn4g/xbzKlGV04nKGYfw4OP5dbCO9n9bKKCTd
6PiTjOlcNkOWsSe/hmBhBJDmB+wKj8jelbjHPCIqRWL4nv1arCrnJveVgIcQpKv3Ka+wqId+US8M
Ot/0VMcwYOoXWpHbMqHg5bE91/EV0hdy0krZCyIbNpZj2hJEit5eZlVfh2hLsWm3Xj6P9ILibH3Y
XinSuWgjUHHqZqD9urT1BtoPvDKR2dFjKoQ4lAmaqfsCJTc700XoB4jRi296XEuLdC/EXLSXcCJ7
RKqUX5rMYlFd5zLrH1mUM4RgZV6XH65n6WlYBcp0woasDdXg/EM/pgQBEQh0Na2TdlJwWwW+3aD4
TqpDNC/bM1p6Wx0gx61muJTq7aUEuI3IRBQJy0HE+/C9KkSOk8COHDh7RXm4cflq1fUQcvkjoiDl
XCnJpr1DrguP4ZW5Kt4mTJb1geK3Ck21bQyhQHu0PiPo8iIyykV/D5tr8CRSjtSs67HUhRYnSfXE
m4mFerhbWMF+AwYvyw7c8T07RohDIKdS7fG3bcUAsYGFx0oONumzn2jmUAlNu8xOwWOY0KIwLx5h
wTHQ1mg6gwZSriVYxalUQLJyMsfXUTTVDHswZGsrAwQhd5fBqMZ/repnzdPyYYFG6+sllEGcg9Zr
8bgulVdHM9V8OI7KxE97T8LFqzodH8qV42EATOZI3hAqYD2nSl/JlAzf4oufSosoSv+UL0PFT4gt
HbfrfdlG30TTkLyHwc44mNONXy+wkiQAw9PpE5hQvsBZaFzf+x1e2c0aynlG2BcSgVebYZ9MkD0g
Nj3vK1gsJchf2pK5JAcQWEPVKQ/aSaME2fDmbqx+280TiyG3Gd+xH+OlQYhIpK7WlMY/ZB6Mvg5+
SJ4QYpB5TI6n4rqHnZs+aaVchR9pss+0KFA7xjYtwtNqJbuJUKCirqB4LMzBpPmqZFph+BTFDteh
G76JbZnShkf5/ttSLOrDusFy5hrGP24Cwzwn4kh4XZ+LbQmw7kAWqW0cSCT02Kvd1y066v3gR+gU
DjOZC3fsY0lzSNTK4fvA1RQ6smZ2aTiT8pgGL6qmTub5I5/2+UHxZMcdaW2UHHpPY309JRo3JdIg
km+JrSn8zZN6mlpB0sBurQvxtxyJzxpFQRJdozolMBXBcg/qhIy1Cal7RvgcLnT7RGAcL3WOkN85
e7fW4PQTePufYNqytIlMrtiV8WJPmylb1PhIjaP8agpLau6gnZ7VW0DFLW4n3xe8cRlY8Ig2HOWF
XsGThz4kQ90U2UB9t0OpCSeXJVEZGoK5gmpUhd02xbKLX0ifSyf4xorg0EE7t58vziv8oMppeI+V
lLTpzaQfXNSX33w+4GWyYASi9M3uD1qCid8i7ipOz8xzu7QikvpJY7g1d/BYLbcjvDrX9BhAjoeH
hdK7P5WsEO9GzyBHT8WayhaZ4faoNNsRls5SHjdLtWFZWEfWO52YsIAnsiXrrUYkxjNyGhxv/cR8
2ox9gAlHwjR9jqLEI9swnqevEFjnfbeYmMJZXMc5ciVia+8TM8XlaRVW2GtNhrT4gCcACrhSevLh
ZBzNLaISy88KJMfokBIFl6QyhfNmMwrF7mSAJL4BOunXO8JzXzYBfxV0tAlB6/WcRqrZpjRDQjsT
WK4HP1WYNFY6lujZEWqIm9PGO23ZkG4Ppd8lspZoXDziqKyuXOrXqB3xbj+RT8k6ZRisKFymMnXM
ZYotaARCfk89vrU4xoBk64ZqS3+A1wolKSq3mL+UvXZZp4tMf8ikVEMj8yW5rYsl1E06JNk7B64A
8kbUR2eMEaLq4NMlz044vc1teRFyNmZP4l/QXBAEEG4el/9a0YPZFAqlOKOcnrdqFXErDeG21WQl
8gDHguQn+v3oGSHZDFH2Jsn6Q0+zyh9hXjI+ZxNhiKTc012DlyFMaFKItL/CtA83Re9y0HETBSt9
XA/jxNuJyWq9yXAyyZtqgRU+9rMbZQPjtPI6DFB/NPtqLDa4p9a0QzGHu3x0KT1Unqm9EQDycZOW
uQWeATEp+MeL1/zkIe/1IP4bTGAxCUZSLPPVchZplJTHZBrTDzI6zU4YXWETmC2On4BKir4rk7Gq
b3mP0L0mpmq9Uxnp+yuV4JZqdCZglkkBx7/EziZzxz0OAaRP2fhIWWrtSarVfJTxhhkFWgf2SFb0
T63h8MFoSA07NlQoO7DoOUaSDjiG1TUK6mxqUsBvw0ltcVQcTD/YGI7jGfbuyHHRHGWxRLwpLjYV
SG4BGoxeaSqQnWcgys7RamDKA4d9jLoJVA8tIhrcK60Jfh9XZtmnY7CyweLke9XGnlcoIUfytXfp
bFqF+BccRljWU4OqgdxaTDlxxMQOGYAppiARwInS7E2fzu5u3FS/NGYoA1hghVO6rSzWbVsERbJj
zgAcNJTUoCjj2UMqg3dmS6NX7b87KYoRR89Qv8vCVwlDZ5CDuILg+EKeaLGCUoacPV2h8ELgYtOD
j/yWTQgnRQcXhcY6RHs3KaKB3LGKjJav1bjVAMnh+lU2hCzbAp2YVkcchSUajjLrXTeBt0YaJITq
yzmO9hJ1eo0ACxuiwZ2UEPl1yDaJLwBYOjkNpB/yNpvgotyEDOdNC/3blrTZ6JdHEvgKziLm978M
6KEK1b8ob+1kckRcjdVY4taD1dMjxQH+xZMZV4fEigxNH4pwizMBJXQ2WVQjiDxNf409p092GM2n
C0M03Gb9skdwUCNbt/IMbjBQE2S0lXXZv8XLjtj0ha5pgUFFVd9ItpMnPIskay1K/iPo/WnZiXHZ
3pncwePoQYdK2hIPam14OoBNleKORpq2TW9h5JMnwJGqUUAxBej4QNciV6ivdHSQNvJ7Wztb/C5I
IPUN0TN/5xAB4Ln7ZfscJOxFmzCz6Z7LYvo95TXArGTJy6tkype0rRC8/rhlyT4C5zPqdutjB7Zg
z/VrPjHUlQuTeMrrjFCctjAIGW9slg5zO26a3qQGjmvtCi1jdhAbH1S7MMNfFhjjGhAqLXgUohae
32juV3pIRbFOqBiG+cVOGwkdZtv5dA2DefKLlwK9qJhhid0WycrK856g+Dw4UcxrY/s6egtjaqeW
ACacTumg/bFI/VA1ZCyg2MQrgIUNMUp/twyTb0K5bBK7rtbigNWZf8f1R7/xSMIkyW7aRx3+5or4
OZLPEMab2ad35RCU67J6Ln5tQN6RDBm0QgONirRxvRTysNYSQFuPdBmNa3vAS0KG+KefSRTSH94w
LOZYyov2vSSVA+ou9l87FfyaybnQ8KWAxUm7AAr7sFGuepR1YcBGi8cIB6Pz+Rs8cqrfZbIT0fBk
rvhBLpsrb9chn59GX/Av8AcrYM+/xK5vgNe6cB2Q2/YrnZf5qkLVVSNZMlY/kriPV9y/AlCCt5V/
SfUq2HmOQdw7VzRbsQ3jbfw9rOkqux7FWQ/8c8w+t1Et33wpp6iF0UWsgb0MNbAXRC9t54u4SjdE
h9w0ZMkX0/rKl0+RJUDe4YGcEyxS9KaNM7iXFeoqHC6TTU8Yr4AqOBqWlQ385cRvXSzuOx+IYjDZ
0fPPGdk43710vEff1COAAEwc36N/kbiKYGqBfLFtvbQ4UpQrZkus9KjTwmKKZstne29ZmuKRIO6s
bxgX6IazAfEFx9gs5DPWS6LPRS3hR5SJqUT2Do6csbNbTH6bokA3sYjLLA3afrTbUoA9i1WGDz+M
bn2HAoGJlmlRv0SbBljC6RadTUZJ1UBpZXFDL142UY/pYpPRFcGlDgX+uxlMhhzwbfE/o5GZe2UE
+zH0E/3YdiG+epTNwKlhOPxmEpGHlo4svO22SlBW5xGkkyqv9iaDMwVrU4XE6BKdmWgSwdI7u6PD
gVs8OIjdviXstCBZ99nu0/y8VwJgkNNO9uihDe5GC/DZHyKOa6KFYbV+rUqEWzY5gh+eYD6JH0tu
0fpNR/n02+h10hDJiNK2C2J7xibAHe8JJlnZC/W0v0Iv4H+TMGfPHPvo16YncNQUEJMJnX4M2Lbm
WWGb0sTF2lDYp1ZNjNYTlkL5Xr0Z9IWo6YEyfEsSUFoPwKBK2RldoAYHQ91hqkKCfQR8sysU2LNc
WjAtR/tE0ICK66wOoKDLdMi+WF6Mjz5Nl291r/vl1uyqWjHzWkvSxKZg+lZYXo0dum74DG/1Oh2E
M/V01WNs8FMA5r/xKxyVzmxABdPAAOzip4Y5k25h+1S5DlXMcB82vTzRfpHfoWteb2D1Rnmbzzx7
E3Nf7804jkCPPYaEd6ULE7sKSM5GIeVF7xrnR/IxDDBkwUFa4ORZ92J52GsF6D/Jo9GecSLr45wP
PGqKlOJg33C36YbFUxS3Axx7nkKCyxta2hnAJMBgcslFSCagpJKNz0lh/X4NVCN/CaiZHSQY6Js7
cOmMaBjw9wC4UW1XywDAtFUidtgYdSqfPAjKGQLHDTQ90u5j0vIqqlW3z9k2tNYrGF+lYHE9KJuZ
/czquq/u80FsvxUSSd8mOKF57MtLUc33vrpidFglqrfYrE/YE0CGEP/i7x2To4UbcbEOrarhGNb2
vc3e4L6E+cWMXILLBCYak1vQOedrDhSDNngmVX7aLQumo2IsFdrqZFubaA36xwrR0dsYD5M5wIOO
yQPlBB7ozvoclQLGtL/pCoOq3Szhp+pxvN7FU7Jin0JyPJ9QFS/XJKBQOe9GRedij5nHaKjw9Dis
dT2eHEqZb/W2iRR+7iE9apqZ4TDkRj4hnzJ6yEudvzg2CNF4U5RPUMsOX4xYI9GNfUl046IUf3Lb
kUHdFmQZ0SWuOQUcsO24RSxaSIJA7831Bz7TC7PVzWDbj+M+f0V9Kz+4r3BJljTSDKdAhUmWsNKf
gY8ED31lhm3S9xKNV7nHGtaDiEsv1t5IBIcS8YNmC3HNDFu7uDPLxhRmMqmDp2ydTFsDWUD6hnql
eM4VMrFbr6rtmk06qRtdkuhKLfuc36wFGNqLH7w4qz3lbwx19IjNDcjgA3MZb3ExaPIloHvhHQHI
jTtCAqc6z2VF67YfY56dwLxRSCNJgD7pKalPYGP7L8Rs5Z3doh6jtD6Nr8AXlxPmSBYrvh/q/jbB
1Gpu0qUXj1Ga4C63fnGyG+eRfmNpgZeZxeIIRFou5EYVYsWGJkYN9UL3JUHtqMZ+7oqFuo+gRhAp
rcb50MBK0L5p2F7+kHjIP2YMx3mLyQT9zPtUPrgZFUMbVpNlQB8oPflgAeJxoUffLSSe4zYlrr9e
d1+Nxx5tugKykabrIcVIZ3iiUPnig+WblpexRPQQVpCRjtTt8dLuPY9oM+zMPWElmb8up+Qq5QhH
w4gyMyfV16ZuhDccoO1sELi9r+AZd8Mms89hkb050iyuvl6mTSD9Jbq6X8tiyY6gKtv3KjUCRSsS
FXjLMPn/FQSo9tAXi37G8MD2qMIVoU/RuHnTTrCueYU9OZDcTUVxeuUppjknmC2Z76XVgJlKm5R3
GWLO4qsk8rhGUDsH065pMuYNq3PHnyuPkxgvJOPdCnq4bfuJ6AcPuEXDp2mR4gboyvgKCrrbDzxg
AqWnHRUagYQP1J0c8rd2maV4veAmSO2rCNZAvcfrdN/HgFbR+yAR6NRjeP8dx9X+DmdFuFv28IE6
IPw5BnXBqQvhRq9p3uzwULvnfVF9i0tAmWe6YjRxVHkA8BwokMm6L4BmQEyYPYWd2L3N+x2Yy4DI
o1s5KzKjWy3qCXDaDNtlDJEX2sZ7P6FRLi/tYLxWwwOIMEDgF8CV4irPRA18uaerbsPul+Vm8xnO
WdKX64OdpX2vSZAfKS8A0oU1y37CLnFVSB8b7H26BiNO8LzcXzVSG+OGDTz5nvoJrEPclPoeRD3O
Whj/EnFgKFDF9Qi20bEUex4f1AJJQ1cX45cgq+EZoLcFMODi+hN6cpRxDItpaCImRnZf9wgsxZw8
rjFmKiK5HwSVtGy02BIsPeaTHYdZHnzjZljhH+p+Msmh2Hck581TDzUkEkMS03EcDFjM6ermdpME
Uore8PpbGo/zeoSxfVqfxqii2xUTrnjavaunF0y4d3MVZevyaKSFyJ5CuQJMCKC1RmdMUexGae9I
A++amjdRzgMEyfMShg7l+Ug6kyhKDiL0oNF1ceXr2DQD4Cpy7Afuovtq4H6ymL1hvPILoaGC3+NV
Cz0r45JVNHasSzwem68i7eYl5n12dKgfN2hyIxkyjKaQ9ePfUF0M4YTyRDOUQ3MV2YeLP2WG0SRd
o5dIz7TS3aoVxjt4VAVOOTSrnsvn1SfpQpsYvpEK3pC7yV5zBKeO92jIB4R1q3Gd83M14C/fX3Rv
OLrGOIo+Yj6sw5XcVgMfe1wtZroB9knmF4LHjEJqojaafqVoCFG4YKCH95h1DUp+46eI4KsBTI2T
M3B1v99N8bDzJ4aR5/i7BhssnloMitFs4QcPMf1tPZz4WqCGTt3UQeXJB5x8pvlnleBOvC+jrESL
ir+6vWOGYuPXYSlQ6LS0LobkyxRp0L6OSmH6d6bJsmBc7LJQhZ/FkGHstqzzwr+hyoz6U8CtjDkh
KNEcHv0547X8xBcqUtSQDIMsgCACDjJRU9ncwaRoAvUAIItKASofVAhlfPYYGpPzQoKPXgaSTqgg
cshJyw+KNnKvunye0xRLU0Bb8z03mIZ/z9MtLebT6PaVYxXBN1o7FD1TGD51hZvlZ432lHZbtWXi
hhp4mT6Q3cByuZ25gn01PlNV3mz4lbaTyJZluI3RiuenCtkJa7ejmQ44OOEYOjVxhTEAiN5ImvvJ
BNvUK+ZL9fa1Ig6OVjbGNjv3EnB668McVad9RJbGVTIvuBBB2eCugc/FZq+jWm4w+3dlv5zdsCKQ
Yh6VWE8k9U7e5z5j5ugwA52uebkvsstZLtVX7G5q0Mu6ynYANvP4bLHFEMDLuU4OqSdliTkFUJV2
J/lYfcJ4pXweTWm3W7cT9Cohxp3azdsMqT28i/cvnm3814AS0F7hI6n+sOU9/QKVoMqbfKrUCxwU
WXrc4hph5NOQ+QYiaVUe5JrneZfC7Gf6ylyP80T6rN7OTONF7Q7zN3rFUkxucElIZDaAJ7ufIFNM
3qCkAYxEcE3UyB4E1NZAjRE9YjzKEOhQyfB1N+X0DJFr8rpXLC7RDjnROcPF2GqL2q/hBprNBuMR
fjeivX6s4AgBEmzuBtLAt5R/nR1zSbsQOy/NoPX+OaRhB6ayL3F8SHxqfuxw9f5cfb9dR6jkFcbS
U3HlHdzb0YIVXZRhXyAZsb/KpDRgA8zhFiOeRXUTW/KbCQE4axNSj9GM3qk9+1ys/a0qkay4oidA
k5hpPTQLTzUM79kAtoUG2vMdJ8L2qiddAiEt1TIejAI1+hA4xrnPktvkNY6sA+wMf8rQ4nnyvS2X
DPQClRSgc3D8uq/CEBBu+2mxn2AUVc+0H5L+yEZals8TUps/DIIXQcXJN/KznpZ+B+BCcAfTnQxj
i13ed5bVG1qzrC/hbQwPKtWuG1JTb92crGdKlRmulnjl5xVE2OmOQAODdkGQwQH/GwFXYEf38Ee3
BvjOmsb8FkpkolrtqWSAlx3uGhqqEdNMQ8u8MaS0Xw1TVnXbPoCpIZdUWdSvNeJSwRhFXzHSTHQR
zCjGFm6z/daCLRUNHcnFoDpBg38LYAC4Dq3i/n0oEv4DJulVhZuDbDc4h/Ry3I0RX+28gutacS4f
Z52jJgKrbhphsRpmjFPm1N6gJUKLCse2GunRRcLaBOsfRVJRYuCCuSkGufMywszfhjJFHChU+h7/
RuVRY2iYX6RwNDmHfpnfuNqLH7Df3x5nmS0aP8tG4oZXDI0fs6WyLdiRoFOxxeFIr2tYhZ8S4Jcf
mNiD0rBA3wQEL+zAp2UQ+oZtqD26BfqPpSHiEuFHgjBfepPlr3G9UQV6xoq1kzpUO7eRtlY0MQY+
n4zBngf9mwMbeHJWVkcKcjo/Jh7/8LGOfFtiRpUcVVK7J+JYuDD7SHo3MVs8wrJlkiBYo+tuotBX
e8fFvj8KsDpfMmHMcGPrYuIdzRfJWgM2wdxRQlmFkc4eyWNlMe6+gARA7xfimb5Jt4SYI4LZ5XD0
Oq9/464fcUKN87Zg4Jf4r6MXY94qRHJhFFKuYziYGMw2wGu8ZB1IxQKu32XmbjAw2afPRIZKdCGP
qm/l5KqsNWbclg4bHLJ4OYyDbsLm6vzKxNN8t2yITGrhsAMwvRqG8TqdIiDVPEGXdrSWp++GLPYX
zlHMsCRctU2TO5LkaC23pGqtRIDwm5Q2nCU4EgpYVoSaGOSf/s1yS16TLc/rm/8j7sya22aybPtX
Or7nxtcYE0BHVz0QBAfJoiYPsl8QHiTMc2L89XdBdnVbFK943S+3ospRNiUmkEjkcM7e62iFmt7O
uSaScyW+XqnGEBrjibMw+6jogI/RrkUmp25wUuKtVdJs8jGy9n1ytpVXEq2lFeA2fD+KfiRxL0Vj
sbBrkc8gt6vKSDw74+lbJduNLGXPPE5G6MWQps8IZ1+p75ZGn8WeSwEX9xiu1oVaw8rnIJeRbn0J
Abi8L0Hmb3NS9H/eFGRWDYqbhrKUiqZH9xeEWjalle1VGroBw4nlNhRpt420ujiDvziWA+MWgHav
ogbGWcRrcaR1joaq4LXrHSq3V8UqDaD/p3Yeb6ckEauqQz3ztkb3xABBDuxSQgxsFsfD5Xp+kxWm
UzUHaENc9AGTvif8Oe4dJtMzrZy6q4XhhnUHAz2d+LIVbNG5nY6J6yHQm9fVsNRWD7SU44dlelbS
WGfEkifGhrZAkNjMsxPGavKyPb0k6t5iFvdcUX+LTTVdh4NTeHFXnuNMnOq/pdQhAF6AY6Z59Lyw
WNVVrcSID/KuuSfvb19lbH3P9N+z/+eFCJJh4SL6xEbMaybUo8dUWY2VVRmPSZHE6su00q9QZWjr
xlGM6752ek9rLNurA7X2ohpZC9YR9oxdqy75RArSm905XO7rl36pvcgjXVT5i4fiZR+L0WkUOEH0
sdVbm4qaRl7dmfYmdys476GYPEpGa5u3h+trfSrQSx2EFsAHdu+8kC9brWB0CVnorheoRretCbSs
3LhRLoC/6p5hD8FB0YtkP1Ovx7OUkh5K2wmiQFGu376S1w+eFxRy2IKwxuZz/KJ2GLZCI8lcr57r
EelN3KF3K7POenq7nVPdbFA+jHP4AjA9huomSasFgUM7nGacq8ouvlaVUEhXMatimDHXadgPZ0wj
x6apZ3Apg5n3B9M6Xf2yk1F7jGadkviRDSfXmVILbDIpWTNSCG4lzbT2da1O1miSzlV8ff3i0qsO
vJbFmkDF+KNBpURaS76qZZxH6fiNpBUZ5QnWwQM+g1ieeatONYb7FTYsqJbFHfbyNguzphhPPjKW
jDn/mCl5cTcZGdHUYRzy67cf46nhQiUCqnzxJ/PsUVux0SZVX7u0VYTOVh2meqvNJBTebuXUHaEN
ZyZyQc3BW3x5R3UNBbw2bdcTSudg6jEF0rHZ2Vap3p/pvFPjEr8gVkUstxoItpdNzanb1ja1CTwX
0dZhlFNwMJEDfdaWgk/+XJjBsHKFnVj+27d4qiNhcLJkUTOHmeBoAlASte3tjkPwPOj5l0wPrXyd
udIYzrzfx47M5R3AjsZLQH+SBjx6YK2iwd2fBF0ZGGIfstVbg4hBRD4kKXrVhM3i0Fk/GkSQh8Fw
ojO3+XrFREaDZ8smj4nRxF6e9G/rctfrJGvJNXsBhGTPhA6+Sqh7spZD4u4CVf4pAG65XWrbkm1V
uddXeFMCznM81dxuKEoMibmWeHWSBuu8rsz920/w1CD9vamjJxjBuEgmjJme06n9hoojxLE7bV3E
wjkzRk+2hA0Izu9i5Toug6c4cxA2gel6phKb33Tg1qSC5/pHFUfizMJ06nlhBv/vpo7ePP5ddOSa
XK+PFpaOnobUrCFURElpC11mcM5dejxF62gDcSgzT7IIEnM9nigL9qv4QTt/UAZtiwVpRKg1uRuC
2tHeMMZ+Y4dz4htT1p6ZyY479bnlxT3GiQLUhnHUckJwaGFFd77Tps5TXpbuPiUNDIldO7fGnmoK
DhycIGpj8b+l0397CQSk92ySaocts3eekNSbHt6I97JvlHOniePnt9yVhbyG1wBPHI29bCrLukaP
Q8SsijFeqbz9H5scSV+mhuIuc7Jz1rjj2ZPmKLyDzxXiw4IUOupETZLmSRy3pxB8jGxSOFsrDcvr
zMHm7UVlyXWQwDvz5I6ntKVRShGx/WYLzhJ7dI+x1dfSLhFrOuQ53+mKle56cBcfGtyoG3YZRMkt
gzhhVztfo2kc7t9+708MWdRETC2cotjRHJvM+5AcWzPl0s+nRm5luinLOyMPu5s8ciyfbGuJgKQ8
d9MnxtBiGaUL2avZ6jE6qe/Y89OIBJaUDA+B0JXZa+xCPIVNjKjg7Vs89VjZthAJWnxh7NVfjqK6
Q5nDnkziljJiz83FcCibqL0JtCnayBoBmlKV6pnHemLocmMYzTk5wmg73saMLB7U7E3Q/qrY32rp
zCSnDGvXZEq7a4SVfX/7Jl8dRpZxhNifir3L+kTLL+8S/WUqmmns/AgTFta/0f4g3a6/H8rOOMQ6
0Vc9DOL3Lkm1q6wei0vqdcbrEfLOZRpn7a63y8Hd/G8uCgiOyfaRo+ax274h9qhHsLL9tBL5pUgm
dz3Pol31fdD7zkRAySS/7ZWttK6wl1e+lZWoqAEX+XUHYZu6nuWZ3dip0eAsXtSFcsrR8GgLgXA+
DEqdlO88RPklsm25qaTTXyuR9S2tQpv8z1ifGQyn2mSgM+ABg7IVPArFwFRUZ2UIpY8VJ/FMEpNL
mkjat8nk9OlqSCxO+Xlg2me2S9qpUYi9SQVBhLUdVPTLQZHFdqiGaSVxRTT6Qe8t1NbIKuW3TJbu
ru6H4b0dzelFIlv9ttaS+KNFMs6vU6GQiXMjdR24eUwMFc+QH5QBUm+qqp/j/p/sHsGGDsQHioXj
KVCjLPgcqT0FwksD41wgiwVl2lEgk4RMhKdWUYFypdSQe3t4nmwXwDqU5MVXfnyuKWU0xh2sLV/V
M2NnJ6kQiI9lchmojrnuy0kjr4LJ7Mx8tMzov4cNljcVBjQV0EAbuMYxe2xABNzpBkYQwI39hzge
W3I7wvrw9s2dWFeYDFCGMf8Q27SXm/9tmUZ3StLbnVtfNGXiu0Bv9pgH0F604ROe5t5rSat5bBkM
wJ+dcWY7eaJrOemwoLmmRoL7+GQFnWZqUi1ixGeJuEwE2nqH4kBbtpOtT6ggXJd1e47XcmK00yjA
LXYLS+Hyo6WUFQ7sqcta1nVoc+wpZdWeiMmndhBTeHDo/3wqASkKFJfhAIH9mCwqMThYiN+lr5AN
3E6llu+kVak+XljnRkdejoOvmW7ffq6nepZ5hJUaOgaG4KP5q8rbWM0slk6RRuUloshs1TiW8j2s
qnGrFjr5Xu78zJA92ahNk8J6DhYu6/lvg8lpiUoACJG+mU3KZSva5jZC71xuVCyisadmMtxMrj2d
gXCd2CawPVgqdvHthLWO5s0pSGyRmYH0yyBviZEb3b2cHMy2htvgT327Y0/shKi3wFBVOeNRFfvo
henJO/cd2W7WJYzHBu6yC2uYjXuFVOhKYu32DCNXNzKdm4e3W35VmJIZgYb5z8Jtgsh19EzVYtZD
Y3KRIRFBIL0x1YeaPOYTNo1pE1UGNUmNqrG+O1VQYWwfA8xmuqKrFxmFsD+QzEGwqA9FtEYMhavg
7as79VbBmMbobqA7BNrz8tlbZOcVZm7WcAcdm0Pt8JVuhOKK5Lq6CsL+T6lyz51Bc5xGHWAYxzun
KXI0u645ykQdIW9LgjbQG7vbxrrU/3wBWMr4mRyxn8smHj1yUk1GGw1x7wdI0bdshT8Wqq1vmdg4
07iNde3qeer/eXculY8sB67UQvB92Z1RI0uB1LvzrbwkhqAV3fUQF5PvBos2BeXW3dvtnXp1qSJI
qRlUf7xKxsv2nEKdy34qeh8Xtbobo07DYN/KD5gjNRjIeXAQZZmeO+SfGjSC6B0+PM5RREtettrH
kTuEWA/8orMMT7i1jWovVtYoB5WFV2CceZInZgpULEz8PE+KOYij9ioqyipkrgffmsL0qrLi5lOj
m9O2K/L089sderIp6LgI8VhfmRJf3ppmB7VrhzRl1/m0DyeBzErpEIbHZV18ebut5buOtgomjE72
RYJXkDnwZVsFNrpZYKfw0zoMNoUYHnMz1neUCKs8EwH3mbF54taW/QKQxecgonk0VkjA4+pr1MFv
ma/8YJLpFlWEifJcnONXPzOcjm/NXVZri3UFrftyLb8tKSJCTSficfRlEk07y2hJPcdKd0uxYPRp
g2w5karFTUy25KKtsOFYrTtfq0MXfomBMX/D6G1CPjCaXb+UCLENK7gPg6Y7EMi2LxgKya7A5rIL
w1SeY2I9RwJeXTzZH+Zt0j+vdqyzhutABJxhrKYtd5Ed4NSy9NG6pDRb8alEB8IGdhrDB5cdwL6s
Y3gk2Vwqj9IoY1wjMALaM3v9E8sXSzNWDfJeS6jwaFgCVAUC01vD4sbXLhGD94BaFO1TpZnpblbc
lniUrn7skjj6X7RMp5IOYaeHlOpo2+VYHZXRo3D0E9X+QfUDk736LA94zS1fk3r2SbSIDYfW7c5s
Mk8MVzhyDKBnnjwoy5dDKMQkVshKG3243NF2tkW6ojae4Vt1X/hvv4gnZlFBKNalANqyEh6n7A1J
97ISjmAcAjR+oTnkW3Q+I9nfsfHVaW52dq33Z27wxOvPJLNkgB0OcEwCL29w0qyuSUss79UE+UTF
J4SCuy6T3TyMBTMAyI9zde9f9alQ2VvyepPFJ8J3XEUY0UCpjU43+QXGKAzVeEO7UHQXlTiL7j7V
FIWKn1d5aPnH9SuqBJ1rYoPG6EPNvcCiF6/A2qFSIvJ8Zg9zqikLSI+rEgRio3600BdaNSWOUCYf
rzBB+7wxO89C7hIhchqyM2NlGe8vJgdOdpZgxwpE3YQjd7RhcrDQSNbUyY/rPDroqIQFLrkyGf78
ppa5Z6lYwQGf1eHl6NBCcAhhbUx+1kNIMDGF4Y2hgG7olvXXPxz+3BLDHrwZyQgyc0f9l/ba1Ecx
MXRTb+ROdm3lt5gw17JTpg2hh+lTGcTz5u1GTzw0i5KDKjBV3rlXa3oEFhM3q4ZcCfkYKA09vism
wni2RFr7v2nKImNOZUWL/crLrhQY4zQ0j4sySlIp1WrRO+luTN1s1/6pJfmP7+N/ho/lzc+B0P7z
v/j797KaQH9F8uiv/7yuHot72Tw+yquv1X8tv/rfP/ryF/95FX9vyrZ8ksc/9eKX+P5f7a+/yq8v
/oJpAsvQbffYTHePLX6e5wa40uUn/18//LfH5295P1WP//jre9kVcvm2MC6Lv359tP/xj784PP3W
68v3//rw8DXn9+6HWM6PTfa1+PHqtx6/tvIff2nq32gHANgSqVomoGW+Gx6XT6y/yXdjaqQmGCOR
wxmfFGUjo3/8Zdp/O8S2SPojlQGovozNtuyeP7L+Zp9N7HWJuRlsNvS//nX3L57T/zy3fwMqdFPG
hWz/8ZfzTLz//cVGA0QAmatAtMWbcKyoMuI2RD6K00Q35+ghNd0UXkGCJVIzEzYAaq22nsvxkLGD
17SPoB1rg2Lf5HUW7CmwpPpVBCjN1ML24Layusej86Viz7WXQadd52PpXqZKFr5z2a9fUdoQY66O
gvqqiKkAG8/CvOrdxqd6hL6vQlfARejb/mKMZwd9UEioRwF2sNJ7bYCirnTbLhDE9hopN3jw5s+j
zdZq7HGs7ksIGJdhb1iXWjLeF24ZX4389tawG1TcxB0Myohm9YMEoIGHWbYb7Nq3GWT6lTsWQBjh
BTiekkfhFo9h4mftolk1qYO3aiZ8sU0UW9taNzpISHE23iZQIFZs4ElluuBEpIn+2jCT6sKWcthm
YWFscEv334cM6EFjmI9wiLAElKAOSjzXnp66yYXI8mk1KBkBF6Ppr4hk9RdaRsHcFWIIez/0up1j
1Ab1DEmWuidj1kYPajEp38gvyLVWuemqz0kbWVo8XYwtZtuVrY3K57nREO92lJCX0sB3VGKB/hxq
Mr0Ag1fdt+i115PZZ7u+TbOnMdTDXVr0mzEgtN9G3bTrMUfuozII7HVRGFvZqAWmgKr6MIAk8Tp8
s1ehMduXbWQhr4dj3u9KzJH4B+PMusSpqnld1cx7jB3KwYhVoJMiL7duqSbrqUwW17CRFzAJqbK5
qrOFsjPBsO0s66kMa3HZNx2C5aCcb+fetG51DBsrUeXOnuC/u3Vqpdm6btte9nNsrTojFRc4AEAJ
Q7DZ2QPu6pCH+kHPlAGSAmpjshr6tobG4I2hk6wttnLr2lC096AdMnLuYJt04sIrYc3BqhptbHxY
27ENkHbPq20rU/vbYNv8FAsuXZepa3u0P3GcrjcDiyPyuaDF0lXbF1CAzCtMTpYHgQrcjR3nazvI
QPMCB9jnzpzvo7yWu8oF2iQGd5v3vfqRSIrz3hSB3AyoIRTPVcF1ZSJzfNmJHiF1Yj6g+4l2DRRU
TMyhXlwGbhElK7XF0cjRe6YQXZtoD1EWzQj5+v470u/JC1hVa1hxur5uq1HbO5g2avwfcbRF4Bzw
hyX9obChBoN9zsBcAC92J+hfBnp4vys7/u/Es+xXEwdkxPiD6FZWNn7B0K56uADHb4UeWe8xeHxJ
Fa1BJJsZB4SylxlOc7yEmrY1FEu7diGO+S3n2u0g8t4vK+BMRU4XyV5oV3VN4YICYexOjC62CAaa
Na5aK4rw/kxZ97Ee3DldBRSgQMzbPSgEKj/ofbPQ1cxh01KJVh3HcldA1l/rSqNix08fSqdV/cG0
g0+8qt27JHGy2zwaP9qBa+86SzF8oS+jEd6RcT2ayV0WIxef5BhvlDhNb4IOC6yZSgc41jB2B5T8
Zue7ZUKWoyjr9CPmtnEHRKO7lkZvP9ZjpF1ODooldLatgeFXxh6i8gEC1ajKd7mpjoo/hIp+pXcy
R+4fDm29xjxb4AaDTxLhLceekzbb0gyaVdDN35Shma4iwPM/MBqwpzRBsW2rCmTNaIpx0zoKhvk5
cx+1AMqMy/dtlXSSF0WWD5d6Kk3E+NOmytIPqWJagMWHpMFFr3T5cOF0ce9ex+VEwQil7tJPNa/6
oaTydOLhYJ9vS6W4csLGXBtOqO9ZyqJgpQMZQIGPtN3PbLN4P5bCrPaqGhbbKEjbap3oo896E63i
XLnAKzOsMY7LFcW+p1VWA66HA6BnvhMrH9Fmi8s5zZP3eidQ9Q3Ou3AAdWc3pb4mgkm/l1GyHUWw
Jl0TtuteccO9YUbdu7BXF1izaW5xLYBASvvvRi1Zsbok3xsdMgWSmYullREUjVbqoRh2PSujsC7W
VOpyQ270e7hwJSHoDQmF7yJtPmctyCi3f7Cz7GCCwBHILmEahAnchkKIeIVWr8MdNFY7mVZfezAi
V8pUhu9QR3OxGPZ2KulHvzOkgbF/DLVdhVHoMpnbAxFR40EJtBDHm5lfYPLGrTsG1fs0tqcv7K4d
H9gkKJe0y5A59i1UuLn8jFHswe2nA9bCa0cyQTV980MCeKL2MolnJkaf2WLglGqPh5nwrhfyWPeZ
1V5KW4+8yXRujUxDPKEM34pBCT7JtorWRlrg1SvmmWXbLTwKtiXr2HGhL6URZXECTHMrxQA+FgZ6
iGjAMNcdFcFvswykVdul77o0zGrPYgEuYbgO+c6MXfW+6u30a87xIFkBabY9SvAGe+oU1NsW8hez
XZd9miiIdwEwYN46AugIdsmAksp2+dDhyjfhw0NiqmwsLppeGd84oFYbTRS4VbHv29QYba0fUJn1
azfL1dumimwoBlzqtRmmE5yV9kJ3kulisMPgY9mPVnJJKCu7wTr5XRuG7KIJWMQEEIGQ8OK9grJ3
O4xzuSGMaEH2q+y9m8aA8KQVfa6n2MKsWBlQLpWw2hdWMBY+6Nm9XbO6MC87/GFZWwamuk5K7B0E
TsR1OqkcNcNMq27Dcba/Fnp206Mh6EE7qGjHo7wtrnjEGKQkNN2bAU/mRyNVP7Ulb9ToED6KYSM4
+ARwusMh2pRNBQqUUhcf9EApd2HdW5FXsPXE2miq9bomdgQHBzXLGhmveKhi/CZhZTSk/+rgSoB/
O0Rw6u+asB33WpvW60ipZ2/KnQl0gIG3H+6q8p1rxE2lqZyavbx37ENYB9pliM9+44YTNlZTYixu
dN8I8+DdHAljG2U4kFYA5tJxhZUTmBbWk43bRVulrYpd2edXoHe0FSV5yEKAcSk9pQcHAIQPrXna
AdeyJT4bPEJpQMHtzvwiHctJV7qjjKsi0VKPTBjUSH2BeRTudCgDAEwzdVouxkZr3ieQ8FhCNOBm
veaM3qCp9U1fY4TcZeSA1iMvu7WDJWPUXpwF2hfEFSksAkcbPB3A5hY+e7ixA0e5T6ORiasMBKW+
B1F9nJuk/twsBR7fwWkIHjOj7rT7CEIEoJ/KnjcloZTAm2P7SxP3GAxx4Zn6poDZReFWUKyWSJwP
Ztk+Qch7KqUw7gc3cNYOtkwsHoYDtElW+VfXqCQU9Cyp4UhL99CYdscOJHc+gvZRkjWfKheE8PC3
UoCHdbe8N8222docGTY1KNY7K2GoUMJ75sJ7L+lks1EnFNrstUgulblOyQkL6I/kgV9bivhkspfc
YAECIhDakT+PY/Lo5LO9XhRZ+25iJSUGle7gOVU+T6LewcSbPxQjKcI+/1KbuoXjH/qoTaCMLUT6
rnDZieUzrn4KH2j5Z5uCCys7jt+Z1nwfNgJXvVT6r4m0Dkkqm5s2S8M9+5Tbxqw3magOuF0e9dIl
Z1Xc1ar7SDGXu3g0Fx/1VoG2tsMmqb9DGvB+cIZ9ltk3AUdqbFraHs50S7wMkEpbAzsxI7FvQsHa
MxLKYyJMvcZiTz/gRzYjIBHZ/G1MgiURPwDztl0Jry+IRHs3jbWG/DEuB3iJXZkrt6UtLXAxafzd
Zgd7qxMQeU++gbBOJAXcIX0Kb2HaACRVs8ErbT1bz6OR3we5kaywklNnAMXMRdpmoT/Mw3ztWtPC
AXSbnm1uHIhLZxaKYNULF16mMtwOYEanjZth38aQndyFHT+yiF0bbbpSh0rZtW4S75xq5rQQYQJf
5VQd22MmVW5sqtg7HkfK+WBmffwIry7kyPVMFWwgKpHjQsQeWzcEPxrfrmI4DhAnKIHKeXHbscsZ
4xGKS4vDxkbeQ+KKwM+qBz/gU5eeWTivol06BHhvgoRQaMEDtmLmH9Zeo75MpA6ADRP6VS5NsADx
AxBhOqItRmVfTBk7iFxsm6AbPaPDssEJK9FuKjDLqE+du2yWxbroHgpQGywm3X0ez6pvd3O+E0bQ
bBwH9kJo2RdFLoeLCBr3FvxnfxvV+rvMrG8ESgtIt2H9CXOicVdjcl6BkGzXBVSIK1FDfzCHmlJL
SZZvqS0V7i1dCbal6s7+xBb82o4d/SrSRn1T58Lcom6oIUXY9W2SM7xnEHaL9XJgZzFe9VZ8C9tE
e2fKQdkP1ZxdUesQuoNauImP0z1PNzLu87tZjj+6pNR2QwezbNIUYON4liJ23J1SvLN47cDOtK3l
xag4Ptj6wCsbhu6dNg3ppw4OF47woA9NnwLp7fvGcdGUiNw1ly/I7XdhbPJHGoe3caAXozcKYAz4
7Od1pDEjKLMmvDDKGy8yi4cQrNFBA9cawndRQOAWsdOuw0p5aEoHLG6e8bSCTL3AcQ2oqZ85sKIo
SZ2quIFkYXOMTMIb8IUuSaMiv7OsWW6iRp29WmBgypfaDk2vzetEKgw7iB/IYama/cmSVjas5Mg8
BO4I3HoZA+gbrMD4ONaOti0Tkd739aSuoeFYGzk32R4+bXoVJ+Z7BgObn05O6sWstHXuN9UC1h+V
ek+R4tgn9FqyPic836huuxXnD3O5FzzWwThe55N07hsg3R2n1NZ5WNzvl+3gSOIdVXXVoYP1DPhE
753ZquBsjMq3YJ4mj8Ix8ZMmhfNAwDXZQxob3/97aeX1LEmLrmJLw9cbA3yLgK7sAPBpXmyrXzUn
GS7/HSLVnBDoAO1juP1OrakKM+FmPVSJOCRxF3gkjkN2C/Etx87koI3aL9HBHwXo3pc5/z2Oub2I
0/1fI3Mvfmr7WC7Rr/b4q/5/hu+I5RUE9H4PwpEAX0xS//Gv8Nir4J3fNWX1eOJXfkbuhPjbIFvg
UsCAcoo4b9x/Re4U3fwbLw6CWpJTCO6WINy/Qne29reGgZsi2XgU0esstoFfoTvD/BsZo0OhDfwS
S8m3Pwrd8a0vYvKWSZ4BoyWiIPKbKkH5owAv1QZLvcw0ey0pM95oh7FRq7C6ZqpqymmtWV2nahsE
NdCDPJUaVOq0Nqluo0LAM7Re8hqxILoGdNzG7e/UDPxhxhFAE/xlYg/wUZpDMn8spyFLntRwjueP
Vpk2lbH69ftlUtr9ndY2hTgshJQBvk8MWuprHPdajdhONHweJ1HGt2StOl22bNb5oOlVvthqGn26
nJS5Tr/agZ4N8CRaQxsvAeBQHsMfi7ERB+pC9DT58y92LpDo+BoBSf4tIfs/XXZVPLXxtquMma/m
d5fb6EqRJk9Bzat0Cc+i4qeHVKGhXOvmacf+TfRP0zzkwSpSp45JQ5Oz1W5CPcAWv4LujDV7JfUJ
ANYqRu4apJ4kX9HfFc83hRM2o5m5ozzhR7D87thvuTlh7rRSydKvU5yXyVMH9UAcZii3XPSSowL+
3lmVOGRj0BOPh/5R8oxqpauSpyQPl07D+82PUUuRTic+0Lo8PKsLogKgAiILHda3FY3l+ue9uZ2V
J09K1fGnBUG33cycpttNUhsNT9jMMr4MMAxPIHFh2n21IrCnT6abpIyRaeGCbAo4VXwhjusIiuNc
UTOK3lIIULFKx3kFhs8m0McKUmAZ5wpIt418VsPlc37MHHIDh9NnQof/HCWY88JlLPy8ySQIZef6
xNySSt8Xoapk16EqeTCTSFX3fSm7rNpmeczVgW0xWxA4ouD/R1qyjGOYMfSE0JYHYqW9QthFB9zE
BbQYzLu1Cgi0UDw75V2WcIhEuHATUBJxpT+/T6vzHkJ054KDKte5wany8OsHisFY7p2cTYYDPVVA
RIMz/jlK2T0OvFZaKEt+5OcThS5UccCpBqODf9uQsUyeoucBLnOq46Ur6sJwuQvLL1dWWVXP6cc6
Q+lwlWfBFPSbquqWV+/ng2lCNBbGBXxVygiwyRMQQC4DoNE8h1KflsdRPL99pp7FRoFDKHQT7WNo
1mr3I+8U7qNKoXk8DbW69PjPW/v53aoaKHSE0c+1OPzqvoVmXOkQHMwm+lE8v72Agvi8AkDEUtzC
36HWysrqSc5qG1jQEXMHdx5yJSTdhxrgWxUl6nhGFHekFrOwcy/SE9RwJEOQertHqrhkYGObRC7i
xmoIrAd6agg2+D6kfj3O1mg3xDipGfGBkdxPy5kxdcSFoQ8VnyhmypQFObvRrzl0Uifl1z+5icSD
fiZD+TJr/vNKzeVdNVgSKPF6lKEsOVxQcEbRvJ/XuJhyGx/eF75pagnnQeMDyDDMXYlgk177bYH6
lb/5PV+zfPn/ZGtonAZtAAwqPAVMY8c5PU5dBJIImHoFSSP2ocMguduWmh2wFVGgjh8mi5KiZ6zi
xwsNreKNYTlDIES69FhejvAJy4ZRqljFk7kpVr+eiFPXE90/ttPEP759o9qrO0U6jaQdc6bAMM46
+jJ7mYLFyqi53XpqDJPxPhNDXOtbLdR44Vw9sCHRuC5JW78nlFB8MvqYMq2rMqmzKX8Xa2Oe3YSL
Bv6OIqswFhpqGvV3dlgvl4pinTIdHrjayonOXbh+/Igs1I4k05BsYUpEdvTywucYv/7AmRu7YqpY
D2mZi+CS8nxcsVM1rQ6lmzxhA7E7qdKNUwboYdehFab63uG0Wby3RAGL0YP651gPb/cqO4yj8UNu
narejCETARaZx5cX1/euNVB0rPSo1JExOvM0lDGw8m40qWUepjgurs1EpausoYwJAQ1ZKpV7MCqO
udeU0DJ3OSzI8cPMWtffhXbCiudC8msPSie4UQS7U3uo4X7Tz65R8pY2RRpkftoW1iC38Yznl7rQ
U8H7/fbNLdudF+8GcncoMiQycYlTTu1oOxT3kRZGSY/5fsFjfGpDpP+3KvN7cO4Rs4U7agnbg+O6
6DuoAvbqEWeKzPM001lReodeyDLqslIuSY8VoCVof/X6G4lOemm0QXd+mKoBMZ3nmC2nODdNo/i2
HpNm/CNd3TIzoC61dRLHLiW4xfEbE7dmpyaEtj1DUiDpQ+USAXmKXLYa+yqmgNaVPYeGOOMCWTbB
L/timY7wx+tktyFFHU+HVjkDPG5wgLDTcbKDTgR0JkAzsRMZByNJ7ytVzNY2NXP+3UBg3d5QtKtU
4XdPjTDIHkxO4CexQy2GOXayCIyAaAnX9aO+LIMxuUvlPoicKTukVuwMD1AriujMbby+C+JUxO+A
OAhXYKt6+V6kKdWlJmi2aOuhGL1vxqikavGQK9W8c3uzr4GN9WGrHoZEHyjYag8h9Lla4l7y3x7F
R9wBDMcOgk/MRTbSMwT4x1O8Ci0zINpBpZwch7igTkvDGBtGAVxMGHPCS+nGgHAekqFg5Zk6IxIP
eqkynoCe2+Z+qsz0nBzueDZeLoqaxwx4nBevJzUqqThdCWTbG514QcQGPQggbaUFUTIQGW+W+ESj
Gw1zyZnueDYc/P5aY6fD8LFoEhcf46v+6FIkqXY9JJ5KAYbQuhYuwfN0h6smhfOcUvocy2vV95Qr
2pGAgIS61psiCS4ag9rshR/HWpWaQH4aNqG53fbkMombyITIdmqh9YGvTo2lGy1L2E14ouqNJSVc
1F22Sh3sQrdDbA8grChPSwIU3nhJ6s2NUutzqs8uFK+cYyK2SnWqxG4oqlz/QP7USSpP5qrq7gVI
pvxbl5mTuJ5qPUSiXCGORv4D8d+OqQVU5xrVOQJtToGwaWqUJOU+gtfDpBGmYlTfwSBsNaL0kWrV
fgf1XzqkwhSFolok0Bw3vyjL2SAh7sikno2VOxhDc+WIJAo2NiUfA0xHicAp10B4I7hala7lrnOV
HI/rJyAT7cuGH0CSLwql7i/ZpaX1E4tBB9cu7NiNE8scG53sWCTcbzaRqPkqBfBqwjMNw2r+3piT
QhqD5cxJdkToEnh5CZFfAJ+l1skvhgml+oGyN4VxrbgDWFMPE6wYhlWS9wAWPb2lttGPIl0iNCuO
rtLa6sWMHn+tERFD/fB/KDuz5bhxLEw/ESO4L7e5abMsS15k64ZhlV3cSZAASJBPPx8y1dNl94Qr
5qbVZSkzmSSWg//8y4xKxL0SKusGUnnguMefMEPtAC5xUXLTH4PxsVHc4cXNXrubJpIZnqUjSuem
W7spusuxLd3MfnO4+a8ZxjDhN1pZOL1dcdbKXUw8StK9MGYkgI03xdt6c4eDQ3PCfBqJJmEEOn0c
Bu0Vm6VYu90K97SKTq2vory+Qk6CbRNOJEkw/cvGFpyjU/85BygnKCnOXCBMZv7HFogbVBYg0pyC
c01Ngdk151ZDK6O5l/Tb4qs69e1hYRQO2yrtqJjdHLu4eFSHJBEp+/Lmm+a5aYpOPDk4/mTQLWnn
2T632wSPkFEnLMNc5UwJFlwCc1hzmKY+IN1u6dPhczNwPv+rq1Aikd6aCog5kapNL68LzK7WG3Sn
7PsZdYz53KQmlumBHu/S3c01/e6rJNla3tjRTmkS/Pio3ead3gJOrYu/JZ64JeSb4Iu4a5feXNWD
S+UW+TYMKlh5YNOphuXUy6uOBgHn7sFtARV2UdZu8XtD2AfFt2+n44C7v/K8D6wKA3bvQ6XFCv5c
+n14R8Tjqv8+sxbVXof1AN0GIX18iyDOBDeEjBdrceXjrLPmt6MsKXxoI3N+Llecvm+63tP2HDLW
sbzqIxrpOK31BkvF/YhtbEZAktcKPJrpMZZMfreqiB+YmeL5F9yqYg+WC+nHtFClkKzTotBL9W7O
8FkkwiSPCesk6TKxNcRMVBR3cIBkQ6WIY7sisg++onzfQtAwd8Q9O0rvKfV6nnqtdDg/qXTinuHX
T1/6MGGVH33VdLdJDqtKQtduxJqO5iU7H6mwqyu5LaSxrm13GKJMrQLry9yk7bUIoAvfDtC4KEIn
NLYs8LSrTX4ym5Qs8FjC9s0JacfM3U5G2fBOcadAenyAr/FVjr5fuacA6Ql7VcXaqAJWgY24pV0f
CxxJP7EuTgkm5CTH5Lts9kVSX7emXtnu6Bdn0VfiaMf6783BdjXesSATWYis1PAf0DRn84KYZhqr
n4AwbfXo42SFmSCNuPkpAGdlUghth1tFfT9PD5f6tNgGNilVN9L5yDIsg2hn29LiYEpc4K5ncvzy
UzyXFI2QKyhoi2qOq3qf1fAhS3qqiYIaUcYFRmDeMDByNydP4lvQB4aIE06bfJ/PRPY85EB/0Ujc
qcwFAi/FY5uxiAtvsPoMxtc4SriELcNEYdiPSUyt2kA8le8jwg+s3GnzxtfLYc43OKM/XirrcRJU
3+RQ8L+m6532R+mCe3/EOpkjEekNhjnfLSsV9+xrl+eau5LfNEp68VWaLX2DMaMhP9U9RKIi6sE2
yrjXke8m4Cc9tsKwvoPY1rLqPEK3icX0U+wpkd5C3qDa2PKtqdG+0FwObgP8vvO75TxFOoD25jkN
4ODoXeySB4dLfKBYmpzWZ/QVnEXmp2Fqm/5TWVadujOJK1N6lbkccYevcbANbxCY22P05Wik+pXL
72XBN2KP4vwkSegxL1M/8IU0O1m97sXqMxi7aKE6agQ72BVFpL2Gbg0RYkHmlQGXEmAfPr4KmFvN
yeFxh9crqO/4mssBmC5wMXb6iKGg5IWYd28smz2dPecjZrH83owhD3cYSj636iMGWDFjSvpcpTQC
3q9Du3kHvZLK+blc/Ijh1xKjeDch+qi6/UqIRH0PG49ZNWkysDkv5dv4Cm93ZjnpQ+mMg22hlN2P
Tvp99+jVoSVVzL5XrzeXQRaugSP8Kzwy/RjNgxsO73GuUfTE27nzxaGLtYT1RqHT3A/n3aFhJ9Iv
gQsY/MgZk6mR01x2PkJyaOdvlT8GzUeoj1ADifSZZgcactND5GywHfZp7uuoYOJzoiCSDaMrOzVl
DMb1DpBx8J7GYCYirkrHdYSLQvhVCZ/HGdMPHD0x8AaNXWvvY+jOY3MVrAtsuoZGDdx0r/a6BqpW
1DBxc27mNRWkLWr9grCw9xtd9vBa93DvcPzMV6x+tV+Oz7hEjdEJgiCjpCJzEU/jPlED2ZgDKfLc
R39qiFUnAdE109diajOW0TdcRK1d9WjdrabjnDij8zHD9tWEh7HDyrg4Ys4sAihRco3jWyEXpmjg
GGf5PK0lucxbGxfx1xGiA/mthZz09wbyZvehjMlpmFC3DUx5fOCowkVe2ZM9ZwdYVBjK8oFRGdhb
pxd8wu6DfmbZyMn3aZ4FNHCd3pPi2yCzguiCjf+o89WDcOOMHLt3Chse5qUildLNWEB1mZ1Kig7R
HL2S3LQPuBQHZOApVm2yVvj/3IbOSUpupsDStd8tcIyT/y9WOWxydH4uDhf4pPgJcQu/IQhRQgWR
KuJFsswBsH1DkEtCjL5fEPQ/1///c/BAlIYIF/+SyAsi8rZ/PZiBT4t2KMKKus0w+4zBd93BW8Fu
zq63WYgiripm4Z8/9neQD3IbIk3UuZHt7oA//faxcMMcKkg2J7yTOWYQb2efbCQ9HhNsIuYyjdOc
PbryVvRl+z9//O9QRoK0nRTiACCDxhNe6r9+fFObzMkCBffx3I259AxAknKw7z9/0u/3FzUM5zmq
ywC8KkRP+esnYajO6k9BTuRjTlTMnjAPO+9BTez3HTt/Hr6R/iP8fwV8z7aZ/yhqEQCBQXGmzKC4
oxr9HSgbltnzKiP+9okYl3IPvrhFnPdHKSjcSgN7zznpqZfWLDpzyPG8h/C8jukeUlAcqUMbuB1R
YbL34McFdeCkz1MewxbdJz0xRS0+GEtK1CqxQSpbr1IszoP5NlkiOjYY4PozFkpjFiZEBLDemsfY
TfnfhnMfNZWDJnuU0GGmOvQOFa3dkEC2JHDu2y2ak/xEGJWFd5s0Go2zC3oyqbJTUSXelhJH4pJI
/zmB8+XjC9LgfgwDtM/gf1+5Ooz0wLGpnBUoB9kjHGnuex8nX4JDw8Dw5WFUALfSsW40J7wsl3W6
nCrB4pcQDblNUkNVCZp83XN0w+3h6MYtNeJDGZfczH2XlN36PSEQw/uY8nu5HC9Tc6LFUpZ7ZwPS
Sl6cBjztedOYKIdHt0tZee/SOTYO7CyWWIzPaPOU1oJ4SvT8Nzm3NQ5TRZR74XC3EcBEkAvOxpHa
rumdyvgjGfQLX2ktWNsexND4wj9uhQc4dFhll2Xku6ek0ia7DSQrHnaGLXDzjk5UdRmJTdsSKRLo
/RD3nn2arSWfRspdtKwnBmOePWq3SAZim+J+XCMi19FWTHsVphV/GI9QL+uTKKJWNde1nrZwgmAf
sceTzzCRotbjRtsTfGaKXn5CK7YUHszHEUeHXTIAkEGRIgy3gP8zQ4/Ac7CCc0lqloAzB6YoXQIe
0MjpkGyfdfXYifcTB2P1YdxIs/5k+iAbvjr9GOZ8lzl2FoqaOepL9wh5JyfJCLW9It+B3WO28R66
iWJSJ4RoWnWCXN2t4zHNYSTRvNI2xOoGjH9l5cewuGpi+NhsYCH/uLJD7aKltV87CB3DYAqKZlRP
3sxplqZeXsXMZC+25J1bvMxtsFiX8kCn/UBUiffKkrWYrwAd9UizrUilDo8c0PrtYaaujNZHHLKM
MtfDupRbfoAqiUHusPf6aHDj65RAxuwFNGCGVZHqjo3smpEpW+/KzMva1HsSvFdnxTxiC4LxusQe
vp7ufAKRdHUKOl3CEWkcwIP6iQ1O8bpmGZXfHEF51uVQwaBfiz1pGE58q+nxQcjMpNMRAGWaICGm
oFwXr3mlPDcMt8tDXllQFVyvOmBglRXnkBfucql+LHSKK+gnBdvkvCfIj3GD0f2gbZtrQmaykMnB
+kQUIaFGTNBkc9zlZqjhUL5iBEGfOoZ4zS9I/4DDjes1rvQd9JJ1ocE4FyvdgBsStyxYGVc91UOk
pbOIb0s4eSJ4iqoy4d2bImxZfqLUQIIhTXbbFsYrG8FgtisvC8fZfV/2eVqc2acxr0hwz6EQzYrZ
vn6juGVeJEOCnT9n66Ex5YETDwN8yWm7EjSHrIBPqBCfcGHIi2vWtMYehyDjJ7yTicueP/C8zb7h
5VoN+5/t6Op4gfTbR71evqqRuJdXMiLtJN14RPx1buaUHxHmYdyKbcTS614GWK58Ju2pyD54HaV9
cx3R0t2+zJhvbV+q3ro2keaNZf3jEG1zfk/GlkecMWddLdUHk3iwinaIoGyjsowd+gtgqqXLx04c
iwj4Ot//wZRZ4V9nbUY9CNMps+RCyHIbVNfLu7ukwtlrDflXuNBd56gb1p/Q/sf5kZAFb79zvi2p
++xMTnGt+p7Yv8OC/09zn9BRj4j0XNyumK4qGr9ceEA3f3ydeozZI+JNZxTQB6OhGaBXpbBl6Dl1
7/MRGDPyh5fK8VIPdZdlq8GySZ6c2eUhJWlc4XReyMLO8D5V9olMAnROHWocircvnCgafnW5t9Uc
8P3n1rf9djBr+yga1q6QZ3Bu8wPxC1ZBwkbtr8Ygsa9doVgySN7+XoVw+B4lOcHmETAOCsB4+TJJ
GTOsaec4DCXKRuzCiFadV/vSDjgJV03TBgzy6bK4kuqQq5usRID9+LYwj3VrJ4MSk31VUOb2fly+
fEM+F/f67cZ5OGLJU9REdngYCsrm/vIN13hNeZyF4fiEJWpl7/VlFiUeaFt56FRrP8+Z7KaiLpOz
DYbIft3zdxo617A5QHpLmvvUcTAWuWLrs7tUTDYut28iFL3DGQz9dorDnr84P8teE9X9TleBxxd0
g9Tnoy7bY1nYynxHTe0qlvpC19EM3bCIFZTBkBS8z17deWQkUErMHeEEWPq3T+BnZmuI9CYTUZ3g
pZOmRBSKhwRuN2S+JJvR6TV7/03kStU+B00qqQouo4KQJICVDAknZ1wTj1TwUO44rGnUKQrPyl7Y
XqCKHTbfKxe+2fBtAQ1ePgMEZASvRT4sgG++Y1LKYtGiq/p7zeZ0+oFcvy9+zLlgouLc5Db1jRxU
li97qRjEL65bOtNzkRUd4+YCg4kGZfsDqzPHbrWMmWo+QRKx+Fm6wR+CrRfPbt/tBhAyPo21IhXu
E4z4lnzW2YCRXftDrTnu+ONoG++oke3MnnHSYdFohpoDkWk326B/AyflyrXKm1oKYM3ZcHCXR2RG
FSV3jzYr+nrp7Wcm4qW+BrY6DIWYzPQ9JMTJGa48zSoJZx1aHt3M0bM9AbdvuRQBe9ziMgp6hNgm
KvY2m+1VSYLqxddoreL8YxP7uCmDx8/06ZZm0nbsU5PzHYjlK0FMYIyk9sQVkAbg7A0OzDyPxl/h
Fhxbqi2S48/L5ZJpZjnCCw6LYdJMfn27sZvZr0p4SPbNZDoJruMexcVjnoLMNMe0JCX1gSDqFeTv
AvtwIrG0ojxKwC9wV1BkJ4E2LS4f2jJmQdc4avLngB/26kji8au/6TO77gNEeDVU72jGJ6xeKiVp
zZI2Gpe+hwv3k1fNYz/7D15Z+Xx86Mc87pXoU+5ZIP1Y1N/b0ISOt5uzzmat+pXlWlxuvk7IHf9q
1iIo/1I9EZlgGp3jYoAHTY23LkDKuZMb0UjgU3m5QTDeCOFFbjcYUuyCQ1BAH5I78pbWPN1vpAa3
pDPLEdhNr4FdB9O0ZhVIHZWFPxqkRIL6WK8bheMU1a6NKJuoqz6vKz2qCXZmVgTpMVuTuvpwOSgh
rZzzU6Wytoj3Zh0Ip91lxTalVD5MXAbC+Rhv5MIAuaADQ+TwmRJYsnmhWtfuthtjWbBUU+hyv3vN
k09u/a63A3XqwrVa7og+akt004GKhnXvx6XqQYxGJ0tuq3rLp/Ipj3y7J2+bo7PqSnU6zk74dwQC
kL0nnyO6GaU/r+OwF45XFO21UwZuMJ/wpOvD5AgTC+EfJAC8c7T+PjheYH/MnPILxC15mKcBGSMU
yVAG9gF2z4KQXXhTZbXIE+7MGWFxNIuaoD5H6okh/asdCAkm2aSKMeDN/w7nRNlJU6fGJRGMsZFg
ZjaftPRa4r7udUNqTvm6Bamjg1fLqoohYDnrhFwt24Vm2gzrD+ETrAnkorRx6Qm5H10vNBK8Fypt
AjiRCJQPmjWDwCK/SA5iIVAMIjnjjEQUKxOb5614vyntJsuPcICBn9wUqDyz2aPXlgrhfe+lQuRm
NQSEjIakn7PhlgkztBJYMe57OSXeT48yOc9uIDJ53vzggR9xlVGjE37MG87/DJjJUEzduMVAvOqu
KnuvZs0s5xhhszuqrhTXJD2l8Z2HcMcUB45vCp8ur+u06Tub/qiIpDLYU4XzDfrkoGpvUnt4RulH
mZk4D24ab1Ld0mdqZEnnsSz5sUwpPL7TUEa83ZWzzjSi98rnqIIBOISMwK0fihEmakESX0VKQvzT
3fxkGNAIYiJoUzDBOokJMfTmOJMXYbZey8oZ13iPmqrIn8UcNbH3Bd2hkz0XofLJjoD4VyguZY45
DN7Tx0tmuDQxX+heu3pNX9oB78zuWxOXxl32RFlntDWipnYcpjGpvmTLcyafMxCWRI9x2N4vGHB7
9QMlaM8rSqVxeD1MHaEfwe0GJM5N7XVfNGiFoWF5y2HsQeNeizApJ4Lc0nYgqjnGGJWvlko2FgC1
yAQ8kjH2jMqg6XcMhCtVg2+u13XgJmV2P2jM09Nb7aLpQ2gDu26r39VOPZvqrk4JnxsQGbG1pCeh
G6pYUo3T2dHvoErpqCTUx1emzPEldDZeQabTprMHvcnWXfcoY+bKxyZ0thffEEgoKBegt03NkebN
bNHBLbITOVodAGTw9DwmQMmZi2Q8kShIJOZ1buOrWWCWWKIhCQFiGUg15MfsOdyiISn2wdYEOZkJ
abTSuzRi1FQgZDkQ00bvpeE5ms71UcmQ4dM72U7OvVe5Dx1FDMDubthmxZVgZo3RFs0jstVarDaT
QqNR5vlFBL2Mc6p1wDKMLU2W/rUg+d/gWIQ5ienjbZcDDRcdh+s5V0gZ0whoZjrqqqbZeF3PSHZx
IF793DwZUNTG3zVzDE2VEFk/fYk0OimyNUfgtu4LoujMPIlK07my4eyTRzJC2Ve5Xh4W9K8El+9l
NKlNfuksf+4b5ivC1N/Hmb4cJWrakX/0OOrMRxiS1QmKxh1cCLsUJZzwgTgG12DbuiONb3SIrhN4
tfgfhR90c3WMjWpT50DoOVnmNx1DJdF3APqKzIq9S2SDwFnJIU8O0KgtPZTFc+Ky0dKzHLM5u+7W
mYifY+pXG26gMdYNdX8Vd03WEheYRllX34boCKb+gLZu3vqTnJeOgCMnHlzXPywtJ68Z5NjrVXKK
pJZy3cfpRpQU/DsR6ukkZt202CHRFl89dGwuEXIHhGsDMh4tkn5F7s9pnZfnoD1h+VRMEmvyk/Q3
+ovvF9bBgGzFuZS5fxMXfce1qBzJcIdQNRL8TjVx070jLghO6C6J5ILktxFbquPdWmrqvgNsOUSS
OzgsVH77zANqeBE+mUwuK8xih7DAGIBBW7WJ4I2RCUaRw0GYU9IRKoziD0k4Mvybt5Q51bzLQaPe
9+Vk/00Ovv1zPxgDfmRFPvefQwLFl3GPZDf1WJ7KvHPxfYA76+7bOtIEXG0bm3l7Ksiy4lUjbFje
V2rW9hfb2+Jq5pJFlScWNQMX4Lc+PY9dOMmiT1HfEolD/KxW9hZ4BUWOj5Je9NyeUMX2d5sz0Fgb
acXxF1Ci3c65plSP45e8U+SznLJgsR9tLrexT+cGsbgbLnzpy1fXEQVGR8BrpGSITp1HTnZdVHhL
d5hKB639geQkZi5BTR0ly54jZEXXgXZ22+R7XdrT0X/On9HA/C5Tdp6elJLWs7dK08N0dmWZ2i+Y
na/t/37bseQP3263whzSvqxaLDJRjWbjQgpFPBf5a2jUWX0Iu474HQF4MGRIs9S0qzKgCt4YJjfn
NaT53A769Un73gB48Q6tR8LCzyGgQ7vtkTk1tdqRBQdtDC2mmOz9RXSXqysjtzig8RN4TcaTgz/B
q9/mQN+0NK5OpnQbzBKdeEsTzclz9N1PLWqmYrumVLCHK+VPesr2MJBxEd1vvbIPt70Mq5E8V7Re
RSIRku+SubWX9/ZEHIRR/NcalwyNWoz2FkD3tYB0Z3xkP3sQ/9IJ9ghtK2cGt6vMNkLqWUbyrekJ
OdHzDA+nBMRDrJ5miKyiqunuqwuEWTdiyN2bIqEqJTItjiC3vvNMjHaWALVwBc/NYjXE34wuApLo
63gkcvDggSrzrZol8cm3drE3mYbHWrHJmFO6jOUynEZvpAYh2qObH8LJlEW5b/swm8vDRLoheqdQ
9D4HeqfgHHBvztiDTpmS87th8Rc2kzc8IyHAvd8XUgzFh9xUE/G5U0keBbI/Tb4pW0K2Omg8i2VS
/X4GxZpvFygYG04KtBpZkZd+WcyJTuYcvGB0WdUkcOPESb44vsrovWXXhoTdkUDcTfDfhy1SXyqf
SOmb+YyGl6kcOU8T8WrP4o5RU/fXKso2eZc7nVysoEtPa7Fb3aqI4oMr4bLfrFVgYYhxkRYzSkct
+LL+4NmZzvAC5ABWWDhjXSCadl4sXMHi0/Jv3JQ6jnaItdB6gh+WhX6oN9YJ0pJ17kXmsDnxmjxs
gUjV8xgMZQwFYhT9aB42bFT1dnK6xZuewlrH3XhUMl5WtPoc1hTEvgsapUpa/N5XOUQTMhDhz5xR
Mav23Y2Sxm9MQcDhVocWWx02OHHDjoI+UzfjnFmcrE8TK8EozzdqCjkupvhu1JAGTpSPbZnuiwkT
i59o9ALnsxYo/KyAGY5HcdzWHhwRtWA2xopk02k2C/7TXdEgwJRuLL8uFa03qhKHGvyZ6IgCQz1P
mShwTk0IJeoxmTNKpB0eHACuN3XXeOKblRqaR00DRMFuSsNoLf/zZWkUjKU+rAQXpvFpKjUds6NA
oeTOBLTi74MirXPtrEznLtHpKfDpXdIWUdEiyse+HzBOOOU9ybovg9SL/8LBI1LZ49TAJ33MhGPh
06IbuLdvi04Jv415Kkm151clbQne3a6V3MmpVBa/0kPmAS8WnW2HzLNniUtL7CUEAIGXDELRMYHr
A8Tn+0NhrohatouyU9Ezvnfr5Yy8YYln0arFt5jhG6jWOeg15/1CZ9/5nCiS0QvY40z9+6XMlqZ+
N/HF0N65dRhIDjx0S2L/MJQIdBlIZ7RPCcMgzbs4ZtAXaw94CopMoi4KwNQVX1r6KQuH60bn/oyp
w0g0JIajllxwQdho8TKKjtDLxk3vN3ZKA6XP+JIEgAtOqDG6JLavbYsteASU1qB4uRlUXu1Wci46
c2hrDG6mPeISe2tqUDqgM486hvlIdD0E7OMWdmRT0l0WenWP3uqFFt9lOXfwW+U8N3b7spP25Ykc
bZ+Jat/Cj5B2LA7ax9qOcHO5mUE4CZU8yNBTNp9YOxZzHIvR43W147JSZT2qYBpSTmnRPj0EdueZ
cPXgTTTk2E1e1bygi4+lga5bHiW5Bz3hmAmZlY9O7fverY98o3uf5REuJlfkstScCWDRKC0OUi7L
+hIqje6xQcyGC4BATba9oKWlQXJDqT+WyU08m8bE+wTiiM8h+IzyFk1D4bzPZdgUza5UIh4nVm9T
Ns2BDoP9spfJOhZ1AlCv+3Hh79lbevP4Bs2b2rXre7QC53xUuPBEn7QDGPdaXoDgrvIszJuX5caN
4byUVlQgE7EaZl+6S4rZf7Vu7RJ/7L0yF83dBXVfdZ8CT25hsObbD9R8rd1EOkMQ3keoxFXaf40W
Ss6E+Uyew8/EaeaQk1GE+IQSXTXoKx7iqrMUL2j7cOvAVAf7bIJ5rXzkT4Y4IefYqwADsZ3xhjyK
jiIahxHZT4jHfX3I/dWjbqsdQtxZJKn3bxxFm+OBIgK7g88qgHAwHgOoL4Rcw0RzGEdBJBOG/1BP
CZ/pKoKRg6fWTJ0hdKmstR0dl7HZnCGpN1S579C5Am0ng287G2eM+Q3MPi+XPm426kaMM5Pl8vDI
qjr3X86Trr3c5cGD8kWousyx76cJVKz2x2WlyVrf4+H5dNyIQ8UGiq1qF0wN2pvDcEHUMdwZ9NXa
eVWSPRDcdF4eqs62FITC8pXmEEdirs+F+mkRaZwTtvDEdizLYY9mjOkfLq7I6r3KFwhi7wg5nqfy
VFImBf1B1+j581tUOPEsDq7Yusbdw1tup3XnFEYrm4xdx903f1qBa0/FKAzRjUOQQED+rsJxcIYj
lQEKZoDIkErtHvdb3ceUvV1cqRcJs48u4ZI10RwdwmCy2y96tBBXm8WQ0KhOWhWVr6+nQRn+qyD+
mh9D26UdzjXjCHa50PLSYGxDGOWPnHSiAIRjM2H2tGylFxgccCANf8s7ltjXqR11qnGViVHPs7UR
O/sFD5sl+WCgIk8k/OUQn1Cqn8WCQzbaDQNciRYCDDQoqNSxdqUh+ss2XMZisYMoZ1PQNxeUGyt5
u9zMBacuFrQEzzSaNZemBkg6xce1KtNmfgbyD3HPWDu3z8ODyMJVTge5SVsBxvUCaAL2XgTJD+rY
YiGEmBNQkBwajMSCHP83oury3TYhA0ECP0ZO3LznVCWc9LR4qFbMyfVlOZojHWffBHvaRhg8AVPr
qO7vHIT4knqhFCHY5eRXdfutDVnezDHOtfLXvc6jxcGm7MwRckOHxkVmA+C/ZG1k7xAt/caLOF07
mEHsvZiR+ck0w1S9mG4CHa6KeZxQogPLVSAhBkihPvX4grG9FcLIUBCrXCjego6S9M1rgDcdizBo
CkikIdyS0d9V0RlUL3qdf8Ejxhsm8mBB2ilNL10uFAr2bLcAxZjHkJAMLq2dXK7TtDhafjHemohP
8xSHcn1XhFPbT/eGhNvm0YmTlSvHY64faJ15juwziFlT7r4fMQqR7js948SC9m3Mtsi/ahzW6Z72
REsQOisFyQsd+wKUbnkc2c10x/AUed9eIy1qJudUr/2IWbYHrac0u1pAlN0QIZmFeHdH1mb+mA2h
3IodWpYOHzNIg+kTWAqtG+tbaQZox+sEtrFPWUehpq01VIsflSAkmE554keyOWLD0npfPQxPeKMe
X6uosou7fVuYYIHqTn1M8zq5mhcuFf1rpTchdi4KZg3RSMNOVftsErr8plI6ls3Bp5dQttcov1As
7wcyuU14zM99vQ43FO6vi4MIC1WDfy6QIR+cqoXtb/L6n0NG/yy+Dtmq8bAwW1+Uyy1mSOcFve3s
1jPNnX2mntXXsYL6nHlhF4iKhxWnxv5b10eTfRabMsBFvp5N+zkihK9YP1yaV2/TqVi0bb45E71t
94oykV1ghxV6EqjbVcFqYpTkjgXbjSEHDdffrAUPwIkNK2RsSDWy9/QqTZe+W06J0MzlHR2EYktu
PQnmtoKgRVw7JfNCUvs13GIq/0/YDtbV9LF1yzVdrreudpXT7egT2Ks1wxyInhhsvNbk7VwZnmzu
6cXNsZrUXv4ai3wtylPk1l6kdk5LPvmrgVkiPnllEYpPKTX1QDIk5G++W1MimeNQnPs0uAX4Hbf/
0is0U6szB3SmmCK5G9wh6EIcR84N3LmcbFMXXrSmJfjWRr+0A+Q02o397dZF/WyPHG+7fbpstl54
K4CYgLZt+7ZH9WBvPBrUkfZ6ojq1HVuX1jZnHph+5nFCL8VnQraIVXUQk4gxbJttBxnk5cJeeOsA
RwVM5+IdOulC54ystRv8k1N3gj6GZROEN7XqE/IDJkNNPx7dKjeZvMp613H+hZl1DpL9Ly8Lo3Ti
pGzH0UtQ2wSR9xv5LJEZxGQ8FQ8ZJWdCZ8phsW/hyqS28bT0ITxgtakmCk/JQHPWPQIaz/CNlzCh
FwcyYjm8wMc4ou1zVlCEvP/htdDapTuIvMn+OOtVo5KjfMuG5NkuWFpFNIidxtgFrIjmhYboRXZ4
aQeunUNTj6MeMgNi1s+9u2GBzovUnD6SiAM9HkOEB+HPHJgsvlWrBzkS0rx9pipZKOgng58BjqVi
qHzaACsU9mtRB4GHKdCE1AB3z2WWVQUI7qtN/Avh7ldqH3cX3iSnnRjPZoiFJKn+SrhLmjBRI5Dk
cZSLT9bIVoF2IKyfJQevP3P7/l8fhdm1a7Uj0Pvi3wyOO9g9sNz89BhgGsi5qzE4BPlN++XPH/Or
du7yjf75Mb99o/9+DI2jIk5gKIV2TaO32WQpmJjIXPdAk0bF3e2Eu4ADcy/MsamqMLfz7v58MZ61
8/9l9HJmS9MMAifRIxksyl/vr6dphdCvWCiLmTef1260Y4jKj2MMBuO2AYzL3Ejf1csZarRWaAVe
xsowDxN/u9WAi9N/GpqLFpYV9Oer/JV1iaAZYNm3Ms2M8sQGZ/x6kWEyzWWQoFCI8s7aGmA3hqAm
xYKPqSBwgFvvUHZjHfHnjz1P3X/eHHxkMj8lzhwLEjKFrW3JP/MJ4Itv8RppcfJh2rKQyQyl1t+i
kRQn7QJ0BxmqKGm7bxPo+YFt1075kNUVpsy5wf3nC7JD45frwavMJrumYRr5HoTQX68nFJG27N78
KCDdIzUD08KiYxZR13xvQavXuy1we+tGcbYCaRJapE9/voT/GTApiipC7fBq8ThZ4dD46zWMCAti
eDaW1hvaDjZGSiZ6QQe/9fjpqYV+fsoKNXany/KRiC1COHA5kcC6WD5Iaax3ieQIQbf+0lb/80X+
KsDnoVlxrb1TfCyD+vfMINw/oNw5Kt27ATq0GqDgLLnvGKkDWrexZvzs/vyRvw9RPpJsFc9mbfF8
+D+/3hbEZlM5SmJGnXQB5vmEB0PfXbejJwdxV7jxYlfrsabd/ufP/W2MMm9Br/C1RlHsxiSn/e5q
AzdirYzBBm/KBt4d+AvqBr68lfl88Vq47AGF6LWdpcZluIKc1uhx8AET/r9M1d+MCOz1UBwBi6eJ
dfQJf5dVg8s0JQlR3YG+oWXYX7gyFiMET9G4rLLLXQg8KRgz1h8uab4UK4XGkfFAsY6K7cRLnayC
XyfrxVwZQLTmXiNJYPJF68I71KVEivPnW+nbnfq/04tLT2CQx9E5rwYa++/PMBeTo4AMuJUy0hhp
rGTvLrRyVvhSFb287nnZNjjoexwZrR5IREhqQmSr5kwWqX14Rokg8xG9m0ksbScJS5hKiHksCyYh
C4dXVWfyjjfAkGO/95HE3xYbJQxc3vOm/Ocv9T/PgxSQlIhDcnHwLHej3wXna78lE2Z3GF777oWg
A93mXk8j+qKGhRxWTGmFFMtOI5FFySZxPKMz7bQpDtRJWMNPWWhTNfcXqwyfNEHuCgo324JKiafi
R+g2SOr+fOXBr7OYNQbti0cSF+IJ1jswo1+nlL+B/UB+MPvObWyDQzYOrKYx5Cj0OTW0k14RvPwf
6s5sOW5j27a/cn8ADvTN40VTHXuKrV4QJEWhbxJItF9/Bijt2BZ9thyOOBHn3ic7ZFpVrEpkrlxr
zjFdkBGxx37b2QO/vd81CVfswUEm9N7noAdemdtYJnLiQizNWVZN1nipMoacz0uQQAWOomVIaDDS
ZdWxMAtKgBjvDnMK9ebnN1bpMQcgRM1NO6w3uplurN4eOTaCk3rVnosWjft3i2RqQNCFKIVSh0ud
bdtjipC1uKCf6aZvvWakRhYZjPnsp8XBE/b4+4/skxl++8iQG5JctoXSMGz7fGCha67whbVTgLdW
pUfysyQsaD3ycP0oONF45I2FCKAo81fGslSDnkG/K9sn3ZjzY0XVrfnfVMmfjg3eGTUafQqqQp2z
HPLnr1+mZtSGySa4BuqHCzBtuFxxF9AKzLK1i8GOMhIucLb4VBO4RTEQmlp+LQD3dfcoDOahD8uk
SOqTFieaGAKok1sF/PsPcCvx/rwDcKaCTjFVAyiEhdVD//VdcsWKaXsAFHQBWPdPtBpkodIeAm2P
y7QZtfaFRHMnxbNXT6b4O2zAX78/znQut7qOxcPZMqx+fX2GjzrfQAZicG0km6fugNPbsoLqUmZf
FnYwQDkfxkN702FxK42NmP0yH9JNC9kBb9WvKr3atqXffzJ/eWsGjUTVZWE5dAXIcf10wHXwYoy0
yMxwrXNOGHq9SOPwkpVsIITbs18aqDJ4LwtwVPVpsZA1Vbt0gtePczbp+wIBeVzm3/7mfX3etCGX
wFhgiyMdmuvQX3YJ2TTYq4b5hL9kZQqt2gqeVmQsm2CmCwoTHMF6ZjWzWV7SWQESfAExYpuwuT/G
2xo9RyYFv39bv5YDVIwQVWxAz9iicOzwb79+kTztbgbHmNLDRnvxXHombB3/p5gz01gDJyLg/r5S
1j+tYB0b1rYDkNRiUIr8pUScXFTAJVNPulEqovJVm7exFUaDEnmLoGHSMzKUk9RynLNVDMiRqQ0l
u19gl86vwEUxgPWRU2qwCgzu5l4MJqvfZiJ4e2hIl0M/D+/1NKJlXGtW8r6oQA0gjOrYhfml++ZJ
x8FovdXNptqUyKDHcwCU42L4ZgcQgTmCx/Q9ovPC1vjPPndNNRgPctZRfqg8S59WKbASj1cdv/3w
ystxYZH+rL5+PiMoyNl9f/+qn3c3nSaPzs7rgF7CFfaXT52R9bQ2dJcAKmUzu76AJj7f96yC7YxM
xLZTcTptFVjPZAr5daZtxZGSMItbr7oCU6/mu12t8oMpkRrzPYb2lF7B79/oJzIC1wc2YJgpHlfq
rV50Pm3DhS1nrffGjX/7MWrM27zpn/Gt1SyPqVg2PZGu9563+HlcYqNfCCmpv5tY3/vNIe2wptzM
neOKfr/NDCfIhLCzt5aUchrvq9q1/EU2Z4BrMJPhGuKeKQu+jk1JY+k5zerSscQaqjOqgit61Zum
HhLBVmk1jbZ5B5jp6tUZPk4MjAACFMcJQBwvw3sLaMItQovzt47/Zn/7/Nxs+et0GCzd4drwV5+m
WNYkpW2PhBTNkvmYTrmShaPAvVSFOLe2L3XANja89QtoWutvzp1PpQ7ntUH6sM7yRHzPWvp07uBn
kYwJpgQkNiY9F//Xx4VlyHq5XaQ++je/XwmfNyj8g2wPJgKG7eZAefjrBkUTB37BUjD7BsXNIiVl
cCtOm0xsi/SngFyfuej+/nWN7Vf50xELMYgoYt2G0GGSomN+9mrCbBlijl/mH4mhVWc1Ql7keT/G
X2ZBjXWD8JP9RFlXdptBUyfWjlIaPf+gZGHksO8YWbMFoZ7ZxIUAq0srTFvNmAuaX2mDLKSr59Sp
g6aSiJeieaIoj35cR+FJrPG1g8p9pmO2VKiA3GVO1FvE2ySnhhO6HBqkaHml+NIUKoQxf8j45tVL
MhxIdcDyobhafz2pI1vJrpFLrpen339I2y7162f0wcpSueo7247y6csRVgmWPnel7y25BzBLoVp5
+iGC+f0LfV71bFzcHT2mphZ6IEP9tO5iQdwJOQiD/8Npv+pIim6R3vO1/ygWU4UQZwhwH23B37/2
54qCoF3WPXumxmDcMZ3PJ/cwGYtwINMxRy22B94Yt5EAQyC+/R8nC3cRfMsa8PrhPf5YDz+GarGl
8jNG3W1TpN+/q7989PQbQYLZFGCbYftzi6UaagmTAFEpIBaiJEnIThk0RTYGK/SMv3+tz3f3LaeU
qpcqwdpqY1Skvz6EUrZ5Sw6RDNyPjRXWqGiu2r7Hx1OPlKAX9sdUWDd6pByJY2+bdO2tnLmSfkv1
d73Az3sCu4FOA9vFgUD58pddqHETZGmaAZXHYWpx6fIUT3eC/BdetnDVTSFuYBkGBs2YvVTbcwOV
EAcGwBsWzKIaWHcDB5IKNgC22VEJ25bBXL5HvbdJHyY9sdAYFh+/2j/9KGkOu/TqKAQdy4Dz++tH
2WZdJrVpqTFRsN72zKKnbAZtt4mRvNQTRaSuxfYbxAmX5X2vuML6zviprYzQmzfi7j9+Q9SlHLJk
30Iu/kvPEpEqPqwZNESneOxzlYb++Ci6eZNYrLa9coLClxMKzfSCgrtj/pnUvD+uFysbYgXKhI/9
929qqzr/vK9w8GN0pvIzDNhtTC5+/ZCKTJ1gD8YiWGi08uikmxDmdTC5BzOzgbCy7cTLzPpK0oon
D5/ppoH9/Zv4yyrbmpjcBHnot4PncwmCbcOtoT5WwQ/5nGN3vFI104YV/1JuDpsl9MvvX/ZjO/nl
l+dCRXMGgwCvzyL4VJL3jTM7k2YC6ZlBA3WYBpIZ35qKODh5NFJQcCcU3UzpjQ/hxZAyq6tDI89Z
LnVmoX9JIUijPoKGya8YubaiYvo2p83v1I7qOrx7SYoeAifxpgcZYCs2Vz+tcpnNOvyxGoccYU/p
qwBo+EeXY9VzsHnhm58vfjzpv//Ff503ODrkU55UtnmCWfhwP8+n4ChZWe5pbVCmG2yFu/523v9U
oSkl3tJ3b2JDJC2sKWWPHz6hyYdN88MC+fFe/hFX/T9C0/83eehs6/9dnCGQmW2d/Gcm+uUWQPh/
Ll7e3r81dUai5vtHSuIWhfjz//0BR9eNP7iOqGDOXU50/HV8Sz9iDXUCD6k9YdRydQEksGWd/yvW
UIeoziWSGo2Cmb47m1rfDB+xhuofjADorqocUqYB6/xf2PbrH2v+R9zkf59qyB7weWMAasGG79Ls
oQqFKPzrxqDiVdJTCc9RcZrRPahLqp3ni/6eEX+TLE85qDGCoRdcaO5XrW+f4Bwf0fzZLys2oj0y
928WnBMfU8U1e5BVwb6xmoNROf5idYDTvWeD/K4dAsy9G2s3XDVRTYlr2sdPrdWaV80k0+9WLci1
6MSxSDsfzflOnaEIld8NA3DYRoeKStXLvkjpNFdrelKLY78UFeEzVtH6VW75+VoFSpMgFF+K20Z0
UdrrIRLBfWNjGZrxhmOb8bWZWfHiKutFumTeBYIxr/TNEQ4Nig1m8Pdl0z2Iar2gN3qBvjzZrwtY
yRo1hl0jJ3EWJJm1ES1OX4Rz09hXlpXqF06y7NW6OFbeGFQyPg5deS8prfe9qSPANt8MyQcYd52G
AjTJr/pGvHse6L2KYKWRSkPRZHsuxXBeOc03ZPLfhKscKFxXP1erR2dUo4pb450AWLgbErfdRstf
cOVSnw4Kw37kIuU8PXbCwL2/3hGJ+G6kBFUoZY0v1XleK+dkVXOyM3L9Wz1XQU47kpQx5QYzyllT
Q5ibu2QBb0TaV4yZBqKXYeKlqPMdzPhwat/RdOGn+Q48E9Og079XmqKGyJ1mOlTiYuV/1soqvQNJ
ZKOoI0bOGSyCHjsRchLW35yqK3x7yp3bVC/v0u4WKRbxdGXc+BLN/peMQ4Deen9HmfIiif8rzXw3
N2S15R1vtWIv3ZHgUuGzYs5suUDYlKy77DtdXjnmaoYgPMZ9BvktijUbneQmB9CH5JB2JVLLvEC4
J52AKERoY07lBZm6QRgmZUENaOrYEhwR6ari+krdcGEXAwTBKf1KnFXlG8zskVmCEVKSCN0z91pX
IWpQYCLiF440fSUU1FCR47qVGaJyToKmrV4xxB4nbe0JbO8IyHEvnWW9Glzgbpo+7hdBdB0ahsOU
J2zAsxPkmd0HXQVdfCCWR9WbV/xjLp4NLu3dWkPIq6jBgq1L/ay7/bOTKnSlHS/h9ob0aNjHHFSN
A8Cpf5xKowJGZ/pGP5zhH9mzzMNORbZmOvkdcMaF56MUr/lEpKTTrDZgZcV8VlIF2FljRjPwJw2G
PRcRZZh13ytIxt1u4YGiVNdWc1Wm8TNJBRAK25Nb7/L1cSj0kCzCyIuro5YPJCgqTnpppetND9Hz
ELtafJV3B8YvNck365E2eaR6HTKoqnlXGKNSJpLR7OCDZV79NSFgROXJxQ1S+Vn2bI0ZmxR8VZ8v
pQtgPJgRJ34I+FwEOZiaA5Ks9gCae7o2oAPum7lNwqoX5d4YtS9lbUeDp/pzmpIMT3sFrt53czUu
EFInlziAX6wldi5T7DVB3FwSqGr6YGVFALoqNKdkN+dbSvV5lujGAdZXHeVVpd0Oq8AmkxPQWnOP
Pu/J+fE7i0fMm72wSIwjkx+QqtPwJsrSH0yl2LWdtbc9/Kw1s0SEvZrLv7VvxO0YoTv0Evv9O378
05Cm19sM4cDgDMHlTP+ZaAPK7yDRR/XKNUji1JQzsuwCCYbT8wiabDoemaSWrFltr3jzV01ope/q
OFDxdckDc0HWio5VLi+NIoCz/Ojm63k+EcIzrCppK8iX5lg8GTMm+lWhLZEvt2Ox8LUWCqZsYsn4
0+ysbnQCkGZcaiU987JQzt2SsDNLTCHe3vWrWign6tmvS1WdzWqSXXbo1CPHqqYok8szotPQkvN5
UiojiXvzG2M1ctkIlfNohpnrhUK04xbMRgOoAawq++sMBiSrmY2eXIA7Nca4QRxba39NWkhgaSus
C8femCRPNACMIJ3XgyAODS/IiyvcvRTj3awVPlf+R6XxxkgV8/MyjBd5JkKQyfQ/EoGoUPG4bk3D
JZ4P5aS4MlyBZNNFrfGWiSmLrLqu3xgHKH48jVSU1fSS0UACw7PeOAyXQlAdEZ/6d2005FksanTz
jv7Wz7Ph28kDKt38wgCEQIBhUe3s3H5Et6j5zRxf2+OdAsLsNIDT8WOi9E5xa8MAKoW8BmXyxaxS
e0c4LGm0XlIfZ6TMeZki3wIrEiHAb33bFrhp8EHOrwSVDmGeECrmzcJ3nOe6bsc9Alp7566RlCpQ
J713QkXNLuH+XqNgJPfP/p60YsH9iqe49kw82qxnT3hZWOSjiUd5fCNDxPKzlgAJRU3vE0dqe2Hb
b0tPgJpnLeYXFVH9TWJyog7aQmmgSTc5FlKQiokW4J5xRh8NtaagpMO2nluEqXbbSvPMtH3QNFNe
9OCcri0Vw9KaVeIS91V3C8NVuUyQdB4Rdqs3yeSm3zGslufSJg+QiOU6PUtJFSPpVjpP5FGlkGmH
1TzXCNrFcrKkj62OrN0TLblL62q8IpyOz8FpdJQUBelzCy3PiiuaRiY8H1g9PCZu0rx02OROAqxS
hMx/OPWYgCPyMYtbd2yglNQqZhI4CtWhp8d5W6yxfgVhIzuVo4tnu14QbHXWYchku/MymqS+kZJu
57mNF6hDXgemGxcvtpnPodB762RWVX8lEcEi6FheFC+W3wqPAcqcV+LOGwBasVGw7c7dKbdhAIk6
n26Yy+KeVqv4DWRHvPq9a2pHsUiHSCnyLmBf9DWGqLQ9M4quj0xLqFfqWqbMpwuFfb3r5LVVZeJC
7QnUrMtyZw0vFqJ9UjQ4nGpkLZFoUuZL6XA1Q9svok7YArFo13U3Ewy2U99yo5oHnSA72CAjVjBz
uvTwpPlKERMzumbJSUnMxPPzzOvoluPk8OPMaqKhzOwnSezcVVqIFwnvNiwXOb1Olq6gLdKbvUwW
C/NabUw5hs3avrXzdj0xIRO32UBJJ6cCxLTQK5I1DVLj/UxZucc22ZmTqnZQN5exU5zFbr8z4pAG
RuD1LyMJs3tCZd9KTAnKYodTYZ85C2EEZE8eaznKe5KrL0s+YsudvuZVSTcbtwGd76PeTfnVMFRW
6ODToSRr2ZSsjw9W+tg590T0kMfaqedN6mDGSvVTK6FcTV1x7vY5YciyYcLcDGcg1COz7G8HoqSN
0eJqyQzeLzkl1nSY9lNefrMBzwXD7JT3xGg89DFmGaNApS7XtIqGKj0YdZ3sGsLDm0SrMTvqDdzo
5qKp3INrm/eiKAaP2kp8macpwq1846Vn8JhBtgHqCGgSI/ys1Us82rZfee2ucudrIcjS6S60pqAO
neJQEG7Dp1o2ZCwqzb2FrS8htRrs1nHIBr9VnV1bttk+VrLbKelJQ7CTeZdMKnqU+GEFtxE6rVRI
I0Ha5swDqFrMTTdzMlSRrcd7s1Cxc6QPht2Jc3yPht+mYMZ98JZPXCqeOKTPcrudQ2jXB939Lmji
XZHJlBwROrP0+dkXpXZtwo84JSA7hN28IAyQb5hz1tPgoS5PcA4qOwxWfeTBtThIRfUNesTpMKvo
Yj3w2Jgci/5xxr0aAAv3y94LudddA5etQ5UrTdWIq9idTg4dZd8Sccb9mZlZ7OUXAskYY48HLRXK
ueEWFzX0vGiY4hZf0oXV3xu9S3M5w5goi/PFXE/GOtCz2jKK9bL44llKGnhIj0F6UYGR6ad5J6Se
nI8q0szxvRyQXkzz/LXoBIgtdT3TSgWjUdXi42IZDdKrI6Ylxa6oxtSfrfpkjtTenF1KAlCZhzhC
VosIpZs5GPgrlLmk7reJSCGVqi95eXNlLkPEJljAC2hiO1IssscCL8x5t4j8p8DzH7UErtr3+ovs
3t/lxUv7OSbtlyy1/5+aBzS+/nPj4P+Wry+fGgb8/M9mgfaHCmFSUzEVblo7jev4j2aB5v2xjU62
MSY3dkOz6Qj8u1nAAIvpr45tRPW2lsC/mgWG94dtMnFjam+gqXH/WbfgL7MqlLh0C7b+ONo8mvi/
9grEIDJRyxjtUp6ON0UtqVOcMeckL9v57wQZ9J8/tSZojNCzo3WCIJf3r39q7AryusxkG1TJrjGf
aOdmr6ojUszZEKPAWJmwQia3zjhNKn16RXQAJbmkOL5c2GeMQ1WXnIVQH/OrGdl8GSVpP3ihR4TY
DXRCWwtTaWdk9RheddabsiLspW6n4zioNRxDzwJ4yE3BRWaUNARRLTG+5NHGrxQkIEC5KOl59WCl
3VbkdLlxwyC8ufamauS9iBzPNknVYwBXCSKmAiDsqYtbAly3CEvfsgbPCyAsTWREZFRCPgNg3cMw
GetfPUMBtrksTvqA2I0nVNVKWhWwVWaQ/5bC9rsq0qhCmqwK19qiHS81wmHh6qreWVyI4TapnS6H
DLKYIxnzdTv4ckLsFaijybGqII2/HkdHJyP5Y3eBLiHsSGqr/JoQeXCVYlQydsvcWU/Z5Ah+7wVh
pY+vjMGvguDzQZ2I7j0oZM5RppHaduNgt2ZiupCZELitIp7pbMWPmTeXTcgYpHR8iykG1xN1pcTE
Lj59RfDSa/iINPdRX0Z2/WWW1WtVQQ7aNeYiM38QPdnOvepuSEIuBzeTklTGwZRWz+kLB+ImnwzC
h8U0VByhQ+YSROyYo7rfckCGoIYpc8aqbVVm7It354L/B3ZfuRbcsrrF120rjv01nW26AJXUzRc8
2wp5c/ikk8jm4tPtaja/62WS42veTYNJTwv2ygbMn62gMvtR+CaD3XtTxSkdFOvs7kZaNSlly0Rt
0eDYvJftVPOd1yabKC2S8WqMGTz4PTd6EcRpY4UMnhzcNo027w1pdvTf1IYgO11OzMgnpzx3N05P
oONP/pYAdUE3SeVyVyd6n4Vq2nXEsbZUxgdNpRDh8ByHJ3NC4u2TjqbnviEzqUdcOeXLJCatg2Zk
U1Rh8INe0xVTBaEkjyfXj83Jgxey9GZ5hGWDR5plomDatR0oNHiPuJLbTmwhlKPBwUvHuaTVtoAy
mqH607xIFfEFNx6bg4F/r94xnjXLSC9AZQYmIo5ret2cS+7kmdDgRCGRfFn0gyIYhwJbnJL1uq+2
C4azQSt64mE9e/oO1AagHEcdTzNv484yYFIf7CztnYi2v2lwD8J2H0zqAiPVqUqp7XRvGu64mAAi
ZOvqmgjx/8YwxMPjF5DgLitIQWmUolP+thojjGwNu42NXNdrlqgjcuSlRfSa8ZcmjQP2ZCq/Tosk
2EEfCP8L4yxzkshkmvM+GVYlL/KW3uBuJr2q2eMfzKyTp6zJXVpO7QRQFQTHjuhf+Ya5iqdEy/S1
uIR6XwjQX6M7+SXWc4yaMC/hZdul/XW1FcSzRg7+TNLfeHDAq961SHVuE4JV4BR15XhNuAOl4ypc
nXYb4M8q/B/s3f9ySP/2OP9/scv/+x7/Ub6Uyy+d/e3nfxzVmvsHeh/PZCJioPe0NsXlj6PaJvJ0
m247psp818GQ/++j2vlDxdiiMiUysSTSEf/3UW39YSJZZy0DncRNhIDpnzT2fz07ma4ZALmR6fP+
ULZ8WJfeXm7hfvXMJ/4UuJtmcjrLSdi1t6jdUtK9Wol3DlKLIN4/lTE/hwt/jtzTkBR9ellddxyL
ESz8cQZtuv5p0qabVdFhjgesgil5vW/Jsa+PqCZaJ/Ti3BvCcSRe7hyPUdte5kCpgFRMECvo/Zg1
Wdi1YnUng+tTtzNGoO1R3DvaTMoHKqGjGU9dxFVD/0YIkBaHeQG9Hr5M6jW7nHQs9RlwlmocWq8T
xKT0BIuGlpFjqHPEOIdFUcTGGWmTWFfzVm8f4VYu35QxN0Sw4jIn1E31aLw4/fg0QpAad5OZrTjU
vHTqrvNFbb/YeV7E4YjZ3j4xBJKE0fdlbBzL1TOfLMy7yV5xibHmrc0TsHoEHhsxh3KOW3WObdsn
sguXOaN4hU6DtxRk5czEGRPeuXaZc5aOI2K6cMPXQMPoOnM6yriaq9ueJCs6SSSJ7Mll5dSD2HSl
J4mb0qwx1WdEv1eKmNM+ZL+ZLtqsr4mYtkfbt/EnP1V1xaXManqzuY4np6l2ZblFYvQGM8FITsZQ
nqtrrOo+UUhzvtdSrXietNp+xDUQc2x0thlYbdU+u63bXan49V+H3sx6qpHCjdkIIeVGzZR5baA5
iLhe1YbQ78gUKIL80kjT3HfJi4DBr1S6dqA9yJ/T2vcwBlQUPxlJVbS6FrzKKOONLwhDHGtn1KXR
BrGdSFy/pozWgb721lHwxHCdLcs4Qmdxec0YjMmzapGObYsFKQCaIbPA8uCspzyTzWXR93Rx3KbK
7hyz0bId6WpTHS19nL8huxIuqCPQ4/iCS0bgsyFb8HHraqot4xX8uPsVTPqaQg1ZjfiKzKZx+uZy
umnGieF5XsPQSla1PYF6qZqdBIBM5J3I8v66Upv2WUVg1V+Tg8N3P5oCzKvMwFEm/ugQNH/FS3O9
2nVxXBdYYbEaXRe9ZhTXAohTsY+J1gWszfGR5nuJFpfVYlVqfzOLTgGF1ywNMOJwwqo0XTO6qPN7
omjT8txi2bMK7WL7aVye/cBI/+cfuquWjQdoR3kRpqrH3xyvM3jYsAMg1BtB2ULJJJmEjNFxDTOv
RsNgFcS4fDUTJflXIG7r2KnC4An7MefdyGo2srV9HvFsGhHhDPCbl2nYeFhGz39M2ta9oeoiJWYY
e9E/oxU26zC2sybkSaEMmlxHztFA6Hcd1KPJ/68MnVT3jPC14n7EdrjAEpiXPDCHpswfHJl2xTWQ
yra6k1lTAUWtMvYN+QHoyj0vy8Lczvu7zKSuoCeW50soFsN13nQbplpoIy9X9zWpIu/Y4LLvJfEj
txK4ivWc4uP086HRgNVq2qkotG6nJKv7YORm4e0mqzfvEpE5lw1atQuxlIc0qXyhgqznqoa3ostD
yJWmn2vOPuvB0Iy6/DrQZNrTSdytiXVvLMV4sBK+KkkpSrgtBNtxcK69pCmvBS3QYGD0p5Kxlc30
7rT4YYRe1kWFrmTOja3Xd7VRfRdNPEGYz2Zrr1L2HId1xHeMWZtPPzOYacRgfYRnTmA32AjLTG++
6VWskTus2jdlUx0KyEk7GBaPYw70rq5TMwSP9tC6zTtgvf7CEVKEqakdlHnqGV218ZEGKR6C6gpF
nxtRpqbECytflNzL/al3FkZBfDHeQjQ0gpsTtXdIO/5+yuS+lWq66xFZEMk2ORcjAAuWw7gfmBdD
cNcijyRSmrfNpVPThH5yXaed/YEhgpenD25lRJm5rgE3PWzYjRv7RZ61TwSeGpAnH8C+n7mYxLgz
Jadhdfe2moqTtBl/2QWZf57YlV18vuKN9E2Ts4B84rOk6ctdZa10nGIv2zEbKHxB/96QJZvYkN9y
gk1hx4zAT8zqxBXnGr2Iu2OrIhjAWe6M0nZ9WdXqgckzkzd97Y6YDY6JZEaWNet5HI9fYbQ0QVdb
ZPkIU/qM4xtfKyYXAQ5UwWQw9qTe+KvnhqA5QgZN31A8HxWtPNSZTkusr5ZneuEy5crAt5ROqurD
FN21mnKu58md4eW7xgJ7BN8ZwOzcgc6I3YrO+0K0eBFMNBV36mi4N0L1FJj4UlxA4T2BHPAuQTbc
qO0IrrJiMcXe8Mj98EbNQZcOPXAPzzqMLk19mtGXehazcc9eFSRmvgffl0cG8KjjspQMSZncaL0e
2UwZE+rfgoQnC0lzoBR1dlRa7xULL5MjU4LaCggAACSLpwrQM+6iG8+dSUtk74kA999oTAbyMJEq
Seiyl9wBoa69THJla1IY5KIzm0fwriv+Aj8Xo6DFVU77EQD/Yart/B6NI0S6YU5ovtHYx2ti2smT
h+aXR2PtCTGC+NWGqT4Upy6e2ztsMdqLhzH+qwdQxw5sp/OAGi/tOTvHctX1bR02peU+OW6tncy1
qF/SuO+0bcSwhoSLF5KLGJ8ZE/UwcazigCspZsgJSjmPBqG7d307MGVNc/rxcNZNJeonr4lizouL
NCmICgAikITqPPbPpEpoB4AUztcW9E3U0C28IYje4JgoxnFnAw24GjTvBYBtGbmJwi2IoPSy2Gta
0tivVuFJ7dyTW5PRHRJmbLCbWDSOO7b71h4Hf5KDHSSrkuLyTebvnsgY4pL9xIVkUbJHy2VaUqCN
gm3SNUUSgkftmdThisoiE5T8GPY2AABfV+mUB3yN7qOal/ISG+LE7VtPVXdXqwUDGwS5zAZVkJ++
PmFtTnIQShVhQJRcbefs4WUYXIg7pgyK1tNCn5xXTx2LA7wx9eTC7sM8mBhR10sSTQCXADaaK5jC
cz4TBJJx3RSqTegJK/XGaa2eYSZegNAmU15cYBnNkEGNjoDx0Lc7qyvEF4H2+6Dzp3Pgxo12VLNZ
D1sNJBemxGR808CQ7o0+155EqxklWyL0DgKlZ3pQdTmkh6TJzad+sMeoqOCe7JJR8Xrg2pn64Eze
XngWpr9KyAMMs+qoVuoMRU9hzyF0jxjFZDIvCMR1Tgmjiy/u7Dxm0EeAPI0MbdUR4QCW6ssMS3kg
a5SL7It7KwHTFnbMd+86SEQRR2wNd6Zug1XM0x7JrXFD1k92MNlAD1Lo+TEzmnIXU7izHWbgxzgO
zxxBBibEZo9ipxyPshsAf2aFfTNSa98MHc1mMO42Wnzr+6zO5bGFfzn7wh3jgXwOrtI5YhUaQgwd
LghmUk92P6yXqY5ZkglwnqkRzNzqTbh9X0U5nNYjbLf6cp293dB08R7wd10E6Tr0PNqGLJxbqXRU
WImdx3uN/JrQbXLllfFy+kRHA42OhTL7iNLNiw/OqHnh3JYu6gTm4WtnYyp2KjWY2yl950ylq+RK
Oe0ZJXSnJeVS4ZKeHRjTxFR/saYbtp4h8zmErH1Kq4G6N+2Gw6qN5X5UVohAbZ91IRPsbSKQYTFi
xL3LgYoAgkIPEgBygLvbq/mZTHK5o/9oPHtcdJp3s4ltErOl7Q1no73Kq6L3pocWW5W5a8GlgY81
lRYeC/iTL+4o3AsDKjPlTDnecqNU0YgqzrRnwM0lzZ0TsuZLoizhRq4oUxDkzneTqtF0cwdGoHZF
S9TPq0VHMKFZQd/ZSRHQAjECAaxs2g1KqWXBOKnevq0TFwHv7JI4KSpaL9CxXttJb/OdV6RjGnS2
Pl/ZkwKluEjcrDvY0ionRo80P8761bopGTphKSq8ptt3Y+ecUjTDd5sZBzNB1Z+GwphPdcXgpm/c
nMTi/K1lMMJcXWrjudV4ihLwUuJGmZfplFug070OPLeeQWos1CJR6N9OGiQwRsAMxNjUG0VotFsy
WrpQhaAFRiPlTnKV8vUn+PNsN1hyrunMOIGhGaaosr0+ODpYpUQ70Ct/6UEW32a2LIvdNGGCIr/M
kXRlWzjNRGQdJTv1OfFBaTCM2UMMGPyMXV07cwEaX44Zqq2OXXPvuULfjYMVX5js4legXeg7kSlL
DZBk99Yk6gDraRo1zGcvRq7YYZ8b5psLMefRstX+HObKeKPEarGvG/c+N0pxVBejOLesqr7vZgJm
1nbOIpI/+r1i1s0h1smP2bEHtWFRDwJlsGq3fksOwwWiFw7qBfdd1EDewlbDaobgzeYk5tt1nO09
zVYKjawBlhqmZYwMiB4bwrhFjKFhahrzPI78PT4PQN/1aMhzWnnKbut2IOixZRHwyCgHUUHrNHBV
MFrl5XnRjAqx9WCC0G5trAfcSmYQ19y784SndrCkziG+9tutkpEYIQ3FHlTdRue07V2FYpqYidp5
wIOyfs89yD++VNX1qlI7xIBZ7wUM8xnR4cWhWV1qo18IpQhmCR/+LMaHBkhVNuqZ6wI+VHPX5Ntq
aWFm3XorAbOGkqgRb19OSnENS3gEdmQmRO2oksR1bLGg8P3/4u5MluNG0i39KmW9bqRhcjiw6E0A
EWQwSIqURFHSBqYRM+CYh30/Wb9Yf6Dq1iWDkQzLZbdZpcpMAx1w+Hj+M1CBia96rAgmvyF7aosN
W+ePYZ78rKtl3ha9rXYzYU/Nbiy0uNuVtWMNfiXMdUByzTyMcpTaRnG1vMaETO5JbQo3tZMPPp59
3Tt0N/Z3Z+7FB3INlqu8bR0IXf1qpZgQi7TVUY6Ym4gLRrKJG/Kyt+S4Qik0LfjIJBR9EXnUbcrG
tt4bq0+LmKNwD4czuQLIthiQbV587MfW8HynnGzYmVnl/RYsRR91Xf7CKYldd4g4BMdmO1gIwBsP
wBYI4RGdF74tZqqsH40OQcDq2OA4BuTcPyc8CX10r+oQE8K3b5tk2GmYGxSY1rvRtoZK4GtJmoDh
t121o+XYzxKjCEyKQhuIJ1agwd9+ZHMr9u3YWLf9MnWXDbGNM4Cup0x/Gsv8g5dG2U1u5cnHgvCa
W3xk680Af4Dedw+Sz3IVpk22q615gs/nZD26MtZ4NgrCOX7mbd7uhjXj4QeR3thfFFrBh53ld5hF
0xWsUnWR4si51xuP8i7+OIDlbZYhME5w5L/vmlBSY49lMe37wRAfFjmuFpVmVz52Ax/dr1jHrsdM
15INt+mESyCHqUM213q+W/LO04M+I7nRpBaFQWJHPmNqcifaImZxvuZGlBOYPRVrCuKiWgi0c9rl
l1SrF2MHzVp+HxUuuNeZGBdqN4SpW3vc78tveTnX33StWB4mvV+yDfxHDwOhkXMpvUcIyc1ol5iO
kX5T2Afk++MOZ8X4MSb5D6wdvfJy2XDi/M3hDBJEJWMTJ8pESxChY1cL75YpNlmF8QV0ClYI3qXR
QSZW+FgX8iP7t87OMbbVz7GXeuyr0quxis7m9luGsPtqjHHY5j6x4luCME0iFHVV/mBfGOL9qGny
3rWMQeFz7zQPCVmNIFixlcZ+DeRyucT1gh1oQuyv5i5YiCPv+khSqoTRRpY06lYjfuyVm1+luVEY
fhOK6FunKoAFocHphCwywE58RNFl5fseJcEjpbhC7AiBBV3TOgkyQLlmoqIFDwveYmehSp2SNfKx
ZlEHpohtUKwOx8OvFCTYYBri5XC99EqwKLeIKU+YjTDUVdh6HWEcY9z84F9z6BcDRw0jy9WXLtbC
Q9kqMrc2Wop365a7Gz+EAgbta1GtDztYazYn+7nNt3Zb2A9oxhafnYm/xpy0GLzegOYxItMZcunT
76dPuBOMAfXFTApr77rRVRSV0Gq91IGPkqy6J1LWx4bdeuOERa8r7HR7Y7nMW/KqsdmO8Ft/B72Y
ziAOddHnTUzwU3EgywUf5o2aR2AnCxPzZSeLKtMgiRVRe+csHvDM7OFYWdqCvlIWXGkoBSG/kuKD
PAvMWq8eLJOUc5frr5U/NBC70Jx32AvjR9izC2kpxh9UKEfSUm9aPArq70UpwQSLEIT131AO+BWd
ZHYpUFBfNEl+DakL+6wSMVi19Qr4PZf6qOmT74geyzKIiOoLloz8AFOkdN8fbMdSnJcPWKwSGTW2
Ot/AUREv51gTf8erRiQ/7ZOGdBbLqmIZG4+O6rOGV+pQE/Ir3wnkFZESZBmq8eYGoA2tTt3UyMty
afA7kQqX6kHHGmK6Z7mM0gsS1lBm4ZrOoMRzmTctZizGhT+7aZ/dGiw9xTWm9v0jB/+2+1Q6BAU/
GC05QbuxglbLhhbhGd4jVsEA3lX8NDjgqEyasRL5LXRWngrPpt7ZAwNqNVHD3eyzpbflbdq0rChU
+Lzp4E5x5YFrWcB22H2Htj9quLxsibPjFaccvxpYnv04cUBqooukF3gKt3ZxjS10B9F+sj/BuKYO
3JNBXwhjl5VIjz4S1jQ6m/+pm3EJ3GZj7NyRr0OAArasbHZkD72zR/Ib927Vii9vFw+OtUG6i9kH
7kZMdJMKqH1U7E8xpvGwIGbUmlb9rpysxABPGZxpA0ugIQ3PWAu8b7f5ShjEwEWSgeUCLphUZZyj
cgWHaTQXHJ42lNHVF9C7ATYAo+FXw/UuMPsFPh4xVfXGHbQSbkFfatpuBmrZQDmr7/OxSJXvDbrY
wvTrN+WkF7vZqsXXGjU+xDEckeNNvSg2+7mDp8XFpXMfbEcbPsjaiHfYOxtXHZk1TeA5KVTot99v
ffznuideD7G1Y2MnocM/P+7TRTOVwfYxb7gDJ4ztqtkjU6qD1hLTXTPa440lMU9Pq6j++HbLr74m
SmoUR1ipAXKtpSie7Fn5qWaqDUk5L9SUTQ6WZN7sQY3jX7FQXCDQMabpmW/5SojP3EPZtVo+cUSF
PrOySZ412ZRJ2xMa3LJI5OHtYg8lsJPmXWEKKYiLCT33ushq+Q5bPHVFRNGqaJzgFpDX0Go7ratG
g7gBy+zPPNgxi4VPYAAnU/OjWuia8qgryM0kToINnaxSc7rDnWW6I52E42Kjr+Kat/t9nSUvv7hr
2PiYmBYaTmbT0Szy5tCpqtboN39yqWKMZohFnSJ7/3Y7xy9lmBgamtIAJNVRzbuUMZ939jxgcMOc
gtCmt6DtOlhRvm2qeOh9oAz2hrebOx7INGcyjkyLCil1AO9IpFTORlKyHuFM/LTxJBNKiR3+q+vy
F2Ys+nlLCOqGpCATZHnhjBW8/QCG/eoRGFMUdU2MrZ4Moo6WigTGJJmaHdWWBaXOY9zmi7ZNbbtz
qEBq0TvOHPaw1dpIUS2I2+xLSCA60W9R3QPoyUYHHIREgMqTouIt3nEwisJSumpLnqdDzd/Fc9oP
O8uufBs7KEC2jvUDd/Ex4Y6xmMvlZKUjUSVaPFcAwKXEUUGvTP1SRUrDlLvvWPv/qKTFQBxaQCFh
PYPaFiUmE2wawyNOt6lfaFP7dVX8QuPnIGveUolAM4MgcJ4vm7zTu7t8xIcXa2mssh+4W7ChUrmh
Ooh/GptuhwNIHLilTs8T9VkWu0knwokI6JBfq4G4622Gx/ahlpa8j7yZ360FWrdNM1qy39iseMbF
qIt1J04xXPBNMtInOrIjAczq+JSsa9G3SE2KkLLUcK+wwAcItjvZX+Me6v3WrZitkj5OOAOElBmu
+s4Jw8fSC3NOJnEcf1pI1rmX2tyxmZrkFGwE/q3W1gR/z6+TRrGh5xJRyXXnaogFYjGjNRc5zMrL
yotxB5hSHHb2czWw3be9wI2X6ZQaQbW4SUG+ksvPsRKQpK251OW8sT2OVCQlxZyiMsulo8BpkgsN
6jbnZqo5y2XYRgRurrZhsI3mJqGe93QeIX/MS66mCk7mLrE6oNS2nCb9sjNGzFZQrxbOKpQCvu69
WdVbPFPXM0ti0wg293CKsVqusTaPksS7pLb31AmSl5aUwSHIIY7LrxfO+KkPPy1u77rJU1/aJe0o
3qgpBGkevV2CB9CjiZ9dYKY6dY5ZG+vbsIPXtcWtPaSqr7nfwmy6adOS2gJykPkWpiIXyLxNZ+3q
zyltGtOh4sMifNHqgaAnkM3fUInN+znKDJt8K2mLgKDfJYfuqshJfHuyrqvB80XQcFgqOEJ5LLsC
9zPz5eLkOVmmLKM0obomnOmRCsh73pF1iowbqHNGHd+mbk8Hvt3u8eIL7QnHUsS2jmVynDg+TZgj
90PYwdS7iaNC26UBLQfQ2Ka7t9tZF9cX70f4yLrZIRmVmGrJo9UQXNUeurSCIQRN8FOMxvwX3s4N
+cHpKsA0S8nFNV903T2EpI197pgUv99+hFddDA10FYtSwkHXaj5txs82WzJVTK0sHAo3I2zxauYY
D9Qk7/FJhBRhiflngcNGeKaDj08VvDHsGGLQV/6rRE778sNSg4s9WP8gI7abHiyD+w2r1lruxpj7
yxAlg3Fm3X+1z/Ge8Cc85LsCQou78l2evefI3J2KjDLwEicetoDhqIJosn55c8NS8nafHg8fUxfs
MdjewdZxDBhEL9sqIa14uM2QXuRxFdlwq8+0+6pTS/n97YZOfTxBT+KsB/8Ep6iXDcEwK+3Glsg1
lir7LkSYwGAkr2bZEFunNrJxp59/CB1vt8vM5yc/H7kmFnDQoYRrW5xNYTi/bJlNr3Ra8u44+3T5
O11v26vZ1hsCe+e8VFvTrpyficym3yKpjJ9C64bcN1O3/dbintdtNXeufxKc2pCWHurikFFBnAOF
CeC9LAbrQZWyuPYm0M1NAtXik0cx+luB2QBG1KHrEgEFusdWO8wAmUmixsCMhuFbnrgrZQemKqHT
nqgCc/Tmb5YY2trXUq1Or1mdKTHVTvV97EKtvlgMc9rDzSjdu8mQbFdz0kTJ58pzi67zY7t2PdRe
miwsBGnr/brnYECCIoU02IwkyIT7DkwM+b3ZsQy1obuoq7FabEk5rRy0Swg3rNqxTejHpukJdKFU
veIHeK3z+0h42X81i3vFTcFd372zh5mfECHBKG91IrHeZzIyKOMuY6cXV70Tpu62dTsFe6gnfuyd
ZraIZewyrkw2Tm+5i1prgVbi2pBVFgJ1Njn1xZt6aAp3lyyrxW2JL9K7Fn7ABzid68NFzYJSJVp+
Yri9ImyJp79rIUHyItB0wJxJfAk8oj/ISszt2rdKeD1EQ/3Oc0uUsFKGiI1/dvXWbyXz/roVKYi1
yMhKVI3q8btT5QzCqQloxHFZyh2mPd7lBN3yc6uS8RM64IRziOYIdaURtXIoGxRG/hynbrItPbe9
aNJ1Zepg411SrnbxrKpCtsA5tYnUc6dxaDCjXSCnERFGRuK6JwjQwYZ1LdQQ6zyBQhiYlu0XFY/r
p3oKeFbESiyXf/4+lSA3OuiJkO510jWufY1NbvZ5EpUVEGU9qcuOYFYHtW2rfdGoz3zECCoDPbJJ
fPkKLSY7IIarChBQrQY155h7IYhK342zN3a73Fsdt7CY6MMbQrTDfNcUXVtvYYEU5HSN5AL7Oexl
IyByvtUg2AoG8x/6y4J5D47ZZRepC6cggJPkQrZO4G8V65uGOUL4zdPHTZvEWsWUzSojmqfp4mnm
/yOlx8eq4H//30g8TLaKv9d4UMBF4vGvb+XPf13+apZfUcV194VHxPrv/00kRaNhcF9mM4dGuuo0
/otIaoi/JKg+9x0LJ6iVMPrfRFLxF2cMMAtkEVzFAP3/QyS1zb/EegJxscJDp2G47j8hklr2elx6
vmizQQhAJFQnOoZhjji6+Uw96cLFYMO4GpoWPcXEIQqVW+7eGGgI7Y1XqvZLN/WkCi0CxgNE+wVS
AbFLKPy6qRvTXcrlfQlgxY3fom40HtoY2UhAAagUOHU1TUrYwwiTuhuEgcTe7VCTCFSw7n6lc4DE
DJM3BRNaAzYtB7rFLVeHMgy8dtZ/o40Y8fganBDi2EBsAUuLln/SYACEG2i7ESV7kUqMIW3PupJm
B1xDxK63JpIkj0SgZNeN16M7NnJXfBjHGDlBKDLiR6plKvZhrnrSx5CV8xvwTi/hzZkpuksPVgIZ
Ds1N5xXuclGYbXNwh9HSNoOL6UAk++aQ2Ln3gaR444Yg4TzgsMqPtbDauh37ML1NCMCrfexiYLbD
Py+eJKv1BUi+ueXps89hFDWHvKgIq6odeOJ+ko3YBujLzJZQ1eg6SB5M6/fIvrvf1BCK8JDjKV8F
daZRpiDZCOmuNZJqtq0HeKiXVFb18DprsgTdNXadSJX1HMW70+CLLZWXfB3BF9BWd6QC4fopgO+7
UXgktuTRjZa2zleNPQHLYDRiP3BJkz80Wy2zP5RZDVsAtUcQwmS9jNhygFhYQWt/yMP4QWoWOP8o
8UcOBj3Lbknh6W5bShPkY7qkdPgyDhllMcgZ8lEQ2GsnU+FXs8GiGPFnYn4yG03fZ+kqljHmvLkk
3wsnADq/76hTlBD3DSKCYAmm1EOYF+ohlUX0vYwdFL14HEt3UxfF8li4jRFtCmSb2laiPl+b1qEY
5USvDBtD18XdMiQFNz34jWZQ4uqDmBHYNzw4DurszVLhf791ibU/QAriSKGaZGVWpNBySY2Ouw/D
YvNotezNjUUC+p7Uoyrdq7nuv+dpMd5KZ8m+J5Pe3VIVrSjtDpFxvYw5SCGx8OGHzsPcjpTbFiZD
HqYlMTs1ET6BkSTF53EQc7nVSEJZi7TlBeZEyx18AjhuVjbKry3UMcdfphY9il1i6AlvtY0/aJ5p
LVwaZ/dHQpLto8sqgORGG7RvPNJ8j3NXCBtxbtycGusgIB8m7E4qzJRxY40DemCL+jV3zRwtUDBF
jvFJ1NLpyMBtu4/mGBeDr1lL4/oCi+v2Cpy816EZGCgS8kym9a2HgBGTElwPf+p5WmUw37TlLsu8
8jGZcvMH3hENDqNWbWxRe9Btc3bfks/4GZB6/JwT/fveGmNrvgAHLye/nWI1XlRD5hKCaoTu+3CA
HwKF24DtbIgJOuZkIDndWTmAn58i1h4YbDk0swQcGlC2sHzZ4R1t9eoRacvyAzkJROReT5qM59SV
hAeIggNbxJqDBBjrVdcq1L1uXdo/iUK3vxgdupUAugiCHtMdpfChRkTbpK4qy8dEJs63VZR5921r
mXMQKqLNqW6xKW+GSVo1lB24N3lih+91ljC+CoQCRJth2sOghXHLpj138Fqnrp6vma2CeS3V9GvR
IMjBnse7AKJo5wRaXDrXsoJ5thnN1ekkXbLxB7sEntSiqhVSdN1UB81bCEJiCqBrMR0cBDhXG9Mj
AXzlGp+W6OmmIysaxJ9Ur+o6rciXAUO0UDtxHUJuRnGpK26Jjil/4GmU0o3j2N+HXlxShheVeG/K
Wv/VApcR+LUs+M2SvsZesIBi1at6alk5GF6TXUk3iydcBULixeOkii1qDZytNy7epHgLK0+wokew
EFo5NSMZ3s2M1UMUmZ+wPCeWKMZa0L4srcj9oOUZkC5pSbnYaUR93DKw8Hlxmi5V93USOsiuWz6S
T4a88XsmfBBKbFSI9MOioHVBUMXQ6MHxNP56zHbl+VKDurIFBe3cQ+SJSOGDY3iY17Jlf/VGabWw
oxPgrEyiB95pvWbeYim2vAeB1YzA0+IeR1XpTN/7sswfnd6u+suqCuUhtA3MMlbA+kcXJ+O7ga9X
H0QpoxLg9l2s9+WwbeBRInrHPDkLQrxAvj47j9z92b//VfbFXZWQ3/G//scrPFOu1RawefQooHDm
EYJrl6NgHU8qNMcrSx1wfs+ujR8EkvatmZYEIQ5eeZjTQf65xf+jw+Dfinn/n1YTSdsykPA8Af5M
JdBqevXvD4n/53/n6wFx367/1z6XGZ38QX9Oi6bx1xosxe7lALwL3aKJ/yiELcPCdhppLrElnsOR
8N8KYUf/SwjXFavLLCEVaOz+c1oU3l8UJwCTME1GMWQL65+cFo8QGnZG6g9r+5xYpWesh9zneAkm
zzXHo2QJzGoC6u778RID6as6bQaOX860e9ZfJwbxqeYE+iaKAq5jUFV+2RyzhvgAL14CXO7irapc
khk7plaDFca2Tc1/D10G3Wm7tCPk7en1XBTYHIjpLU7DL9vLKJzBicj1QGr8Mo5GdyPmvL/D0Q9F
BO6dML+rebWdzKOdR6De5dvve4SfPLXvkVJBDQTsj3LSUftFnxiuKvSA9GpnX+u1hqxI5H9ua3/7
lutHenbgX1sBPkUyiewahdqrVhocdczB4COiWsXDpK12xC7CN9CTefv2C53oUGAvbEexhLQoU65/
/gxfa1SbupaCOJ3ZK5WANXtbENaGS0+Vc9CODV94bALdqC24x4zVmTc1TrUPekm1EBdmpsja4c/a
t90KKTM8nKBeiI3wUyc33js8EvLQnsm2iUXRXNTNmp6l1yolgTJeqNsA3cAA1ur4w+SgnUJ2YGcP
y1jFSFwg0CYB5sLR3WLa888k7OUPXWEe92cZ/duvZJz6TMDNpgnUjMrw2NIz9WDzF2tdifAzb+vE
BefNnsUbyEW7KyYdTZOu3YRliM6ddMoNwjOxZ3CXl22l5e+YNwlWGn0eaGGo7d/+rke7y9MQgicC
FE7ZjrrZkd0orJuuVGEIPGtgVkNlQl1EWFvhdjf40C8bDEVkGDS1OZ3xTz6xIpiWJ0gDYCGkMHmE
bVZANeEsrYVzlux3EuiFQOpxDsph+qkP7Ye3X/PVJ+DdMC01V2Ca6NJjR2swtBF9w0QyQjKKHaCd
d1cgRdt4pL74bzf1auqvTQEMCyEwcHWOJ6UROm0Nj8jmTlJdlACG73pIvGfeB6Th5cynERMqhO7o
BGCBHbycDkuobC6CBIpOXRduZqOrKXE2Pz3R4O6ruE0si+zPLAGvvtjaJkpZOJHk6Ulr/fNnUxD9
BWmJK29zQMV0Bz2wvhmISQ28DAEFGov249sdaawv8WJ5WxtEdohzi6RI/gRSP2uwyPrJrh0aTIps
pqQHDb0poiSgJpwE3Zx9aYdoOvRO3X0omFTYSLRo2USZnVnMTz8Ig4fjF6a8fNqXby6cEfoQNhaB
WDToSSlGilEOZWoke3RTGKq44kyJCUubc3YWU71Hpl9yIGZTfbtLXn92g2oOW7drUhNgzr58EEcp
BckzE4GqsbLAEiO8qFBbuvaK7iRoIKEbR+eW3ldLhEOjnM9Xd1PAqmNehFNa9ZxR58JTgOs7IlJ4
SytNtCQ31MnTeGvBdryItPUZIJ/qBfYQmbC9nRUvrQ+iXV4OVNyCWFq3Vl03B8+JQFw90Z0ZMCd6
h0qiAwK3eicDx73snb62S0eDFBD0ff7ecfLlPrLC4n2unC9Vh/n0ps7d+Eybr/YlEEG4/qStrEJq
cz3KPZ8UtpNExHuRs4gSpz5w2dU2rLJJULGqftTj6UelMVCgpIfgElVxZq15MkR+OUVofl1pGBNc
EeTRtuyY3PnK1qVz9VbSzW79IAplb6bCtoM2t/pdkmvGNqEST3B2VQRdalcXs474BdWX2JIAY+Ic
WjgBxLb8ErPtfouvDaRMhRrr7cF7sqsQ2a8TyIFqtH6+Z9N5niuV5MOiBykQ5qYYteaWBB0zQCIB
b75C8xm5ftHmvzgqZmd800+MYW6CDAv2GzDSFZ993rYEXTNgYetB17X9bRY2MVj83FypVkMoaETZ
jnTb8uMklHXmrV/vPHyhZy0frZqtmnuzqx0GJaZiW+55yufSmG61cv72dv+eGv5scshj8FeH0XX0
jjWCQgN5gU7GYdVt60ZxnJiku40MI76gaIpLobmcyxw69VGfN3r0et6IaXYpaRQtb3Fh2EpelmH5
Y9HtOwd27caFjA0ANcjDEqt/eoRg7gnrD69JQPg5mnt9L1tU/sz3SllWULO0XMM5K/dZaQ9o2RJx
ZhCd+pSrZwLYP2EM3CBeDqK5HZ28hm8V2DBmfZmFKL4z5zte9965I+PrrY9XW2+HYJgm0/vo/qJp
aIgatv+gLIouSLJoCMpyqLm62MUFosjep8YpLyZ3KINJE/EWywa5LXUM7N4eVE+m/McrjIB7STmf
sge3t5cvLWy9IPbcJHDPbRsqskr4QyJxQi2zHFGvct9p/aAga/f2dil1dEIzAptkbuN3VlbpO9vs
pquKm/L+zIOtXXD8YMDwfHeIUa755HDxbDkhbMbGM90ygkFELYRAcw9P956od+wKCKLYJHMx7pG5
4T4kwhC2D2bTXsMSWBrWuH37YU5NPSBsciJALVngjj6XmfdObCyQGkZpDDsO2xHyVpVcQrWR93Hh
Re/gXp1LCjg19ViLYY1CELFgu738Mk4/xBJ9nREUqcONwsYU3CnmG63zKnDGnMIqwtwNCkGN2gHu
BG+/8qvQQsIXKXeBo4JJrfvf0exzE/TtuctsiOAKoHmx1LWha87OHvGl00LQSrQHuGmsdzSMWhtc
ZsPplr+GILzwRujrSu0GBeHUaW3ll9zazuyOp+arFLABmUpcbo47qMDlixDR3ggQmRg+kXrJzu7S
adeKznv3dm+ss+B4MBJsgREajbFGHK29gIcOKWsW89XIxK/By3U/l3nn10M17sDpnTMD7vV+BkND
cDCTTEq4DkdHnZHVf84caQS4JIeYxSAywJVs2ocNbAGzNm48vJvz1og+vf2e65h6+Z60u54M6FE4
y8eXGzs0nXqpuKiK2UxwNtIrf3At98zYej2yacWzPJsaJ1zcY4INkLgSdiiMoHeFvHOVg6LY6hGh
5na3D7MZk8QqLjC8DH+6iCTPLPOvv+XaOmd9DnacqY6/JSYYKOkgj63AsMepVZhBnLnRA8QXK4jq
VDuz2L9ePCgOk+YCcWk93B+752GJiWAWM4LVjzxGuxV7G7EgE57yIiVstYi2S5vYZ24Spz4kyON6
mQCQc45vEjj3NAUBrWagl7DLKRC5QUvs0z+egSwNULwJXyeWkAStl0tULwD82xKHcdw3y60hsOaa
67nfp7m7/ONz1toUVXj+Ywk+3jFh3CKaq3mhWEE1Mgo1XEyUP4KeDL/d25Pg1AABgoIBwEQ3X9H6
2mjoY/zWTKqjy7Ib8+x7PIRRgHIVAGzGa/rt5l4vY+v6uuL/sKuxXVsf59lGtzjh0g0Ce+o6bVO/
rbmCmgjzfDPjl7ebOnHTRVyxfq6VtWe9cnKEHps18KnMYIJwDF+3GvBSI0BgMlzs3Al6DRaY/XdZ
WUGv8yJs6ZBk+2it9HPc0LOPcrykaqr21rDNoB117KiwM/KJhqZC2OmzT6VsCrqIyivbY/IZAawR
qGLCqa1pxJlOOTU/UasDxoO4rJTGl/2PtjnGQiIzcAM200vs9TaTiRM1lUxhQHMYovLctDk1wNjY
DYf/YFsfn+S1yOgU9sq8EsZh2wxh2baFdh6gLfwQZlpyZjM59YLQKAjiZifBOHT982cDzJ2zyUhC
FvV+TpI9qqtwizIDaWRf3ovVdhrSeHxm0Tu1gXGGBgyFtgm98ahTE8fISvCrdSOZo61WaerKNOOB
GCq7uac4MWwoFOgX2ES4Z1o+2bkOXB2ojRzVjmM/69jqbaFSM0gVLp5V3yAjxkAr6OMq3vIxz82p
U9PXQ30BY9SmjneM/o4wRe0RYSSweIv7StEL2NtlvDMkY/vt6ftEyzzanrkwcCKw6VakJWuvP/uS
Fr5go4CAgTOFNt2ort53qzbWahIvKNCXY6Kidvlc7r3c8G5mpXvXjek+6LiAcirCXJk7jnvvYHex
idkCN6QtagTKqJ21TOnlaOYhvkWVEwxW8qCHkXWpi9h4MLUlPiSqy3YIm6Gx6e54EZKtgR+CR62g
BSzS5nkkWymW+wLDnYMY3cWfqdeirTT63du9cKLD14jRNWwMbjm5XC87YRhKBLwTQ4tg6ixwlIn/
VmtW27iOljMzZzUIPD4PPW/reBvNEpS1UWxyCcFu+7ogBM9fjAwbrsKp91CSkYstbbdTlmbvCLQV
u6GN8h3mdPkeFJHCP8ZhF3mHidnQDOWhnuOe5xycM11yYszzmHCVLTpFSP2oS8I1xEVBtQ9GxukV
JtQfG5hFnzqKZ6zvy5L88zlG6RN5E+aJpL09VXOejUMpI418DQ5wXj+E94U+dpdtCFOy6QtrZ9dj
duY7nPzkIJNiFbJxl1z//Fl7xC66XudQy8ffJ7pJ51z5GqDydiAr4Mwce1p8j+cY6xbUfg7Cnnkc
CKhhBKylK8xSwO/8tMTkJSPgtbT3kxjwxKuyOLnLJinvvE5/P2bTgNNnllxaoebd4n2jPiuDsIva
/JX2rXHTTB4K8KKFVejHKi8YJl3cWldKTZ6vhRUClUp1ZHroTaBNXjf6XDGnfkPwOlWaEJKK8CHa
DUT4aOWCwUyt5CeSDkyyE+JQXEGCJrDG0OBebUiCHu8mL2muvLzEfMoZrP5DLUFLiCfK5S3CTsve
IfaI3+W5meurRbPzjaBLzHBmgWQ8GEWV1xcGbl/IuSWxPRt2qR6nY9RM2UZgLPwFWU/22xiqntoE
fvsXtZ14jwSIuo/u2I3vRWr2uIU582cEy3ijsIw1OyX6ymRP78zHgltPviPsrEEGHyr87RIt7b6O
aV1/0GcEsGNt8s9aI7dvYZGrL2iWjPddz1lvMy7hFjxo0belMeEt2DkWkQ8FZtI/I9En+Qa8PoTp
YttM05bLxwX5pva57LxTSwJ3I527oGuhMzm6Fy+cIWRft0CNVGQus9L5XGOBsMUdwghcJ4M4QnX6
zHw7Nf6JwmS6rfxrGng5/iE76m6B31NgFcu4hx5GtlMbz1uoPe2Z8X+yKQukAw0NWOOxoETUdeia
Qwfo1rOU4HLRXsRlX32GK2ScWbVOQAwmtwZLGoBu3Mnk0XaGJ1XZ98T2Ba2XYYDhdeKAns1ER+dd
kxXYE79RlL7S3XrnzZGxbWDw+VhViyuyw0o/SvCEq3Nr2Y+L6DCq6r2Lt7eaU996NW1dWQagIN66
7j5bdyDrTaY+T3oQktUXzBkup6DfCA27Dt/mMBuvh1SeOY6eQOTMlTais5BzrqAk87JRjK3NSWKc
FJRWRrmbhBRtS24T5jHloH7g6YMFA/K37EG4EZJGmzyxB5Jqp08zQp8PY03gzAbXh+qOpDWjPPN0
5npwO1oeYTIDcQmc4F0qyy+frjC7Dg+uUA+yJekxBB8mXKMrg0DHTWxN7qEfDeNzxm3e9gsE5BpU
tTy9jS0sFSGhmslnfMea38Ipi+socVSMg4mt40a12qxK2X6Jcb2/V6h8MG7goPKddE75MKnE/tkT
g+uceZ0TGyde/YBbrPOsfsdRs8JlCcLLHYyNiOsdzhVf8YSz/cnVk53XCvOfjycT9bxpY66zKqSP
1g762cBDdOHTtrqNK9NU+zLCywXnNgfypcQPpmRavz2IT8xo0FMKukR9ggh4658/G8TNgrdVKTtu
G3USgddWrb9ANtl3vV2faeoJCD0eHdwqIRuwf7KKrKPnWVtS1tWAQ7ARQInJg2iO8GJx2Trk2Bkb
SzPDQOK4tvXGhZtm4R6wPyl3GmagX2WLB9DbL34CZnq60XGps7ntHp9SUtz8MC/JOShioMIao2H7
UcTLFdocotX1sTwMbkquWDwmgRIYD73d/GteiMPYQhJAT8CEIPP0ZWeMMhVmhz1wYDWO/Fngb/hh
sRdxaMMxu/AKQU5B5wJtZ0Xz4LpZ/0EtipJVp+gqmNIbRXb7RiTYpVWtPp9ZfE+NfKbvE90GOsPx
UMT+DTYzRkqBVtTGhdLTG7uZLkzNja/yKJ3PbGCnbvsw4gymGlcyA3Hgy77wisYiUx5MZWpDFVAv
MzeZWuqLhBRpP4ttvgA40kZ2FsF/ML1rww5AI6Mzu5tNM0fjE6LOShgDb4F9cPRJTKGKyKaEEETr
DE+geZNRM5hnwLcTAw/PBQpWtpBSQoN5+bKOzAejzUcTdx7HuMeHDG1cNGM8MHTTDs5XGWT60OxL
O4n2fY1E6+2Bd6p5g4IBASSeidHBUfNUiuJ8IAYgWAZQOdyEl6DUKyKowiLb2QNJ7Z4cYA/n9UcV
S+2MKPbUsF+RJa5mFtU7KGUv3z6GYK4nPUhdEi4OYr3cOfT64AWzaxS7bnDny7UqABw5uVs3n4i4
klhI9iFXy3R08G1TeRaQB/TeVaM60zXrMDv+/uwybKug2xykjhbgBL8fu4osM5ilGgLMtYw7PP/s
PUb/DEgMGMndW84hBKcapYoCAXLVr1Iaf9khU29ChXJiBt287Zsmu7X6ctkl0kou836Rh7k7V9Rb
f+Lxa3LMZc3jfoYPxVGLqe1hpalo0Rv/L2dn1hu3ll7tvxLkng3OA5DkgiwWa5JkjbZ8Q8iyzHnY
JDenX5+nnHyBJQvS1w10A336nGNWsfb4vmutx/BQ7oEP1VXMKGRUilPqpGQS2o0ElZlW0YrvgHQQ
b74rvO6p9PLJV6y2++TFv7PckKWOaoP/cHp4Kw4oq9qWKN/1DdFA3S2kDxkpY3vft50d6RUm+Y+n
wDt7Htdhj+2OezEl4zdCmiKh4GWUtbHJNIvUy9bijiQ5S5IF6X62zJ//rLcvG70uZRkPuS16rdc/
r8V8KxOvNDa0j4cj0Fx6JumAvX9GcL+M6eo3E2jGvFOoVlfrsG9Tu/5kNX9viHEiQ7fJC0Z68WaP
zxKr72uVz7B6NSGPI0YWdXXua7Cefqch6kfH/+PjV/zuI1EqnXUpTKi3da9cy5p5NslptdZ0uKy1
iRjYuENZQsLvBlHLkpLN4312PXl3dWFlOQtFSTtBrPr6bTediSFEI4If9lq8F2XRhgUYs6PAxBa5
grCiYmzckDAe/GfxkLvbFSGdnwx1twFQ6IVqbtrhZJD7pDj8QB+/lPeGObs9Cx87PyJ08/WnG8rV
JWkMfqi5aKhBPGiEmCpm/C2jFYIW9D6b6ec/8O3gQ7TmENp01nu/1ScxFHqij/Xfv4K71wrqAnau
FdvYbdooNtqXzC5mQkSr5Kotmn4fVywILfnRF/Vs4TIhLpDT4bT/+DW8N/1oMRBLQ2Po3Pl6/Rqs
dpLkNmXIMREtAmJEPtaXmGEdo/7khb83CjnfITJ10MWgB3/9pMTrsyxDq0emeeKcHLMEXpOsTjSY
c7URg6UeEwO31sdf772HnuOc+JHRZpG88PqhORLlLMG4DEuqnsJlBk89EJNI5C+BwG5zh0Tp7uMn
vvdC0b05LOUOWvC3RamZONy87nKTc4RTBpMw6Xf3IjlH4q6fLJ3vaM44sdBrszSPlghd79ffLjPS
xCKh26CupRrf7WTMdhYwK5knJBi1v3NLvCwk9cWNOqckSZLi8amuF5WEVDkczRz7FYL4dg/howtr
IlAQ/VKbXoBCfPxW3jvocKBEge+hVmA7f/1JQUckRdEP0HqVxaEtnjzVUusOMJhgORHOeJDWio2w
SQmv1KlAffz083t4O/UQy3owZ8577ds6dN2YtUyaxOQsuZA1SLa3D8FgvIFjgMubcsKFWkF4dufl
X5hdpH4YDEEaKzQNX3/tdKLYRcw6D4YdE3YqrndnVqYNF4fhX3mUa7K1kSLGez4vP3/c58zGSNJY
MNL7uMaqRmICeZ36EroCiOHHr/N3H/yv9+lR3OUb4Xt4u7KnbonbYaau2Bh5T4aflIjT+zX0FO1H
6tbiYk69/CBm8UxHTecEY+GjW705KmHDVL0M1UZRI6/HnKvXpMQCNsVJ3MFs4DqPPqicjgnbRZQQ
1ew3aTxB0BbmJ9/ivaWBqBLum7gBVFJoXr+wpVPKNSFw59x3nwG/VMhniQI+CEd0gUz6kWMBQcYf
vzrtnSMIItWzSIoK4Vkx9/qphrLIou4nXp2Q2bFg5fKrGM3I7DTZpqOhujFK84F8oiRqmqE8jg3M
0I8/wzsrFIuTBdoQjS7JKW9WjZRuF6QYRkqrTD2CpKq9al3nMZur7PTxk97/tgQgcdbikkOb7/W3
pbLrzXmsmxstGdHewiCgwjz/KurJ3dpFM0SOnGWgYrfdGDZB17Pn6Z/Mi/cKHVztKaaoNve8vwar
ZaL+Jhnc3GDmIKBXS7Cvxo3rj9Y04YMc3SB1RLa1TYDczUD5HmCyh9rPiwGxJsYnx7/3P855zLmW
iWzo7YbbVEuqZEQ6bdJmgto+QDvMtEbBfjqQ6sk5wLfGcd0anNjCiZrrvjSMLmhdyIcLe+snv9A7
pyA0BiobMnsIn+c8Vv5YNTINoO2gqiasalceV40Fal0a5QIzckfAsvaJOOu9oYcI5dyKwhqAgeH1
45q0tKwkqdiO6ZzCWFeKfZ56XCmpAXzyot99FG22c7eNlMy35+w+cZZ60jtz06kxi4iVsvRaY+vP
QvlsiJ0/9Zvl8LdF8P896vyS/3iJ9VQu9IeYUDkhaL6qu2qo95PYfDKZzgvSX485V2RQo1rIZ99M
JscFs+VOHNWWehmebApBAYqfwu+RBO77sWCV1LR6ryZGHbnkQBP0T6k5k6gt+6FMI1cWn2Unvlcs
OtdOzrBRVjWa6q+/ejp3vZjPG5xNtwjhL8rB1GgpGeid2Op21T1n8WICXq7Xiwkbzj7t+jTKJ7iK
H7+d9wYy9XzMGCwzTK83H8Ra8Ht1zXla5e1ET07kF9yoy3Pems0WUlifHefPC/VfvwbXdjJqqM2Z
xpsHtoYVW2LGXNSqX8j3hW1cz98TZbIiueQufYdqLUnwK9wwS3JxMYFc22ZzXzyk3ZR+Mq3e/fI4
cxCM/G5HvFnR24wk3BVQ2YZuaBZ4sb1GfSnERvROQ7KiI8tPtrF39k7aQDQ+zgaC80369c/e5oNV
DkJwie1S1a8nGy5EuxaB0jSPVAfzzZCO4pNnvjehfwuwNSqCDKfz3/9jlikLQVt9Mxob1UiSA/Fl
0wZjaRc4mfhsl/69L739cbE5sUIzWymFvnmWA55yImEWkSFV4FDFdURLuJ9D1q+OhImk39hkSsL1
GbwNKDHYp5L8bSTwypa8DbGhoI0jvNCcgzW07b6uRXVyTQyQLu2hbSFqZUNTvvRHU693U2otvp5M
hDyYZRMJq0oDwnzdbao44qrESrlNs1pHq+J8VmR752Bs0t7AfX3ukv51J1tNgADSJIqBANKM6PXZ
2+hpakeEd3WbthwoMxfpsu8klIJ/fr5yFseKSuAOyrA3Iwjbkud2ZmoiLHX6SLZN/4XQAkioeh5z
O1HVf2GKkLhO6g8tQprBb55XjLaT6SZYJ8IqAOBkM5DXBjqv1cL0ajLD3n38/d57s38+782UNFp1
tVLk1NiP5OwPYweFR0lPiHGGfW9OxaWE5Ec3bukuP37w+Sb1duiea2n818GG9PbGm5KiXVcqAgz0
wcUv16rdQ75wonXXZbqnXUt8NqMpyISTbKfc+0zT9V6nGAM0ZXvLO2ui3+qSla5TqoKbw2bNpeer
cZM9xhzDDw2pXHvoDRNx4vqwq4hEAhY56DuBm+IpW5CdOXV38mRCHAw0tGCauhKWSFF/8su8+wnP
LlvuShT9eU2vF5Jcyxnzi9ApeaAitMf6pzELLkqO1UfiLIBvHcJ64iWv0KTN+tYd6D1griZtTQdF
My1OfjGJ1rhUE7sPRw7atx//hO/uqg7nMVoSpDaCJ3/9CbUegIvDU2muKBk0eiKjQnjdP7PVWLZT
167EyQj3a5kU9tZQKAPbjk02YJx2n+yq7w0mDJ8kbTkEWSGof/1BLCAkw2zhDDM1ru0DUkGScCHC
uWucHGxp2yCozMeVE+Q2W0h9/BeW/D8f/+ZgVaWElyQeIrp57s174lQrjC0UMX3Olvcfv/PfYsO3
8wZ/0O+1QVURJL7+qtlI4JaVNgizikTfTPpShXJSMVwTLreXuFduElfvTzrZkpxz8iVK4HLtW5dd
j1gt64bbzM9Kz289rpMHtJrgqbXZ+ca5ELkujNZLWkDLE4HBSOZzOw4qkzAUfSqGUwo28FGtSy3U
6r7kEOlwmLCKJpo9kGNCT+pTTHd0S1iCuxV1ZZwsWtEHS+piK0tdgnK2p+Dj1/G7vfb2dbhUqTH6
o/v4S/jKuzBrTaKVZLOS12mK2RfjHlmLUxIHhAIYp7GVzkGvFnGRj4T1u8QKHdeMbOfMMNerxskh
fDkIGQ3hOBvZyvVBTLZ+lcDnigw7r5nm+fKyFkhqrdH5rLFyHpl/fX4i4s5nInbyt3JAalFED1au
tgGzkm2IVewi9NZFRMuj+2RrOa8Xfz2K3jEeaWSOmKRfjxzLzEZXjnTRlqootvR4MjAXsrpsqeT7
DllwG5Jf5Sfg4He/HyuERgWQPJ23xgyiCirNlHRpLKeUW2O0qodpcp405GKfXBHfexKyi/Nvar5z
h9cqhwuUwpO6bhr2aNYPsTfqXwrH+OxM8O6T6HPTCUVshnDr9YvE7CLw6bIwg9Zp93pVNyFOrjjU
nUn5ZHy/+yiwTHQmqNSytr1+1Coo1yGk4zczSW2ybVFunZ4jUJYC3vx4Kr0zPPDo0GPFDYE17BxV
+Oe5FXQaVc6YNkjXJ+RYJ0YSWRppUkhU8V4XNFQX5dNW1zvfz6K3RJmHyY9t582r9Mw+cevW0zf2
5HohqI8SNZY1+2TrfVbafa8aSHOHDh6aFZJy3gb+9oSMePFCJ2X0ujpabESVGdqRUE1V+0LJjC6c
8YNvFaWbvucpiIHUPWcVuGmxwaoCuKtsKAJ7CXJGokI27NrWdhWKe3LGRL1p9FxHGm00L9CGqE6U
cR3RN4LQ0bffP/6l3jsZoIehNUf70/T+qs1oLZDO30oLXEfNLsNz4bek0J46wtsOY9xyOpZ5TT44
5CdRLEtkz2pxMgkbDOI2rzbqlA+wfCbjAnif7Sue3Tx8/BHP4/LNWgPrnEo26nWNm+d5w/7jEkQl
SzsbbZGVL0ioTSK+DnlKOuHHT3ln9PzxlL8mojtm+aQ2zA7ZpMohTUuCLMkX2BWp8pm55J0TBuOG
hvM5yYIR++aoAw4kswbu80geCLJNnGKMeiFbNECOB5tFj685z+Y3Xm20e/S41SeT871viueL5ijt
AQphb3Z9VS6M64UQhLnrMr5ulh9Wc3hWpq6P/vl3iviT7AaDfhuZUq9/OW0w0JCcVTxpkzS3jQGv
sIOgtxGGMf3PsemfSgu7al/q26F7eRkuntq3CbLnP+m5aQnLT9Kh/6/ff5s0p83T8PTqL8J6gP91
LV+65eall+XwX//xP1k753/y//dv/tvL7z/lbmlf/vPfnxtZD+c/Lcma+s/4LsAYf7zP85//v//e
5VPFv3f70v3Inv76F/4338v4BwATWhFInJHDES3zf/le7j/O13eX7Z7fEb3O/8V7mfY/kAWjU8Q6
eT5hn+uDZ3JN+p//ThgsCRI0Brgd4BahovTPxHuxdJzH8B+TlrQSnU4zqSlIgs8Kxjc/PZ6TqkFL
IeCmdO4+SwslHMvGOihO0jwZjSa/6h3+4CW3acQv83fDg4KR6kN35fZxfMqo+f2IBW5dGKHuHroW
/LKcUrolV/M05HlG8jl3iW9a3vRRywKZHhGs1l9IjyhPU9Nnv6bEVK+VMiPMaB2USwsi8o1CifKS
u9DkF9lEHpdmDhezLduHflWSoJ7SPKR9ZW2QuCohseHEKXq6cp8PXKJbiIv7AbBI609Z1/urOotr
jLDmLQDNNTKUIv9BdKj0HbL69oax1ru5rYbraZnW4zzY1m4eUv20YtUOm36ttpZNpCw8hgvdUr8g
og6T2bkptTgLEP7cxszgAMMUyZsD/QIPyMQT+0fmq40WzrGMfTNbIM23+k/QxXz2JAszLJQAWA9d
5QjStIdtrlGQM+z0oBvllZ3cT0tzo1hEotJEnb7IJa62mKEpCajJNH2tu3GhVeomfHo5vLhTa0ZZ
iUhAW8FKl1Wr+yqgwh8ay++tKSuxVxbzjmis6bGIIYkiXlOiSUs2RG9e5nSno1Xr6uu4avSLtSFm
dQIRFSKusXdOo4x3SdYDPAbKhdZHLadDymE5GIpePgykSGaEYpZzmJjCu/Jk+ixFFQIaa3xOuIRd
IhUIIJDmPuLR+FnCJY0qYQzXhtHCNC8TJWpjOW7a1rwCDEd8TDN8cfrhGzGmEwYIIjcX3QrU2dzX
VbKZTYG9IJWXQs4PSWt7PrrqICnkD3RQN1ZhZOFcFBdqrLek+eaAdkESbw0zB6xprcdhnI9CAV1d
WUHZdj9SvasBdSdFWFfj/ahDjfV75NAnoruV1kejzIfoNVwGem03nIjcvUsI7AMu8eKope50jF3e
jp9Mq9/blSDRAOuKSv4vPOSODPo6nIi4F3jdycmcfENP5r0jDjFCoICM9j4UUAGjzp427rDyetM4
PjQyDed6LC46D+ZyRiTnxu7dyAU/6reJ4j5rEz6hRiBshHjrQH/VNPkFHpwPCzuy3ZpujLOgiVwU
LBcwLHPL8LVOCVUCL0qERMag+1q9mr4UzbyDLigO+ui9dJ22V2ZXBk4+HDUrn/3ZWDQ0L858cRaC
hZ2VbEed1IJxyo8jiO3NKi0mHOyWcDKLo9Fm2mEsRerPirq1Oq0PoGQZ+4zgjcu+aS/70TWvZ4VE
v8IRz73S3Tvj1FzBZb6udRWg89AW/jJWsC01cw0dR3ma26449XaW38BXkn6+4J6HPxjo5pzhfbZL
23fsxQ1UE4AGE6F7WgfTPnapa0bFgjntnHtbcNG6GjD1+22ePuplpUaQSKcHWjvmFkGZvJW6dQE3
hneVKpu6rQ9OPwUov37lVbanFphd2MlsPhQ1os+2vBp6pMCk1YN/ds10Y0zTc72Q8pQI1Xiw5kps
WE2zoyeUrUHxwR9M5RssbnVbd9i+1C69i1eERENG9teCuEdjNgFIzpwTOpT2wVyMM8arey7T/Nqq
LfklIwA39cwLxdD22TI8NI5e+RTvGZNDews+/me9OE84Si6tsWwvIcUQm12WeIaaeJeWHB2sdgDV
Iu1uT7Tq+CAU4uaJY1B8tJs1ph/hbOO5LJ4NTsqnLKG5Pc3l+qsj1RcLARaJprSTY5GdK6IF6kS/
V2ES5nUeB61mKgdkA+W2z+fZz9FuhgQ1TAEV5DXqQAL4QIGsLZ13VkOPAzY6RieqcPsFxZrYhEEZ
P9bJROY5xXrQmvUcJdSGj4vRrUcPTuTNgkD2e9aYVrFx0kG7HGnfXPVxdoAFe42ju61DKC0Z6Unr
RVksHNld8OO1Zqc/baWwd9ro5d8SK1suna7vXryisl5mfrZDsXrX2phDD3Cn+YdF+P/T0hagSa34
yBeBJYC9CT9/snfZisJRWBoJIkl5WznZz2Gg6mA29BqUQasfmmEdb1p0iA898nxft1daSjTBCLit
r5VmBNy85J7eE+Rrf1Mwgvm1V4VDO39fnPo+rkyklfmqGAHLwOUoiucpJby3z4YqEIpTblRiKFPm
ttCf2pQrBhgKvX+AdgFvqtZiuh2ZQVN4LsrfFgAhbuoV5m/QT6XiRv2iUBxTZuXRGNv6xPGjcDcF
7qg7U1Vci0juVj46iqLvvNWqv8DnHfeeVzQnvWmUTW/mZCABs9QBiydjd0JdkUyBFnf6fUuEyJcx
w5gL/FOOPyQFDhca1hjvtEK0D/hUrDtTg30SFG26nh2fte3t4FooTygN5M2o66g5YYDe6EQc3Npd
7lJ+qu2gtGHF9lVCRqNm4INUWbQaz4JqbTnrxSh6eUjBeEZWvBb3jak9NEQD+2x5zdFrZ+OQrd38
xPtI2YBt0bwsa9v4Z/vkr4R/aNmAmzLuHaRXJJQnOiskDIuMtdLAux41RC0HoBrHG11aoXDp56B4
yjZJ7N3mOe6yXL0UXXyjAOfYG00cyHM2vvTKe3sp419ZN9nbxSDsuF+i0voJ4HijqGdN2bgpsvWH
Cn46dgrCHDMTKjnX1KusbOITEn6CFfNpb2rjE6DCufIrFgr6Akr743xcPBqNJJgQZq+g/Br3gUsX
zY9l8yTGWNksVLHOw/fCEjLyHObolLF/ecMYKZDB7k1NThuOEcaFWrIcq8WcbGsnpeNtrCEahf56
zDX7vmM6VSz+s7jNHUMPXeTAX9Kk7p+yTlpBJtlmcIyKELSt7Vd57u5TC08R4Il1m+BV3Q7EPr3Y
Tg/03VnvSyGhl6Pgj1pVmj8tSg8hZ6+eHbSrAgkw+5pExKPVrOUtVkhnm8Wi23SQrwGpyMhJtR9O
rj54xiCpVlj1ZeN15o72Jat6E8+PhOzt1EVEOvPSUuoT+tFIjyEDZx7+B7I71YeM3xjayqInRzah
+mXMF04p69Txt9sERHs2GX5e5slP0RdPjuJ2V3p1Ti6frZNhFPWN1TqFjysn/UJpUn8U3Tgea6LR
7xO7NK4mOfQ7G9800JdZC9ppNiNRDvnzCLAJkyl5aWthGPdTUjYcBWrh/jKq0sCtYwnkyy3H2aZJ
NpZJQ08DDmuPV0tyUPFgofiIrAkcOO2qHYmUWZgrafklabr0sDZ6t8Pl6YJ3y5Mr1R1lFWZr1RJ1
LRXELbEMcdZb+1rPruW6OF8tI/UuJ9SHtIAb9LVglpp7Ip36BngD1GAf4gh8nDzNsIyZTc60A+OC
DFzJv09LsTOUIXS0+NYDuwb6l9yemSi7ZMCHIXN3hGdruDHhHaP2qzD7ftdW6RlLPBxg6hjHsk2E
L7ps4ca+VPuuayVJ1Y7+VSDsD4ipLSlR6g3CCzwrhepXond9d82yUDpdCT3VJJUO90F8SmSPaGAF
u+hBnI+1Q2fOBKubq2nEPtaEgllqKhzO9IXop9/jPGuW9ns3Z0rYYvVLsrr5Rj3PZHwsGUl2DPxk
o6pD5nOK0tKAt0yvCnLDsWKi1T7IWVPl5pHSMJtRSoX6NHmVL2C73nmdQjgp/q8E0fRSuz7wLmPX
9uAWoKnNrQ9WQX6dOmKvhGtkFVWLbrF8J5PqXZ2ctbd6n43IA/ISB3ZJeZ8Xp7oP2tAXYZo2AmSb
4dwtdnKm7HlJcQPProoUlBfbpF6bjbqYWMUXWzH45Ss9GFvXCNolE63fN8VyV04OOYtGXl2x/ifb
POEg1w+dGq5llV3hAAbKmljdk57PTGhgyM0vXenXp6Kh+DEk9rSdG3E39k2X+FiipoD0mUvHPOcz
67mmB3osjEsl3VnrYp8q68xALLrq0uwkdaC6Le9wBRksTFzq2EDw9Rl8gKlMzO+8HbkXaWFvoFJg
i+yVadu2jnWCcv/Y0gTYlO4AM95DsLg7p2nsZRWz5NWqXV8tMtN3cyoHH46wF4CM56hiKONBY3M+
iAG9QakQsex2jXKcYPsEymSvW9m7KsHtqgLRuDP2dZ6KXW6ZSpjmdMBps8nqW7+01j6njUIjGI79
ams4cJxq2fF/saGqHZeWCOCP9tWexrXYcGG9UYX3o2L8+jrR9qCaF38YyOZRBoGwnQYNly/6Z35K
+h7LurlcpS6iL/RWyhlzohxHe9P2t2tq3EydeXD7nLAYW/vCheG79GgGJns976NRTt4+qzLOuBqk
NnW6abjx+aMxeQcvNQAHxma2Z3wUwTBMwzc+6GM8QmfJh+arMmWeX4gcnU5hvkx5ehzrDL4EOhGt
WregGi9mMSs4U8GY9E76y7CYEYra2oEpdS4MHip0J6++zhDcTrMpH7xe0cNCthi9q/iiKx2woUNZ
XnaGWbMCle5uJRkVvoubWhdqajt+y1/VhTXfD0sjgJATA9GoCoN4Jkd44XQ512cWCqdemIbGyZR1
BDKU6ANi/g1E0jO9ttturSC9AsuIhGY9jnHqfmMhLHZTVnw3CSTFZq+0Ll8605QHFXxt2OoNGpge
a0Gs99ZuiIu7aeSGyNIGNC33Bu4KXOh9nRPSTUOOMtrPFZ+dj723jAiyyvNQqLieErWJN4T45hH/
ogjRj95m+fq8uMmwSZXBTH3ECxtAMPEX4eCkLYTzYGQ1mWvEzOV708vlj3zUVFRSyFWgSRqh0QIl
aTLzW4PDPZK1Y54Wle0dLndz58rhIisqYp6zrD8aIrO3JCTZW3swQ8vqXEAsot2ASmsCo18uyEwu
YT9wuBTDpSe851y69PbAJPhV2Yezoh+NjGZGYYuzo0rcS0u57RQq/7qwBNtP/zgM9rTjQslYtfgp
BIAGn8iJcSfMxOXbsRlNyWWMlPQwWst6pc3l99VUx8AxRmc3jFw+ubiogazoQ4vsUle6ZD9zV8Yy
xZ3Tzeg0UFNCZNBCAweQkydVlJ0Deix4qJhQSf0YeDoW5qds6CSLqv49t4Qb1lMGs8JABDLKOMCA
WJNrOBichsmWdUckxa4rcBOT7AqK41ZoYi9aliPFWryNkVsswCYBJ1pinthr/ViJbwv9h6JPY0Qf
Ytn2c5f9mBMqRJS4DuXo4Codj1CBQqFpZTR1bMRNod2yT/RXspTtoXIaShQQKhM5mUf6Keveieud
bsdJQETZduyGLwCGwgW/dwWMDnY5QNh4AlSiaSw2SV2TQYgjHKvBGGlqaV13tplFBBEspBy0y8bO
+6+TZ8mrvqgRNWXuN89kRambPCpiuZ7lPRfklWJ6h5caLCsuOKPq7wFab40uPwFl+tnSXkTcbHFL
5XtFy5yth7oX30BrdtdV79wBB6+AqjacYSdviIAyjpcltQKiXZQdLt9+z/Ucg7XTgD0xuyQATWRv
mxxgjJoPSygr/do7s4JyC601V7cfGE7wY0+Vvm/Lc0e5JxhexNhoKL+YHKHDqmiZS0laB8ao0poR
lhWks4ephq2ZzCR1r9n8jyZVs6OO+aQ4m1o9DMF+B+unyLJkgw9HvSASI95YRn4/x0gf+kTduZ00
mXWUd7yx4zpvE/Gx4tt9zlTIQn6HSuwJT4eHa7S+bfX5aTBs4VcVTqeirnhHyVr4WTsDHsqpYHRD
txf23PltHXtUJ5QbJCyHRHhcNVHnBijcd4Q9i0gt9IzMIE6uyyx20JsXP7HUR41N58qs3AuVQ7U3
giccNBEUanGc6vqrxFy1U2y8pDbR3CfNrRg2MpxYTS71GMfWeZzUO2NmlKdV7EXL4F5z6FBDG34s
yz4pTJozoznzDvOCTHdsuFxKJqjP8e9XyoHsxV3SZyNrgBAVS+VPiUv0wNjiKsNQe4VcbidcJidn
qSwScNE3qTfcWGMX2KvsgyW2hptqQLaZld8MPRf7Va+qoEqBMHbaiRbstV2DvTcU+xcEZ9/M4ghj
7mM3cZTIRi4XK5qCYKVYQQZn1kWKbX4bLD357nkkoTlrHBh6eWrH9NlhQ/SlwXuDKaZ90ypePHE4
ZEhbhOaM43Uz50d96Ldme4biFpYMhtmgXpAFbQqtKiF25M4sqjTCVnbsk95l01im7boYT6KwD1U8
nLT4uzMyrnARvtAgywJQO4FhQjuCqRhqXcv53LLq4WhJECqdaxTk0trX88jP5U1dGPcpx6aqimJU
42HqtGyzxKxx3YQdDOHYru7wW+OjQpyDNseJyjJvkfcOC/d5nd7qvZ0apBdo2ildIOiK1DK2Smp3
Jykb5eT231UxflMAJ3pJjoOmEz8dpEjbFq0sECcFtOZKSy+dWjS95lT/YI/Nz4LOYEKQTZrI/Div
CPLSYa5J5X/pTD3U7PmSArTvFOWz7Odvem7BILa9xLdxmu3yLsnBD6brSRO6dYfGMLkkJZvRYn5V
ZP7U6KOx88YLrIdyJ9rkuWiqlZg+dT5NSz9vZI4Fl9o3R5bexxh80jL1OEk2k7lfAjIvhL+29mVV
2RepXEIvLVbeXpsG3qSvWwS66iM+at+ddRhBbdzvjKUKZuWlb0Iip3wxfyHZJJw0pBLFr2V9kOrj
SDJWRsFwLcp6UxnFy2LVW7ctOTxCsPxirwhWZKGSYT1UI+Wr9Guflwrgeji37npyWM3vVCJ0/dpQ
yp+p1O1NVRsqSLluvaaUaWxyMPJ+qpLXsbZKfeAoGp8mZlam1LdOHl8Oij1Foy6yi9JJ0Gb18/0U
czq30iNUI9Z+qSgbd1Y6n3bBN92sdnLN+7BZlfRo0l2/4PXPkIasXSxNPmiT1nedN7NStbb8JpVv
ljdu9WUOOVLZvmrA47KrGDuoqXW3ZkUhbXL1Q6Kt+4KZGHEcebbJfYsLAJadHkg5/qzj5hJdSLzl
avTTowejN6SmlaV6BCEdlV7CG1vzsNLR+3t2qJR64edaszFVIg7s1XKDOCuN7eqokZxj7ZjOlgwb
rTW/LhySfOFOpPNMFYDrtIdLvarrBfgydzfHfbvlKlVyyG77a33MlX1GtwA0bQlXarYHtm7XfOkt
NAZUVrR5fkaFlGyd1pwfCyY7l488WKfbJbF2dsYghD5YRjIr9lqehQM7rpVweXUe22Lw2Y62jrTl
IZnS5WKlS7RtRw2udgFn2wnUhWoKJXGdsy/jXX6RjrGF43YLCmTddHVSfe+H7JjHCnWv6UYOliBX
aGJX7vp7IpWJCebMjCFsDCo6c4d5pGVRux2l/sx5nkvTDmyOEovaK1HuCOvY2exUFMC6ownaLZkk
dO2G4oFwmAieMI+CoqzBrpc1ja86K8nfiJkaM+gsSE6+veoY/eXoYLCh9NdezGvXHbH7r9RMJhaV
kcqcHyf9BcXRX3BVO1KgBAsvwSAOQaBafzWMqh2WKaRBwPDJhtDzZLe4Q7fhsHbnSMXYDWQ27BRF
y+DdaZx7TM2dSIoFM2vDDb3oBQGWvsw95nVtpayseQxjS8ude2dmn54kto+G49R+dHK7ClZhp+mm
cmR9EWtnswF7EDn/YnCjfOHarKFK2PA470tO3f0HUuSG050L41RtqnbriIn6/tqoT3C1TgpZ87Fb
Z3uvN9Kv+lnmN8Isi8ZZyO1oinyvz14cxDOPWLTxdmBffuHHBaWOjDP3Hfe/qTuT5riRNE3/lbE5
N9KwO3DoOQCICK4iRYkSqQtMK/bFHTt+/TxQVlmRQRbD1N2HmbIyq0WZ6QHAl8/f711GEgGLXP+s
lZ3+I6W2wQkGj8afjUyhoQ+gYR4KlnDlRX53MI+5IjFZ/6qy1T24dT89NGKePxXgzmHZWM2+L9ry
InUB9mVGHF4CzvVIn9a4Bg5yDrmi0BzYCG9iP7tHnR1fzYTgvcc61f026p1Ugc8dISJ0vo2WwUo/
EfjtFEEBPe0dBOziuuwxxjNmIopzw8mul2loHwbChi9o0MZ7kKmOqrbsI6uLTUS3SkXVWn9NpLq1
M3oHqQ6O1DlSO0+7XOB5BTHb8Okl8MH05gNlX3s5ZJXzaDYLMWSpk0yfZj/PL4bKNsCYYvtmaYcG
Kag/6Rc+0cWXTmGsH2aSZK9I0ZmpO4iI56g1kxtRUg+XTeIe+hLjRY2E6c+TPasfo9MNUYVoeN/E
7rKbSLPZj2tOdp81cCySy1MllXFnF15zbppt91CbznKFOqq5bLI1/qFMYBPwnzoxXDBEZTOrq/rH
JACxbZwOonbt7nvN0NlutqTiISNnV8uM+ABMal0286e8K7SvYu5jbkZuf2ZW+vC+I0Q48vAGwuE5
Kw8zdkihS14dDirQ5hdJcVF007Z4SLDAdZocQgw7G2o8aca3WTxOZzqy6UsjGUS4zA4WtShWv7e8
gIu1pu0KvICDmBibnt5kUdz12MJG//GvSLY1J3St2uLX4rVzwDTXZIdOwIuIW07ZYmx1+5t/8D9H
snjKsfg//za87f9BKoYLV/3fJ7Cdq59b9tpTKsb2N/zNxNCcv+By/+ZUkJzmekjK/knFYMb8hQgW
J0hsCDBBszZm+D+y1hznL6w+HIw3bAOOxG+x1j/IGI7xF0oTTiXqZ1y0tz/6Jwnl9m+OBfyVv0kp
//jf/+tJgt9zoQyu8BBvcAqEmO7hA/6CnG4k5Bl2221YmuYjjq8gMW3DtRiQ40CW4KmcjSNTyr/H
45dj5orYDdoP/JOndK26sKuF/JE2JHdI7H3k9bu06rJw9M1637tjf/DZxwOiy/AMS13ngcu3HeS9
3ZzjdrVc9NN8RxJGcQGbwYi0wSy4kMEH/SM25O+f6XDZR/6HZ74BW/H5z/TZi9Y6x6oxE+qLbKb0
IrWkT6NdniJDvvwAAsnH5kiG1wAtjaORxsH23BIrkZAyyd+TbAoon3NnLpPJ/boWzqn4hufky+3J
sKLE3QAe8+Z7/ULrmmVF6ltgLkY/JdGSk7qRFtRGxPQu18NUc7sxvVPGlK88JOoLRjMM9FEQdJ+/
TqJ0yU7B/CKsLYGrGmSRoO2KIlLDIs+sRvv1ZP29MqmPuNp/PyRThIBaQ8Av0o/IrH2nEqvMCkly
aA0ppsuK8T41Cqvm4ll3DzkU0RR/U2G89w1JDU1f3P1AAo/zA3526QeT1dJqSxZl1Dt83hyxS7UB
JR/PgPlX3S39zYB6n2g3SCtfJJ65XN08UX4UVWPIE/KM114eMwTBwWYdDhj0/OUp1Fylk7YydHpb
XEsWULDEpFe4nSZ+UtL6u7ff3iszhKFIJoQFjIzv2CRyITtkjiUvr9Xd5GJd4SRo3PQuCeBtz9OV
8eiJnHIOZKtr/8UI+/3FsALBiGZLScLd/mhfsKoppaFPzLNUlqIGBWqcchpUVKbfZAwE3glqdlTa
5YmnPZIf/2NkwarYWNZbgMrz16trsbWYHV5q1mhOEE/IAU+DSrUwk3OQ7JhWx5mGleK14ea0OFs1
XDadcIkkXr02ouZvT+w9RyYWf/8ilOgEuaBJ97CxeP6LnA5r8VLxLnRRtHdaqfkkmpRDNM3rz2Gc
xqtKs7oQiJpbqNaP56OtyjPf7mZgJQ+h9pi1+zaBny4aIW91ucZ3blyCS1v1KfPeV+YKG4nFpuIg
wiVC8PlPdaXqYiILAW8LzT5M41BfaZo1RJSDxTtZAXLGuXsqXORIDfT7BRHcgBSR9Y0O+ti1aCTY
Cr5UJsNynCwCRRYDx6K8VAdFjb7TtTI+N7gf77m/QmCvUSxZtO4CyKZ29PZa2Z7vaNqiCIEvv6no
fNyEnj+/5ngdIJxDRY9T1kUmB+OwZN78wdX79YSM7TnR+e+HhoiNiAyKJmzMoz3UHJSrKZvYZ9SJ
mA+yc0OZKp0Tm82ro0DKZLvZDqTfLt5P6NSppMViGdzLK5g3IJxjdZmr6cPbb+3lIB6RbewsqJK2
0+ho1tjOmOcVwH84ENixrwl8aCmtBYKRt8d5+XU2SwFeGPJGFyH00aZSp2VM0HffhDN/0ZlsCnWB
5wndsH7J/nwoiPLmltq7fZ7fu8yT9+bkpLzrqV+Hjp5JUI5YnJtlru+U5HL19lO98vbQnlnsVFDS
Hchiz+ecb5SzR2hkC0cxtwCmfYz/veSUWerLRUZdiliImBM0LlScR/ON24RmlophYHDP0BH8HFA6
9r7No2XsiERTgVPEHIaps5Kmg3PF0CIc6UGOT0z8F3uMRzypAT+chYY/2LEVZSJcBVhVYZs9xhat
lu1kwuT5spwVrPhstiIr8Y3zt1/yi/OIQXEQwjrG2nKtjx3CxKRoH21TtC6tPKRzrmiXaWZo9wn+
AtARD6Pec5fK2uzE533txeO/QukJJRk7ko2i/bREhkNsOVrG86YY8wW6EZM5n6cmLaMK3QcBDOHk
m+Y7gpXMy2Fs5sjLRRJ4sXmqanvtxTPHdOpf1ipGx0c/ZMAJo2hy+FNV1tEcaa6qPEuDtOtS2ie+
drHqnjqx/0BO55/6bEvFNpiTmK0OK2GuOUdCndVxe0uWgNvbjnARwzasA0+asBEzMiaiwuiyA/7O
xN13A41p1yqth9Ft/MtGJgBeul1Z+Tt78UYHxht3b6SRdTsC7LnZhQb/YNllwqUolH69/LQq6TzI
wdaqc+7r6XUK7asL5sK04Y2nhMsXHVj4Ti0Q7QZlwqpIHS+dDylOgSUTspAXbr56yJbq3gSqVcn7
HDGYoIPtoim2PZyBgsY0sCojjTjHX2nFW6Yb9a/SW2xsUjH5ASujgUUfaun8ux4WnLmz+q1vDCm5
KUNaVAAUs93LTz4p7QqPySKhad5k414yc6FcqtaH5ZPH0jlDAad9j7PZ+cSNCtoZpa58KEEwbouh
c5pQClplQur2+xUX2XyHC+xKWBFyxyvsbspHLHYgcnuZLr/R0/PubeULAJQ08SNQfvrzlYjx9ZgH
Z6YgmWL9+2RJ89EmMrG8lSYsgCgFmafXA/tDC6eaeAP8fFYAx6TKttnjKp2YNgzDtiaOY8CbkLkh
dwbpoU1Qt1N6LTAJv1dVC4tMg5yyQL4rYTE6eEovO+ibXRUupeNda5BGlmAdi1TQ8Ei87GwYW02Q
S1RkCse6GCtYvxPD/WS2XN7SOYVdPfSZ/UhsC/2esdUXukxdC7Ng6Ub1pdIJGg4RpXRcLwGqMAoT
TQwMDS4dZKbBvF9T2QJ0ASAGkBJhcIIgTnoAF8a2950F72Gf992QETcKJ2dntpZDn99wod5IbhOf
JixbwYVyDsDIbX2I+gQ6Wfx3W68/+227TpGC1PNY1rDaAyY4nEarHtYp9EVhXRFlN9Ah1vP5s2on
GyjU8+UQWIs+PcIGYRYpP5+/CkwjESLUvbxNnW5x28DvoY8Eg7cm6d625fpuSbEM3+nE43hRPszl
IR1cSSgYjL4xHPsGTA0ZUHzmLjBr9kM+dV3YOlL0YGKdcWsC4me7YuxzH4QzJSdlQNhALweHfQGY
CN7c5msTlC4szWYZW4VQGf0pXOoieWeWRPiAapnetAe4r+gAQ1W5aSvTutcn7lq7xTO5bFRwSTDZ
1geArImuhO/OU44YUrjfUt1ZPxYttUSQqIH2D32Y7IcYB2MlNLPrHwtviIEoy7np6UZbGV2MDHJX
qGvSh8Luyfl8SNbfMeEbupYReD0HCeKFX7xzdvW+b501wiPA+LWQm6CHyhrhoPVDSUN/FatqdjD/
XcQXjqFdpr1HTstkY7YezTXZS7QpcU2C00GGFZtGZl+5TkFPkhJ56DDfc+cSmUBpS5y1dNw1qwUF
SVg7Gj4ZtVY6KAD6dvmWWw70QAVPih6BRy+0HzqwcrQROiJ3r3EfTHYhuqpFqeqobsxpJzA6scNs
lP6PwUDOFUHU1j7WfbG8ryaqlMMILyENp5aUMl2P77YFbR/wl5QuzaRxfNTs1v/crayiwEC1ZAQD
xkFkN7Ox1cHSVv5P3+vRJapBny7lbMDUSr3FhCueSqzPJ3prVdgliLqyfiAQIRvg8jJHEYsXZe/A
K3AXC6/kSnxLrJ+pPnTv0iSeHrp6Ymtw57roQkxxmnuzXwtmDPfUH06/9l96BVeRW0bnELXG+obl
o6cOdH941kEPo9aCktAMd24NrTjENnMe9tOYQ5EgDJCO7zTN+ghWLeObws5sGH1t7pMOL1JdBq6z
7dUGnPFDKmKkvHOZWJ/NSXkf2yXW+wOxcsMXfxWyPLf6SRa7TRHxsKQNiQb4YDuKfpaxouxIB3nd
Lwo6dL12xU88a31UFXn7JR2X5rubm90UOV1jDmz/AgflkrSJy3mctOUS+CaFTYk1KB4rtTIDYjuc
H1AhVE7YRGt+gQyYJmHa+e0NuiNr2LxXlpoQDYML6uBhApyCtRT70XXIpxCLPXu/+LRTfTf1BR4U
iO+tDhMXB7C5IxHnRx4neB4q5lA0O5W47zQNSk0qiIRPNWMuwhGPREILnLiCibyKzEMBOvYXZpt7
Bp2l1blZa5VCe4ek1pzFYwbxHhXIWIb8vx1NVF/NV23hIUMy2tj5Pnp+Xu7ihYUBVcJFBpy1Jp5j
kzeDolRjlYhzr2qUw4mmFQn584tGM75B0DBhLwShyKA1gvuMZmKSmq/1Ve5OHZ2eRGR0ikRqs7OL
FcVJB6dOO5h2U9xIII0lggBaaoSAxvH95o7U4VMgYZp6jlV+5gTr2YYnp9214FXQMNsYLgnWdOlO
L93lQzXoEmeDSnGW0/yBzLi6jTUT96eD9A996Sv+1G16jNoLFERFT84OzlQiO6/iju6vqArxzRNx
AXHfmGghx/bEHm+kikRQvq151WC0rMKu3B4BAEt9kjZhglFWigJaSBqTIebj+vOoJSPMW8KL1gfL
pUkcWHZJyJm9COtXNca4kptpW2iAXdAFAhhK9aPumloeFmWDkMdP0vRqnUT7ZTTQTUVrsth39soj
0La0ctQgupphVo7GdyGF/tPVMCMWOtVUoHdj/CsZPZpovWcOww4iQ/xZUcBDCUBc5WDTXCDQ8wbr
Bz3DfldCEv1SDYtzE28Um42LrG7LQjOvNSgVqFHs8pFGy3zrZRsdwsli+OXZrBMrM9bFvqITtMPK
M91Dd2/OsyY36fM38MCkVY89V3pt+El28/roOKn9UWvs6dLEvC4Bz+5UuiP+t3ucEEY4RM5UW5vI
ctxrG1vD7ixfnenztBoUuLw4/bqZBanhBrZvn1GzrF/nwe+M81Suxce4qeFw5ybymnDSy2UX27g9
XUncvx9sJ+aS5Mu625uyGHmHpM9C5cHHeAmGJGNh6aQXXqhWtGAwQ2uuyK74a0JO4OVXPFQVFZJh
tdglAYpzhYKi92Ftlhhj2GpZP8sGG6Com53lXd5IH/pWMdM9GphCPsj47Ku7GToGzKW4ER/l1LJL
m3PnwrkSqYNxKQ5/QMt5HfdzBIAZfx1MS/3opq746OJp2cITGMwWOlXT3Vfpdp+MO+U8MGnFRzws
2gvOPDhxfoVTZ2TMXlVH1IZw+DB2cAXJ5U0mIzF5vRHopuzTfQzvJN7lRpk4gU/LOb2A9N+cEzwz
Zwct1zb2eWmaDzifcji6ldZi6q2theB0MdMrslXAAIUDP457STsEhk5I2C7zq/yb9GaaWZ5aLAoq
wttA6CuZ0e/W5xLCQunf6YNE5mGTqoVyRHe6D33M3xj6fjrdG6uTn2EMioSqMEvtgZXr3NlcRX7A
el4+GqJfVvjYGawwMpoLarFWrDh1akZ9s1o9LAsOglIGVqmZyZmna4L1b0m6vMqFdTyKSv9lAwve
xpNy8O1s6aVs76etI1rD07012NTkS1KOfugpSYJIq2qlQs7J5K7GYfhn5jb5RYo3SEF13Hvf7UKn
Alz7pX1fxzCfIPvp6qJV7aIHYhhhulEhZP7BKbUCFmQqsK0tLHuDAf12vc21WJVUC6L9gQttyl0E
VkYGu6JbF2R9o3HuJa571k7+eosvnPnojxVcjEJUzookKgdnHI3FPWv6weBLDcN4Oy8ppXs8di1o
Oi40RaSb3XIDKWUcQ1QOvvbexkBlDeI1hfmjxtX4aVM//uxSTW0cXBPqnp1IWh5zRaM1yDB/6iJn
atLprCmmedfZfTbvEJLRlkJcNjwqJRYr1EfdzwJyAORP6SUiGu3BkGjrCvxnPFFBr28qA9zYhUEg
oqSOEwQERb2osDeLmrml4uYrjpdlTAhzEY/ktrJTh7UyJhWCt4rrHAWGtRfjPLMvUC0GSujzgomg
mosoXjckQFt0/T1Es98ketnALvOGOg/KpV/saJKyvxbWFoGd+IpjtejGoLA4/ynZM643sXImVEWa
Nf50Ext5KpxEYm4so+JzzmpFU9Fg8hSlykLX54zC0IPRHeePuVdNV5DJCzjKXATOC6NdCngMljiH
ooU8KC5b+24Y5+kCSbjxGZIvgsiBpWpR+sv5S2xSe5u1p0ucJKgV0YS15p7ePdyMKuXo3rWaPb+P
hSZiCFqFgPPvYq4/N57RhF4zkF9l0AfrQqdiDwo16oQm1PNxvoNrwk63ZraBNmR1fuKQNN26Mk7R
KVpV9QvxTPe9SBNvfpd3a/vobA5rCADzJD3wmL0KG9m01fuhq6yHQS0wZ5A32lqAK0WPL5fyDQos
HT0Zcc76gC6BMzhFHpjjKwfhZ/2MoADWnanmhEfKZ+udUdZ0C3QLVI6sY02erWrhqjezBFx0YMKO
ESEUyEz7rKr2k6dMeP7ziqhHmxf1SVtMf4z4+MZNqQza81ASx6gcOmg7rd45F7RqyUQz8zHlwWs/
vfK7BKOktHFJWeMfV1CrGE39scDxzIugMBbf5ZZqOOd1f9VD9BsDKZW7wmRpy8dJqPk9LkLaz9yT
KMEWDTn6hYV/JZ5f1Qitv6GSvV6Tivk/xflk7KibtktM4dllwI3UO5iS/CFf1GWHHgkGS2918w8f
0t9y8BY14D/paRBy1hZJbkDfIflmDxbC8qapSRagWrLCWUL1CA3uCFQ8QzJc5XKqkoOdS3w17aKv
txZJgdTPyZXb3/W+452ltowbSme7+Lqyfp0I55bqamMY8MnSEQK2Pdq/crXAucpMdellxIKfUcZx
r5snP/sUr23ysdGLJQ8cV8191KZ1frNQNqAnXrqyI3wbVymyaKChLYLKJXA0mYrQFv2cPI4Yw697
jsXYC8l0Gq/ALBwvUE2y0kWCxulQZfX6eb+2yJGTztWJOcxlO4dNBi/vwCFbllE/4Z9CUJ6XeTg0
Ke1ytjM4eNyScradbOT+rHmcnFRz7ffeRKwROU0yvSusYv0y931/1WHX9kXOlfalJPfRC+25QTOA
oqm24OtKUHufQ7RHBdIqeVHkw5LgVLW0X0kOWb0A33Gq9WFY3S9CWt3lQNSLB4Ou1j/UWS6W3Yjc
HgiiUvqPfvYgffX+doNurDS+K7uugRZtIIAICji9904/2Q8da3g+r/Am+InKaL2Ttmcm8NbtNA+b
mQDbkIYjORqNA3MGCTEXkgANq3ZZsAf3QVM03r2hO5V/KCAcNZHVDOwoKYugCGj1lkxNexmL88ka
vSu/LrgXqDFNzy1lugZ6qVRSodaD9U24YP1YC9pdfb75nYyRaFV+AaUcIlStGrQGdVMKGAjxrIuo
7rGh2Qv8GVBs5jmwcunD8xpyd6hwktHlOyD4VKMVi4/QQfZr9wkXWHUjM0t2oY7UMwYdcmt7X0nQ
m7CuTPUjW6g7g5XaLw+qGXZOtSZaGrlYsD+AO3Npzabet84Va5kjpsEYiyWAIvcizTsqS5h+XDcD
pwPYYBZW2YR/V+H1NxOEqm+ZAVgctP2icRbi9fnZTHt497TWlYigTiJxSZIFK0fEQE1xICJx/QV2
712RZsgllFVdfeOEm686o3LTaIMrUXLoKL6Y/LjAIPGJnV2iEzwW2X1T+QG7UizCzLUReig4UeAW
JjZNQCv5JfeLpQsgLppDKDvbXa+0bN2sNEfgBm5mZow6cS70i3q0Rw2dT5Ou9/PoG8WHmaes99Og
2aExik0DYrncmiyPWLHEGtNp58K//MZBPPR7SBfp9VzEiXNOOLioz/OmBPaxhNs4OySbTM/cLZMb
qP3zw3/URKOvbjXRki9rs4xI1i0uW9vXxv3bwP1L0NrFO4IwSLH5eEKQeQ5ax7kc08Hq6lBTIAs7
xPnavs8Iua9ylyN/HTj4y6QrTriPvewXwNPAQZF2Fr1A1ErPh3U5WdFWUpbTpm4PC/TcEBNA56KG
2x56S92EvcCsr57j6f3bD/xKvwBvyY26g9kafjrHUWF9jCnqlLroKF1BnUvr+pJqjbO1TrJPM+EO
hP+VNRmcRbrLXKV2yWBXWAWYyeHtX/Ki3Ua3zSRHhk9sUDMfdyjn3CM0ofIa+hOo9VQ9zRycLMp8
woni7aFe9MAYyjJcTGzwfRKOvn2OJ+22cpKj2Tss76L2ijNZlvHOsbAP+dNR6H7QBrINHyUq7dDn
oyxGmtrDPCHd0XUo4Ejf7mZNun/aOvRcOm302HyEtIZ+7A/aG9PsJSszFvWhF45pVRxSu6CTQVjw
iQd6OUvp69JChnvt0EzzNqrJk9eWSaV1tTk2YSe0Yr84mnU5o2S6Go1puep6E+ErjkBQ10+1015+
r21g2smYV9JM2vhxTwc2NmWp1w9NKMx5/ojxKW4Mll6c/fH3ghYg6Cp7OHzzkM9HceK5a90W7zG7
Mr3ruhEPc45I5L8wCClQPAXMLVMcrfRxoJesDyVFsVXYZ5Mhy9txJbXn7VGOsoJo93vw+yAv8Z+2
L2jAPn+WwZrVWNVxzaca7HfWNILpma5/5bay3VU4LuA+iYW529np+0E3Ia13Aw4SJiG2OH7n9Vnl
mNml183aPZRo7+uJn/faByUbx8SwwcKa8DhoxRznzIypr0mxoD+WCqe5GVp5505rc2n5nO9lh6Bu
dbD+DsQkhmvC1qCwimF65yYLNG17Bpoz8unz2z/stRmOgzJWIIKQZ+PYMVH5w2KD5zZh1ZLYhrIR
5GREX+1XbnGxyvFnQrzw3lj8H2+P+3Lvo0HNnNhIm2Bp3vbnT1cW0BC+2cyKwqWgGbEXuJExuN6k
wyl/eyhj64A+75BuY23cT4fkgBfJriCIo7ZKzBlkUeU7AunIey4Xa0e8qrXrl0IPxyTz3zVdLd45
/krsib9qJ47ZlxQ75iVtakKmIRNiC3Z0zpb+Qv3WAz3j2I0JhVmYu5LWdSD0TnFVWvJzYyEyCpxg
/tqiLcXDa/6lUBXTwgaSkKaW3hReB/1TSnFLABiYC9hG+8gdXtY7NbQzOSlLjjFWk+le4Er9FBn1
lbniwH11SKoleME6/mYVDf0pboeab5bMj06SeXcQ6aud0zv13Spi7bMBfn+tbcrjtz/hC0qfB7xs
bAQY2JDOi3TP1Nb7Fr/SOtwsS79NXqwfdDMx7zjL9Tu5+KdWxSurFX94l7MF0wWIbkebSU1nz9RT
swpLyIR3UDSGm6VGGvf2U72yBkgVMUkQw1cO3vLRJs/pkuWGP2A3xjf9oNeWREKdZDceAsoTDrO/
o5yP1gBnicXHgwgDqfpo+s29Y7O54OGheiwTDCwtyHdahktjxKot7RP6QZOOaxG2laHMzPagpuoT
wXpX0BnjS3OUJ/adl29YGOw2MAh/E43so1OhLSV2YCPqRFsz8oPdWcBncAlOrLqX84aqFt4us2eL
PT1OC/HNZCktlk+YlHOGIxt3gxG/rrMa04x3DaqrE2XWyy/KeCii2WMsSOjmERfD1vAtt03Gw1Mp
24P9J3vNapp9TBl8Yld7dSjYHpx1Jua9x5Rd8jbLUs5tCeI3qHNnq+DXwpvPnczLT8zTV77VVqdC
rd8YPlTMz/dqv6BbIkpmzFhmpEFUrn1IRxTRb6+GV7+Vjwkj9CHCz9ztVzw5ETwjxfxj4oFimld8
Jkdd1gAMYT/btH7cYjxR/Lz6Ap+Mt/35k/HIY9YzMGWeinCCD9L1tiR6Pd+nGIOdeLTXhrI45jhj
LQdT/aPtRPmkAGsGj5a0CvACT+YQjai61IbEPsHDem0ozjgHliX+puSZPH+qxJza2RhpluRtb5+P
fRGjn62Md43eaydm4CslF4R4qMfYXIJREJH0fKzKIep07OldQ1QwvpEyCsnLzr3b1jWtfN80JHgj
XBruCSrsadqawyc3lTFGd62sghoIKuohmnPH7lsimyGPn1iNL+ft9vuYT4bQsRs/DljRe8rFdmB/
decC2wUjjvcJSOWJPeblGyfADOWDSRnFdfb40gP2C+VwJKnPpNV/SOOqPJfSXSO7cOSJobYX+nwT
R/RiUuZyBG8MzaN51GSDi/KT8M0ZxEpElAPm9ezR1QJkGjEW7CzILoTu/nnxirktcAmRUzY35t8U
tCdLJfNkAska4bKPHyYekUnSARMb/Rne2pe8+OaO795dMMvXdyYoyeVSiObQunEcAYDqABtN3fwo
Ux/k5e1N4+XLh/XmUlnpMHBN4/iNJH4/tzg80Ds3veGDpifN9YBDSZgm2imC58v9idwkzis0J+y5
3G6fz3bkfzpE/wztmeb7X0yzIACMPugcKdxRbrErW06sr5fT14eMyhQmI48cyOPSPG8B+WULRIGJ
ZHfvTdZy56nVVSc2p+13P59U1HKWwaaBBbdpHGtNWlKIGq+YIW0C112scwU9agA1g7fkYSXQtzSh
xsmbzjVQvoCU01MhlK88JwAUdTG5ijr33e3Pn8yuolsNHwevPKRo9nd+M+S7Ip2TD388UygeCWbe
bhyYaGwz6ckobIuKFjdRvTK2xrt+Gd/D5K0enJLT5e2RXnseH+2JYaLFZl4ebYuLTLRs0kbYA7qP
KLStxm9C99uPb4/yyu4LYgThFr4pWIspjmqNlejswSiJ6ES5PuxysweBJ2N+jsSC+Dwr/GTnbkGs
tokfxVwuw252p++9g0lpC2GG1Fg8MqD80cKAF/1fmFRMq+26hQ8694XnbxtuREydhTRcy9IOOxQF
NFuAinNBKOnvmLQa8V2p961bQuiC2nti/BffgPfCrGE3dgXe3Mf7ApuiigcHhzH8S4r7VCO0RnRx
dWKU3xG/z9YO1TQlEaDD30GIR5VRoU1lxxmcIo52TMTjfZoSTRZDATPyGk9EfCXP/dyDd2HAeNpV
6frVNtLxUNDA3mnZ0O/IkBT3KRh+9Ht6/JG49N9KRp8JS/+/8/neeNX/Xl16X6ivWf3zqbqUu9U/
5aW2/hcQDNdXXweqhKXLbkgnvf/P/22afyFF4ENuSBjCO53D9Z/iUvOvDaLlusLxTs6nz4qmY/nb
6dtGdwrkhJyHWyk3uT9y+n4+a4UOPISEANhv85NH7Hl0xFQQ4XJ0K1OUF6Z/kYjcJs25O5WX/uoo
1Jg8oqOTPHe0NkXWelW2EWe1mC4cNJaix0y7Wr49ee23f6+Cp0rZ52jB9jBIQbe7F8twQ/iPHgaD
SZxjvHSMsrjFL7FTboATijqrOyO+kEuXfcYCQH8nRG/pJ3bgo73x77Fx5GcHANTSkQw/335AKrpS
L5sxahIu+N9K2eBNiFH05hytjTWeKCha2vmQm07Jhun5yafeUMZjbVYyjhDYblZqg1XOYaIJM9nR
R2zqd+BZKXYAb7+ml1+D8HD0EgyyXc6P1YrYN42FO+j8VOiG2btmWvdYBVjziX7L89JxeyMb9oVI
gg8OOWub90+Pv7yDOoyj3hz1ZdF3QWqZs3Nj9pWcrr1mcnHuagdMAB5SaMq9+6fPCCMQmoowtn9z
kzy6lAyYOhvSyr1IdJobrekiMEfr1Ynq+HktyCNShBvoIMjsYUmyKT9/RGktcDMNaUS5yLvH0fUk
ttJW+8nJ1oe3v9nzUvD3SAIdOHu/sLaq86iWcDDerLj8GxHo0Ezr0Y0dXNdigYvMrF2WBYadf/4G
SSBAMKWT14N48KimyIYBUz93cxlabFgE7jhBzsCE6O3nejFJtjYAHJhNeE+J+1to+aRGwsN669sy
iqW38V1OuxdJYKZH+ZxZ56YuP2H4VN7+98Y8mphVVtuLDSYe0ZCNAxPpQ4Qd8fe2ct3PvUcXGuqS
OJHZ8fI52ZF4Vl+nsN7yNJ7PFJHMqu/yETNPT4svxnztsYpd54sCPmQZODmZWpiXZlO8e/tZX86b
rR7chPLG74rh6FmTGmfLXOKSQrB1eTc6Kv1arrGL5RSGLBCXquIE7PdiSbAB8i/8EraLI/Dz8wdt
Ci8mxtOhI9577Y3h0wuJBp3ObiQ9rH7efjru1tsD/KseEqZtU2sxkM9tBVTz+MZtNLLF+LoY8daN
yxEPRwRFFy0GTevnvFe0XxIeklt4tZr1AfNJtwzMeCFVAc6Cj2moksbXuZx1vKSgGozqomtLL7mA
G75o+1atUkDh4JodzHNbo4cpc7vZGdgou7t6bOrxwLYG724R3WydDcNmzDOqbCIv3htQ01dqIapa
dRXGKcsojPpiwsPT+oztiJBRn5SIhK1zn4uqsbMqIx4CWSereUbC8Nx/szM5k7HhLVNDJoYr3TP6
+r5xQRab9t1Q1aRHGZzzB7ivwjl3MY3pcXdMhYCYNox1GPeQhzZPSmjlMEGY7WCRI5kQaoH8V7V9
AU+yHYprcuQw1CZoLjEPiebkt5P0YUCtwvTGW60gDwIhk2gfoLRp2h6asdNiHAVh5coWmpnBdtC9
NjSUnt5scWPWGW60sD5Au2GKGQnFeCDqdkm+szvahES3QOmEX8RxJ3m17QTEAJcBFc99T6JDHbTN
svIKsevCcKWHGbcj9g1yzEpSyydC++rk4JeFaUB+K6FrJrhwqstVN70zIt4H3IkLEcPJtOz4vd8C
Mx/0xfC/xJ7ohzZA6yLdS33CsFHhOjV7xoeJ48J4b0uCKDf7+co8rNLu2ynQkEXh0vp/2TuT5biR
bcv+S81xDXBHO6gJgIhgkBRJsZcmMDUkesDh6PH1tfDuM6sUlZWy+8ZlaZaDbISIAOB+/Jy91yY0
db5YtmATNOumybieswWhimGg/Xr02npBaLmlsg/ZJlL8UsPgGgdpFRX8bUG/5g5nUrOdp24A4myZ
aKfOCSTHIh7n1FtgaDfWSwFjHg3jXDpXPQHFWNzlZqj+Oiny4DFdB0p8SEsjQR5q6p59oI7g84mx
CaJFJnZ546hCrUdo3QnOCzZAdL0ZyincYu4DYV7ZEiay7Nor1nVqjVqBS4wb3TNycHXjfNNNvzfi
fR/dV6mk8l+7YbDfCGbJ1wiR82QdsW3XeQQ7pzPCpVi652mQxqMQ3VIepTTwBrRVYqlwLenVQmnc
3UV1Ws4FnDfDeOfJB6nntmpCDk9IzDPt+A76nTtq1ExuHsBwBJBMDArxd5foFOcsWqYBWe1opc3B
GKukiw1eIpJKmCLKk9e06UtbNZo/pDQQM6a9QA5rgKz4DkrYCm7yooU7XQt39SJOaEw1C0YAdrhh
n5gxmyTWz8DYZxS28teFxwuvacR1hh9OLTYzAhjBZtTbMy/DaOi1jQnKQprMvSvXizyj/4+lrDEU
QHdfBdAZxTbeqgz3CXkECD4P5sp781jjGUrv2QSL/Di6yF8i9rfuZsWvg70AkP+XMZ1Nsk264tbf
KR3wzBb4r2nRl+RMEK5CXyQwhP/EbMe85NU1vwzzhKdLY7J4aPp0C76WAszssctshyST0rd08FWm
WZ3d4fFInCKcyPbgz6nNsgf1hNGjy07dZNfDrmTSL5Zd6/5OeqPur3L05g8TtvnsbLZaII/ieJ0h
swRjiT7VXysB2l5UIKcRiWXFNbm7VXnUYu3FXZfmXn8/e63AOgVZzJgu6q1DUY79q9Q/i7K0lkfs
UkzAeTebioyQ3vbfUnfLk2NFaVpEYkwyE1OTsZDJMs+bEUGk6Zt72JbuYdW1XR0XaFxLpD3osFvu
mV9z37CbaLXcks/s9OVn35iFhsWryntqaPM5IyQLVKuPAyJAg13E5lx1lz56jy+okpc3F7Xfe0MV
IE+O7rJbtaA6u6vNuvteGI366rRy/ixKFfQR2mj/CYWV82zqwbFC4N7mwQtYF7H5eP59UQXGTwWh
5rWHfoDFhBNicVB0QrxLmPSExrF4orIzKSBDjYTPw0ySFhf1Si7ShVQkdRhozeNmK8QWAXuep6Ne
e4zERBsHKLTzoOcnxJxXhRCT1XUZZPrRK1NWLExlVRkilbXRo2UzxG5nz1k0Z5bVyhu25DTUwttT
RRwHg3g1jW+oPHsrEoE2ntOuFHeNAQYupHtepXGvpXgDjQVCUSCmHgjmFdOFj4MKGieKWuhpg1+h
Cs8Tfe7Hwf02lz4x0yJbxtfe2rGBtW0QMaeKdblBXL99rvrc0NGYpR5aeUKUDGTu0twONaB92hhN
JRBKNUX7VldO8U2WxQrKGoh9H3fIoPu4cuxqjqZNaPNUmaNMj61R+J+lRez042wOQRpZoyQjgVv7
o6JOocAaZtcMpcE3DXF6zvlpdcrx04x4nHFPBZC/nho5HFrCK+7wJ7P5FM2ava4cImXs++S5HdiF
zSwSe1Mvzkot5yhNmvJuY9Cv46EfVv9igvANvxcELzu4p1Yyxbfc+K6bZIYFYLT0XJDoZe6hJMjl
6yDw692shKuQqGazhzziyUJUXQdT9amZR8s6kD2sDo0JP/PC65v8LatcGDcNtus0ko2jfrhNEPTH
ciyM4NTzi74XfqGNOFnXcmZlbWzuqNTTAct2mpwWzEWYp8R6m/izs5w6L8CtFaxr5oRt7VYvYiny
/gjKFg2ok2AQDn3IQ2CEB0pmzNqWkx0tB18iintkzqEXtPndokn6wYDfWt8g7AJftczdngHxzJ0J
kCE5paqa5JV5kC/Ccm5BSST2Ip+22TJW7iwDduwTxFQYRuNWMcxnGqSLFhOM9ByuHO7pfvnqi4rZ
pg5yfZ8WmMdizi5qjJhFtPOpmf3eRJ2lgN06jiB2Ct21eTTIViBRy0/wgPeyXg8ag0Ub2pQ833MW
xXufzRlGqJ3ojSnG7PZH3ZRZHw5UXxhJN59l08qYK4UM7kBD9vZmDmdMph56V7+0v1T+1Mu4RHu/
EBAlivHQJ8Tz4ayYejZwNZq4ykrRXyzloB9XPyvMcwIpZg8QYfVEIbQp82ZO93R1mKXc1XIYsnuP
unSPWy8x2S9Cr+Rgjbk6SOzY7nGrnOk7gQqEIKiatJIIM2fnhEou5HI6tqnBAmIIiwimDPBh1+NE
baXx9BZ0qeeLwRqLKu5R76G3tRUT+EYJCkmFhTbKEhixaF4J7MjqOpsuZtcb7pPUbobLfQjINjTb
2bOaJJWZv9gqCTH5ydsOkYZ9Mmc3JRtM1sVwkGjTvTCHBYBTI5m+aTEXMLqt3CcaBzrme1IXCqm/
TAhhmVir3yenCR7cagwuzVm5RYxUTD9PaNCe6d4CLyb9hoc622rrNAQ95p028FDKpq3rglwZcQXM
5P6y0Xuj+r60WYsye5qeetLdEO0B5Se1bOBLa5U7blQ6mAAQPqXBzk0N/BgSccm+XLrN52aZih7/
msqGsKut7oVhF557ZzGbyxZMLIEEo2XujR3lPRtZqSYqF8jJ6Gu2gPSHGj16xJGPAtWhx2GCFSSK
6GBrotx43QLa0l7jzmOYEjIPwJpTEq57S37ayGCmZS09JiDbYjlrxJgPl6qmlsP0MZiQnnxnUsHl
yiB0OkCadx8aj3n1CVRn88nxk+1VU+YVB2aw1IpmH1DVibwgV0xu3Xz2hqx5SdbEoCzC1X3D7ezw
sNIxhqzqZeKzO/Tr1wzDKF7lqaofBkKmHwSpBU9sQ/UQyXlI3qZ86Wgx5+t4FyRYBcKO9rfBs7b6
N34ywDnCUpo+B2iguijFXhVE1NnLD6STzY0Nr5qDBzd2Cp0t7+HAL0ZGFZwuDjbylPg0zqdmc1Z+
PnAKcIhTDZVrEPSzeot4MWzwweHoYCGgRC748SemfWencHl/EqrWzxvLpOaRmGCWB0GePKzYm77R
XKswhq424TS5Nap3i3+cR226dN8ZfWKDhr6sEYwnnAsWL6j9sOs3oKHDEKgHnPHASFuiIcJq3ChD
8qWHNZ+lAwFlOYOOL2nqwM0Oms75ZMws8PHUz+1DMaYGK7TKbQ4bqTHrsEvstL5M5I7hXliPnvA4
Z9/9oFHLBbxy+7aZkJ1fsU7WX3pcdO0JpJ7/UCXsZbhf2hGXtYuFwkhneZpxHdax3bbJs8+DUJ6J
8+heRFOy1g5JYcFgJ2TsWnX4vkjjmYP7quYIG9vu7naiuoW65ECGSEJ3XkXGN0kxPc0ucQLsM7gn
OfKm1qsLxvfsVB5rfqZ0O0S6IqgTBoBM3wrNcQtfIafXw5KaO4oGlXx/sVkQd8LU6KoTlNQBhYXB
eRbnb14vobsQQRsBJ69N8N+gsO2KhZeMD5/8NvjQXnbSKTiZsGGA+GiR4rbxOX3nC8ULUbKWU6jb
NrFsHGDTMGAc8XaQiKAcuOomZbJl9Qmxt/ls9cnnEQFeHc3uOH+ZZIDphxNTxfJaNDejttzuht5g
wAKjTQoQvSd1hWppXXUYOacW3LaeUJyBIL6F3lDbfc3FHliQGgHU4Kwe4FaTy4RLysHO9Wilyn40
mQk7oT/48iErUwa3VjFxjsIVh+kicHo8ojYJJd8yj6iF0A6q7Vu9BZzR/NpnXR8dnvQwT4IhCcdE
FO/u4mTcuXzEujml5dfOyac3JcalIT0tZ3/ifhjOaenJJ6cHieMV20iZleE8mO67W5hre9us0l7p
Gm5rgLhzrLwYrsPixYVYRX3cv+lbZmCYijICzk6W07bZZdJQ2fa0kWRUccgoo9xei7fcmOk31g11
ML5Ygf/SS+3SjTwwfjoU81pdy8FuX8exktdpb0IUrE3FqTPzXfFNWLVxPeEk+gLIPzdCT7OchK0s
hvtuQFUe+srMCrS0VgH92HEqfsg1bRvQrSr5To2AHtDjSM4hlqEtTkUp1h8m2B3sj0je6O+X3oPh
NMbTCGjhG3RfVJ6TzNPHsd5PNEXSjgDzdOI+LBRSoMbrvEs+1U0VyFMwBfw5FAh0LlYOJj8F8t1X
5ZjqKfFETku/wgB9QTAPJvqBQbLaz1C9PBLovg1nDqqUmFrokq9RUnmc1DzUj/BPyjoqase5KNPW
7i4nO0ABaw7pcKW3dITTuzRXpUVf5SBWM5+h7pcbFmpkJkaUCiXvZ7fsrEM+VMgu1sbp7styxppZ
2RIfVefUBcX0tqVbjBgZxzwzYYpQoyw1rlRgxhEHN1KtMBj7y8EgUlCFtTE56Wl0enVrGwbG0mEQ
pHcogwKSZZlkDH8caTEp+ijX1BkEUiaeN5J6Y0NqpHZo8C/X2rP1RRIkuf+tYdRF/vL2X1bJubVf
Jt22KnSDmfDI2TIzK5ylU9wuo++QDxaQ6XTo0FNkuKhrcmvWIXCBbq/TGHvVMj0PXkG7xh4m69tI
jWpwElo3PJOKR/OysUorvZiCvCVAYkIrjw1gBfiTr3gfRVkP6qqeV81/4XBK9ZlQvM6LSqGD580k
z472+AwQ3rNv2Me5TFNOdXCle3JsL3S7ZDVMGxcHpz2NXGFelc+L0WTEwMpk46cF29HUodTBkB85
FfafctA09XkOEBbCParZ4oZiIMsUmD2Ynb7rmLNoTGvBAUuzL+I6kCmYB7lNx8LujIowT56Vg4kM
Vr2aNKyKY91kXsO0fYElsNQOQTvI5QjRAVHfn6yid11EtwW2J60S4ceinpcnXuDNOUrQJJ+zdsRM
rTlGuceGOCNI5Y6Ckawdd3ljNi5fOXCswHtAd/ywB9e5RDu5gIzoU/fVgVXwojHU/0hrOwAyYWck
vZjL7LzRQWa/GOw01zHdGG89erMYf87eAmeEYr37EjSudUtmQgqkIE/9JzYteAR2yXN6mqap/cyc
w/Q++dpWT4MkeiHszS64q7ymfKW3kZDmaGQMrPuuh3IDtjwjG8zbt32CSDUBDd1uknRU3kCe4oTx
Y0sUbZkiY5LZqwKGDCSGleA0iC3qOPmp/R0vavLQ+yO6AABJpvNpAwwIwhxy5VcMwWYFbrWi42Ro
0pIuyDOp8rueobmK9ZZp3HVe74mLfOggFBE7umJJlAQcxuR/Fcy4eH/vxCZ4I0jBVO8NdJ7pAhoh
RQQ7agU+t81ykBUmYSNPRA23T2vHPCfMt2F5VJpkoGiU2MtjlM0SmZM3eKT4zRDI4mUp1DU+blZz
e54CVoWJKQO9P0Wwkut0ggKIDui147lsqdNSpEmcGgTVcN7P888aVVcQIvPdpnCwkvIbzD0BLJ2X
cD0auQNMaFGu/2LWwUIIlthJVRC/Jy7cFislfF+7t+uGO+Cisul+8BBl6Utg0OCJxrXF+0pfj7Zb
n3v2T+YNmpQyVoMqLLSyNcCbqviSA1envuwLPwNPQB5WWOwr1oVFt/QVlbWbHk3oQJTfxE2zs9ZO
YoXV0gBfckiRfsF+3L7ZiWk9FI0/JAd3zGZuJi0sdO1998SKOaEDI1GJ0zzuNfJKSvEuq778LlYJ
ngxYlJGegEzY8oAp0noluR0BEkJWH/88QYikIvrQfRCxdO5B8lVGeEMJsUUDg8uVz2UnyZlIZhxT
Zd0a6UW+YmSMVkOmrxJf2V1AmpiOaAskn9eykWuYWUtxFywF1J0gaMRFKsspAKY/1TcGUSv9sTAA
x0HhT/wnr5hX3uJedn6ELZQTKBAD4R9brAoZCcUWtKLCG1f/yKEquc7wMBIFk6ZDf1nUqn0FsrIH
wSUiezeDVFTHBvF+hhG9Uo82c1duWuEYX5PBwa6y8SO0R0hRWXoAbmMVoWxJ3u62wv8xB3KyIqJW
6hfTNdYkVpNVPuVTqwlvFrA6wn6Zai8acsN7mpYSIBEdOHs5Ek5X/mDeTCOJaNzUiLSunO26LUtn
44kRzddmXSUlUm7K7vukbNzqQwdwJWSlDNK7dnLM6kzc2fwmnXH4aXX2UobsNHq8zAcmM2FvzEZw
bLPKuoW6N5VRac1AZZyxLZe46wLQaYLOxSfNOkFoWjeuF9xFOVzjb+5fTIuMB1xHljjLeYRL4iht
/6hk6gO07RJ6twbZfi8FCt0kTszVvy1c5dyvdHt+mLTD6CktnvE961sOSvhXcv/kBg60J9S36r3H
3GcQYlCnNwsbhgxB+5CXmuaVuhQIfa/SdezwkSpFkTrQvn0LMHywPo1GDY5VeUkEftnB0AxP6Xs6
6wLYPGn0dPjHlqFOC8DYC2WQU2jP4CQ4xlAhTtE8QNqHISJI7dFgAIaLVrrepYHG6WfhmFnOOsr8
gFWTPPZD7XOXjvZaEnXV0DbHi6QTK79a6aGRowA56IvlYzPeeRgz/hy35y32kn64tdEafV2wQXHS
k8QDhFSi+RbSye+7k8HA1qDps2pYJMJ+I9w3n8g66pebqpPWFJowPkkQy1sZhF1pWPcSklmK7Rvv
RmysGdwnmfJYRJKFYzpMjDQBKHPOxqGiHed2lsPUc1KVhGNB/jKyg6t9GgSSto04UDsoJ5wE+yYf
JcPeb45b8DjXxMOCyKF5H7qUjO6VcnXuxORtp9Z56H3nZm6VeWftzzYlFhtu3A3Koi1bSZrPKYPh
mfGQcq4JPCafqG2czbiVIB4JKJVIycK5XHmjIXAK2EaGz1srtZH4pyxjVHmEHJewPDVLOR9UX9Ee
D1paMmHrt7o4JQUtjWv0qjQMB8H2+KmkN2rEIHdwsdfu1HypfdcgBCwgyg+IgtSfqUeM9kC5SfXl
gW8iO5VjwaGA/LSfp10vP1i8Ke2p3zavupsB7M4Hv0Z8FHk0hE2g1Ir+R1LR2TmKzeptmlgqdaMi
1cQ1+9zgNNxflJxWKfojmMbbyOBjpu1FpmsdvIMrcP3T4Bk1o9BWe2coXBzUJ46mn8AdElaZIDNi
9VKr7qNaTLI6NYxBNCkdyXQ1lsodz0MmjFtaJ3jO84yEv0ibMoGb1OXZm73puo9zxoLV0Qe56B45
eLrEeGeLtiKrLQrSXrReH3lvSfqy7IFNeQRsUB2VZyYk5Ur7xoQ+9R3KlbFFCy0bSAQF/haQIiT+
htVGKRRZVUFuu8M7l4QEk7c5oHtlrKxxa3LvVEmgTwHJk/sqXrQy9FLJydWcAvOCanjxjpQyHKLN
ytiMS8pgzzrBdDazR5Om9kCWGOXYUck14/km98KgvcNVy1swM64+UezTqG/pfNZXRDkzAXWEDScG
13VLlPvKqeyo5h4Ww5BNL+yZg2Ao0O1W+dw1+yMT/aoAyl6Nt7DcR0Lv+erdvVlmnMrIXaOtlqbe
9IosgE7yxigM2qGofGsNZVHmWVyxS9vHnLmDf9jakRifvCeZ1jUrQEeqMUBHkPr1tW/znNZsRcsW
GEY/s5rnVKvYK+uHegiCT8he1vSTndpK7eVsZhx7JgPZsbYat4wMou3GkLgzju7S2YiFB4Wuhqgn
OiZhMRJ2EFrVNC0XkvAy9wjFrP5CUGpvxu0oDCtiztN8nXtCpUyaZcTliTYAdlvUhK5x4QoUjmFe
TR1whYMqzeI9WNvydclR1oVqq8YfBOMp/ZNDDHKsI1lxjv2lZbGqu3AW9JC7qB3qujpU2Jf6l62y
jTR2qwViUUDI+npJZ6wdD9odmSEmO7iDowyigtBbFAuErBgowk/J/em9qzMIMl2vabvKskmTR6YR
2cCRatbfEM6zfBiZ16UkohILd5ozRjMhR03fiLog2ZyIIDD7IsWdYdFMDoBcmBr90oEkNvuh8Qkh
Dek5jWfIMog8HbOonrds7JsYRVzbX/nM/OUh2CwyaIjLkdvDmltyOdmZz1ufJBZUFHszzB2UAyz/
stWMI+NyV4ldB4UWLqLQziyPQLCkcVazE9z51Hr1wTMQm9b0xcAbXNCVmbo0EikV1rcAWsb2rFIr
12egaAoaEkd6fqjOgztHgrVf3+ZdMdah6fFq0KXNqxTmpk7ot05bTR9M940UvLYjQLZMuuwqTtMa
29HKga7tDSZ3vpzncUFoUZcBsmb2MkZF8H3ZRVzODMuQwftEHN+2gjHhNp75GwHzoV8tHgl/Di0R
frjVAsLXZ3a7r9LTtl3ycymAQFYKTg1tBBMVBjk+b55y+58Du9SDsWE7BK5ApmckSQGn+4Fp9Wwn
gC0PZLaOdBebZKlji06vpo1rCoeZtjWsYUleE+2OdmGM6jTan68MB+xXRHSi2k7WmBfBpbUp8Wlb
BxF6hVdZRxgSKHrdEm7PSRS1CcS4G4lqzDOoRRwjC5rvoxb5CaEYkTc0qtvtSaVlXlwAtJFZPFow
/Gg581wuZ+BB7o/Wa4MfVjfMGFyRLcwBfTejdT9xdNgDs5Av7PxP06ufsLEO2V1aLpV69xtbnwi9
KeobGPt1fZ7olmKXWZgIHAYb8iENpn440EYh6sgy6NalAESrsXkG0joDel+23jsPY9Mv9+COZ/qR
1jTYJzZz0z3maI/rw2L5tPyH0WG4a+eBKa6tVFLJQ4fJzJNkqJjdLjq3g0Nme516FeyJzZ00gs6I
nAX1R0Tngh6gzN3u39Kw/69h/l+7WP//LWGGpdQ2OSadNwQjw3r++b//63/4d0CO8P+FBcdE1+U6
EkHynhjz3wpm61/eboDHoYfbaYfF/18Fc/AvF3UkgxNM0Hi1PIRg/61gdrx/oQKW/CsOnoTM2N5/
Eo/zQRFPAwyTKZLbgLketqffadRCiWG3tcYNJvsrb+tfKWn6k2FtzvVAr/Myt+rmaje+nLB/eyeJ
JIv6idYgmZObFwAKSsbLpkmLp7/8hH8jR/6oveOD+VAB+GC44jAzflQ9J4VRzJVtor1T3VUz0H0M
RT/zQbEKQKyjuP7nC34U9mKn4dfAC+o5Fo2BPcfor4pbGxUH+3hFqoRKxsjUvr7UhLI///NVPqqs
kfIKfnUHX4snfs8BsccE8pHSfpzL0bxeEqh7lFC5ySlDiqdGiPQpHTtxp1a6Kf986Q+eYvQQJm5N
10bnR8oK3/TDN0x8iVPTW4jJ2tzya0oCwmW/egjApoUMC13J5lQPJJIHEI1IifYboNsEOJ5q23Rv
Kq93bwfZ+F/+B58KzxkucXgGOMM+ijuVnQYyoeuSLNI4OtyaCwioPYpOzOqPRE70V4gUy7Bi4H8i
J3N6KZuS584KPsPiApSmJYKUPzwMH1JT/v1bYQpGhskLYqEZ/vVp8DcPlDTSg3hJA5+cukDGZmHr
b/Tilosa6M6XYFPju4sBm56c+blYPPcqQeN7pXra0v/8G33Uv3LjHDTSzPKBm2Bp+/ATMTIFSrjj
Ph04eRARs3o8KJ35zBba6hoiDxzwYBEX/3zV39aG/bKexfLje2jAUaP/+hsISMDw8Lv8sFMhoqKa
ZLyNORGJZatNVHHrTE+XthwDjpkiLgGfxfZ2Q757eYAJry6NJDOeTGJd/nB3Pq4NfDCe5N3d57Aw
yI96boRmRjNWLpmciI0vNNzKgzbFFNtpws1ZGvUH/fHHpUFayI894bAe7flEH2W5YlRypEdfHFov
SU++7KfTRiTEH8S/f3MVe1/xLMzA2MSd/Vv/Rc3dEH9CiyIpD0vZ81u6Q+FGlJT1/T/f1t8eJgvr
nvDhmgCsCbjDHy6Ts0AQ1ucSU75Wn1qR2WcE8WgtS1RqJ26weyoIivyDbNz9IDU2eYlYyRGa7gpW
CdTg18sOdhM4OLjtmIRbI7kwMsd4t1HjN8d27Tj0MGpMo5UcGzPmfLUSB9y0gH71NjNW8X2DJrLB
rjiFVqCHhxJGXnZCU4ZCltwBJ+odMXOqtld1r+Hrd6Fnb8t9UTjpNU+RvC3mwvrcYbt3UJKBVgm7
Nemv000SwlgwMGRmiYLqU+Yn7XIa+TKn3ixEyzgM3XQ4TUzYh0aqIxkZ0xLqRTAlSgMmFZT31vCc
qcW9MY16bo5TJtpLnpOC+bSHpy4qbbLVojIvyT8WDNVoveaVGfokc4kYpZKazpWYEE4ssK4vlNtW
/klaq5NH5TZVXwfHodsXyLUiW1LkdBqQg04w07K9s2EyAIiQZnlErRfkV5KaWMAx7c69CpKHOU+6
58ouYKnVSFTj//xJYk2CU8Xbge113+v+8sBW4CJBbQgn9kRN7yWvkhMkK/dA97CO5VZNN1nlN4d/
vui+6PxFsv7v5wiQFB0p/ixfflgL5yRJabghQ6yldg8EZgeHjl5+LBht/mGZ+Zs3hWoAapW0+Ivp
za/fr+9pg7sy4FK8FVfWqs0jcpsyQt9rX/Kcr0fXNao/7NJ/d1ELAwByaxef4m/krzSd0ISUbkza
6/CpXBfA0l4V21YCZ9mjMnEHbf7nv6mLoZgSkBoQW9yHhb61aT7AyOaL5rl9JLkLUH7uN0fZsbz+
8+37bem2WLjJXuJKXJES6MNvWtgkyI2tQ/fIXyOXoKRj0W36iK+qO1t1vfzhent5/fF5oWnGZJzr
UVE7H56XikFlOzJBpitIdgWylODd3+bqe55t+eNY1uKV/JRxPqHUtWgd6m67NxN6FCezdKQXbcpv
T+7Oz4x5v0zkuQR5xDYReee+IbDgD6/U3zzd/g58oTyEPmGJfY/4yyuVwL2ficcGE0n7h9zyPVZD
JUig6Af/Dy5FJQpkFnMLu+iHp5tBYg/UG84wg1e6seBTz4Vh+IAnrT/dhL+7B3Q8eWOxYbH2f6jl
10z0fjEVXkzoQnKN3K8PN6pVWg19jstwIHxP2vI/A4ZQwmFtwUQHcsXExMPffv0tW7RLJKJsXjx6
ZYNFnSx7LfqdWb6I03/6VHN2IIQL7zQeStiAv14qIxe+ImHFBdrr23FhJ8Oh20YNWxZ2lVUO1R/c
gftH/3URlCbFoE0+HNZX7Ke/Xi/JZFlDDXVjbC3OsTfW4Tpgh/3DE/L7u8qfLGFxYT4FkvMxp6/L
B0PR23Pi3F2Z8Fj5eJJ4Xm+kG7T0Wzr/D9fjrPX792JlQKu33y9Byfvr96pKythKNGZMUqpBUny+
NAPz1VxnR8yrDA1gODcW0TdO0B2T3lqn0PdVQcSHH+hDD4iwok3q1o+EBxUNsF6ZlNEMthNp1ELt
YNZbgoakmJ4D7XRNmKyq+pEn7XrKcjm/93Xe3qbkBIgj83K2a2YZ83jEbzl2ITOPlJFf2eU3aPb0
16XA9hQbnl3ftUoHadjQEP/SFcuCOslMUXgXph7fEtaYV6xTpoN8Q8zfE9ptiGZA2dO324ruiiOZ
+cPWalkibnf91I9j91Ryh9+ZZCY39IHQxEzTxpTC14NJekBnNHVUMv7LeIEsm86fubTfndYeksvA
q5z9h0vWO8fI0T/YcMaTI0YI1Bhrnekb29AL42Vj9MBDl1vFUY8w9ys5AsZF+Z4ub4LRIv07sky+
gZL3q8MyKvHIAWF6gaC7EuxczVZ6jTyJ/hX65+V7MmmsYb3y7TaEpYJ8ZyKc5yWb8C0dh01yfAMY
XFfHMkcUGFkZvNpTvnjo4onfQIDGh2IRWnRV/9jW3rgH/V8UMdjjPeZnjzsKAWe79pGYR/4JZaDz
Y4dkvyM8nPleZZ6OyEPm9L5aq0RFgpSAW/IE1TPlGmYenNMMUvNpa/ywrzuxIUw1+pQZFLPJMEci
iXOY4TK/y9YPuG+GhSxVVzamd11tSzKeR9cfnipk3uhYRpfsetmtzeUgoHSH5eYH9wFj7ODUIWW8
MsFzN0i77GxlABUAFMYi0CPDJ6LgijvIsICKk37fCiaaxJnU8Ob93vIfesraBeOJHG9GHyg9eRja
eyxMTDJxjj3Q/wRrtD2jz8p+ilYE5YkBS3LeUOivh7LomnMuG0DWCH/TzxOB949cCHXG0uv2eV6a
7Z7HOkfJlKnprWsxAp3KduHTipqNjYzXpLtl0PfHFNK9FPywYNHFMS10Dqbrg+f/9cXGjmNVFl56
dgDWkxb18oltV3waXWM+UGqgBcJSBgWj/1Pw6u9dD4o38KY+9nnc8xSqv14aBWTXiboVMaOZrAkt
3DSxrvaQipVZRT1gxsNYgVcD1Xeseh3cBnbr3TJNqmPfGedrZSG0/+f94m/Wb5I9OcFSlVB5Ofu/
/8s2Pxi1TwK95ca+m2x3ahoIdkEg9Pmfr/L7AR75EN0mvncAwhC756+XCcpWjoxPZEywYIN1Ldsi
IrOGo2DY8LC6S/+N6F+UtgWqOEsTMMBZo41WMlx4i5MMVNnK+gTY8vjPH+z3syAAGdiKnHTJX0RB
8+vnyit37gFueLGJGPbaHOdgDqWrjCMGC1bFsuHElSdWlAOVj0iAnf9Q7/7e3QFMyGNBkcWBGyP/
h5MLsmfGWdh7yEuZ0huVs+DT9VPnZjf3ueADj5tkb3GN0rvzkFGfq23s6zAx8/6robb69Z9/D6Bi
fONf3g/6w2AuAOpIi5bvx0O5pTGiSyxjlA3TeGlnFSo0lFAYCTqJOCsipiEXJ8QZ401Khle5Cw0R
RyWUUZcpD/LPaaVFCv658c5LaZk82BUEExTeWBoOnaaojEjJ6DrmxzlH3gbh+WWq/GCMtUUaYYSJ
yMFSaJoXwi1nhtdWNwVh3Vv6QhRZCkA8aTF/jAAQJ1yZrJLRvDruS+akDZlj62oRcVFin+SNGvMb
6GEM9BGhojLfNbm4vmrD/aEa5oPhTjFYztJlRhV6jp6ffFRpEi3PjttU9pyeLe7Dq1Ty/7B3Zktu
I1m2/ZW2fkcaHDNeSQIkYw7FoJBeYJoS8+gAHMDX34VQXuskpRat3jvLKq3MUlkEQcD9+Dl7rw1R
3lTE1e26tvRm/jByqm8tGtAiKOdB964KDEBsbKnmCWTz7gSh1AoRIBn3eGXli7OopQ/FYrb3Awuv
iafXEXFoZTPxT8zHu2fp0j9AqQxz7aA8Q1t2va3fEs/kVA8jCwtzssk1xbZO9OKVsZJJzB6k7H1P
HdIQZCIZI7bA800m0j3zvQn/q701h7Z/KEYtyu9Qcaf293Kc9f45RauNc8dPbOPQzjUqSSK4CVE1
yZYarti05ZHRWXu3Yn7HG6JqfWubI5iEcE3Mm3VEJt12+znp8zQENN8JHHXeEGqJZbY7xFh6tJmw
2hAlOOAc39aFTO7XnDRn0/SZYrw+IXx3EkYL/JDxmt40dBr6mLQR7c7QI90IO1OX35IIijebdPyN
+CsrJdQotb9S5DqEbZAqaSCAxjeNdodNskp0+Ynz40CzKuuibIscoI2O+L1SQMtSjbTliEza20g9
sw0LvGYFqk36ZymdddmfZgTuc+3JQFWl+1wj0SL1tCsY4qfEIW1rd4Wk6TLK86DXpkEPF8bjCmEd
PttNAsntHoubZ2BJyUomylGfKLQAvXylYpD6xo9mQUykn3u3vYazi0ATmp5hV6Ql4slaK4NIKQad
Ek3FDzX7dXJosDipbQklb9imTl4gexgYqO7bIrFvsqVblZzoMg1iAdYPw+suD9VkJcMGkARYIRzf
+qFn1vx3vyjkuDyDU3MzyUgnpL3i+ePcon11VIYOsfJL6SKSlHZ+qK08eYvtSR200vdinLz+pKMR
JQB0qWbn04BWXtv0A0NwNLqMDnazJOll008kWq0nVQ14/6zPLY9VNX1WEFHow+DPf8NmB7A99nna
NuiD6n3bTWtlE3tvWq1NyC5l7lc7KLKELY6N1F8GwtOIiuTBusIMmf2wQYE8xlLHVtYU6fhVOEmn
b5Vb6J/y1tee4SXjtKGq1B7L3lQm0kwD+wt4ln6nnLH4lGee8zYa/vBsiyz/WxH7ctvFDXlXmmzI
PistubwYfhN/LXrX1TaDvpIAYd1YUNa7BP8Fr9lQBmS91YgOWgGlia5bO285TCMr8JyJ+LAoml0K
bXci5H4dKwWGBZhgZ0RrwKY5oH4rKKrZbfFvlHvc2ebnsUxyd1vk7XzljQqj0mCTNnDUtHasgoEg
K+ZOcC2/YRXBnA5qIp+usRVZY7hwmnzAkKreJkSY1saAkv+SD7F9JdtWQMgokJNu2mSJb8UYZeZG
5K7AxlAor9ghUTGIIchLt72SmAtstDEl8lpVK6M6wj/V02MzuK0WIK1O70oEZ2iP0XjT7vNQo6Cs
iJdyVwknemyaun4F5q47GALJ8QgMY5TfTU1jOfPiTLsfWSTjgOP+gCSTG0tyQpe9K9uw9qpe8wnh
5M1EtrPQ1NymBi41VDgm0NmFzIhtPTXzHkwxblyl5wyrYg9t4r1r9RU1DCL0eY9KPv7bnNEWHFQ9
aB/5pbuWMYBZNtwCRZltxwUJBcko0jXZR/hvA2eETdPGWR5gvKQdgLnGSQI/H5yXMUJIs42Huvie
ikVHGKK5+cdej9vHlkh7hLBDVd20c7qYW4LscLLIwZqibU8yR7rTrV7rAmVWWLU7r56+xo5RjxuD
uvktEu3ytUu0aGT8X7GJ9iOikx0/5nAzkUfHaImJCrqymviuIGKsoFx0KqsdhTDNoR7EW9n1TXdI
KtOJdzp+tWiXRamytkTZR3R9SwYGP7uC/zda/2+PUuh/H62HX7r6x38dZfGl+i7/PWBf/7WfA3bN
+WudLAiG4TRgXDKl//+AXXP/AjVJh9aHML+21Kh//0GEOSDCCGhnyE5qOuf0lTj1z4DdEfwji/8/
qnNEqHSR/qMB+2mti1eI8h7BIjWmC1OJIchprYu3LsGiWxFY6qbyEfWWOFpd/ExaQBqM4xwdyUaW
gTEsaIAaTEiGl6V3WVQYV2mWV6FAk+81TvIEltM6LGly5ymXmlnr88dJuBemNOZpp+7n1XJfIJ7T
Nlu//+nVEgwbZTVxiNspEiBIqkK426ZeI0JNsp/Y94lWZTM9GsaqV1HW0H5Ixg5HGm4TdKH43mRA
h6wMs8T0DqZdANxICkiHvj9kRBuly0Cm36z9AGDZ3+lt2d9lLceNZmbv2xhWtjwmJDnu0O3aTxiA
4g7KZMp5Pe5w5m3rUl+8TT1G/UvS2kPGkqvlD0S+6VtCJBvK1i4qPvtozNMLJ7b3Ycb/VOjrneG/
kNE4wboMAp21gv/3kU0VLDK0DrYxXgyf6MSbJK9HkiXiVB6S1dyeNKlLGQj485iif9U3TGzVB1zV
sDnjCpzNwh8ICn1ORFA5jfEIBx5J8EoYwENrtheu+H1eeHbFNjRLLpu+K233sytmDic9yWAZWX2s
PfVVVICjsI1viJ4r9GMcgK50o4leUju2KQIJZ9o4zLxDfENxu3Xill1Ymfr8SuHcvyK75hwyYCLG
4I2u/gNlwsTIahjgSCwzMBncMA1Zsz5wLYWb+nOE56VDcjZgXC61NpCcTqyAByP5zmeR5sex0642
uqo8rBD9jK0aTNDjgiw7iLRmaPGpzajTlZs8u5WK3hjLZdvRScoPNKyaL4POZWfkMxi7BW4wJVic
TNup9LRPiTF0h1l48rssiA/t4cFw7XXZzajnHP+WzBXtQfkuLshyJszS70X6+K916uHnfT7B6Z32
Mt8fGBvMpAO4kGH1L7R4rS3hxugIMZXZphzdorRCsOZ0q/SRiMIp7pw8UAaTXiZXq7c7JhYKbtiH
TDEF3WoaPwe2/NHqxocUpZsVeDSFn9sxZp5eoOW4pwRls3bMHgCBp+Ls1ideUm3aJUIqoEQz3w5R
fSBwrFOrbZvfCB8GfhU5EOImxhsmoHmytYsBkXdLE3ALFLcImHCxGkOxeC1G1PNhTlLWpsbpd1sR
+ZdsYifPnnrmO3hzIsIHTT2jBpVjXOO2j9cYOktp8w1YqY2gkiZ+NuKEZSYm5xxdYjwAmnOtxaW8
pcWKt4qkzOZu0ah0OeijriTEmHPCBBFlh6i0vUlK/gDM0dR8SA3nflXNIVaCm3Jo80djaPVy4y9J
iGg6Dqsmcj86nMBkSEpT8tR5tBR3bqpda0bU4/2JOUqWwnulATl8m1EKRD83agic8Y/6dz87y8D5
S0doCnN1VFVMnc4WUPpKuaOL3oCDw3OVMjO8ycHO3rV0x/aLMimX7EJ+rZdEvzATOOv2/HzgwDYS
D2aiDDN+wXvHixeVKjO20mjI7taa6VPmme41/pFr6Y3F0eqHdm/bI6pSxEVQVpiaohokAKK1Ar/h
KVFSry5oV96bOWd3xBFQOnkF+Obmea9LTFY9ecUstvh9SVKx3HGPu6HbRCl+mCXD18dB39naOakZ
NlZE3vq4eInrqOfQLU26sKO+HzrSYs0yzo5zix41YToQkmhZU44WEwEglfmNMgAzigSy8OcXedXa
nf+kjCMoIEDP+QxEzppF8wDaB3CM2Eaald04FSiWIELqXh2iXDxVUdITAZV1/hsCcGrWLO/u86b5
OymzCGKHnYwNoIQBL3gBqZu/l6V+b+WizUIHS2VgpB0GILVkZJfO7gJXiR1lE1WqBbghSIpPF3ln
EnGxi1A3BDY382NhuyT5+gQlqlrgKk8bvblGdD1/N/QRpyJndXWNnvo+i9T94nSYd3QMDs9G78T8
+rnf3Ze815+UEFB30qyZboeF9o4qh+naZH6Fir+YOHSkPL76vKnWaDVB8BprQLf66JXvXZP4ZAEb
MhqSE7xsOXQ5K5Vlyplxh5fguM+olFNhYMU2ErJTUbGaH6xcEpLU2RMttdm5gQX+0jpl/8WdC38n
ZunsoixnkRznhG7ln3/J3+3hKxHWWSO81irnbA45ZBZQY/6iqZRGz8YgMOVV1bAjbRRn/uRrO3uB
gRzPrX5tTkt6wHWrb/J4afcQHeuwKPUvc4+1NIETtUFgn9JJJj2vaeZLg2DzN9sHLVu2ZwRoto5i
57TekPE4myh62T7Qb39sW9O7xiG1MRlThCTZOiFPk7nXnVoEQ+JgA2nbT+2Yk48KpnVvLCkperhh
t72WwXJ2cG5FeWoeyJu+XQof3D+mx5d2XggbjnJ5P1RJGTZJpgXs2fYn5t3ZHQHfyb50h/KAwP1S
fMRZD5blinH8quKiAU5tDH329AtqaYrKvVV8QZEbDzEYhCsduhpoZsbDonO7o4WG8m31Z7b5ElSD
ja1ocL7rbGeX3vFfMubWi+EAwQZqIrxAb356MY1XRpXulJhkKit7sBDdBxqxolvhjkdgYMUh5RhM
JPgbE8aAgv5qoml9oSt+Ovt/vyFg4wklYEyxzl3P1pk0zfqpZZy9bRr1zU4teIU+3LjSiJcLa7K5
ln4nazIeO1ioVPnMBtaDyenXRYCKB2ymuV5lmXzAkui/8sXaLf4Rnp0h0j6nC5X1toeS9CCNSn6m
DRe/MruNO3SaBq1d29auDZMcUTBGhfia18PBX3pMCm1hjc5mod+5WcpiWQdUDoA/DtnZ3hmb5dHD
0/pM56V8agt3+Y6Y8EsFW6vYWBmExwWj45qFLS4cbd5Femff2WMyjYoPaQXA1LPnzRdx59qy0beR
kSLp6lNr3JnxNMZsQnEG8E8Tj33ktt22sseRSEsGvSXwTHtXedXMtZIvu3FmoeEwTOWT0Jprfejq
51VYJVesYG0zYPW6Ly0J2a8UCCSxajHuDFHk1NP2OGyUwOAVZIpeEX6tAVEPzsksSdW9WS7Nd9Vp
2ncdnsInqDzeWwEL7NrUDPer6i1BJY1W+iZvDYYCGvm81+5g1/Qtk/woljW0u8RgShPKA/IxFm/E
igCHc8ZXpGWdE6KPNB5ozjyOGIivsiWHOvi+uv5fiwLUOIvz/96jeBq/FF+/dN//3Z54/1d+9idM
8y9bCMZMaNXWIc+6EP40AAj9L+Zg+jqgs5HgWC6n8X/6E57+F9BgC1a57TuAxdeD+D/9CReEOV52
jqKsFShbPO8/6U+ctid4HZBEoQRFKsNpf73C05VAo6O+5FIXwexKdS9qD7YpUFLBQXaiCX3D8DT2
wkHGzEBpABb9jTaWwv34rxv2m6r5TKX18zJQIq0KGsuni3O221Xsg9KfSy6jS5luRdNk+cfa8xeg
q3B9WY5oYG+gwhVvQ+tQUgxoZecAaJE9Hxh2RPcW9946RjG3DnZXLK8cmErNhm44tipOT1V8YUE5
q7cdCghO1uvQGn0Zv+N7L+VfHYEsW3ycerUZAE1fNsSjzvs0cvu72qEYgylgB6T5JB8kNG3wm5lz
LHVsillriWuwuqupPGpd7Mdk6W0u3M7T9f3npXFtaKhIa8VYcjb4HXRundCEGdgKl6TLqBedRpwF
U2KOoeyXx2yBEF1JQ+4WTYhDutiE2omhvWSqWDeS/1l0/7kQjC+oeUyPFsqZoCdXbTsLiqXAWnwN
AgPb7I8ZH9ODTTZdGOGTLBhiQpiZl/nSUey0l/XPZyOj5kS0xpyeL/hdlC7Ci7D2sR9g5JvGKbY2
6ZDpYT56nDE9dOoF5vBh2P3nt5/lHc0UAsdVw3n2UklOKzqtNDMgeccMSm3yQW94hnegTuYc0Kuy
O+oVoK5Ocd5XeOw28zCVj24eoay6cDHrh53+BOz11LoeXStKX2e9Tf96TJ3F6+zF0BmFNFqvh6mr
Zd0uE2g7N4THucYu7qs6uwJWMg9bnAbFl0YswkRy2MZfLlzLrz8JBg+EXcLgiMoSdvaaK8up0DFJ
P/BaC5ysNco2xCIV3cZDzsFEOUX0icLH38YEi92lVjS/rNirZ/AGIZnXiJ8MmkyfOsI1b7B6E8fu
a/QBlj66sCD9+ty+r4sU3zRvMbCe/YKMKolL1JVPFUja8obgbnvbcly76bv4FpZicWcNlvU0z018
uHCPfnl3qUBpGHNIQeVsoa0+/b1q2jdj18o0xH2qh8JoQD3Xgw9yTmmAa9NSGh/FUCx/gy2dCI/0
EuLcpzSEudRfcCS81+Anzw5X4Jl0sUiSQi3xXjb/69lhSJyhPIinsE3TYtzkyJt4VWuWtZveLJYP
Vck4+Mpghb5fAN0bRx8/8bCCJz1/13tieQRnbqbXVauJ8aOI4l1dxTZG5w4JxhbzdDeGJuyAG802
45lpUTn1e0mwLcWgWxRwlzBAV5dWx1/eCJST7DGrrJEICNoSp3c4K5AfpiIfQ8vugcUMajiIqiq2
KlHpboTTGpocdWumyNm3lVd98MQ0Xlqj1w85vbVrfpKgK4L9b/0fpxfBkhynTj0NoeE0NPRk39bF
ZtQzcev37ktVFtb+zw/Wb35MNtc1oZhEW+pf7+wTzaGbGjH7QzhZs/qkrzmHKFOtZwOitrdrac1v
G9lMNy1RRTd+Y+tXs70kV7bRu494Mb5LYypeaZ8CEpyN7LWpHeSQo32diLkutoRwlAcoJPG4Seyy
Zt6hgV9zGNt9+/P3eM/7Pr1zfA8yXKiqWEiMc12viQ1k9vJoDHtp6dauI2w0cOpBvuFAb69rMdoQ
tYYEUUjcMFQF1C3L2n3CCv84o7MM/SQeNlB8nA9EbHaBndq0P3PTuydZHlQoK+iF/eBd1H52xQ4l
FvkTOhJ7rJ6nv/Xg9zkS3U6FXtulf0N+ZhRSq+Ee28n8mESJcTB4YY6DbZQfXE1986vavzFqme1k
3GJzWpiY3ACnRNfqOf29gaxr12tmCUg8WuaPSz0RJrdU03029S9urOXHsYtuNTPLAJ64bLG6No53
k1jyhz//Fr8+xOtrJFgi2GcJ0jz7YvR5yCWoxBhGg07Adq4NwWiO9T2V3AzdwsouPMO/fp6vr3Uc
R2S0sKDpTm+kDWHcxkw/haRsV29mr32n6EhBG3fqq04QSn5h8/zN55EiTg40+4C3/n6nn9c1I/rA
fFBhCvH1xYOE/UMje+DatlsGwqq1Lyy4v9aUQAMcHEUOgybCVs+jO90cQlOsx3MIJtLewrSK9Q1K
BYw8eatvyUC4Q+xjPbWDNgaWcgWF8FCRcePXungY3D5+Bh2ob/t+ci7sS+cHBbxVtkNgC4N5Sjle
rNNboYCxaTKNptAvzHwPple8xhF6Sr9whrup9/yABBDxo+9pL5t0DC5I9n738R5DOE49yEd/ca3V
bWnhIqjncCF19EXXGvGZofBes0oP1LBE4zhp/XdP2oiyMu2Sa+UsoIhakm/P3/j7euSiejn99p6H
+YtRsgplTc0C2s+3n8GvtduCFtqwQzX87I+V+9DH7jFNfOvY6e54b862R5giDG25GZoIrlJW9LQS
q/jlz+/hL3eHDuGqmse9Q6HLX6eXB0IgVSVjOjrK1nQgE8a4r+M6uSmMtn1TtvnNUyWTWt6qEBCH
/vTnTz/rnnF3GKDzH/ZUnOQ0WM+qJYAz9WKC7guztDO0D3Qn6helm766y8gUsHZAfhwB0tdp+kDm
IOa2aVx3B0HIWkoWguz/49KfC6Jhz6SZ8T/f6uyC4mghNSWvLNYJhT5+RHCLeLPubyfiOD6RhHkz
aJV1/PNt+M2PgD13NW2hR+BhOOshlosVTXinrJAMMJODHs27v1fzHuA0B0LrqMpvrl+JQ0+zfA8P
0mguFTbrU3iyz6xkAFQGa+Alpat/9hhMKFrptNMb7iOIyqQLLnT3c4Dt1XEmeeCqq8G/HOd0aJNd
zh+5SbSxVg9mL0a5q1CPrw9vVNYX3t33GOXz63Ko4zkTrT+LffZzYB8xesR0bhiRooKcsGhHe+u7
Q6VQI41LEnieXU8Ij7MFbnLtlOY+HaW0tyPZVsep0qGq9aPhzQfgz4sfVrgQ4IPDr3Hhayb2U5qq
Vc2UYi3aS2Xgka4SqF2X7u/6C55+D4E2EoMPS4un00g8fc26uixEI3r6IbnMosPaLSk28IRoOSRj
MgOHqmLL2SbwI6Gi+AwqSZBx9a2bW1iiZ2bc/V6lsbwXFf/mttFds9mZ89xmF67010cRnMRqXWfV
wpd5fv53awfQaskNh0EMYL2Ybagi+sfWKPxbI52Lg9eK+avd1PvZMdLwz+/BL5vmyrKgwtRRTGBi
PA8otTpo23mauiHMMe0DPJ/xAc0pgyTB4UHv0Lf++fPey6fTn8VYleRsDQTyIfU5e7xoMEhHJKYb
wvscvjYa7J6CM+9Oyyz9JjI1Mociy1YH9lRv68W+HtD9rI9GwULkan15Vy9uvrPjRF6bcEL35YzF
JqgKuiElQ9W3xG0sGKaS+mpO+wslxpk/YV08GThgHNMZ2rLxn2+sqPYyTR9SPax4wu/MzvefRWXK
6zoW8Ws5ceaFvpiUW8L/cHlBK9sK8mx2zdQgH3XNbAxb0N2XvF9ns7L1sjDqYRAnj5n9DhnV2bNO
y6SG1rWEURcXcqfY98AfG1HzkjpWVH9E76rXR4WHAg4NPeY6KIfOgRliuleAEu2RfB+NcYAcsg5h
ghFHoSq1WV0TjjTCf+rS0b5pMG1fKLZ/e+E+xTYSf9oe7nmiNk+CUeEem0PhTW6yaX1M2QGSQv+h
cp3o02qAmLcRFh3ah+aw9uOFUJ/BQaXxulUzXba1UcDylpVAneNigR3goVJr62vFLcVgPyaupemX
LvzX1Xv1QjCGwgBA7eee7R8KX3oyM5AN01YnbiQ2Rf/Fzr179L/xY0XoSQg6RPtsdasSF3n98zpI
2SrYqXdZz4v957fqbD73/gCsR1MEBXgvVzLu6QPQmyOnDmr+0HHVHMak8G6QyRMt5NjyNpJOU+5k
4l6RRuiD9e/BFYqlvOV/HF1jji9MrH4twEgkpMZ5DwLlPTnf0eeizoySlLAQ4sa+MKM1Tads1AfN
SqK1DWFcmwRlhT3QqZvY6YaXCSQTrGU5BsuAJkVm3fKA0RlFqxyLC2X7b1YgTkA4jEA0s8u9N///
3WMz4N+4nd6CKI5GzbqtaV9vfCciAUebOlDVhZkm7kdt1vq9DUlTDz1tNqfPqQ+FahUEaADWJrcW
t7Tr6SVHNtYP5rLeyhzLl6S8In/NrHeNC2Nx19pRwiyaCa91RPhuXrrVv3kOfSTwVJM0R1gAzpZT
r1E5oDsmj1XlIy1IyAECaeyFoHFBiHW2XG5NOFtHNcbPGvfkwewy52D6kdznBRv7n5/D99Hr6erO
RqbjStfxW/N1zp5Dh18vGTgZhIlTLkescNVd1fNrQLEnHsTqTUE4KATdCiN/EE1zT0dJ6g8eHBDm
9CNK/F6RX49Azl3H574V1AQVMNbv7AJqVkmOQGEO2jOGCmMjyyT73Bot4/Gs/5rCzvpUlK7z+ufv
9Js1nyOswbchk89b2QKn71aX5bOWd44fkgEo7uGBm7dOh/TOr4r8y+hK2BI5kReGns4MNiL/Rxqr
r/wQzW6Rc/KhJ0jqQsXw20vigGWzwq2dsfMeRUZ+rpEzbwljGkU3HTjtG9Jm+w1t5WVnjGLeYyQd
3nx2pTvWhXk3UcRt4BUDYeCr3KPRti5c0/rLnv7ytOk8h84j+gebH+j0Lo0AfSdduBGEEJxGM2Tc
HYOi+paafgwSjAsvlnTLC+fc3zxvtHx51piLMTmgpDj9VGwk41CCcuPhia09jU/j0DOf3meynPZ4
5ctrZrv1W4qAHtYP+QDKhAptE8a6cSq73ueEdt1qhY+z08B1ZxvSuSPrAGrOgiMUw4cv93U5ikDL
tOK4IEF7rkcje2ajuZHaQnbJhYftvWnw7/sI2QEZCfsKkzVwFedd97zojHVLJIogbTsfJN/iYHMy
bIylvjFPpMIR1bgBRerF5ALZTb4zB8M/TmUvcebOHDk3hNAS4rCUpmpeK6OGf2igg1qCSY66cTfr
EEg2uj5O2KIF+UEj44g9nhUwpiMIZ2iJlfNs58n8FmGIZPRS5a/1pIOeGpIRwoFdVTutFT2ZEQTW
c3YyYXoQdp7j7eqpjwdqN0s95IPI6T8nriIJL7Gmz3blyWa1Jwm6mnlUXJlAO1Qw1qNAwVqSGuA5
LSYIkAaaT16fXVMQOFZREPKnqzvXKMjSmskdf+TWpeYq48p/dENqZqGWTwMn1xEex/VIlRMd8FSo
bldiLSJzxdWGHAKEyB9p5HR/A28FEjjz5XZw8xd4HYgqvW0riiWAsd/eWcmYkX3SyNrETaFhVkNA
ko4AH+0W6PMEwb6uzVm7HqK+fYsiC1w9cjGH0xJxEWjDIt2vtoiQ2OzLGYlXRJJDd5B2O6KeXwjn
Nb2MWIEoRiiKBsy89+Ws6VeiZsYWYPNOiN0B+6rvkhbQzR6RbSP2mD6KD9w8lsMuX29UlMf6lrcx
7+GPOO73sq1K0JKXnsizF5sHkuUc7A7lOkfWdzfkv8YKTet0VcKSHpQiJY9TR+eurchJAwTnLRxT
lGj4+ppQsIlfWbWZHzk/igvH9V96bXyAsTbb1sE3x+ZzvJVu4bryODEGc9b0xyKP4qsK7HNQeOld
jDflaMbOkyfhYoyszdfl1NmHmQy9PUMRP4j72aEPlMoff74556enn1e1ipFWRIqrr0e7k3vD6t8u
cRQA2lM/inxqttPgdg/jEBdvWGjq8M+f90vtwgrHSY0NFi0LYiDnrLHX5GMCVnd0A8+f/JuM2Kwr
kkiLTwRdG9vUbnk3Yqu6WwDwHeVC/u9GT8b1mCXIHXFyQdDimCXLq0Oy4Ad8ENmTXTYkLTWuc6uX
A2sE8i0k86NiqKNLcTE8/Kdd+mSBozCET0GtsUrl2DNP75lvTTZpLmBxG4GyPKgtt/OObdE6xRZb
PaIYBzXhFQzmXu71AsBry/MXb0jj0P1Q2ULdwvuXap+DKiNAauRQu3WKtP6UktrkboRbYputchN1
mNS/YCij7h6JY8TZ5HVVvUv1pn/tKutaA4xfkvOh0Na3UnYVSPw6mR6TksyQTW0MaHeWxq3eEgdn
4LbtZVPtad55pJNiSc4OUsW9JEhvioqAENp6OcZeUfXkRK1S66z07Kv1fO3vDJ00s6Dq4hqBGqkI
XxuCG5owIzJwCSJOEl/doa2KwyQzM985MLOaXWF1AxRe/FQWCqDIIGvO6+abJac1tstjfi+adt13
Foiif6YJ031NOoK2ts0QJxynklKUV9VSVTOzdMZ6O6807TuU6A0vgk6qz4YIXfXF0ufSCK0py0qW
NEeo/eCsAyaULhWxlxZpzluHsa0VFNA0wWMRuUiaOQbpdMP9t5s1ytlTB4Etu7pyC9+ab7OOOC5Y
WUuzV7qKbg0iSrazDhKWe218iGqfgmiWJplk0LStbyxA3gNkSXxYPaGQmCArzWfemBkhkZTmgb5Y
+2SZfaUdonrhLGFmdm5vbBq19xjzG1Acdk4E3QBVJiOvUDc+eanmP8iMpKRtIuocGm6+IJWMKrk8
VwRTqYBkueJBq/uxo2gfx9upUqQapSbfEYJIJQ/FlJGIB/kDb1o0aM4USE2vjJUv4vsbO6ExjC/X
Woont8PyR53vJleTF497Eu3i6inVjLYMlqmQ7TOOg0E+uG5NiHJrsTEF+Im173nG2fUY2+yZwbxI
uLOg1tsXLe79McT/B1y3Lo1OhnTLi2mTjBZdMmw73XWNiLUOAPU6EL8JykQgUUs/1Tep46v2wRxT
5IJmOlcvfkZ36WbCAYg5Ncp1Ygn0bNiXHPT7TdpZXr9vskzhjRlzwT/M82ENskDRTWhD6iE9XZri
Q8U2iwCvSuedXY559SAFUb+bzBtAaukTcQlou3l0DaTT8W2Fjz8LomVKPxDekJKmOHjRdGMQF9PA
G27wJhW8m+qYdsgeyU1Us7afKtsbN5Y3uIzHprzMbpbZBc3DC17yrc1mKvaLkRNzLRxsyoqGfvkj
t/G3bnQMPdZV2YwOwxT+fHsgVtKftiLFVAuMvxXDxqDTaZEG1BB8p2jILvc8egiJS2XN6QYPfxcS
3zW7oeN1CKmk8JpDqUUtizqnFg55yv+sDEs6W6Krp12Sut0NP6Rkzp4P03EA82ZvIi/1n7qKMfID
C8pI6HAvphgXyzqKUUxBnwtldOxenpS7OB5csmYE++ZtI2z8/2SlwfESVkdM+zIDldnOsaWsTdSS
1L0tjELYayiV/1RinxRXVTnbT71M1Xe7Gwgfauux9Lc+mEwZGqookwMJa0zZNLqPBB10S/fJMhrc
Ks1YVG0wykbA6MGEX27YTrWOotIX6qgT7TgECsDqa64G74fCBv9q5R2gEluzexTpNrKA67aoSmsz
lASVBTiYK0rmYZQgbFITFDqUzwx6jk7Kz2LW8tVh3NvtEW+ohX6etiy7MdYsb1/UgHECUcR9/pDw
xPTbwaqa/tFN+KIhYhcqxsnIMd1l7jRdt35efMuEhxG892s7Q+pgL9ajDmv9SoGsRhdlLUIxbeuk
c5tYWfJZK3NUPAaZktMWlwnVCoP1DuST7RSHTsYuGSwF4UEbOtnK38Vjr/fYbLz+UW+H/mXBtA3H
fcx7HDttJpugp19gvPimtP7m7trVNUmosxFIiqRXbbawdaNFW26UkvKHaXaSdvMywuUxXUINcSov
BUVwmnTOh9j2tWgHRFUZ+2ni1SfUDCl5kBVT/DJ0TYlTiKmdeXRAZR61LCuGYz609ZOkD0CCtNOX
8+2UanLgobSdPCyIKh0hHUKq2bVuT5Hm6RKodTuzz9j00gizGxME+/SQiBsscdwkO9MG8JbDaCTo
pdeNZAOzz9Ohpnk8wImMrSuzM8rqSqM63cLDJx6lr5am3xOltgZONLrxnLu1TJ8iLWUrHwrld1d1
Miz9oaI2pWLrh+eGfJZrxs8xkTG8o8HsZOIhT0ps5r0LxTHX9Xm4nWs5PbmmTJJAloa53MM8Us5W
kM4OuUdaLLGJhdh5y3ch0wYWr3J3PZnr1H5w7JFEtTrKDLIAo6vEcUvFHp0aH5NhiLByLX5qXvMc
yCio7aL/oEY3WraO6ypvgwqv6Fj0sWkGYjIb75HZwVSHE6rfH0nmcV88o6VFSX+4kXgqrCVFDSz4
f7H7ujlOoz1dL0iRh523rl5EvIM+JPbeKwx0jZ2Z4NdIab79P8LOYzluZNuiX4SIhAemBaA8rUSK
0gRBOSS8Rybw9W9Vv0k3+0ZrcCe6LbFYhco8Zu+9oHn7+1UhqYtL1WODKkpiLPcTf2QfIZ4R5BEO
hXkerKZvk0bJ6nUlW6O4KObe62mA071COKtVHSs20xBjKmodMuwb95R6G+oP6OFDFOJiRe3N23pf
Ii4MIr+2LYofSqwLMcK0akS8zRLX1gZedKg989J6xsbqM8PYd+26gN3sVg0zyQ4BQNxQM2A+p6Xm
IoTX3FEV5Ay87HHznpEdTUvk4cMOP5NkosR9zdpMXuZs9r6jXYM3GLbWROLsMDTATvsMDElj9dO7
nG5OUneGA3amy9++gtvwu2RZwmGJgvYWP+RsivgSm4RKaH8kCDwXq7dNSYUJ7eesffFO5MJTxreF
19XPOPY5XRgwzXa1HLyuLYmjaIX9lK4bARG3KTeSPjZQ5p1RCBBWXlYad1ZjMC8HHAKufdGhqI/l
UtYL2psWngWhWgQS9th/iSALgvPkz4ZxLEDb7jth1tlLzvQV4I0q56NyQBPfQRFEcmAx1YL72LVE
ghUTqpYTMxl9ajFzTM8bdjZ4gFvv/PIbqcm4mDpDPG3GAPuC77uX7mtbTk9OyCIqWQiZ3RDpWFRH
zSYph0eYjyGd+pa1keyn8My96kwxMtW6iTVK2OXYwAMBuFZU3pgM1eKBLiRlz4r8hZHcMVUg1KN0
tp2nvrdhFPD6jePkqp68AQ7ynfaUYrwO0qSLU5e0sJPfpCbcKKB5LASDyTiSYrJN7ww+xV3rjYax
W1lagnIPtrF9zGpvTg8COzRrTdMG9Ti6JhZ/G5QZbbWEcJQTZ7EdgiqfGECMo3QPaed4dWKwFi1O
/IJe+tzO5DsgQEu3u16Rs/1A+KQ7IOszDXEoV8v8zdDJVmcN+NKIHNEZyVI5tZX4k2ZBWY9h8+rk
YvKPTW56Nd/R3H4v6TrmiHQTB+WbrrbhHhcklWVLvnV/dMaSzO+0N7Gs8WVv/aQFtF1nc2SvNeEC
0pPVe2bW/ksVBo2KLW/2xM5yKqLAw2bkTGePRmCZZ2ifKA0nCx6hIRXDvktLziEy8KANk5XtZW9k
j4vs6KpGPhCabvUXTnDmMGCO9D3hYWF5tpXToW5jRbgRmQPyYl9C9XF3YbbN6lo4fFGv9saY40F1
Tl6d8jrL08Ri0/Ao+54KQ3bDLUJGDy177TyQ6ipD0qUuMGhUgRwafdMBhBuJMNaYG3HfrpypuU2U
MY88ipYcSSyaK6fyacJyWDB7s12ri2nRaMaLu3p+4vidugJFpYngDjbNu0wJchY4wYP3Caa0m6Sr
aH9ilM9IdwnqDjA0gbpxVTBCPwrCO597GwLJkWwcw05oWFKTxIZb1CXrlWzbtZUGS+WAJIOX63ul
gr9bbN9FXgLwUbnMzuhNw1v6IBl9hIFwZeOOC6ZIoHDqd5vdGAYg3DZIlLnm1DtT1v/KnIXFl64M
Zd8XhmcfSUqqv9ta0ZVq1QUIpab25scy6v6XHqjfTsTmzu3BlY1Po9/f7CiqbaFVG0RJ1PvQWBpm
htBO233gE23iAPVzoqVMCcmrm2mbz+V208W6tTN8vn0bMLnW7owNUWXdK/vK/pPJE53jbOsKQo4L
DYx0qAMtIqL0MrA8AUyKXWk6IOaK0Z4OU0ucTDJJlIHYA7Pfqhzy8tLPfTmybrTt81T5tZcIBz/4
2ShCpfY9oYNO7AQoQDxOLivGztOgWJuM+THD3k2Aei2ad5iLZX6A5SuKC2fv9KRoJSBjQPb82TfK
BCAjNlt8ChenvuRT1hyZczcR9QnIZ9Xicn8P3U3c55rKe1dX+CaztlDBZ6KF+LvB1rGvGAWtQsJE
f2x/E5sOen4cyc495EaXVckcONvnJZtvmcttkV5rsFYQnCxzcGKJDHbcm2ZPPzsAHwsSr5j9hUiV
zS/2ecbzAKCpke+z3/VuFJjDEMba4u/YpcUvDQ+IRKcUMs/PfDbyV3yjGKHqrNOfmNvJ56FvxQ+e
CoKMJBUSmatu2m0nSvlJ3mdd3+AmdJfq52jK8Qg/kuyE1YPJRcAQaKLY8RWG+5TaQsSW1U6IpGtZ
t5Fr9qRVY3mATFJSwPlX+NNWcPWb/obhJJY0JNAlZGYw+OxEIg9y8k2dQpmK7ciDCcR1UODGZ/no
xpqx3bODpkvH27IFnBOkOfXGLhyttH6kCiqvjRMY81X6hncMqeOsO3ud/ZnquQ7zR0NZkxW3i0FK
tpVb6pnMbwYGNhRgEmS4WvwXtjzNQErEVmLMAAMM7RyItP3QlSsMXqClgLcNsv+PfGPCrzY60ATc
M6FLGUXLdgqt0mWCbhmQSvtUDtmLzHrKAavKOkrM2j9Lco7WWPRt5kS3DKg0obw2W2LVSDaMBxQk
HE8s8o6Br7eAsTBTILsSi3M/tlvbRkWOMilqIQGpvTOG8kJkg3gHXgNwaKbSwWIZCnVedVs5EUOH
/HobS0F0Ubm5Jn1gVd5zCCYRoLmHSxBAPKe+63fjdHFFCmFs62zvgRprMBJgsOqS+t42JA7RMtVe
NtVt6ouK0vPxviwknG+ZEwjolX4+cB2S+EUWP6NniHgFeTunbi3D6uJ2oWBMHjagF9s8TZ+GMTUC
AquVexpIsJnIqEkX2OTMF/Y9C/81ntkE9A+yDav2c9jPRnhvV34Ixp46jlk7+mtuyUB9HcKGy4oa
i6qhYecbN3LO6GuyChLgDH6veSSfXXqngYBL6+SvTjVGxtpwpfQ3+OhRb7cj04Aj1VB90C+fgnIm
1Gnn1aN41bSyazIpKp9kMbtu23cFdELiRMv0vSigKe51TTvFygHhfWwEafGJO8bzjqyerfnIUyVm
3CtMzaAF5bZ44E32v0tiFdIIRlyxYo7tdPFgagwfhHlv5o8awgTiPbFuy1PapblMGrfRzbGocvfg
k5tYnDaof/SI41Sd//IN70z2JrdAelO/5SQWDpEGK8o1CJkpi0LJwxp1pgwj1TA8iOcA+UsMCnP4
snkyX29LRhcy+thzNLRuR+86I6yV+wGNHFeTq+fpHioUond0NYRmWa2R32l/UWBOAxn0J3+gG35o
KlG+6raEyL6Ubr2zeuL5yOjzgiWqfOH1p2XMScuSo5JvrKZgetoeqV3UFevnrakA1gmabn2m0ZlZ
4LVzmjS6tbHXT6M852G3GDGpAGTeNT3Z09DbSJbaZaIo7nDqpJfCH/zuKshA4rDrF6LQXe6NrxML
03zXSeV8Dxn4ZQn296a7c2CFI8Pr8myNpKDD34mt3BjWMZ3UF+J+ne2JsFdU6T6EQLILGMi/qdov
hgsPpuI8NrzF/2qPQ/1mQjGedg1fUechNwrAX+m0zgpsdAsAUBKI+DpMVoHQg3Cyc9WAraMo7Kc6
CpeRUSDuVUyYGo1odRiXDuuLBmL7a/E9H2uUExS/6evb5tB15ZbeA0tiBdu0yv6+NFoMyNrN4F6G
/LM7XpoVHKB38XryTJYpgDjXeEIBCAGKyVGesKBOKdp0pcQd+VXBGvOhUIfbvmE/kTvmA1lTWfgL
LdxsJZmqC3EsuoLd4LJAH5Sdu46MKXgnaQzVTL1Lcg7tU7NchhoiFXRaSVgHHOV02ofm2qsdIExY
qwA9cxrunqU60HU13jD1fv0Loc12CqrZ/M5sEBlLlQZY0MRmxgb91ror2rF5I5W3tOia1jx93KBR
fi0G7cnYQ8/YxXoecQTDr5k0DT7eDmotYxzPUoz44Dtv/M2oW/lPoZ3rYe8ScDo821xO4NGQhzT7
AaSK5oxMbYJeRvbw2L03q7qVuoEm5zao5Z3dKD3EqgJeHxv4obm/Wked3JT7K/ZJB0VfPoHp3mma
9U/jyjzjHEy9rs+d7MUdeX75J2V3NGSky0OABs26RtNmEJ1pDQFc5Jww03h1K4PZYbfoFGRISRdJ
VwPEq/NvAL8x2G44UO3fEWOb92fW0964J76kUfddiC/9Xvir65IJuC60NGZfTu+zUcKmXAM1HFqJ
UrzqhPGt9pxyh+BSZQcqxGZiItJ1d2hT1/CUIkstqBiMFdTlUlRtDONy6PnqT4tzm1n4QcRwb3MJ
HbRL/0EQQ6dJUm5Xyd/Sq/eFGSaIud5ua0Yted33R37jotutKBhH4Bm4iM54ll3jE2nCYjtPFvS0
Y16VXnjyCWNf4oy8SEYQ+RgY13xchnLvKqXWXcqJtl2WhhLV7tyFShunak8lUc/WwVhbqKA7IySV
5aHrpThRV05MUzdreCC5oiJGs7aAWndmSA0eMvocv/UjyhmYaLaqztptuzenLPzvqIFJwpZkKIoD
yFXzc2oP2dNCVDNpFYMgFjEfymK9YPKcmsNIQGk0DNzpu150iLfWnkzOCDrVvF5dqr0vMNK4m1Rm
Ewg0uoBCiarZ+A051pwydpibwezpgy8+WY1MdVMmUHFNQ7gysRxJT6Ya/t6Wtfwu2jn7li7FuB4D
Q6VocLw6/8mIbz45ajb9/SDS9UY4h32+k2Exf8IulJnwdmsvjxSfDCNfaQVoJzLIRExCb/mnvTuc
rML0v/SlwPWeD3AYx84lZTwrgXbs+T533iHLmZDH5jLZmnybUvmXNrxNPxkMK3lnamtpE8lvFYDM
HMQvhqxO+ub3Ret9Y3e7ple6R4dEnMKczT2gpCZ47tAk2TR6vl5+edYaLqS+gFyKTdCKrLx5Eu3H
rSd8MCrtnDk4xdzo7AvPr+7GcmH/x3q4fG9DQDG5u8omrrTjH6pcBQ1zSHsgogUVy4E3gx/Tmykt
vuUOjBKGLsSgUKSkVO5IV5DVvfQ91e6hLQffFo2z4hGnEAAhAyAxOTWWNcced04yOE1uAGumfgQM
2Kepd3TlUv/srNGVseF0zfRzJR0bgY+q12K3DdmCrz+A2HJam5ocbcYAZXgnGVw9QSf0OnZk6D2i
kDXIF6fv8/WaklIYHjW1FiTcihuBpFLuLgz8weuYmnOXCLuojmHhhESxzRPrfZtYL5vRrjNbcQkM
ovqtSZ8iYB55Zrd33cbbLkUe3oJLmI87KWKlQR3zlmVZrJC9/6SbBn2+mpbxm9uYfqoz5rGKc9SK
4lOz8fTcb5j8Cr7EYXeExeF712YgrY4dKgP7yK/KNiTZtxYdCfnT+HlsGr6wxLQwR81lFwRJOxVW
eMt/t+BzS/JlCFUveYSBf9Xzwch5A3Zmuihcsail/QScp32GvEx2Ti68BhIxy/nYXQvbPsBSRHcq
UE36cQGSkfsWP2vxpmC6W3ScmZ2+sH9rH1CLTC6w5WEqL/PS2SKq0XPnhwpu1gO2MS/dbRmxbpGa
smFO+INxV+Aa/hFgZSKtZtPOkUAc44vqObgg8Wylijmj05S2y+JQY7ZMiLlC0fGcSXbOO2YB9smo
FHHVGEeJD5pHO7vPp3qAnrmOkzo4rEQ0zF6T3A64qrnHFyxgOmd7WTee0kUvM6iLlUHn6JXoXNSc
z0h/ndXzYmaHRsGaCEl83LIHnmMydJjNLabu62hw85xOY6jbJ9yOZr23jW3x37XpjZ97jr63wSzn
PMFBSFqcmU/2nbTcdoyqQG+vq+wD84weWJasFBbS4/kCCSOxO1+Op2DuZB1PHZEjR7Ly2h+MGXiv
Ojndvk4TSaBxZeWdOgBeDQ6jZDMXiWqowsOEjpl2qs0zf5eNqX4da7/9kY6uYp/K0tKP7NRPjwp9
MQEXNHkZu2t/AAOtAuey9N3GJtZgXkbuhaEo5Hyo3EQNN7NzoVrFZzcurveLTqjX0URmskvHQZAp
OFATCUnaFuzb/GW4ZQgVGVIYbc5FwlYpuI1FLfOh6njkI9SbHJS5JxEZ3BqgO4F2WySdMjNJidqt
e1mlC+x1/pOnuiaRP/LbqpQnQl/lVfj5Iq9uHg6/dOkAol2WyqjOVG5kCNPWceJxEs/7poaMfKwX
5jdM1lijxnJTqnmQvkCn1PJ7egfI3PAEYJ1WB3YI+XBlfcicsFlT63eRlTavx6+0+6ka7DTfp96E
fMF26u0IBoNtOrg+5tfRAOVdxB49K4m3a8AgxvQqm56K1IKknzXveK3d9DzqTmTJ2HviW94sELeZ
O+rlT9K1j9ZhQmwQR9zcH2Sa4/X84E/ISkHPZs5hApMRjjUzlXha3PksjHzBP9hmPzORajbVpk9A
2uCZew0AdUcdZp9XL0h3Um3WmShK71i2QxU1yyRfOr6zFPBZ9tUUlZs4Y0toYZ1W48t/C1FuL+4f
Ig5iKCCfEahiIYkXH+mEFUF85ARrvW+xf0L7s/KT9P2Qtc5in6qxYonS+Jq5Kcu7PwiSfPtfP9u5
KS1hqdxCcZyPAhKWVFtww8LuF9ciC8lFopaSuWLtmioU1d7jxtKow9l+F4cxDVQaD563eoQjKdve
Y24gwiG3am88Dl0jXJTuAaN9umwkcmosidC2KbLzCxdd9jSqWn0ufEtt92ZO8C0RiYWCb252CJi1
mc5AB8nEyij0GNElQNSXYS9hAgc7i+UPCxaWNG4CkLvu7rNqlV9AM9882v2Wn7SxIA9fQde+5Jiz
7ajZpp82cqaIgW7zBRHs/MiiY0hEUOgMWcvioj0ZJ5+MHqSlU0eXxlvNh+TlT5QoW/8OvtgLYjGx
hdvhYijeN71ZsLIpto3mjaEzzvDRcQ0/km5b/qy3Bn26udricQbdyyYcOd3yLLNhgeDrILvihE7b
bwSZ4TgeW2V8Q7mCulxk0pkZZTuqZchaGQy07TIlAGnp+6+FR6bFnxT3N2nTPx85PnaPtJFbQMTN
1sj//zetlcOsl+m7j72zMqY9Z2ywK7EjnSze/sSeKjNW/rZ8H8Ly6+L1+S8nrf19k213nuOzbq6d
5UHlvOb//iL8S4qLPZ2UInbgOIz+sof/82VJZiaECnt6jwilu+cyE6+hLKaDQzjLp5bV/aHnadgx
YRiy3TKn9qvrqTSChzYSxyaXcmep2v6DXO6jGJcXxVeD94jILiGIFvnni5qsrp8FJv29UXXZeQjb
+dYp9MVJcigCUsnlyUVx8ycXwk269c+PyMXKR4AgjEluxY8OY8+fKJwcllljx1A7H0Yqz9IZ7tHS
IyfB78wGje75k9FX+bmHUMM/0zyQcLodM88X+8Eww0e3FGOyDSW10n9/VP/r1RHvwVkLrYsP7MMD
ZCKGLtmCmntO2AdV3oKgcjjUd51VkbT93z/rXy5Lqj1iZ4mUdB2eDBQf//wEJEtmacM4v2l3nO/z
2DvQd8BOJdMi8p/WSq3Wg7JJcofkz6YVTMSrzmc7nW7Jf7+Uf//axANzyTDudwRYkQ/eoKmYOuUI
qfekXk/PJa0746Y8DKOg34qf//2z/n0tAEBmuSiQaWI+/ng0M5ycUVdIUiL9jsbcRx66axabnSBZ
ttB8bpn5MyHnu5li4A8/+19aTBT60If/Ekbi3L+FRP/9fBh1kLJ14pmfc0c+q5oFQGAttb0LxmpM
TEJk5R8eKMv6+LzjpWeibWG5wvUAVOyfP9Kc5RZYnZkm81xUfIIEHEkOJdEmk11T09v5vJzmzBML
4r+yb4loMwHU+QUtPi2RODWBQ0XSCBKUb5LuyX0URlmOkWlsjClLygGeGjYBdpJSK8ZpVdHy5c40
jGdkZJXxJzfJx/fQJUubnQQx22i+eWg+6FmnUvMU9ZIGHqnzd/qdDWYErsXPHP/Npc9c9bUPgD7s
6pUzrfZlg2IsZJox3AyyXL/ubraJYxv7TNzNs2F/035WXP/7IftfL/JWeOBX5H9ovf/5rnPV67pm
zX2Y2xY4BJHA8/oiWsOHvDJpczxjfpun9//+of/6QvPW8IhaJjWPB+z6o0sT+ZIYHBJ/Dl0LsJPJ
T0dl5rjwB3WabCzM72yPlPphZXmyU82tYVTE8B1ZRv/J7veXOfnv56wnbIKsOF9utlHsP7ev/N+u
wsywIBmzfjqkJpDWXYs68NKOo3XnEn/pXzvPqvPLRs9X3vONSM0DDrzCP5FhPOIl9tli7EJc8XaM
kzFcCO0NWGKgIRvMy9KZjG7WauRPxDByjBvl6N6zX6m2vWcHY39SFsfZrs2kkEdr7NJrmCPgII56
ZGzcaSJSQbK0mX8uHc65c0FiZHp1NwZs8aiY7+w2R5GPkDOZgydR2Qa0gRYtLwUtPdYV8f345hIl
s37NtkIUD+3QMNDV47pduiUPPfCDg2PfWxNCptwthHfNeNSqyJklfrzWmGmMkeN6Lz4e7zRWYe2q
R6Rt5E0zvsQZMWCEPfzh8fh4FHhct+Jm2MDST0n88ZRdq6lh3qjFAeOBADFAyDXpipPGZpYJn0Qr
u8f7F/WuCBaMTxJ6tiqrQAGXy+fqInSg0Pz0Ylj+UAp8PP45hy1gh154i4JAPv/BIIbNUxC+lsF8
qCYZT1PWYUwt+bZCrTDkHw4QLtIPRyLhG3hRCBihtaH+8D/ce+1aGPXoTYCXIaH2NwGY2T6kbV/+
rm2jWxMbUwRSrgJ12BO57Oo1nOF1nGFXtdnDumBIOdygHOJbFsz029pFbPTE/E3ehzWyuigLs8W5
lGiSzK9k31f6cy8hT4FigpSXdGQVi8QN2HHErhKU++NKFtJd2jJvx8jy1xveEgJ2v4k0W6L/B0X7
WmXVgbB0w8r4a25pvs55ptfjODrV9uKbyL93qnds9noEmpjHEP7KwTGwtMW39egbtMPg19SmTFEy
0yfILmMqR2HXTKuRkNNWf7sR2w4C/Id3rswVFS4mLXLw+xLfEkZ7Ek2o/e3xAQn34LI+p7Y6sBGr
ZTzKdfbYR2XzmMy2saQvI0t7KKdMEiJ3rdsf2hYL+NelGAJ0yV3/ORwsDCl9b8y/u7b2d90WquoH
twYTnzq05/qNNQ2ImRtd6vOq8yKNKIfs4UtXutkpo32qT87sLs92C0EAa2PapifbT/VP8oJZQ7G1
cMAmlfP8ObCbUJ0U20M4hmE2vt0uq3DXozAlrLxQJGG2jgyqnRdU9m+zsggAh720/mpQUX6yq3Lw
f5ZlgBzdkL3X9Ls5TUsAo8zhQf3BHWMJwcNyXRlIllEzKniNfoC3NEFuU/UIsNJ57/h1w3510MwV
Wf7QxSD9mY0IEowgPa2sIRCtdtu3vApX2FyjvOP4V4IiO3g0rFskAJR8DTRz4J1fLxbzLK9Lv3FB
biCxwkoaxaHVvptYBdKbY6aL1XrFPIvj2Nqm5UzgZ37yF2MLEnR9AT5q1nWcZ3PRBceKtKM6dmUw
/tLFwt6xNjP6yJ40B2OHAI69A8K1SV16LiC51xmpWzuD/rc9Mpfwm4ucu+yiyE7sz8zYfQxZuS/1
rrVl/n0qmqLDaqzIgDPNvAY1OZgt24tlI52aM5uPQTaug5QY6JgVs77MHq0c8TtzHZfUdsNWxZgY
tQsOwPbG+pNA6uzuzEbnl2ApHewDvef+IrefQT/OlKADepOuDzV/HeYjx2rwwIwcIUy2GY+69Yd3
un8vvE2mVp6AevzulJtr7Smj6HV8HOdQwxxdRatTdz4LYgnIkcyIMLKamvJJydTKkgKIy9kzS7NM
mmlBbmfUzefQK9ZTg4zgJ5qS/uSVQc5a2CpLZ9/Z5KWcALpK9CxDheYSn0zQxQZ9LIhGp12DHZtC
+5pbbsgtvTQIgSd37FDq4I+l+CZb4bwAKn9lHDsPd9nU6WfYkOAulrozr0g6jSFeJ79vrgwuyYv0
N99Pn5W1yfBSLGPhxihbeEiDYbO+NqZgojbmGAh3DNR4u2FCcQtUZiZ0PFDG6sQrtWZ5RVLdwM47
LR+NqpLrcdWMthCyFRYxtxmTDiw8+BR2lZtOvBvuliM0CjNOofAm5/FTZ7w2AANUQuolodE5jf4T
qv3+zWFI5u+Ac7jP+aI90v+DrL1sN/f8TlAi2LFfoh3Z9bpUXxRygPYcBIsTN1gB3mpq0gZCldFs
cdMVmT4tRVC9MdMSOmL64mTRxlKmjrBtFWQ6hTLhW8FIACoT2TJmk38lSrddjmHd518xMWKhScNM
9Qer2rrXDHhQQWibrzn52CbeWHIVzzb/fPCi8pz43sxLiy/tQMwQeWeurpIN5c9+K3TdJ35d9jjs
rFCk+0YW+Yba0irWp4n49zBJK895bLqMFUfjyPZ5TD3XigfR3OQhG1rp6LbLmYDdhWbO/N5yfnQl
dXuy1JvfnUxn2t6UJylD7JEnNSfNy/tSIchHboJkqYDu2eNKtCaDL/miWOC3K0SDqC1ta7+mjEIj
U4duYvAHBKh3PoJcKdz+hyddaiTdwh6JEc37T6rUHD+NnNJvdc2uPpqJKOL4CUKEjpOCuDGvxfay
kexV77QzWJ+o25oi8hbSAE4khd307CF+pWhzhzbWki0i4yvLsHZaOEazk5bwqwu7Jv1aaLalnONa
y2c3G8ufg9rMpwpOlDx6sFgQNs7GDOYOnIz7xWSvAvN5ICXoTP6Cga/Sy7iO2K59McsGl/6Cnq9N
WHV6sVhZ9WSVqbsvQyehMA1BgyqdY4pts0MmIfkea+hsj30jsr0BKc2Ktk3k+XGdKJV2CLlNsTc6
u6Y5ZQtgHaoFmx9kksDbS2eS3r5ozaCP5Gi1v3C8jQhiqo73WQIMT5HbVF6AJNFPsDCd14H8BdyV
M86wzcr1bYbd9j8ClrCCka9lq8hbtesfF89Onc/dGNgavfW8mI/a2gLvJfV49CK8v1xqRDkx2wqX
tN/5LgKMuCjS7NkqMPPgAF/0YaB6GDnIsWrtQkRtvCMTo0+/m7cMrOAg7kO4g6zu53r+Zq+lkVak
1BuLv885Jfg7ygzJwMuMKhl8jTdUaEuM3Kb9kJ6W3Kjyi6wd88WEd1efGNvj/2JcP/0o0Wk1eC/6
VDwFonYSfw6Jw0OMJAckYDA7YXr0XyY3L51ENojZ9qYvcXusAUFY6FvLm8MjrFmeVVn2XHIqw00j
qZM30Xa8gxrxcCDfbfL9muv51Zci/eGaW6iPKR9pIsu6e4ds7G77Pq/bX34WIPIb+GbWUZehv8Ky
0NZz3OMtbjicSmZhSuW+QO3B3YUPw522aMHYSdi26vXFp+VhG2xuC1A9YyCWZ6L5pRsm0Oveqojr
eSGuN2V3a+je309z632ayqLO9p5TcI5Vnj3y90VYvfjbqkaun3C7Lm1JPidhQM2psmgJ+OLNfGpT
k6FqhWly7VKyJCMRYHjYAyfDM6nzAKtfoC2kz0YxFUTzdtO6PWHm6wgdHAenipdcO3U8lPXKnt0D
gMx2u3V+6iHrg92ad5ZzKHTpAxLi9zuLTfhoO6eA5yDMuk9mXVgZcrR5fFm6tQKZBBooqq3bhAhA
AACcbO1Yh9fFpNGdMTprdlvYa0DaYcY3KLNp+epyW5cr65z+nYArnAemFov7YLBUVlEAQuYePDO1
ptzMDgxLY+by2kzNPOy8aku/uUvm/uo5TgC4qsJtL826WI+Y4VjwYH6eSu8CXKrRcdH1ujgHOVGf
cVlzWF/JxehgPbP9hHEhdO4kljKd9J4v/Ragm1t0Ek4cWncGO/g7s1sb9zJ3FPNPTpsZGH4kYZ5n
ktoVIFJaaWQkMliA5QmUZXurGNwrVfK2xmEJABHDXwv7MNMSqIBGArFrCIYJjjIrJQ5gmBsG5QZh
QMlqoO6F3MO6JryXKX1EbFrmFkRalf32ULqebneBnUI5oqqetiMFejrOsSSi/Z4IZsuMCwt1Q4Je
sjPiRQM5R02FWeWtQ0Li7qHs9CbXlgHwfLSc6Y5IaaM+1ww03zcxW4yB5z7/kXp81hHumnm6thBN
xaWv7cp7IPLIW36PbrosMO5ltpyaYnOejCJ33AMVFQhQB4Wbnncr2o86obQJv5rSaY5a5iLY8a84
eJxGQm8e81EGrCAWqxEJ6AD+68IwcLc5bjFl19zJwuIZdq8Ue4/TazmpoMrkZx8z5s0O2YGvzctC
1A/5hp7kriYtttrjDsnUm7lkHe34uAayQQNN9I9fyXQ5sMRrgXYTj409oF9sc2bp443r3vPqtEBi
qKuA1aw0sV0ixTSp+ntUKgj5DfVIPutwg5EX7VM2jcjYffLuVGQrdlfXTDEv/eJIp31C/YjXfZNI
Aygv8/pNrFkejn8Y3f17hkSlj44FxLQHW+5jTkmTwdGy6KkOSNXae0IgvnUY+NSOnbGIO4BGfwid
uQ3O/j6xITmEPQE5IjB8eOKcD9mbIc13pdZ1PhRrubyOdp5H3ATFs5LTvGdbkYIDbtQbOTPzHfXu
n3zj/+vHMwAgXIzREZPKD135HHhMmAe2EiJXyJfm1iDiYnSc4UU5cnwNzTH7DfgN5VSbj1fDNn7/
93jk48+/bWyYjyDm5o3AuH6bnvxtYMX4dB0GzFIHxjUAqnBwMYWhHjshf5oSUjz6ZAva5abGuyEe
MGH8YXv0cSxxm4Kwn6HYMZlKW86HN6CjmhCEvK/EhaEmR3KdnY28E19gcY/XwJuXry538R8m7+Zt
tvL3T/32UxkFERfmsa6kzP/nr/1/zJ3HcuRalmV/pS3nSIMWZpU1gHDtdGoyYgKjhNYaX18L8dIq
gx5sst+sJ2kvkhGEO3ABnHvO3msHWPNkgu9BzQvJPRObaNeTounIaFWJvYwxOQSxae5jCbhGiuz7
GrRE9k3/549TDwVP+wVPAGEsk6v08TOY5oBZmCuzDilDi52mA3Xbi0PXDw4AxGreV5Cj8uuwUuvX
zArEE0iVtll9ff1/NY4/nAl5oROBLmAOS06jeHYm4LLkhSQhE48nbVLZR/mU32JdDvNrrVVDf41s
RTacmnaKtnjk2neZSjxakfgTtMc2bqT0mKqDLFwmuVU070NbppiAI90I9oFqJPOGEoAQ8N5qIcAQ
XJJ6vl8aIw/vED2SGuo8cIV66rykQhbjCK2Uivt5NBHUjlVYDKtSFXV/EwOzyu6wX6jFIzpxU74w
4w7jhRb6XbChB1wCvtDBU21SoxsIfNbpgqy6wlJTLOQ4Du1RUHNxwDCsFQ8M3icSfzo5e8U6SsbK
UCMfdErAYbe03yW2O1BT0n2Sjb72TZf8j8GkQcALrXmUObBxNEM5O+UiItrJSAacZWCd3RFlzMov
zNnVKjm6jxGCHLS0GHcE7RV2QXV9giavrZNymZ13U+QUYllsvl4G0h/rgEEYAzgT8qVBlw3y28fV
2M5lHghw6FZWY8J5GnCaCbs2jyXhvp0yuACm3+OMREdJArJCBqHXGVRGFzX9Mu6RHFbo/UhCRb1F
1jaJa9Q7UmWrPU2PV7zVzb2JbT7YTD4NI2/IheqHQcwDas9x1B7LTjN1alejehAIrY53Y4wCOAWU
W60Cwir9jUqKrmh3lQwJdpRzxBlwMlC8ZP5EbRjQ9vPSaIl4H7qkN/bYNYZ8R/dDU68GJR7LVUoo
ZnNjktxVbSk7WyKt6yJUVxjdB6INhdg8JPAPVReUvfYgV3OdIvStxppmeefnP0rJIB5jatWOnS4A
j3pVxLRPSOQEDYBxm9aTI7WthuZCktv4cqJQNXZsfxh4A56eY28a47o76XKd00HMq/pajUuRFyry
nGmrAwLS7zsJblYgxOTbKegz9LuAC3U/9IXy1AhaV+6bkfYL2YLw2pDAknq4ymfGKyikG3S5oVzM
8ypFXhZdDG09sEFuZvNW7dVJc5IymK8bbqzcKYCI6G5MbRCuMl+gq2Zo2RCxn+ssPMQxPgXEDAzD
mBNa/YXWx1ZBOGRNxxw+ZO1xFWbfxWM4JatGM7unMg1UcjpAruxGKUAU24Vxs+rGKdYdqji+Qki6
FgqmAV4nAgG1IVA8kwSvASsfnfoYxM2uEDOWuYagqHeMoCyGF3inqPdtFgBsZmirLWgeBmGCcghq
AprhERE37jLGS9foV83pskwasbQjwWge2ZJRCCN9QQnXJHI4noLGqvRriSzkHWImCeW4qachtp2o
I3ZZKqSVLyVBuM6FUdL2OAH50hGQuOgCoIH/iNUdBjoB6GoNkgEaVVZL/psatvih0mlAMDZAbdw1
6Wg0u0mokTIJej7cZ0nTGTadYLH75i12XioBOKTu1ZbwmyU8RTkbckI8L8UwmgPoWsDxgtGqr+aa
lBfKmXmbs9D+5hx3OR51wgL14nqQevXxEUEx2nW9zPGUTFBu4Be/TPhcQgfFyXOo1cPz18+kP4a4
HA9UtmkRHIFuAQbrx+MZglWmQGJwwxkaxhmjHk8h6Z41PsgfcQZZBqhVn+47qycYl+BoyW4teVwz
azd/yHrwlBhizgZZV4mOJxgPj40fm07uk1rnWijlHOqh4pCUfX4IsUXjN43Uh6+/w/nYffkKfANZ
Nhm9SKZ49lRlf+aHXQJ1LxjBvuA2kFYGvihXN2Z6roEMEE2kDXjosCWsvz60rHJ6fn+zo8chmIHU
Iyb/Fiy2s2lsUXToIkm5X+URlhvkiwmA3GbIcZD5otZZF7nc4ydCbozUtdEDtB7CEM+PY1tpnSu3
UMAdikbITg17bIx6Sidv2GTibQC/Nb/oqc5a02caEzg92cQ45AJa4crUOsTMQSUJR5J6LbA59J96
++tv98faZwjAuUU1wiOItLmzd6iQ936QF32JO3mKXZ1+z3sQw3OVyCDEIyUJ8Td1qnJeMi7pLwvE
HhUaFSM188fVGMAaBD8UVOthEul6+wFxM2aXQanDecmLQK2HaG/QjsjWclDrsh1TWCkuDiCl8who
TCZHLUQMJtA5LOY6ep3d502qtigQIkwD7MfwIRuhgsloZlh9L5AieRfIVRRskRLRrI8K4kbZFYsb
3HwZe1Y1brcJGo6Xkt2hNyzTY56+zf2vU/23EslO5Vt+09Zvb+3xqfyv5Z++FCUhUkHY/vd/ffjT
MXqpC0yh7fnf+vCPmv/+9WPCYN2n9unDHxgbMGa66t7q6fqt6dK/DvDvv/n/+sP/8/brt9xO5du/
/vFSdHm7/LYgKvLf48UWJuf/PZBsHT3XT2n7VJ//k38HpmtLgJhmIhMVjSX/ZJEtDW9N+69/CPxo
wY5ZPL4UVgqSpv+NJFP0f0oaeEhUTspfQWb/G0m2/EhcNoJU4yZjYfaiv07ufyJzOW2c7P/8+ffk
ZHZBy03wnycAtz4Pan4jn3AZ+urnTx9/DsIYOvU777pwO2/L2+xaelxSxJcOiF26uvea7LJd6MwH
adNVdrEG3rUx9tZ+etMO/Wu7JbbwIr9Nt8IpfY1fJVfbpLeAxo2X4R7JWPXUeAz2tpNTedZGdspt
sFE9a48b9zUcbEO2qRV3qVtdVTv9KbxU36NNcdQO8hM+pC7d8FSQ7+vb9tDsCLPxrFPrpqvcZZVv
k3v5qjwMnn8Vb5VVcS07uJEvsYXS6iNk2zVvMy/aMOrAGHqiN3E3kJ8d2s3VfDDX46G7b7fVtXBS
XuSd6oSrYd0e9HVyoa2qte+2m8QTd4CuHf09vix2fMoLZW9s/PvsWoDy8WK+Mz8ITBeqYrBhyKtC
amHU27jmrtr5HLS165O10jbiXTCeql1pXT53x2iX8WuDi/By2lmn6Z5TeOA7vMsezZrtbDM3c5iB
7/MTxGmbkvSG9NRtseYDOo1zmzmGl3l4AnfKIXR7R1yRUn/r7/JV4hWO6jIVWQ9vub9C+x8+apti
R7G+Erx20x3xqcbkGe79n8YmWas3oBPBpaUM0mzE/7bQOCWyP90FuJXz98MjUO7gOZX2Su4Me23b
ObqTr8a9wucaD9PggHz80d5MuauoPKps7XE+ZJvoqtxXa3hI8bbaaC6Ob75Xa6ecFgSMW2OVbYp1
sJd3+W3zU7jIjuYlR3iwVpJvi164JQLX5LQn62itu8a1sqkwMLwGliM8JHtEoGvzfToiCu8frGsc
Fw/Kvr2pT6ZuS+F6BkElbiw+KG7LDe71leTREFoTLrrqnszdxGbFcS3dy/bSSbhhffZ4OfJTlG2M
lWQXR/69GzmyTU96n8JKWrH5wFvhlj/ISbWrK/p2FcMCW7ngpGUYvN1xE3Z2TaPydvQxFK+EbCVG
TnnoV4PDNCZ7xuftVmu0G4TdHi8zx1ad4jpekSu+Mjbp66q9ZVau38PgCuLjYHKafpIojVnM8x00
u57sCU5v8Cmqn9lx3uer9sRUmwQv8Jzcbywj0RkZLNgqe0CCxpL8sISDIwhaSfojOEPu5HeSLRmU
vaf+HhurrjmjshmVY2tfvjQrwxlHL92rtuHYfuO2oqPc9VfTjXaHy8HMsYjs+f8oriHXED7UvNBw
tce71DMlZ1MXQNKcSWakhTvikFWMH/F9Yh3V7AbZhbVjR9ZOG/FlVBsnYu2Knr9WMVc/Vbv5IRdx
x+8Cr3IBc8Y7/6W47S5HnF65p/d8jV21BShuPKW76KTdVrA/dbiQN/6FwXOpXU27/KCuFwrxm3ZX
eUTsoSi/Kd3ccCTEI6f+CHUGUudRu1dXkhM5qUs8X8LjaEUlnxtk2tc2IDE7UrE64dSnBg+3AfYX
IFLJUZ9vVYbc/Vq5rXfcwrZ+x+QLHFmPHaV3jWWsSyiBYcfH4lJ9NWUb9MSqQRmM4xfK9BZbV/oU
3QhbfW3JK3BdMKLeBXdyxMp7wP0OWhQ1zZXgcVNvcf5qCEyVJ86v+NjUrqw+6C5VQPZW1g+Cl6hu
ssaAbg+4sDaq7snmUUm9/JmtaaRvDMthc2vXe3QNzY/RGe3MAwngmG5AKRnuFUbOswf4jxXRcvpA
n0kPU8aer/gZkh8P/IHJpf/iR+mKVK6bbt5k4SXTNxQSspfc6/ydH+rekI/5XZVts4fuIaKiwfVk
bsrFRWgPa/FYm7rz08DygYriPgnpLd+36O3FB4AqxWYIbfBcYuThxBJzd37sLGAZ60J3ku1kPXGu
pxviPMzNcDPcGPesKfwzznjRXos9Q1/2Sna9a68S98bYMgYm05x9qgmP6TU0D4F1hZV1eGgexCuU
jP2KHL5OWAEMWqMm2ZDjlN8Jl+Z1s3m1XJLOMtFN7aZkyPFkHEWhc7rH6tQldM5Xmj8cpeAaWc6p
Y1Oh2flPo7uDlgahwVjTQWJ3LDjjS+xM67ywM5swD5dNqxtdD94EBxBYz5GxOgv5lt/zSGQXHHuN
IKoVNwdDpHBXe115lK2j/kwfxY7c2OvBLoRbnht20Dq5/kCX2VbWFa0vqfLwALCVMY9Dpro83/Dj
GL0r3KdAL35YQDdbW86O0aOYP0qnuv0pBVsDGFtwaN6VFolA+aLVd9ZJwzO2y6yDKq7dyutsbqqO
MYlz13ve8JI1UDgYsToIt+jKPATza3+U0hbpBcmFPCi98tgD2l0nDst+JA9knfCDqw45Py7zPtHt
KBIveWPltv7CnGc2F3iPutKT7EFww+G45H/fMJtFY2Uhql3jEIp33XZwS6d6Nq/NCyQEkdseq8Rh
RiE/8z/tMd3hIDxpTuZWz4OtbTkUFxWLuZceCPlsah715Vbn7aL+DLfQUit72HfPyuWwUfe0WlB/
ITtKLouDWblLRM+ltNFdNi8rvisjDHZb45r/CFVbJFjdZseMVR9dwoa1SrMo6phIbTTTM5J1VW7j
aAfgrys2rfYwyE7w2m392h3B+5Bjke18/Ir4aoz1DixpbrOa+yMmUQh13SZynxh7oYkqMK2uBn3n
t5disUvp5bbuK6M+8d9BdH+rLL8tyCrLzivtD/X4+q24eMremvO/9P9hOU6p+lU97tTFUxuhDv6r
tt++/usfv/7FX+W4ZP1TpY1Or0ChYcB/sGP8qxqXlH9i5GLnBqRYofG5jHj+nQ+s6v9kCmBSKIN0
IInmt3xgVf6nipjXQLhuGqKEiPTvFOMf9+J0VhU2//yiZTuwmDDOphydppKPmtMryeWxd+C55S7y
RHH12/m4/Kuy/73kVz7uiv86jC5KCqdAR2f/h/lrkNEY+FTFRiR117oMFgSvnAAqSqXfWI1tdI07
ujjih0SIxcQZvAz2PgiTsTlOghPNhviAhAOyzZT30FKkqYa1q8sI2vHlZrchTfFsv0xr6eCxK7+w
hh61kJYT6w2JofFzb4QEyX1ADvqPjC7bzZBG8X2fJGO3ngYs1m6YtYAyjQjbQU0EoofLxDhUCMqA
hDUEdSAv5TH49Zn55MRYbKmY74mE6ki/eiW/jbkmP8npqUuxM0Nrq3PrwpjNGzW/C7Rv1Ogfhzq/
rsCHA531JeYwgbmCwsOpgu5hKouLismrrmAlxytMfLRtjuOuRSD69fdb1s9/dnqsKfIyJJ1FDjEC
la951mfC7k6zJxd9RsOUrj3IDy8Ah+B1uFVXKjo5W9bgSn590DPl/V9HlbFKYv1S6DOdmxIqkQgb
axixJSud5RRWDyI9NdhRgC6+rJKMZ3wDEww9tTwDTG+L9Tgh3Ei5Wb6RN/9KQ/pwAsjZkbn1FxsA
rhrzrFfYZLk2BNlIJ1/HZ+v2XagdF3D6aEcKVCSc7EhxYRur1oUZMNR21SbNjhUBtdEmgElLaU+0
04EwYva1il9PD1Ex+NdqlXRXAlOkaVeCTxtAhgHgtVV8U9MaactUrqpab1HsmgJQlm5IeyesC+1+
FBa3RaYA+cULjmVjbBibrcQO3TleZVWf4HnE03UZ9JRnDCkz2HJo61cw2RqLCiAVUWpoDTEaUyJ+
N3Q9ux1oGiu0iNBTmTQw6AyeDb3pHAQwMDoBNiJeaTi/VXuEA/1DavRpXY7wT75ZKX+sTw5o0PYw
lwAF+tVnB8zakgZjHAl2p0uM2ayWWtLEw3BAeh5dxi2v49GAHtrQTbkQEqH0srSqr7S4mJGEFqTK
CgO0LE0Jix0i7dgDLQSvEgLwd1T9z04NbT7CvlhHtPyWn//2pDANQq2mogmcCRz1GrBFQnk6C5Fb
lGJ5zYZi+C7X7SyJlduIhjrTaKjx+HUlmuwfD9mFdVnRyQ6cipvsWksN802B0kIYSNwhNZ1KqNXo
jZBW2RVI+U02ERRuD3rim16kNd0T3vfkrk0VuuS94E9bHKxs0oc8AcY9gIW+iwy5gzIR9Y38TZf5
7MX267MzxrZ0UVfA0OhnXVFkTm3sq1xYbhRQgUAAbEXLufG/XkCfrB8m5bq5ZHqKsP3P1s+EVAxl
FNbqWVUngIxj6xGGdUPWQnsJHTGgjh2/NRZ97Pj+ui7cIziKDFp86AXOloIWGIogd1B+IOBKOrJF
pnhrzaqgJZDzUv7AIEjkel6nw+A28HHpok8iwrlaV+Lbr7//J6dZM0QajZQjCMzFs4+iTj0h7Dip
eNIGgEJaAsWCiAn510c5y3L46xsvRsTFLKMgQT57imZaCvFdA3+azL24TfUEFSmoaZTqYA/AgQSq
+hP7T04oLfOVPqtRCYJ6eSmLMrooUhMU3QIURzMXyt/E0316BijisMDhYqQH//EmmYouUUKlZaGl
YetqnShgdwJW8fUZ+OQoOkEsiI4lSkXeax+PAk5MKCqrRrUWS+2lUQyQwVBNP3x9lI9ToV+nmfuc
THtR5JYhTebjUQym0NI8cpolJcxWgt6w+2ilbANuar4YiaHbKMBRnDkz/O3XRz4rT5bblRIUKgAj
/qUDfXa7IrntEaGxjtS4wQjPRIHkLJabcBWDL3dxThRHUdeFR2NCEGoPeOqvvv4EZ03pv74880PG
iIhwFsHBxy9PFLPYAZPn3TMQFYMkPoWNS6JPlOjxtcAblJAaXEpNp/Rb8KX1PgHCs0kkHZQiQEwk
z8N0RKzt885t6Ap+/fE+efxzgy3vRzw/BjbBj5+ukwriAyL4u4JRS6dE17uroKGicFJrBv5AcGW9
+vqIny0G3ojLc40q7o8XzoifQ8kV8L08ZjN0hM28VweheM4DK8U5ojQgXw3lOIHievz6yJ88VJcp
Ba85ZgdowM4WgxV0IoAZ8K0oI6nKUKMgSx56l6CSOgLqrZME0lT+N4+yT47KAjR5VWBnpVY9W/wj
wzH4FPReKjFbEgKq4MfQZyg7a2VAKkwQdRc5Yz9n66+/rfrJvb043zFAU7Eum8GPl7Ye62zoaKM6
0TSrJouuaDaNUMkSVqO82jFO9AHm6wunuKUq25VdrPQ7eD/C+4QaVbBp0MzBhiw0kWalHwebLAlo
lAZJJmdOpwVx6UbWND9HGTr/jeQnJG2Fo4Fg00hVnHBszUBhSqlp3poBVFMbZ3TTbSQcXdO2kTNg
3mM2Q+pvFL0u9k0yNdpqKuhgKwEVqFsxNbqTzVHpHGwExgX0RqbGkl+AYO+Qj3Q0/7olVgRfVGkb
Y0KwxjR22ujR3mq+Qwp8cqewMVZ0k5sZYop19kpSLAE4v4jAl9TAdg89YCACMu0VqtsiXHdBDl8z
I9si6tPhIGhqsbcw0FxYoKA2E5brrTl1tFxCxbqooNufehA634XafHbJUacZCsIdaRnafrzkE3ye
Ju/DgEl/rr/GPNOcSaj6n1+vrE8eqmhIeV3gM9dRT50VJyru0omrT/EVlmw9Mvi1rjwgNLLNVoxw
6RXTAT0ioh6zhdEXoUv4pr7+9HuSdWRJJAPxclx+/lvR2gI4jyYotyRjC9KjJOMBIZMs+E649smt
u0y/uXFVmQfWeeAUGzr4w1pKe6HU9JWaDrQGlmj1JMpZqFoHcWjKSmtbkNq31uQ6WpnVGF3KzWxt
yygBOEPmVn6fouqz01YFV4iCOrCnmEyUry/Jn4uTO53w3MX8yzNGPDshkyUmxNjzhs1ygxcFrgYv
L8X4AVURo77QH/9maPTyWlOpf5f6nSMixzl7rGGEtqwibAQb2hVTUjnQTjkKImZegUZ3His11CX9
nc6PAsw4aMjrioeLmoxvV8tDFHdfn4A/VwQfR2UPw1mgND+X800SACagZFiOBI20tQLPBX6I7xgr
v0QPH7fdKkte04iy13UIBWc3GKafcjAGphRjKAMgTnAN9GWcX+YDExO6ELS99cZaZ1I+Xw50AH6g
WCKiIA0j1C9lNrlNJBbqKhWV3FMl0cpIGEWKRn5E9gwcxliD61+yTFTzm3v2s/NDHNAv6ZRCMsTZ
u4/WQACEm35BkKd0vJG96rwR2kz/5jr8ecuoiwJg2djB3/hDXx1kaiFIEydoRnt06lAVEk6RKnfV
JOp3UZFxLgC1P3998X9d3fPLgupIFFFWQ5r5o8bK5B7Hj8hitMLFbF+tMI/yaJYTMXdSMkdCjKWh
5AjsqRKYqOTkKo3Zh04yRhbWfb3cff2JPrkf6c1AADHpN3CLnL17m9giOoXtlF1i/aD/TvQq5HGC
xYTC7FIbG6aw+vqIZwHGv25IhN3mYnZXgI7oZzekEuo0CizOPBkSynU3jKQJoQStKDosMbSSDexr
gpFKk923l1gJAagJIan3Jb2jCRcmvkYwJWq0hiodjo8WXGzgczoixBMJUFYERjTLMAtoeihtvv7s
f5aE6PFZLYvaCIzGr6y53x7nmYBXPen46EYvDVd9HMcbMtItm+17hXWvCVeyD8s2QE7/nf3iz3cZ
Dw3aHr966Jy3s3dZLM31YhOgUUNYkejQrZ7v0Tcx4cbSGAlXrZU2hzoONO1NVIb5duyluHa//vqf
bEP5EKAdJZ6jC4bt7KkyaQkP6F7iQ0CwvB0qHLwFvjW7HrU7s6mbDUh1Ngyi0nrdLPQ4gKpoge9P
8V01kAkZaxbVmV+G4jdFzydnhwhQtMaQyWnpa2drKppKMdWDAH9YIM0/uqGN9VVTyNIR9mQzr2FX
14E3RlW/9a1JibYlW4zy7uuz88mTi+u6tLJVE6DTufJtsUVZjQGEZvbBybJASBWZYMt9fZTlhjx7
gpAEyAUw4O8sy/BjRZGbE5a4gifIYOCKszXw2A51poGxvtDHb97Wnx6MNyhtBwTx4JnODgY+v1VN
jVl3gZSTSFjCKfLscZBH6f7rr/XJyaPryVlDesXL2jq7gImRRJoULHdW7ldbsIyYD0R8nF8f5ZOO
Hn5ITYZkDWRPYnv28QsZadRPKkwISvGF31LOw33Y9Y2yjaKi+alncgjfPUF2OaVS6pIaEkOmEIJX
UtrwAPZt+mR2ZKRBvjXesyhArCPqEUYkYiFAlRUyHoDJENObrz/2ZyeHrsciXYPfh+rz46emv6iZ
k9JDtR7Jc49aa7JpCqvfPNw+eSPSKlRpdsqSTh9g+RS/PdzSrKL5EXAUAcudY9HXs2dtDIEXdPGz
UoTGgWr2O5vLZ4WKTvuMa8FgTMXu9fGoVQitkpIY/kxIM7UcoaTCeKtcZW66dVAjqokykvCYEiZO
kCY92VUjUcTRoMhumUTztlss3+TIZxsdDuqqMmsZ7X+gbgvk6KpFHtohbpv6m5L7s0uiatzvSFwx
ai06wt9PljwXo0QygICNPanYnNbRBsjt5P39C8/slBcNMyRDOTehhW0tdLyBOcrcaLt6RqJEVGL7
zVE+u8s1ibkDRQA3+flbbSakXR18Sq6m8MGwjjoJFaWlxGQOEGDrfP2VPjuYSUXKImPup58P/AjA
BK2fThQcIa7YaIjqbdHQVsLlam2/PtRn14j7HP0nTxXeDmfXqME+PeQVS2vWTMRRUt1s0zZTv+mb
fXbbmMxPaEXTuGNs83ElEPps1P3II6WPkH9Q+GNAmVsGys312ORu3EfVN9frz+/FwIbbxURELrPf
Wz7Rbzeq1kR1qQAxdwK2tXaijuVJayG+f332/rxQ4AwVuGYWxTFb17OHjiQR/jw1vM76DkSoKBiL
txqyqocjPlh/fazPvhGwMGbAeC15zZw9BLpYqkMBUbPDXk50K5MIsaBq5m8ecJ9UnjTzSGCl1cpi
l7XlK/924pIpnKLCz8nwwkP1Uqfo0kbSyHazXg0bkknRT8VpfU0wdgDdYpLw3tdvWjx1m9gAoJnE
Opq5untJhty6GdE0H1V5ju8bMfetb7Ynn5x9uHxM6nVGUHRjz8o9TNMKfFNWVdOGtNapxkmqaElb
TBVf/vH12f9zBdMyABQK5ZGi3Dx/BKuaT2NEok3SiAYs6pzp3wQS3oFvxHacmMvghsDaVvvmK35S
TX487tl3tFq/G4uCdSzALfG0WnmKyzJd8VGIb89iEPCDeNc3IwRXY2r1k9UnT1li0babhKRY9S1J
6lMyFE9fn46/Go4fayw+GCZAWmiMrpnffFwnmT4xZ7ZIK9TFsCqvwKgJwh1pvGm6q4NMi2+IqZBT
Rw4C6d1suB2dOvJBupBCE5dXGr4VC5S/IF7kOuGhqzjsKgv4UGDeMO8jvosLj78kCgIZV2E9Ibgy
xpoRdh/oBPaWYFCsMi5QfpJfIaPvKkKQjHhkBMc0Sa6FqGLVya635llzmWvJCNPgcRS2Ns/S4pbB
euDQ5xLfiAnQrhkPapHTZ015nZOBKBOboetPpKSr3XXuG8XBN2eQMmGiVO/iQI64oxEDOrhD6w/v
hFQSg0RlK9p6lAT4VBo6ijZykelB0eM09KxaAiNI7ENRc77kktCTuJoc0mPR0iSQzl9GueKGNosO
do9RWdoB5UuLkS5t8f5ArE6vkLAMbwDngQ+E/TTOh4ish8YLQLujoe39GKNG11FiiUUzPWjUDNcg
7EmYYutarRVwJwHPpkIlDrlR5Ilk3d66grkdpR60EyLpGyLOPckcgIaZJZtrJJH9rLhFLis/4BOp
rw15seSlaL26C4gwCmAH9f06L3PBHSUREhoNw5oKpDESA8VuO79USlc+6C36O8hLnLLSJyunGdkW
4oLs7XpQGqJuwO9mKy2PQ+ZVcd2qKA9q1bIl8Gc42ZkGsXcKy2FNBI7aO0IUhsqaGKf0Ohvi8bFB
xfE4TtmVUnXxto70WvJMP6vfqkaWXggvKB58S5gvZxgB8KriVns1h3FUnAToVXVRMmPI3FzG4uao
wLOana+wjQSaoWcMz4OgvZX6DkVuajTSfU4sCa9/snhZyXFJGnDhEzFzbKMh2ft6ryEDmmrAZLUU
BcMmyYbpSpd84Ums9Qkhh2QKDy2Q8Je4rFXGr2YQ3igk7krONDYMJEVCQXRHJfPh55SbRg3Wo5gv
ATOv/UwgSXABK9Hnt5LpOqZbmnrRQISdzSsKQSH2mWjPsg/wS2m6fzMNELTttA+kw6DrS4DpKLYX
Pei6Z/Amw0WqGu1zUk9FvDUGCVl8Slk45wvSiU5hc1PEJJGS8BtFGmDzaULDrYzSfiqK2vA0vSMC
toTlhpgWQojugcCOY09HL1LgU/MFyPtWF+a22kZkIQ3kCD2p4wwuVbPabnKC2Wd6wyKEzZOV4XoU
RoSaljFrN1pPWLUz5wZs48kYYKCqo1mn67iL+9e8idGVAN1P3LkUu9oppJy2yJi05X2a4Vty06pZ
oqaYXz6ThSwETgnbvQMeo5qz08C60NcjA6IMzZdFCtmoRxNZc2JF0FlFJFm2EXotWW7GSXlI6gbw
WwbKej/5zNsXOVn/nkhGfit1bEDtTgaR4hiwJ3a45A3DneUQOXFMLOtbYUk0EQHO+496HhSHfDJj
GJmDb/0UCe1+VAsTnrYx0wIHiTQCQKXhhsY0Wkw2jmh12UlIwb84Ag3KW7iDCJOXvkVX6xJsIDUn
CWJq5TR0w3Zu7/FnKTl7BK05zZKGbd2HkPbD6EP/MuIR3oE5irprOgTzlTUFKH7gxLJNiqpZmdYI
FxDp+8qkkhljqhHac4BHmAoITzjlZCS9tITSYY6P5wFuTazqbhAJA6bNSHsGzNecRJgboV2qvfhM
2ifhpoI1EM8Zi5UY0xktSxhmUfLe1Zr4MMVLJHCiNsEVeq8I5S1aEOy21qBxiktTXKQJk0GgYCmV
16ZckiYbzWlg7SoRsPIxB74BpUTOFMXTpyX8kP6cFm+YvgsQdlriNP3ASI6Q/uafXa0mN2WcLXpB
YQFSaSO2Xrsi9GRrga9LnbiqGJYDDTEYAkA7e4SlF96Dy0pxB9adfyFmQb6djYLwCDIV1cWFJLHo
OlGbHsj0G4XrCRDTo0WY2nzAgzpIRIDlr4W8qElII6pgi3VCxQfARDyh80rv8GfP2crnTh0vdcAh
rTMhg5NPRE7kzQpfswjNT1SywI4JIpiceGQ0YiMzyQ5K69eHiuV8GIJRIGo+qGb0iOQ35tw1XU4e
dBanaGZICuT6Fp38VDQlGMSMRMi9XydNtiP/tOaNJBB1EVuRdNGmdU6ED2gyaSNPOjSpWPGTE5Ns
VMSojRCOWVVB+G9IuxJ9OaTFBfSqGUeCjyLdbiuAPfgxJ5mTk8nwWEfGSjeEEvnXTEh9hS8NJ3YV
mq1UeAbJxXcDKUvy2kfWQ75ss8Aow10wcLthQGbSmRD8SXCwCfSIgbogSG7BApw25MAKF41uhaET
dLn+XIVG1vIzuTpJJR/fA6AcbrQ2pM1mSkuapjpKFeSusJ6xAsRhdZ3kkgm8SVEjKgojX0T3lQIw
sAfM9xLwoL2f2ce/qgJJx5sCDgezSH2QL1tdLoDQqB2IbV5P2KpyRk6Rk1spyrumBaDjsHubzXU2
qOajTDAK/iVQX5B3pMm4HCWJAe0o+mjmBbIZGTP4hnioy7EQXPKiilMwqaTvRaPWwnyd6gEHl9Rb
j71sdtE2rurxiGHWJEuHyHHrIs2ljDzUNrNcspga8nu1XD2NQzHhArJKRHxQqYTCkUsRE22SzB0B
tPj3oLFZbeWvKpWELRueGkGFQUM02MGPDOtVq43hB51NnGNT7Bs3+GhjLCV1nKq2UlXZE3UhElyC
zRtWdK+K5Mlog/I0jSnvzJC6TyCYcsTToQPik+xYMHna+p0lY9uzYvlCbzrrBAKrJZgoDC/0uQpO
IYAffDOQ3m/lCYkvVYA0Xtd5jZ9/7GNYk2aP2NGJp2b6SQFolnapJUAWfXHgPSFKUdLb/8PceS1H
jmTZ9ocGbdDiFSJ0UATJJJkvsFQFDYdDA18/CzVm93aKKVq/jfVbdWZGBMLD/fg5e+/VyHnBmGGN
3WOylPp7IdWCjWpdNpPKYDt3ZUcmoGcOE26sVA2HRnp/1a2ePI9DF391FFfgMFCkkQXEFW3Orzqp
d3pGsbQzjAUiS94Cn091BdlLC9wSjb5XypvdqXNO5pQ+Jjd+H2mDcj6JRQBMPvs7l819n5YiLU9N
DuH5XJrmOBK4SQrfGVJ9i4KlhOFCKmuZF8fCUs3rUFdCCxpHDlagUExIX0d30F6tARYnR1xVQP6y
StKWwbLW/V5XlsHdO3qdNafZzQusMSrRSDsFu3S+98bWRA01LIQ/Kjhzy1bJn0Sme3PUMmIgSH2p
O9aMW81kXkNVDszVGkm40zbouOy9pIhmi1SRsMvX9BXS5TYiE7n2yaqc5Jmg5Uo/kbqYngg0BQsH
tKDaQf7B3tzUrv7QjK4hkaaCZMEQPRH7NQ7YLvSOMEBQUvQI0XIMNV73McNCNzvlEHV25xi+Y0oP
LU22zoe6cCnVYK6wrhdYExeOs76KyrkGlZOvkFkiiqqBkiUlDS2Yps67gVOe3J2gPv4+jn3i7Na5
xEfVlpZeHyBh50NokRd3n/E74b1RoFzLelHvwM2t24ujbsAg4urfODHnT/whayaidikfhQFUs+yb
6oFk+jQ+NnrcvquwN+8RcBdxVKlkUopphBTo6BXDy67RcLQkVPVROySM1sHimGfSH0lrthp1qS7t
OihJRISw1kZNPzcHxxZ5F5oThYBPFqJOPEa3gG1pgSDpoQrQntRcORQFFWOikSEICGuImrieg3Ut
u07zR0ksPkXvGn+y3cK6qpW+mod0XXC69F5XVI/FlBZN5KogdzBkjVL6sSbJS0TbYC4Hy1g4Nv4r
AZxArBU6H2FRUPkUhthOSZSSAVOYTv+gf/+HESAdDgc+IlobBC+/xj0XIGwIjZs4AxarQarcfx9S
k7secJIT1vqY5+BaNKEn9WvXDi38wbE7lc0c/7DtOf3Pmzw2U3hYB7qzaUV/aV4taL7qtiJljDWT
7huCy384RR0HWW0mH2X/b8OC327VrrbJy1BM0db8+VZtGTEVtdFTshJLR9lJNOa05vKvWtEtn5m4
/sE9/g+CNkAxm1oMCdUm4/2lT2ZIhA0gyaBgQ9jbbnw1B6Wyer0PFul7nIKpsa2aLVCr5AuUh+Ze
krgZDZbO9U1ho+F+KfGoQeqa98XqMPD+507DnxovhA1t3V00KrjSf34iaDdVIPANkuYNsTqPKRdT
b86bYB1d5aFvVjUYarF8sAK37/SX74EuAwov1eNlmbX//KpOwunIL4pXNcRwJlNlAgtD9gsMNG/d
dY5Ny901hjWg9is+aMH9/olZ/JuA1aFQxEj/S0tWT7y4cGteuyV65ySKyT1Yxah+ymWP5W1ojYe4
zdbwP33Mzib+IUaOZiazn18+8JwpniGAUfudMg0nrjvVyVBj8tPof8LGXMo3BuT5B0/599WOIHbL
xqahw6zO+6W5pbSaV64rgk4jyY0TLhcuBiuFD2V2euH/KPf//CH/sNrZVDx2FYPQGeO3TAFFzbAw
NAgkO0WIHZy8MkrMuAzWmfrSj0lD0kJnNjklCUgmhysmLZW7nJmmN0+V9W5FunvS5gGxkgnkL5jI
5us/WPB/eCgcgex+qFIYAPyq9Jvy0SXrlrgsbWxsoDr0ylVxSXNjp0rt+z8/kO1b/XmZo8km+xhB
IepCIrR+XuYLtaXSNQ7bTWWNZ4+YbeWQm1C1IwNbqB70npm8DuusEJuTqh4W3662lA9a9b+/Cb4Q
2vQeXURy/r1f3gRaO8tONpVJ5iVWf6mVaknCHLD2nccdIzlsSd1kuxnki8O3zdzvikL0zQdP/Q+N
VqLRED9tUYromvXta/m3vndmuApBMfgYCLzXI1muJnJ1YFDNWriPVSroaldpsyfG3vVzSYZoORhy
J4cNzpHn4/uImwPrbBd/8MP8fTls74uRE5IoFUHML7tBqxOnt/Qsh7ysyEVY0TU4Wyp3krjKoVzl
R6rD33c+1K3MGbCRoHRlovrzc+iVUZWsPgbmyKBeF8ZTftb3YAd6b7sDJAvldF7QV4T/q08ffAvb
P/7zetwkP3gEWAc2o8NfvgR7yHOjIQU4yKal3bcS/3bPneyDBfeHR8p6Y+XjlMFA+Zu+zrbzVdsE
h6m5ms8FauqHVl/BS9Ur+MXShib6zz+z3wcVHCG265KPgliZU/bnZ1oYkyQGlDNskG1yb1UqwPmc
LACzR3L2H78UQZwGvs/N2ab+bTX7t2U8Vnqr9aRdBshr1xDeG1RrJDP+KuP5o930Dz9czKVkvbDL
Mdj7e7f9t9dKHBxoY6pyKs9pdbaHunlNzapsmCXW7jUlVY7AQmXqLpWnqAewgn/pYyZCpJVqMGZc
1AuQD2QuIK2Ug7JGtgPs0x5M4Kf0ZifynMf0g/f8h29iszkS+czJik/il1pu9GYUoAm/JhpU+Q+S
+xb6KPWwy9R1Pf7zN/H7jsIwmu8ayAYtauIEt8f3b49nxDkHigVSAsNpAnHboejcsAeD8T1PW8gS
LqjD99pGgnTKZ+B9WNmydPwi9bToo3Ztybt2K5RgocHMQn9sUi/xPig19N9qDbQSLlsvF3asI2hw
f36PIFW7uFRXQnQYBy6vSTYndK5wchDaQJ96DrW4SbIvWZ+txL2I2ZhDnfj/16rjdxwiiDF3spEC
z18jh4maUXTA2OY0uVcZuayk71uIhumzboWsKxDOdYYU6glgjHVpRi8jy4YyKhrBbI9HFfOuTRJG
2nR3HeBz/YMfx9/n2U/7i2NgDdrm3HxqE5zMzx83Blxe0MmitOJF95MilTksVbf4TIPBICWQSKw8
ivlhFaFgekMoN56TZIckcLni65mXS7eKzPAHRgTWJSusWMEBPM1PBlDfb46Tr5LcEPAegd3zffvU
WcPnvAKX7avkGJZRPmdpxwwxS5/+ebX9tnPyybDPevwQ+Z/za9Eok5hkZ9OAo6xynfNaQMdNu0wf
KCF/L6AQCnALAs65+cHZ1X5+gDwqN9PiHhnoEDeXvBq8ed+R2p+GZUXoZba6yvqytPCWgyyrq0ML
M2cgqaARSGuZY27UEI8wjJXRTcgMMHfuRnfO1w80TL8/DTxv5AsynQSVx+zj57c5CY8CDxESLqQG
HI5ZjAcAyfYH58ifXmVjrLq4urafzy+riav9ZA4aeiYlc52DghpSJWpWwjL55+92e6g/r1qkIFDT
sEZzFebJ//xpFP673m1Y8ZZGXWTazDxi+iHRUvW12MPQsM9jqxnIj8myOYEmLqzdP7+D34oCHAI8
zy3jeLO+/KrkmVRoe3LlHZi6IOzKJFjYwWl2ocEJBMejiRHx1sisELHxwUtvD/HXD++hfeI2ZGB5
/tUdMDNgH9RMYTjbVV1YIw6+ZlLEN3Yd7XHGpvLBw/7Dl7rdNQk8hIvDJfyXhw36TK3zsgAS0BTq
cS7N7wt2+/Cfn+ffGrqfP9Xm3+bOs1kzt9r756805r7bl8uYE2tVWa+FC0MNhOzWv28pFWCedEUC
1wyo+IhUdKjHaMU5ujTIvyY6SPJMu2y8J1V7+KaYWxSKybjw7AymGA7MD8pXw7Hnr7GSDuwDoqN3
3sGavaFc0+9Kx+mdHWnRDpkvqzA6n+6y8xnCogdWCmCJCV2W2ixwNAWkqFS7ip6a5YjhXiwNcQsl
Ukgm+7WiPGWo/+IfQJjkeMAwYye7ioGkFzF1jTHxog8uw0JBChCCUOlXeIPOFhRTJIm543Qnjwm9
lf2qk5uahC15Lo/cPibxLGjyLGdSZFc05vPYywjQ7cyFBHAKQfnkFNZ+MSbd24oGSwvTpLEACqSp
IDfLpju/74vVo4xYDXGvKLHThxDBGUl1/FgeE9RVho+Bu/nm4XyJD6mOC+a9YbB8tJymB1cLv739
n93iP4o8+V/zBX9KPfnHvML/k9En7Fj/exThYaiTL+3yc/QJf+N/ok90/V/cNOBCIvl3uX/9W/QJ
iYKawX/nOsI9mKCT/x994v6LvgEHHvZTMgdpHfy/HELT+pdDF4MmBh4ana3xP8shRMH78wa0eYkt
gnypjbZXcn9NP6HJ3Q3wlmTQucpnimhNlk9pvPYHZqLWwQAgwgy2UnduN4eqHt+NVqoenGqVYU4e
5s4RjHKLGnAxxLCXmNHazplWOmhOjhx5mlQ/roWx4wycIhqsxrUx9P6ARemL4Wb5A9T25mSvTez3
goh7q7Tfl8n6Pjr7aoi/tJ1eRqJxhzPBDusDPQ9JZz02AnKa07OeKUrUUGhnxAHO3om6OHkABEYH
u7f0/ZqTf9fQZkTc/GAp3ud8qZnfNihLpvmiaMSdKbCI9qlNokE8aMoOYpZxnW3FiFRFtsyG61WE
sRs7u7KMq32qdsVttkFRBYOXu88Jt+ZI5e4YIaRxP82jGx8MKze10OgyevgtimA9RBusPjeKXuEA
FMpz4yLqCuYWDpOpJ+NrATadiKm4J4yKMvbgktzMx3ESkp7koBIM6XjK88Cf2B5n00/MKVIjGtTe
Ii5wXsl8qlBunjMl1UJJgycNNJWfuJOw4yxLNlVh0lnmRoqrxZuXImhxhBKlbHWf12JmgKItgHgy
2iKdb49O8WSCCoxRkkO8igaXuceiQruPFD4oAWhxplwQEHd+PIIzD5w1y6K456szM5tpOJIG+k2D
tjIBbFytYujr6K/oeQbchEt1lIVcDnNTfjMW44coV5QlK4FSwlz+oilu+UWqDDJAmSGv07qeteZR
Sw7YvSvyJCziv+SW4VGAdYmBx2LbSoflbdHS7jxT1X5RBvVMWoe/EjgQJFln7FeJ3MZdzKcFQNyx
G61vUjZ7RVHe8X4edSf+KorkvmjXPQi8AzHAt9Zz+AAl0DBJM+BhgJ77o0tt02/F2m7VRxVAmjHD
uVdnLgRaqCdUpLYczzqkr/2gVd4DZ0HoIjeYrTZa4oPHUXRJGqPau5pCUp/VfsW4dVhrQ/0ye4pJ
uZm2CX1fHedKNgJ4oGDyGBsyhPbLQV8+4Q7jnzPUQtl5el1ekC2CNy/kYydLdAdT4z4vsqseZ/gs
IO0RGWjjpBx6KsO7jYTrUwwY9AIdNKl2upyLGgnTnOxRqupH5qmg4/QMKAxGoBdm0yTyWX12GRp6
E61U46PdlQTdxqX7BmXDuBJ6js4lHxrCB/vmJa/bdyhKPWwizjkyxJPYH0agSjXmdWiNPSg5UDAT
kflGK7W9lxtuWJlIxrA4v4xcBe+YQybHQWf0V2zzK9HrsEsNK7s4cvy2wEcmaqPlfcX5kgbDAtTF
6lRC0YSJJFXjd91nrQlzUE2DTGhqqJfCvjJoSG5rR2im1XFDxxJLRmPq2e9Yh57QnDig2fMngihP
MLSA5NBQCQyvdtk/xvQ2bVI0LCL1kWLhXtTeXqR86qIHCl6Qp9qT1JRmoTE79tkdJnmtNqG69yTa
yovQj3RBG5MwaRZ/WXAAfV3BDFKMurqz4Mndx1K9DOpk7+lazkcDKt4tw5zlb9v0qWHvZw2aSWQV
lXOVffc3eDAAgIUyoYimqQnoox5soV9hse2lW+8hFbBD2OPRrY1r3PN766ZveFUM9MgYQKccecSA
KAlrykhQIzSi5pGo+gHmVRutg1dESVY5wewW9iWGpsk0+Id0aVvycU4jgf4baiUJGVA0L23NvFbt
7FvVVNmjV68gfrSC6S8ywt1sG+K7NWMJKptierCqLD+oY908W2obZYCRCBPICOIBJzFUnxaTDPiW
UWxhWad6BFdXa++LprJVuM65LxUzAE3Z+ripvCPDdpCwlp09p9VcxgCNVKJkrYqJMPr/OncBKqlN
oDK+6gNuG0uoj87LDMPJ52IHEcq1+Q6KHFnb0KU8//qqd1OGVK6EYgBsNzCW7wREIaMYGqKiBzkf
MmN9HcdB53SwknBa5PBqeVU4GmLcCFAdcaywER/yFtlAMiR4wvsmAgaSRf1qBe04zac0ZsjokGu6
eE3lI9a8Wxi190aiPGhM+x9imRVBo9X3FcFXEGDP0F95Y2oROl32oMTN+2TMGTPTlIxDMqffrAS1
m5lVfEh2n8DBqag7KGn0gcVjdP14bysdUpZFhlzWYSa1xh0tYYOQL2O9erk2fxoT2R/Kcj26U17s
rTRHkDCoRGDqzXCiGR5B+vALEKJuZ5OWLfPWT10QQzHcPz+VnfAbjuAkF4etk+7nVfMGQBoycd88
VV3rnmruFairODdxcMTHqc26vRiqmD28JfAyrx/RDkV0sfpTYtT7SnTlYWw6eickADz32t2oI0Ad
1tEOrXJFk2DmaiSwV1+6/J2EQ+I81dghA1T0N6JHLAgVrK22V8hIK9KQRagdHKl6D0OBuZBY6wb4
hWseSraQQCS6t1PhP6KxyYW9t6cploHSqq1vKQmZ5QbyBcOtuCkMDJX5aobWeTHybG/YfSRNQhYr
xsi+SO+9pPre6k4ou5JzI42/lTwLZD39O6ZE/mw+E9LJQbOz1yx+g1863RKXgy/OVSuwkUbCN0jn
S682zCdHW35ORTvGSFnbOHIoxLIoZ7uhd5MdqhUGSzo1XEkFq2lOhh3b+uskSWTttf2SKee1yS9z
8ZZUHJj5m9eXd7ZVMtPsInMWcIRyfmypcbPJteqM11ksT3VuPSbFV69C++KVu8TzPletEmrFFcZy
6BjHQgxv+sDhOuIf7sU93qmDrOgdMdlnJcxupC45+6LR33CQqKQv0kLX0PlmTnu08+TVxJ0YZqp9
k2PaH9KJ4YbLlE/QpqxHESmjoUY91IYoa/bG5O2EXZ7M7G2R1m5QvXYPlP5LMZf3Kpi6stGfuEG9
YVU+WeZw1/XmfSvkQ8+CWQm69/sWMkSHcyjCh9dG8YSdnXn0UaFsDWptycJ4RKlPzEhyV6bJYW0Q
7TAUDFR35C5W1Z/dgkTaNHM/K8WkR13HcnF7jodREMoi+a3NJNmi6OUkE6TcdnGE0NNCvGTrB4DA
+6JW31fZIMOB+hfA0n6QjkIctg3NcFDi1Zez+YR1A4WuClnHMTJ5ayCxgP1qkm+Z0n5O0zGPdL3k
xG4L62wBf94D93Exxi2BnbakRrfptVqUH6nnXFtrYnEhtDZk+31JveuCGNyb09Dr013RU4JJw4yM
rO0CY3tbjmzJGXf5N9QgaWSYbdEmypwub6XW8z3mY/XGQgOIoDSvZTHdDa79rR7Up4przJ2ilj+o
zpqTwBn1RrjVY6UCILDRS01p6tvKk1lpj+7YsZT0Mb7XuukmU+0GpmXfshl0JKryEI3dYM31fuGF
DqqaiC+MpvInfLzzMct/DGhC9crdxUtfX9eSqgejRjCYKKNUMyW6eoR5w3Xau6+AUPBbqeSN39SD
W5XfUfpGgKDxSymVehyXAmSs5SABGnXDDFvGphcj7ibsq1BRpJpsCPgt0tl0nnqwuio+smV5QZXn
fMUT4wbkIRSXGIvlRmpLfAkdiG/K7VGp12zmQgIQpCdAA8Eokfe2te8VcMqEbd+ry7pEcYF1Ik3S
I9bA5iJEod9xUxqiXhTvYJtvdCGz97hNLw4nfU/POAI5VTxBbpbnSuuaHSdyiwCG96gBLw7ENJhf
kCWDe5iY8TixrhyFiy7R15B6+/nm3nPySZ4T7g2KbnLuE8BRnXWvHM+ZKPJIcwT82dYaTmJq2qc5
XUlsjtE40nitnpUF5bHtyKon7JrHUTuYsjgt5RnHdrLL6CyRPKl4kVGSchUB9f7sNlmy6xNdkB7b
1ft1Aj44VnlHZKQ7+kgeRUhbejg1JSNOaepfSLLxvi/8PghDTvJbXUo1yiUwyNmB/TOp6XvqFgbh
S4l2ZMJenyoxrNrGB2+PbZtoL7NmkwWLQJhF6rXfdPBHu6JbztBrW6DBhea9tPQ/yPZVkJurvXMi
9SUNhVstkeuui+9U4xIMvKtPCnM6wUzAcu7nlC1JnzRi2p3OJFse0ezYIG8/uLoGFaJfXqeFGOHE
gbrLUy2H+9xrUGwW83u6VmUdSs/NsZnJRV5JDojv2wKhWls6y35hp4z6RlmvGCi9UIM0vF+61fhM
O0jfQVWcTtom/Qtck524lLoaoHRHRgk9Vx/tKezpMu2GupOnzvOUkzdyKya848XRCvV1GnUtsLph
+rRSbn/Cc8yYY8Wuyu5e7TWXVrWzhb6IFFuBin4QthO6n3Mshy7U6hqZnBN315IsznDGinUvPR1/
npO3f41GPwXSK/Rra/T7TKtvs/cKpxxWbl99chwhvmhpFZMWLhVO8lg/6Fva4lrLb17dmftpSbzG
j5d4IrOaCbOjzsYFnlkc2J1mPiC+f5eeYr2IUWsRlyKM7PmdvS76Jqi27PoSI7XcEw7cgjZWrCvs
9+e8tTZ3hWkdGbRWrNbqva9YX3E7h0ubdye7JLhA7yjll1Z1z/r2iyRy51OhNcXjYKgzYoNCC1EG
PRhJ91eNmjGcjKq+CMear9zO5wc5al7UD/XbaHXxfkQLxUCn6LFSTCvbUTKdHZVzO5/ifIwqRiUZ
Ds0cdeGy3pXovzlnqfU7BWMHJwi46xmBp27eTVobv7mDkIfRQiuXjbG188TGq54c5+BwMQwcB1/C
BA3cxrR4UjQ+Szza/Wlkhn6MyXt+NBJvOUhnrPZiodoNa7lab7r0lkdyVPUbhZr11QBLeTerQzZQ
BBrTvWRPZydKze9KjQPCqMZjgnI7koyNHiv7WyoPSdY8EHb2LcFkVsmjLm+pAEdhH4y+/rpwpp+q
lcA5TzTVwXM6ufNok1N2Trly8aSlPJa6sPyEHusn1HVZqDB8/MaKJOTIRXpRoXC9KANsKCVfb3ll
JPBskvw8G07xw4zJnEEZbe3dwiufSd5gY81RW0t1fdZJiSEQAxxzWmneWz313FsmXb7PYwbiIjby
z62JPnT1Yo1tZyRPipCwShyQgISFcDBmD7L8LrychdAz1ezYlrS1CNphGdRISZGG+LFrrOn7Fgvq
m3bSn/vUSPTIdhVV2/dth0LXnE3lNlPUcq/DTfRmmolSUP+Xw3tCeAXcaHUWt9quxUPBZ9wDsW+d
gDy04rIY5oSrpJbaPS4u9ZgZ0E9hCssq5XKeald9boxXO8uru7nUZ6oHjVYxOfdm2gb1FE9Pw1xP
K8iHjQQrpH2nZlr5SWk08wisa71VXcfNVHPK5tgarvA2qnX8nE6M//1JCufBXAvrRzykjAQpiTnE
XLTeU1fYNMit3Dk7ppXthU5saiBl6oZcRPWvBF7qvjrHyg4CIFdoqYOulWBcF211NqYZV6acKKvJ
Ef1JbQby5+loyOJsY8ojqt2wvK+Jtz5UsdRfRMHdoqpld4bvSMuGq5XPMec5YUwvzA5S127DTC7c
qrVy7fZ67H6xUnEcB08E6iAAwSug000aAad0IJreKEVzTZp8PpJvdJpzLky5cq5TuAGtFpgSQwGR
drue68iQdPEjibvNwdxss7IWXTB0LTf3FQeo10Kpd9d9a16bCpd5VnJCxvojn+KoW/2bCRE+W8wo
H1zgKLY8um1NzuS2DN7gMAa5o+0rD/JETHRq5vr9dJdQut4W1wHVS3iCtfG6MwuHE8e6kEYeWFnJ
ETNlNXPmtEbay7REnT8Vpf1IdGWoV9MOI9WzqcJSkfEYTPNhKn8UHQfaaE448eybtXbimZshBNDZ
/QsYE2Yklcvt6Fq4zAYjozUywqq0U9s+eUNhB1me71w1+TYl6Q9DW5aLmRUHa7G2OHZbwJPAVZOZ
5Se6FwUACl6HANHU99xlb81ZvYe4c8YSwF0xtc6uYX1zu62mG7M0rMl1o4JXkQNw9TQ5Ex6LdDWC
vFZ/LDrFt0NY2o0TOHKaZQ40DIIHB9khwhH6HTody9REbm6U99W24VkoxdGn5QtZ3BpB+zZ1nmq5
X4ymCLNcJ2GziyoP9Zq7Fv7cEhMkyF+ZG9B3BRftxLpZTGVyWijVlDJP7L7rs3O/utrV4xo/NN4L
VER8OYjfbqTN2TsW6BfRmoa/rUeBP4yXW+5EsnA3cfFYqAurAoZ8ZvzoiB3Wl51JAiP1i0rV60Ly
MESEuvbJtETkErutd9Z59pLPjnuQxEOsEnWR4z2vytYbg7o+YThBAUA+nd86zXl1RwT2qfsSN9ZN
KhogkRZgYg8mRzf2g5i/qGlxTXI+ca/PXAXsyFzmz3ZW+dQNu7l0ONyruzy+gNuefeiMp6lsb1Sq
d4VJk1iUdh7VsfsuM2sK12Xb05PbWA8YwTIPs3+sH5dFwO9x4zCbsOvo5ooOX9nXOSO0Ai2j73GF
8UUrzSOn/qc8boKYzmM4zsQrkL8Lrj4p9aPGvZ87IhhiS/hc8DxGVtSM1rzS4jYNVmMVJaNzolVj
+iakcn9sxYNQ6uLQJ/3J9gTnGZFIVEswrBUmldYYLC4UC6fGNlodFuOBziNl/zTvGsFpAoncX/Aj
EZpOprTCSVkW3G+R1fo9WtagnOr50C4Nab0qHawZByjNvweoaLuu6PmtoSboR2/06UFA+ZDHMSH5
TJluq6HubcCaif1lmlwuem3MYe59d5BuGjmC4rL40bQxDXtz7a8qLsvHtkNW4aQNW6vcSCq5m3zC
L2SGwtSzQxOjLCOsq/G5B30pddgY4Jt9WyhXu2LDK2fQLyBOcKrGaC2YjJ5SKUMkye9t+0lzke95
3j1m/UBm3s6RuF3HodhBFNq8bIb5FGcXL3NDMRISOUFtJyzKmzTcia+N9gNtwxeK88nvNNlGSueC
hTXiY2LNZ1ECzUDjsp5n5qNOrD5UvbzmFi1XNvmvtTrfcwM5VtP02s3tRV1ePb271RL5HB0mJ5o6
SgLSFl7zLN+nXFPshi+lQQxSxu0JHwMH7qy8KPo1UxpmGgCh1OFMxKXvVui4wLvqKsmx1WUp6iN6
g0Pdrsm55c9NwxGjDDlYD1Wy7KAdK+3FpE9FEWSeXA/naPlC38Ev4hc53Y02O4qzPmn6QKe/32Xe
fqQv2vQ4dhcoJjRZZtUJ4sq9btSWdDjn8pWtyKfmwOrDWCPFoNzeMirS2ZzCxcbGvBoPtvXiDl2g
6e/W8rXoXhi3cNnjOsh50LHvinU+t+BDiBHv3LdOVZiva4FGv0PdioW+vusVem5oZoqaPY375Ous
dFrgivIMAR2yU+bNz525YDpLRBHpTGuCUnefR8bmu3rWb6YzLFfZtdxDdJw3a//DnJ1TRQqwqQ/3
JVe8nYc9+WQ2zBqoX4CduNpZxNNzg9xI5sqxldm2qmu+stSruDT2XZA6Yr2YWOC27OIwH5xDqnIN
ZWCNI8N9BLNuR7ayTA2fgfvdYidnXRs+15aBWl1pB+dqVFg3JzM5uD1qM9pZZvmIrfsHRxDdD4dK
xkyHC/pBrJLFtpP3i3sf5/28x7+CzB3wi832y0TjDTbq2HCb7x4n9cVR6ju4A36J6TPoUsMGue7Z
R8B3tHCHJ7OgO2xzrZGSo2NetXCNk7e+N5eLM1k7amvmdaRPNYvPTNQhCUpcdP1hbTlp9X0B8e/Q
TbO3QxUyRdrsPGMaCV3POKu5et80n6Z2pMNdPReK43djH+o9rIBa1U5Tbu6miglbvf7dNNWX5JRN
mKGt0o0hvuLSxJpGKMewNldTne1j0TfXTLVo5jYQhtJbQyOXNksy+l7tPVYYt7nLWDN/l1KMKHVf
NfDGxBU9JQ+PiNj8yWrBnKPD/EwPOS/By55z3RoO5bgk3ENiid1LtI+a57zlWZIduw6Wg9ZmWFsR
HZ4ypwhSnkLA+N+5ehtGKBM40nbSqJiWau5XwV/zLb1U98pYxMGCRmr2ecYa8mTF2mveZOPo89qD
sHH22CxCJxP+miAlN2zl3aI2LDwlPVA89JHiLJ3P/KAMZm+cd9KlOMJVplJYuEN/l1A0Py927XBU
A43l9nabc+8LlsK9po94ud1sT+rd61Iqd7QSXgqrOOBLOmiN+7jmCbA1daBj5Y10963TmrqPBmXd
0DGrRbQMJgwKbyX7l0pWDwLpR2CsvUnzN+uDijiYq9b1emSZ0xjp4/xXSgntr7nbHlZRfE2XmArR
4rwaC+oqpDlfCLxyVvnooDui5cDPSV2uhG2/uNwUFdrv+8ygakrImtpxl8dlLq1jNetekDdmGrSN
fIqJDM6YR6zlqeuLau916bfSZZSXbpE0nISJ+kRo2rFeGcOLikpYXVhtuaghUrC6YxGqSXFRHJTS
3AWYIVRKnZ7sMT/RYot3kxiX/ShJSSQArgwS09jDGg5Su+XPLIj17GE6ZkIqwVqu6ktSuZo/T/Yd
YblUN3bjBdsNBR+15nc1GRIjs9Ygc7eRm3zkpM38tEEG5g3S3st6+m/mzqxJTmTL1v+l3zkGzmx2
bz9EBDHlKKVS0wumVKqYwcFxHPj190OnB0lVp2R9n/qxu06IjADct++91rfQldKi0EHZ7VPIfCQu
48EaKgcG0uIP94TCPhSlGS/8afluGKPmMg6yuWa9y3ojZ31I9aB3rnLDc+CMn9N8lUcaFuJgSH0/
WKo5zpbzxMv3iA9kwcrJgadGUZT068hsd6UTltrV/DGoKR8HsxhOakN/Y2q7fA0GD3htnw/XtSOA
fJ40AX7dIo4FyC5se7afFKsusJjl5tLPvrpYASafuG2qfVcNW3lXOmAaSr3fXEIHd57Vvu1QO9gF
zVddtH0yZPYrLMYPVkNNhzj+5ExoDoRr6n0wEEYwRvJjxsjoUXDcOEQ0o95Gs9cmtI3Kvehr9IEg
tu/c1WNe0U32oSHAfqfi8mnRw7slTD/V2raO3rDGt5SG4FhGRt8F9rl9rDbloR3cdRyAi2gYbizY
LBfATuVzh2PoVmnpXwZNPxsNGB3mxX4U2yx5lfVDF4j2VMRj9zpi/DvPYrBvRZ/FL4tR1oeuaueP
hd2uYJj0Qt8zo/vf9J8dqyVLsFvvZZA/LLl4awG3oCnLHxB1a/dEgAfpUCETCySmu3busVM78Wsl
iVeNpzYJxdDvaUNT/BQVAWDsBLuGWnwlPt2rL14N/yIUJnibFZ44NKF8DmLqmVJEqAu8dErUHK3n
rI2Xd+MMYiuCdPuMP/WuceziM0OU4Txn7bBz8A43Ab8h6ROnqSjkhQxzf18OJV5TlCwpiNedi22T
JhRslcZNkBeS/jYuzmFwTXHp8vKIqqvaul53XVoPD8boL6mv6gTpAyuaWoXam5yyAR+EOsRyuMb2
7ZLZX0a6B7nlHC2EoqPbbr0p3h7k9zM8EO26O0awT8pW+tTVdXcWsnD/qQj9H6mv/lZX9ZMC61/q
tP43qq8c7AT/Wn11+fqt/tK+/qS+2j7xHzmwW74UfWTbtgUvgUDr9G//mQMrvH8gUrS9GMg6+nUQ
0f+lvwpCcmBtz4VKx6dCtKH/pb8K3H+QDQCDk8+g5oK+9T+JnvpZn+4D5YW2hCkHbRiILUQYP+sk
l2Hx7VR3UxIySRw6dBhL2c/M82eer2Wt97Utf0cR/VnwtV1zi+oQvP68h5HtbH/TD7p9Hfg5C7NU
tHxV8YX5dHt0jPOmjaLpcTL27xBPP1sS/nk5D0ALAu4gALb7ixR0tMe0AyukkhY1/Ul5rGe4Ucgh
LGXwG9npX16K/BqHTd0ViO5+/maprqWtnQpokGMhzglj/MOeXhj3wTGu/ql35D356whfJHg/CHf/
43vFcJw3vJwDNvfni6lm6EDjdYq0m6G6z5Hxngq2vs890x0mSQZkcQ2AeSfQM98RE+/95vp/dRs3
4Z5N5IMLGPCXR4e9Ow3m2hoAD0bNjdRq3TEoGm7HVZec9yz3Nyafv7zeZhT2BOYlXpqfv2/MUV/A
I0ErkqZM29a+vwtmd7qxTRTdxLX1/3U5mpzMxmG5bvnNPz6lPdJ745N1kMjQCg/w7PsD/QDB1Dry
zyaO6vMPq8bjP7XJP8az/dXXA/iFowgsOW/+9t9/eCvUIot2c2UlSzQHDLMC59E2dXzXiKx/MML9
HZP812cVK7LtkwRnbysQoP5fbl/t03j0KlRcLWesR8gh5RGxIz4DYD6f/v6r/RIFBmn8l2v94rGL
2V3LlulwokGvXGAstWA0FbGHsOF3VpZpSnLxSLrN9MaDBnITd8bbRmCu+M1N/asvzQMLI3Ej9ELE
//lHNlhOcPnxhyxx0x6W0AJSH+fFDc158/L3X3p7Pv5bgf79Owssn7CSxRZ99KthJPIdmflr3hPp
uzGACk5O/urMT+PS1fFejeZrxgebJM/ghPz9pX9dGfBE+Ww5m3gXJFKwBZn/+ChJp4oZAGZN0rwv
EuveE3v90Trp5bD+xhTzp++45dT4WH14QbAUepvW/4dnds0Xx0xNjJy+UcVBcE58YByAFiMM0bA2
cRZeYMVBENKUwL+5lX9xbX5kEW8mlFD4351XP1x7KgK3sDr6VF49FTfYuOwzWpn5NsoRJPWZ82py
b7xkQK5+s+796dd1cAFhR/F5jiI24u0Z++HCqOJapwckkkx1O5y5CP0apq7XBWo7WgYSOhAnTqd+
QobiZpyM//7m/vllwg5o4+UW7GfsoL/GMDEJjfEEqDxRgHCOkOqJjEt7b+9KgoMSUQc0ddyF1mcw
jtE5ZSLOtDNjZp532W/2uz/fAw90OiJyvF4bd/SXJVnVLeSxsZfJrOSm3y5fCw/QXR/k7ckhmY1x
dBsfjWP/DkD91xeObKARW3Rm/Ms9kIXOGBdIZK+lQ9sp7uKkYuh7WokKuM9K7T3Py/QWMUXxm2/8
pwXEwTiObRdfJvZ2dvmfb769EFrJVATAUhmpgzUT8WdHpPOh/rR/g8X4i+8YkfkTk6BA2wR2wM+X
QltRjhPwuKTt5+zW5IgoVSCmi/IKf9+PjGlMpKKnNvaL3zzhf74ytWdEZRiHAu+Vv70BPzzhrjHh
rGzTJG4DnSXtyu7TUrnv5eK5Z7ezsqs38pQjKozf/P2z/ese6DmUug6303ftEHP+L88T81Sr5t9H
ddoztiwNoGl79d0bwNPIsGPr8veX+176/bRGbzutcLijSG8CRvU/f9Gis0Tcl8o6cOZev3Bmg04g
8hGiTGHsczRDAaN1AkoMJAFuujK/jZYaYTcD4h2TPzA3FB8nt0GqMmjw5buRMXPSFzXhv97iXaSR
6p3lDdMZEpD5zV2iqPzTUgQTAj3u96KIMvBPFI0o7cesdoLD1uZs9rY/DetnB8BJ/YfHibe/ByvW
zrcN9An7JhuL0kXLV67BCQ+FW5/kakR5moE11k+qQF3u01DD/XiwdSqKzzrVNpE8Lo2lpzTXTczg
U0nadX3nQ5OY21ydocy3/udJLF17pkW0VgckJINFvnpnZ3bShHW6XqPcbeqzdh2bhB0h1Xi0yrpu
7l3jRl8UlLbgQzqqPLuDbTdIHjh3QRKbkQ20M2OgX2KlbHG18mx6vy4KYQomKViCLc9jgbSxx3fl
zpoOIzQDWIKiqrxkdmtPAMnsUL+5OQPXpqN6O7axs9jvdGS8b5XsQB75Lfr9bEaQENHYJVp8irNn
TjA2/bJm3AYZ0kQIqWOrfVxzQqguVt7H9kHWTUBrYJXWbc+bio1hbNSX2Jtcecz9gXDImH3/0meY
VOjUThy91xCJG50rZjQ91u7dsPrpZ1KH+umagXpB6jMP4f0cQYM4GA4rTBGjFDxPFacSUOWcA8bN
PdfqkBHVLVPxif8tgQJiI2UtxKWpQqgvG0rHSbzQGul14l/ZD1CL0C6MA9K2UpXzF7TK073uwsAc
jTWm08M0zRsUUcsco3bBMH+/OBK3MYW9BYKp8G+dFb5bzr8HjyjCU0rrufsDnsLYnsRA7uwFt/+o
93zvgo66yUnCSqMCjH06rO1t6Nj5cgAHJvtrntlWYkPQtU4DYCi8v6sFD6AVRePt/XEJkMilWXAf
krrq0c4a++IgoWWWSRxNwwQrSpAh2+d5JAjSnsPqWnglYqPcWtSRndlNEwBaPTyNppnNwVlyhhn4
ng0GjUyTbNKX2YidoGknXCI9uOV6djp9iR0ay0exyPQb6iYDQc0mdpSAz8EkkWtl8b4K1+mdi+k3
3RUggvNDY2DEI8e30uYAmrRDq8iILfGG0WlRJrgeVB+zmkdpNQxNhmHEF72odDy6azF2b4Uurfrg
jIIUPRtQayL8am5u0OwVzakR5Rg9jB1TWaZPnbpHH+xmNz3wgyf07RZshQ6cCMpXO42e5NgOt3Kl
E5bEDFS4Al1JvPDlpJkBgftgMpkXLsQHCraT3eqyO2nfSx+9elDNmc29RMgmwYTv7V71VKrYeify
YWiN81aVI7sAzc1nR8XpezYdjC9rbkODjvJRv3dVF6JGA+iLFaiuXZfZm9BMW7KlewkyxUZCCWl5
u9DES3Fs7bKfHtGwlPYbkUP8T+hC1G82AYZ1cjtbHgUWUbBjxdCN/By2jh8XGfTxIycT+tNSFa68
Q6s0PyFCdKpr3Nj6thicfEgE07uvM8MVuBazntKDH3XppS1mhLAzZVW5B8UY8v+uhECSU9sOHkYf
OMI+TYEXH9q40UvSYDxDn4mugoycKchey1HYa5Ktkbizak4oByZB+XkiSCpGTR/ZDyON27REK5/T
CCa3MPVzILY+p5scm8m4t2ts2XvM787wIbOKgBm6VMjpsDgzion6cMwftHSwMgEhl/kVrq0cL11n
eM2RBsXhkcRtBCOZIE706C8Sh0ndxP69jlnQnqup8ibqBKTkp3IERPTW83t/Oni1TTbLsvjRt8ae
Ujq2AWfYpAg2XGRABtBuLtXU7EdXrk8j9CmGIa0zH1dUHi0d+hDXAWJ5zC6Q4Rzymtt4TXeS6bJ9
oUVdPrSLJKER41TmPmjb0+9Dewjtc2Zr84b8g/xdGi3Bx6ZtOAJNLcs4UmhMapXD5BnpCv7ZXT5X
MoZ5rr3iYELX65MgnA1Q7ZlxFHlp+ORApRdyZd8xBu/TUrTPVZb6S1KkbfkYDGUL2LrPF/rBDY3Q
RPZR8zR30cICugTOU9i22VcVT+j5qN1obAWM4r+BVvfCC+irbrlUvOfZkUzFpTqtepzUxYuriLFG
HppDAAWP7Sgqsm9NVvXwcCO7yE7I1MLnGNwAoznjVFgCoyWFj96k04oia9V6J+vlNKuxvQaIj8E9
d+n4BImyBPGeW+ZmVZ5AElCmNRJICDTriVgudD9tF1ofB7Wuf7SNOyOXLWHAnfWaRnsFV5XJSJsj
/CAtja49HZ6mOPJIsSxlgODv1ngwCkVcan1zcn98g0NmkRf4fOim3BDZaOlIGz9WWaL4zi02VsR5
Hvp4hOT1wQUh2B/TMuXFMMoFxkcFxU60IcA2CRDc/UNkNvVjHrgtWdfNZOldVlB08H4s4sXkRADZ
uYpf/BzI7zGfWyA/ePX6o+gdow8QQkpeurhYX8DhWXJPdHI1o3AweB0ZdgYPvegXvGhdMPlJaFcM
uLNgkeMeFDjuoSZX17zrXjOPsiIhCjm8J11a0Ztvqi86q/Or8vPWPqymI+qe6qR98adaNnsLCeUd
u6CacEEt4Uvn9YqUjp6p3n7WgnEy8UUwo5eqGRnckH1l3xZj76ukXAZ15znF+i4L5/5TvTD/2yFa
joanJQQ2fJI4W8leypzs1dJZFJwsHTn5Mwm41QMjitpAxBQrs1WonpSGVl19XXAcXoYg00GSBinO
PHjf8buFx9rDm2L7PsqRrTuyVtVwGIKp+pqmJYYPCXwVDGmEMOzaTbP7MmqX0if0AvQThhLuZgm1
ri+NN6OAN2tcXe3RmT8ZuYizBC8BLdRD+LavueHNQS5tayUTwo7nbA6no/BYXBLDJO5bOtoGowp+
GnOg+xU/zpzv8/MaTg5dIqgeiHwshvXQn8OlPlAxRdeutUZ7vw529gaFMndLRYxFMLqvg3MXOIFS
x1pLvFLr4MYZFoOIOZdXO212cgIrDw+z57ryxnJUW7DITiiifARr+2aeWb3qYGi9M5mczLJiXmib
bPJpIe9KZ3K59lkdvzed3MVp9EI16bl3hDRtQ+Icx5A7ohksVux5/iw/TM5cvG+9Ys122dBBAhhl
qEqydbz52ULol3hTEb1rIQMyTOpTOB859fermYOFjk2Qi3etNWXv0Pyo7mxBZf2wEh4oXxGw4y70
xtU9gm6dm7sWJD+6DsbosDKQVVZUt1k/gjnJy1tEKb58mPyhv5Yp7o+jDFvJKoYZ0FxWfFEhpN+l
Oa9WQw5Oh3O1hzbublZEfwpasli6DqELaBgI1qYnlpypYD0c83S0mvthsqf8GDESWvcmUJM+S9Pj
9cUnVOXnJSuNi8PX85pLLaO1AShrSFqkQ2YwDvkw7+e8HaIbSt6xOJcDCbc7qAUQvlcRjV/ihfzh
HeMxPAgF6rcbMAy2OlXZ0FDZRGl27vToQutWcsEyNOfu2TJux7aO4lMTx+WoF8vVzldJnCp1UYZw
cS38wT0YzRiatEyvIYqD2cg7G83ssgvIP7CA5jDU2q1IT1EieVk9o9jXzTH0kd5YaMaZKw8RD2wY
9waTjbfy5+Uij/kH7VVtofBUuXsxVtGUzEsaafqdsnwD+o81kQWqPQvFxnjGti0n7Nkx12wXEb2O
hRcuPJ7L/NXKPZQ43DVWvtAzIzmucinnDf7cUXHmRV8gJOtgfPaTtUnM6tDAT6Z2Ye9MVfPitkX5
Zapo2JwU6SaouHTc3hV1GgNLlyH8m25y6w8lzY+WqKGBN7SIIK2TAlD3n3q4YCpZ0K7jsgnBOWE5
akLEElHfx0wAI9PuRVkB+2/juW8pgduhvESrE55sZrwxKq3KHx9Qm0aglqExoDfwlEX9YYj3zf0C
6Q4TB7kky2KhGukxinyY2LXmQz5g8NDejFLTcmSNvxg9M+TVigrzOtcgeBJBkYfQnrp1N5F985g3
OnyXzba6hkxPUfGalCNeYM/m2Hm+ZSeal3pgSFFom7LMGr0DUos2ceOhPreWEtNOW1q/r2hZhPQV
JdHXpcRmeuocZMt7EZYuj2S4KQdR4cggkdh+XktDc/DqWa2yb8qiV+5rFI3L2SN0UydlXbQvEToJ
76jTufla8nzyjnhas0u0oSsPlWEqB6eYPe4AB6WtdsojpnfzmK2nMB7Rb6B/zdAm5hkec2Kay2Mr
NJN1acbuYi3k0Z+nsLG+8pvidfDDFv/iIDn17tp6iq9LNy9vOb9qtu4VrT5BnbxfjiXm8sFaAfIO
oonbndNn6w03HAOh7l3LQM4P4RjU0PveVpMcObUaP4b4r7kfu6ZQZmBm7q0P3QD7nXXXNs9TSYXA
x9Ht8CehCiAJL31vBbU/kPZBk3MH2htpsoebcd9CmpcoFCBUHdpspejN57S51bQN8PEy9nquGrvg
Mck8Fj7ar3rHCaYQO1HXnMtmXtjhHNcucrvVjBRzuWwB52App1Zx8B/MFOZBdFQjm83AYU4fwloQ
e4mvPX/yG/wryEEL+7mOGpSSfdZFiV7UhCggVUAdlt5SV1X4cXyJSBUg+bCxIeWiDZ6Po8yHo4bz
hYBpHoWfOO7GTx3GGhUghGz3E/J/GeGZjP1r2QSKgK+M8T8ygdZ5CfScmyPI8PApUlN7W3gjmRd2
k0fpPs/LmdKuW+IZmEM0ioMbFmx3Lv2Q7IFJUfDO0+tiEKQBmPCUDj1WNDHGO6qBJkTARsfixmrq
pUP6plN7V9RWbpJuGVF5yWmU9xjp9HIB0GKyIyMwfrlCoVDCcSciJG99HjK77/J12mOW6bxTUwY5
TagMlCQ/aJo+RdCjt5MpbM+9LhtPHX25yuFBB5YqvtUFqYzwsjSL9EHzrZjACIIxEt0s0NmZWVbx
pS/DbNkN+KAAE68j8t+x9Ow+qQFYrN/JjA1NMaz+Acm067t+SiFAEdG5vI9srIpH30nNJe1abHjW
TCW3n00xf16FtM4zDOdmF2Qlm5FdSP3Nq9R6m1mazIEdun9zW6xEZaKzE8ho66pTzqGg3phvCVBs
UC+3oUbA5ShG0l3E+gtppkuti4wERGaXFJI3qU3qAH78JlMPrcXWvfNdJOjoHsMcmR07GHlfpQgB
XqLFxwVZWXF/rCmKp0PQxWFxWK0BuHkKtZmazMvc46QXvz9Y7tz84dVWeCdjsYojpgxuiT144Au8
qQeoxtkKpXtG13jvZnQQdzwG6lNIHyxKIiw/KLeVmcByxKMBZ4Gy9nO0hpRms5dbwfO8NtrnzC2c
66zXLNqXTI/fhAu8fsxx3rDsfQ3C4UCM9Yi5LMK4ehsHs/jaNQOkDFbickBE10H4YIfA18lnBhy9
flE6+7ljF8erAj7ryDaFSXsaSZtlAiWzZ5vSi0SVdhrQz48KMCAhdiPjsdVE+QmKcg6Zo4nAXWS9
ZQZwX7aFVHNJ8zCp0AorzhTA3bGdVhHZNtScl4qk7vxQlkbf0UQIUYHNqSmQGfsQhIAZDGjzI9EI
/BQFynlmcMWXWSh9n1PNooHq3GADyE+krtDWgJ6fE9WG9RCn5nsiITikp84832KAwk6ACze8XT1r
rPZlINM/Chbel2YMoufBAta1JxeB7M/CmxiHrJEcnrikv1yRuXXvSRMcZsSDefqaL7A1zjJeLHHO
OUKyoSgfjEgr+/CB0nBdzsFUNPMjETKIupgaEuVdenA9CFFoB5aeNSKypS5HdV+qLMeSjxryJXSK
DTFBSfbNWurwxR573Mur0rQr5ghNv2oDwCJ1TbvlpqNjk4OF9f3bMmP6eyYLYS0u0ELs9wM7zgdv
wkhAFrGpnnEW26996MziXvYtvbEpL0b3YHt88LLWJjt1ss+CI96WEjFhJhgo0yRDKrl6XxnmnSS7
jdhPmQstAzNtcdLK5fDaDVT0O8Rv62OAzPSylEv16uKejdkYLOeF5UP3byme8+Cs0iUkSiSkfjjQ
YKh43jmH5QleZ4oRPaek6XA47l8zZaUzAwsHSTytMTvxlUurRoUrN9pbA+uzmruGk3KMOfIULgjo
bogiAbxK7gEy/thQPSEClOrAPg403ihlkRJvwwiQupAloPZ6po/oDssROgpNBpqOuLllI0LOrNU6
gSkgF+9j41YW+UYum/Fxcib7RcceGwS9S0ZVPhqRpxJaRkSAx4ywT3gjlj+nrA1PbMwJ8iaAQ3nM
eo2POiR9gBN9Fo5o5d3tncU5Nl3Zl5rqyLMQnTvmAzPsIbd6qN11pozpxqGjKaZEehLkUrnHvIy1
xXEs4Pg00Sf+zFKHl47nIbuvqjj7FlpZjjbUViWKMastuWV9qM0JaTtZWE3G67DX3gqRxOoXq2Oy
DuuCttYU64RZN+AFbuO+0wgFz07vcpBCf5bWST+NMUSKQZMvmgU9KsKmDgd82lP3icAKbz0G6WTe
tptJFdnMSjyHyiIs+yRZzBdnpJ/JghA0zblSNPC4gmIdguki32eY5J1LPLHoP9GpGeKkWT3CKXCQ
ud5xWrUPliQbc1rUcUeAWuWQh4eEXnFkZ6VwBsrTrsNGLPBi7INU95xYcNW6hFxMU33ioRsf7I6T
sEM4A2fCwtlcgCv5LF4qIQQsa65o2Ubr5vuwMkYzdHab+1xuwc1k96zvaeIw2opsEBb5mtLQsLEr
f1ReT4tBBPkHHeuJ/LEyIPJ65ABCDiAukHa3EA7A3aZdTONzWiZakTB1XksWLLpJobecMPQgQQz9
qD+Zauif+XUciYWkzm+khY15F07reBN2VEA7JVr/xILAEWYy60x8UlNH3QFJI1ZxjnoSzalEeQqS
ORhSBi0i7M5UFjalxdpr5zg7kpZ7S/XMUSYqwYDm2cqs31kbJ9wzlZz07VgVy4NVpGl8JEzWV0cW
+qm7BWjSRKdoDeL4PE92Q1WTjRHnC78YxqNwZP+JRm7F0WcltO+QTW1/XkIelz1Go9Gn0jLLlxES
TnP2/QzJPsIcBxGljj5VtHHhelu2ehO4g9/dELyR3fHbj/DjotR6SCHrEZLBppDuZZWTa4UDs6Xx
rFKPyLU0E7vAB6yF/QcqSUJ7K193I5hVfEJMxONdL5p0C4XfvOjE11VvAWDkHELghH7JYdCQpUWi
HDm1xp3ezwXAzMO64lOeV8ZABzlGw0cr6zhnLzQcUphEZE0dotBv1aFcTF7uJMQKfR4pcT8Xetta
8iIwJ4gCbXs3lgADyK5fxVcxyXxzrLXR16DqxTsPdwAWMTq9epeKGc9xmYnqmC25+y1UA9yoBbPT
hwBz5AlXFI3EOLVQ68qQVAl2ySCFvZTjloTYROWK0Mh8RH4wvczG0CVJC1TYljJ9fWrAYzMbwcbp
4cbl3we0UnP613FdB0nXdnmVjBbzrRMIguJaBSFy6jhb++jcqMV/G3M6KllMdaAec87JTE+Gznvg
iBmnCZrxrjgtHrqWO6o/DiyQjKb0xoM3k74tGEyoA+5r2/zRW3hWBm5lqMJn5iyxf6gXZpCnDo6E
e2Mtc5m/EQ2shXs9z9PyEJUkur3txFCFtx4MnvGzX8UujhTCFuGvFaV6dPyqQa3qOTL4neDpT8Nl
NwYXHAYw+CMPNu0vgievkUvAmXE+uGlhLvOIocNGJZ+wyLlHLDa/48xvw+OfhsuIMzxhI/5xuDJC
z5+Hy0BfhrxM8boFkiQliznCwUOffw68uqRnlE97VCTj6ftI+38kw/2X4tqfJLh/K9b93yjD3RRU
/1qG+1R305eq+PKTDnf7yH9REH3G5OhwgxDSK/P+/5ThOsE/kEkxUvJ4OJD2OIiY2m4Y8//7b178
D54WoL+OQC0GjoMPKdpW238KoSCiuYxE5KJF9GDT/vv/+Um6qX75v3/U/vHBTSr130/LxsyGgMif
4CNEQKv6/b//oLlQaqnoosEzSwcCwD+l3w3hbUxqInyazSguxYAllPMeBvLB9evXqMTYtWIv50yP
NxFDETv4d/u5hW/rRPpf+XnZ3OmpwafebY51ZrsxaB5c7MAxXNQL6ztfUhoj89AHNcsGdyj+dwPG
m2AOPPHk75Q3k1flHw1b11u07Id289A3RISdIRjMBI1NLZQvvPZ4HKf37MA46jYnfipH61aWBMTv
8CD3Rz80zVnY1CpLjy/Ew9A/2O8nvkOVfa7z8Ejd8dWU7WNcPebee7lBAXAUoJ/bQAFrpvaYSLxX
VpbmyVPF/GA4QGj8C2K8DzfcQEaizVuNnexNWObBR58EPmuPQDY9DWB3znTnAlKgKJDjDWVQ2nA6
aGeOV+lG+9CnaUWLgn1Tl4imNhxCL+vgiNUiSLA29WdDeMdH6hrvHs2Ds5+A9jBghstATcgCbu9I
xFgZjJfPOpQW3Az60VNCeOt86/bS3DTMgnEPAnAg2Rf01wZ1SAMcG8r/6lS+PozGmR/bEFPPtIEg
YC45+9TboqOARESudFD2b9wIlv03porfiyLN9/NGl9CN4itsxAmmreraUb8epAOEomnkgXPqqxXx
tYttagN/7J3lQ7GIN54FJel8guLd3s6C6ZjvAksyGwHDBDSH+kAFz+WGx7Az/xGlQEqZGbq33UbR
SIti3pkIoNgu2igbxBh9TUsJPndp3HPlr9ZVbFQOd3C7L2DWAvrA9HPL4U1gaXFnNqjHFI9/cKSG
81FL7Tw0G/yjDbrxbubvYlLPKT9oV/uGZFh6aGTj1W+jDSIyTxO+uyprT9STGNI22Mg0zuN7x4QG
DCY/3ITx5IPLrg9JF4kwbLIb5o/9VRKLehS+ZXAKd3tav+hFehQlkek94s4GSEJiFuYKtkkcA0Jd
P9OL708qX2K6n9K+Q1swJ+5YrAxseoEFGshK2UU9vYEI8srYlwhLrXL+1IqZLsqGaOnabewGgtI5
TBBcbD6yX2dKl0vj4idSru3BDhvDM7UsXe3eDx+GeOuxbix1phQrp0zm+Rz8gcfQgGAeNovwqje0
jEWPJyFANH1uvpNnShg0YhLAaDYszbgBakZJXhi5CM4zLY3hkqaFTa3mA7UZaulcEOe5RxInPplw
BLYz4jBHIQuKES7OjPgTF+IGy+Hp+RKXFo1QatVrviF13A2uA9NU7bFfgt6Ra3vKoXztld1lx3kN
PuMpoztjb7Ae8kccXpEyPzZkYN0QahZfDHYoWqMb6WddA+JGPfA/a2X5kJxAAmE0G56aopiu9gYM
QsgBlKqYphvfASeUio0sZJz4XVACG3KR0OBbpD/dfmcRBRuWSBvBhHRDFbUGaBE4VfBFLqPYeM6G
fe0AN/I5I99EQkL1KoRIstq7FWt3529QJBFEbxWUJKtQpH5t4KTQs+RtvsGULKhK64ZXknCWwCcU
e9Jk6VzxSjN8Bcc0m4nhAr2knd8Daxo2bJNlGWAltPEO2Xeo04Z3soFivngb8mlWc8GpDg4Uk3I8
ZkzRbtIUH3qpjcHoCzgKFKLHOzFmsJ83sFQnJxvtjf0IJvqlEDTyLUYDoTha2vucWecgaNCpkLtD
1op3hNr+YmUkLh2b3Nwuua7OOTl3qG+swnrLUGR9cCNc6kYCXbNM4ocx584Jr5zNYeyAH1EmjADS
I5ooOEgEIsJuNB8swKiJbTf7ApfYZpz3d/WKZipjOO96kM5CBHaimm6w2LWXzf6x02MrzvGqnryo
eFgccIydP8E6c6vmXnNIfzS6yD7YKQQlLWgQYLyDNudHj0goXLxz7Yat+dj64aUXZsRaL+Kr8WJq
q+hq+2J8Ctfy6OSVPlkmvIQjCI4MCRyde4bbS8aI087wkWZL3x0zY11Bav/hluWjj3YsYbCTIj/I
vthxJhMLb8o9IwR59YKip7tOeT8M0fp1nLC4AifsttYTnG20QFng45KsbDQdIg2I+wNc4HOU+4MI
jk8MlBArW414B/4mO9o17rhxNt8KoikY5DgISohKOq/C8j8VQYGVTtJls7aEUa/3biaZRUkHZ6qm
l+/tgG74146t/FJGYX/M1qq/jaS+mxHTXEO0eoPrvOElOzoYDau9KCrmI+u9E1Xlg0afGAd0ZJJO
TO6FZh8DDuK41DGaIMjOk6ftI1Ur8YR1l/8RT+n07Dt4gmvPmFMIlOC+M/XnTgn3lNEDQU5l3Atc
uD+Ac9bHKI8HyWioi54qmXr7loSqvcL7fWNFyjrR+lfezg6ZuqZW6r+FHOTdZ7GWj/+PvfPYsRxJ
k+6rDHrPBJXTSWD6X/CSV0fcUBkiN0SopNaaT/8fZomurEEXpnazaKDQQFV2RF5BOt0/Mztmr5ST
sCuAVdlRfie6VN2NuWMd+6ULrnJE9m1d99VhmbPyhIFoJqhPPnka287Nm0T5iuCpb0SJRWaeE552
3ULw31Vjc/nqhDEeJ9uu2k/TxmLlOnOte02NxC15TrylgWDYjvx0dNbW3wwh+zHBxHGDKSqmoWce
Pwqq41LK28zwlKhZeJUnqc1oHz/oOJwltLytmVt7gWkSXLNaH8DSVVsOxR6O+HtRleYHlVd8sDyy
D5lq5GfIVoPP6GTyAxWwRcOHD7M0syxfNZTgMiWz2NdssjxYV/Z+yOzwW6ssbPXsA15R6O3zCa8M
Lb/K1qrVrWqQNK4EYUc1OKZxzzy/2DdOcurhgm/qhcV7VAwaYslvi2rk8DwbeAgqE2IFrhgjQyBP
++yMpkLrCBy1tJ8YlQbV7TxYEnaNRTA2H8stbVLviqocAkiEC/279HbczN0ppgBd4+xoMJKTSfgy
pa3hi6m8Irl6bYdIbK0ynzoBUaPkQsaB1jxp6XJFQSy9zJzbLbVp4WgwZoZkQJXIKzXc+kZJB2Wn
twx8SjwWarbPFfOQzct6aFdxmDvvzCdBASVcxNwj23idoUEGcHYRM+k+Hd9q5VsHLDTmHtWmK5tH
mUe/SO42Dhoc52E7aLZYCTF9tJqxzRLznPTp1yFkDmxl5YMd2QZ/F7uusMSKnFW7uLg4M1ikchG7
NsS+ODOJ3yQtofxuVmk7D4ePRtNHzxg7aLBKQYQ2q90Z6nAo2YO7KC8HRQ/ey8F5FNZx1hmWs/V2
C4NhLmU2dw1ZagaKJ6NeXQl8zkHWGdw0LDSR5PmYwWepjEh3KydYNrMZ78xQW1kBey0RFap7O1+C
qPtA2TxNEUPKdM4tf5TRY2cafqr234yivC+77GNowu9BWvvUIe+jglruasAnSIweIwwwCBDIt0FA
A/dS5flZUa1qawxsfnumS/PcAZJT86MZ6tuoB1FdR33st+MPAEqLxSwV9r3D982JYNhUlsE4ZHiK
DBS6StNq3LzhltH1dSgYqkwkvGVpWzyhs6/FOuGbq/oROYX2Hm+YWFNnkXe3E3TUQAsPHV0MRw26
KXppONJwwNLJdNep3pTOeBgWas6gv8ZnhbvZZrNT4e+Yp37fNPVDJWL6hTt8KDle+inJkmt8Qg2k
s0LsZwY/CcFl3XlmuM7kM1f079mSiG8ZIuAEVAqO+JEdP19qCV81BEVL8pMaheo65VLkfDFFIGOx
lqIOY/UTtWw+B4NewxAGGPhZrnTdNLdGLRcftvnABq6ANNAwSe8s7Y13d6TS6CofOsuTODcu6pDa
XzvbGngxk3otGxGwMVpsv1bokk/5tV5j494G69g+aXCXN9IZVoyRto2WrNwNXa2cFNHAQFqc/Apk
mvUVexNuIsuqdnopS1g3dzPlQ8xUWexsT8DCa4FGxzrKVtK9DghPmWN7I1/holrzGeS320IDsEz9
ugziY0VpCBiaIj620BNo3niZG1itSQebt0wHygfX1WkeUhwAod+N9nWskfRqEdC2eCa1K1M3LVeM
I+0TxrTlvrvCyPQthUi7XUtjcZ7y0CMyexiSjG6AZUwOfW2vPlKYv0tw6hDe4bjX05MZaJwt6vET
nyuEdCtESeiC4zAWbPYbZXRHwvFs+5sJoLZxFcXtXVdnZK/1zuJ2rkzuk/g5G7DzLzmdzznz18ug
dtYzbo2QA7rD+qaYrR8p3VsWxxC3jJD3lRly69DQgZzxYGb5Y6HCOM8c6zsgv3u9ZFBJSUER0+DJ
fXqwraUkiGohdXOdu/jCuY+zeQZpxCw1Np0ABZ3XWTl0aYzdcgv6hmh4kb2CfKDKKpoVL00sNhE2
qGc1ZiIpOPYXnOSZpGXUowucvsGxSMvMU7QB5pFdhX4oqvyJCIaP1VLDKicQPno894rN4prIR13D
qQQI/5iW9qbOnHOkozr1jjEdKg3TvYTUvVsi5W6YrYj2SnGV2dJnAQs8tCOLITlxlC6QLwFXH88b
K7tqSmv2h1h/73R8HGp36XM1uGFkf6uL+ESh9oue1LjeCnZAOeNm2w4CdiaJtos09QkGiA0ctWBv
buuBjx214DhUPjKDRe6MIvXKsECHsOnNdmw7KyBD+XxsMYvyIfYzhzoslVSI9R9gJQGHcZtOKG9O
Zh/mQkmegep2V0Liz5c11WXusJBfS6pZvhb5ou8ayxwKTkTAxfUkD56VZTCeSCHMLhRw5QTPbNyE
EVO+JOxLtzRWF2eUO4emWaqvuKCp5c5bA1OXNaWUaEs2mfNqoIsSMg6Tk4unXMlGjChO/BwlHYOB
hVXaZWCEaCLVeb62agPskJpZD1Xev/dTmx/w+ebHusQKmiKAU73C9hhDGm6QUAcgigX8rMSmeSj6
TiJVlfJWV4MShkupHlj14odCWMmWU55y7SwzT17ZSeTywGyvO0MvQECpyusYpN1t3znFpjM78V3J
Ofelywy/LIEUhNtsTXxktOYKsRRQVafFBeNXP8UDRQaduqQHbsbhwg2lA9Odc8TCSstHnDR5cK/R
7AXzq2xL36qK+m5syuRb31oAIfAw7kVEMAUhR7krHfhxNseBjY6wBM2kEMSSqJOw0sDehmqg7uyE
BE9XxtlWajLBY1Ut0a2zomTGxko3DoLNCSbcOlFvrbemMuRJA4F65FOMGbxLfCsmxQxYHkix4Voy
Mr+vFx7jU2HmUM/x9RouzbyTZ1tw7vMQvAtlbPYpTSdb3eTDSOOYImNYgpPsN51ItUujN5lflKEt
3LYx+nMWC+sF86B6hfjVbeZBZJ6ki+KYEmvyGji7B72YJM+jNNjapp58xYDwWjO/u53k/CoUJoAl
oY5d7UTNQQSwkqgmp4M7YrlK6wJzPUwNX9CQlaqlh6/UA61zlbNDgXzNmC5YsJMTTewWwMYc8a1l
m+YDLzZ6gJtHHyvIctAo2ofopX1ko+94ihTLPlZQDQQ4oV0EgvngUBHyUtQ9VD30cWz6mFpRx+hr
UBvlpmCgTUpoyqMjAlC8bxTTeS/VsoIO1ChvVY/9vyv1fmetLnef9lP9qz134h6N8TNRHFYrOUxQ
9UPjblEZJuHZhmM2NSEQekYMPO0Bg+egcmo5DTe0Bte3eKjlE6tL9uQMIqYTJZDXqjpFkCRb4y7o
Q9aAbOVTJpQlHZaVWVkAr9R/YCy7aUVa5ivdMv0BuiSRB/Ry/AHAxD6RX2srFdNY+ZiTXeeRC3iH
E1i5EjTNlaU5/cBqmiu/Ji37NbW2cjclfrSbcGVxmkxtGAushE4MycA6MbWEz+MPhKfJknAfWQlU
RvED8gllCuAnonx3ygwooH9fG/jLqf9P+sC/VRH+L2oD6zj/32sDx8+m/Zx/UgbWH/iV0KF/YS1V
aS2kgZEuFXyEv0kDiv4F16pNBhNlcWUAIBn9SxrAdK85XO8M8zXkwX9JA84XjbkGaUIp+TlmTn9H
Glhf2B+EATQJ07H5K5w1qKjaqvEnLkAS9Gi4jQnSReUFcvzk2A2GtKz82RwJ6WRlkb5gMu/3dLvB
+ATED/ql1sjoqOM4fbTpWL9MDQUvuP3TB7byeeNWfVI8NSjggHUy58VMHXljE/p7brXR+j7WyquJ
Nvr+96+/f3tV/XTt/eVV+n/y+uPr/4vr77X4r6vX+bP4+RLkZ369BOUX+CuCuK3hGGTFEZV+vwSd
LysahoYuDZUK0VUlA/rrNSg1LjRUBYL3VAkTwCYh/Ks8JdUvtk40G3fCemn+SYr6K2nqT016wgSW
gCK18kWEqnGb/Dkja4ZVWyuI6DwyADERlwkPyaCZhJEl88MsYHsWUjvLKYZD93Udij4+qQtQKRei
fpjt0bixb4eBAdOMOAW+rqgb88VVTIoEcPQ68dMg2CfCmZPjtwz/tNxGXcB2YkpUeO2TxrAFP0hI
pMwQQ4dqsahupVfGDZmD6bt2qgltYHwD+cYG1elxR+0WehZrtzCr4jVZugVdJ0j6+444cydnyg7T
uFW/wu8OCV7ETn4aFXVpPIMU4bZdCKDAmsMD7OdNGx0RQ5J31BtI8OQGNwntzcdqMicEfavqH8F5
aDmG2BqZgGIvGjFULdsVTvfgFHHOOExn/D7V0d4MKCEsFEYkfkIIbcsuWntF1SMblfdEryhQ0l+n
Kum+obFVexgY7Mk6TDb/uQ27+fDxz38AEvur23CViD+LnyXiHz/yy12IECxsuBk0pKuWyQ33+3MA
hpMhBdsgMpv0kUIi/v0eNFGPpUVtncn/UEH9x+eA+EIfhSD2zT+GDmfp79yHGkimn54Eq0TMzY71
19AcXp+0WD/+GMsnzzNYU4+9t1SU9LHPWKB7lUGsmywCD29mmPHInFXQ4aUlUX2nRs0y7sSkkd11
tGngxmMaDu27j6J9ZAvmv2EbNZcmktSFRX1hvbGpX70KclGuKy0a5r2aYcjxepYAfcfDju3erMVN
SLM2fFf46dGxhUXh9kyCzcppdQzxafw1tDutxElSUgAy4sGknII8zR2zjORerxIM60MDOptBtgpe
MJ/w0rs57UlXa+EYU0hLWuQpaxQ/bD0GqwTBWJq8UyNIL3h30URbYbTaPrKCYlyzZNp1icHK8nTS
BJvAVrsc9VGEp9GUNB/x9VH5kAw2yxDdowUmf4eTUK2tfaBBWOMdo0tbQT43I+fMrKA5G5adn9NJ
A+Cd8i4x8OJLDvH1MCYjG9aW7ZZ8qaFfRBiDKs6UTLF5xTLttlNTdM9YOGkAEbo1hPvaqbAY10sy
PeuLWd8ZBV+lS7ceiKjE1vtnQYtz7re20zznoTBfpBaKRzvLh2/TMteXwIrhf2qTRfpRNKxRQIdL
DNz1lFwbsBPjoSfwVw5u4GBiZXDXoUWiHpb2oxO2J7ByrqFQp1Jo8ZaicIRt5SKDZ+ysjZmdgkrf
IIlggjf3Zk6I1NqQij60SRP7iE1zDLowm17tqLhVtXM5cEKyl6clSq29Xi7d9ZLEnhPWHANBzuL2
YXadvy0KG/sgZhiPd7vS6ouY800991caWFQrXy5T3z+ogXNkCXzM2s+kGm/q8DGz4s/VhpeE6nPc
F+d8WCmn9qXnyJQp9CXGwYHMoEpWw6CRoX2u04yYcnLNGH/XmPUtBbuuBRbDpUVtV+czvNySac6x
nBhshj0TXkvf5g0ObVqu6DCtzoudNzvdSElgOjV0BAeeddjpDzBbjXtSHOV7orYHY+KaswEleJHM
lIRzvvYQDDLD1qz5w6jK+1TEmDdI8zY82Wxh+gMdJc8WHXOoN/13PW2u4DzeCBSIUyHaBNNfOz60
cA4bmRJDQVMNh+ZaMvExQ1SQoT500Bf12CPTcZcQPyZqwLNHP0kLwau8mU17A85Qg8A8qk+0J/sI
Ik8Ntu2gyw/4n5CgbmYdjyPPF2Cqix+jiwF53tB6xqCNpnDcBEXdXTdBfC9NQMH4xBGRXZNPozHz
jebgcSjKrU3oGrnm0joKgxQTF9O0TRHSYpveuUjdTiODfyU50cZC64ayrRNxtslaQRkFH1fshZH2
vskrMSvwrV153ytfo+ydkdHJkAnoz2fdohbKqd8xbpAOOMVBth3YmzqUn2nhewQ3luYOX84dqeS4
HV7IhmF1CLCj3uNee6gnapoj03lTFOeVK+005DM3RERgDbOgp6S3o2PSks3klxkPlYHjpDNJNTbS
rm7zSW4DiwK/2hpZp4pnsDlnLC8uyWWHQF2yzbtKP3RW5Q0rm1LByDjFUAZaceljZWcF46fosb+x
rur6LeLC6OnGjCk2TG9i06YBirrEIbqCTYPjgzijx9WYbzVg/KeJYkEaPSt4acOLVErq95Lhak6s
a2NJn3RL7MrB6ClZQzZL+4Ogni3HDjC041Yn1LgsFzWOj06GswSzC0YRNl1tdq1m8ZsT4THVmJFV
aSxi16gzghUs6c62ltYxHRpri/kVNMKzMWjf6nzayyJP7gvcDiZmBzM3bomiXdT8LGL1HKb2rhqy
h4m4rSwak1nzLOmrqurmXibDna6MB9PufK29AcSwoC3djdZwbur0WDA9HgoeQW3f3GdyuQpZ84G8
PM5Gc4fVwhkbbKnyK33QXoUVlYa2Qu/AkqQGcRb0i3A5y5Icj0J2QUviC9GOM5mpMw0dCN7cjGO7
nevbCJWktJSzyBffya4z+omMBm4O/N20RJ9viQKaQ8hAjLm2SkzeLyVTKgQnx0HIHhp9S62U7RkV
NN0iy7sNbt4tlZDf2wkSsp3u41EGpwII8WsusCuoFCCSvbzIAd/nsk5o0mH4aqJYuhFqPTAV6OV+
iSl70467KWl2S1dRat9CTabNUzfORvHeZOpZQ/KyudE6hrQphdsioQ6HLFocUSKb9m8Q8wGeWzda
SVDOWLbmusus8BmIt0U/OEtxkdPFVnCDtTdqDsZWPZlYMyyDXHkV7R1kYoL97LdfARHjtyTJUdI9
1F5SsOV91mzkrI6vcdWeOY0+Ly1LwNI/57F26ufUwpC9eDPiztzF27rDIUMPy1bSjzgWfh9aD6OZ
6U/2iHdFl2elyDZxWhGKWlfZ0si/9o14sZdG5wZ7p4jMS9TubWn67UiF/FtDRWIrHweOqjthmq5N
grMNbNtvZwQSuAJu0JTPkUJjXxurN4RALBzeoOIOpK5YwZK1YM1TiMF2auvbMt8b+bJn1X2NreZV
xzXtqi2tC/qV3k178EKuppULMou55rXP6/CtD0dnH8rVZ+dshBo/N4rkm0rP4VhrtwCJPGV+VNWu
pU1EglxYGqJ8ao3nQem2onE2PDkBydiCe5SI1bBkFAQ8t0Fon5plOlijuJpk813wPEsx8nlTTXER
latiHoFZ8xBNb8rMvkCGMImM8mB8dJjAhUDjF+xVt11wY4fyiW6RA1rnFvu+O01vtkauxSynU61S
9iiABYfRrjbiY+KED/SiUv/A+STHBdGbHYGwCHfCXIx+k6hPjmO8N2XlxUmFGtZe9x16g8I9VHaH
dOYgshhiy+bkw1E0eyNEfNXa/ZFOwIsJZq1mjNxSQ4naiKbvxlGjHjQlwbneijP1SwfGqxR5bsCT
7Ct9iq8T3pulkmN1dj2hi5sQcTdhIh5r/pJ8wLm1eErT2IeRwkxyVtvpNbcsgs68wfk+A61TY1+u
029GsvrjixcCniSq57s1c2/M3zBjufHCQHgZbuM2ofm03DASoX2DjRrFkLwE6kkJFJ9BBlMFUWxU
ikuF9tFb4R7jzyEdtDM+h2NL4pB5/ioWbDiib2RrkCcptiLXfPzIBBCmG6enFkIJNgZ2CgQ5LEvl
owUmO4lfluopwn5Vu02cX2JF4+lEJZ1l4gDHwAVlPstmUpFKeT2SibWJL3c6X5kFHilkU47SBCWq
PiS66s3kUez5FNvyuanF/cj0/gmjJs6KZM92ZN8Ija2otsksipTxIIWcBMx29oDabKvwA5MiGS1s
Kmwb1YwYKI/VCRFh5IVQSE8LB6Yuy+LyZO47q8tXDv8+/H2T5MrtyIb7Nk5m2BvwiuulQm2uRMjR
nersVH8c6k8cELu5RBI75RRMOkHhORy+Vy59Vr3ZE313lMkNr1MJZtH2AhyhfBw79Gej+AzEcEjz
C96Wo+jKU8vZ/nkool07UAs0135qRpAt8oDlXvc707zPHHZZXXiwunanZSPJQaxrft9VXg3pvRQJ
yvGCDBHCrjVCjhYpBxmwLbHk7PBs1Bqb3+ImTvB31nr3GI91fRD4rhw98RpeAt55iFeFhnojO+O+
yPFK8TemOD4Bt+QTcm/N6ysT8SrbnWA6jGhQTPPGGeUHWXGPkPSDwGbiLAgZKOAdz286kXWJ9N+v
A/JFtm+InQBojI+uH8ZbWN88j3nykGMg+H405epJ+VY3RwO/Q4ApLh9OiR1dzZrYx3MvbgvyIepC
x7b+mdOH1JaKNzXkIgI2QTBrfPhY3OTcQUGw7OlNwSdBr1aT+OtOh0yL2zLv7yOQSXXyEE98UQLy
9PQ2ZtM+S4wrpoM7WTm7NhO7ofkM1cIXseFZwXsQjZfOGLehMW6SzNwkPXz3sjiFMsPJ4rhJBL13
uGvlPs/veK1kUtH7aed5tHjocEi91Smr1YmOlFC7E8pmelvuTfTSZfhO86Q76PND01pXQ6iebRbL
azPvd3CTvX5sbjQQ70mOz882Ej+LDMNrNeUW5fFVIzlVg03yRKOl4B0G4PpYnmgnwEaxBMq9sQi3
kuIsJ/ENGGC+DxO5n+oqICWFmc1YlAuRWzY90L+15DmTd5k9eBk9Qbhx0XcVFjqRNa8G5o1a2jcF
umie0pHX3ASBKv1hkQZ9UDnJ9yJrPIypVwaW2jLqQ9DnM0fw5vsCdlEBQ6MbHhZrooypeh2w8SFq
MsZ+bGRo6HVyFS7KhoypX9dmuxsiTpixzrAM29+3yGY91+FMLmwSc87DwL7pD2YZMDLVRz7uXaVn
42MUDzp3es7BY2ai5I3MkukQHY6ZzvGPY81Zb7gHuzjex6Jv945omSiL7B7rcgByR+EGZlBlIt5Q
ZEHicqutzw3VmT8k2WC3pNruqI2kl3TZAw8JS+VTcYDdxZpyTtP6vcbObGBd4+ufds5oRPSWAf2q
a8xSBtI9zkTSklXKQmPX0xm5Ges4xMahx6E2ko6bjJNYEFV6x0tb+6o3m6dixradEryyy9hd6ojC
D/qndad9zcMBuVanglerHb8hFEyERpB0XcNEKcQ3xBNdZ58+MmDck93zisbCVXbuAibpQBMwxIVo
Myq26Oq2and9BDlgQCN1yoM1999JXq7fXb9FUeaXJGbMBkZvEsA0bHlogXOcAOpjZrcvsVKoaM2G
Un3Hk0r9IEg3CDeEEOhJRW+wc3pHlt729KBSKbGYeoXdFxn/ka1nObOT1mbz0pc5p6hM73Lef8FA
MY+y0rlWEWCJxNX4lnrd7mMKcBznOSACG+5DMaF+0l1CCrsjJ3oZcrLvXrlk2pnCZ54+HXcrNTya
Vin+pM3yBqWDE4FehXygep07zyMMUXvXYMoaNg2FLAFvdVnbsSu1WXd+fYkr09IpaqORTb8hkEAW
0FBkqvI20/7jP6PJX0aTmslw/t8rBICEov71T7PJHz/za3xlDamgBaEQWIZuM8b4TSDQ1S8OPlzd
QY3SVQsw0O+zSWF9Mdc5JqkWUxeSn/pdHxDGFxt4m+2s48kfv+5vSAQ6b+UPEpUERsvWHPFsxSLy
ErSVJ/qH7IoZiIyqaWxnUgaV41X0pWE2KOhZJXjQpV5JjPQpq6LhoZmmbxlJPx5mVMJsF3K+mj9r
ESV1KaPu09DSXe0vbS5Xc5ViKzSkYAj1+7geHJZgCkpP06Qps8cjY3r8w0fOHnrmufTHFI7xP0I4
5MosCykGvqsFUnil7v/xjUC2Mxh9QhkERhU5+yXEz0ZMEuTMsR4blAuZZvFHrDfOScKd+IwZtFmb
sB6xBcV00GZuA71lDRKwWnlkYMOvZGXjGyvgOL1Bo8swbWpG4kH76u7UELQi5A8iPRTLs/Fe23B0
xq+2nYV7xplTvW/1jh3lqKqc7pIxZKOIZTl7DvpRPY75wBDWbkcMK0aTjPqNE475I1kcjAQOO6tm
Ey11w+ALn997haV28MdQTpkX0bNKg45asjNoYozM7JIJOkH/RIz2i5EaYzfGqxVtcmUNXg5AgOXG
TBUYYEx/q5uI+AbzmSpd/XFysCmdCoMRGCJf8nmSnX1r2RmunFAatNwkWkw1Ifw6xp5dbmnt3nJC
ZdyC4WzOZCJn+yhEEVQ7rSXewLg2qz7sWNbHenHEKWnsfMMjr2gOGYDTl0QmjckmLDT4kJS6bqAQ
aoXcODjs9nXThy8C9MgNVd/QVTJchYOHdXi4hrjQay6NZmPk6cqiWL6WSRUbJSZqZnZz2NOTBffs
kseDwUTYKZaPoAPbSNfgaHyv08ZpeRPZ+ECoYwBFhP3yM9QpZt5EKcPSblaSawq3Ev1SToV+rkdr
NAlWl9wBI6+YaTkGvEomeIKEOi4PDJaNkaF42C1MtYB0bidoY0xcqEhxedYyqi+Ngb2DsQ4AOF5p
BDWDcj0E5X0OOZMxzGNBwdB7PNIttgGgFcW4UGkf3pTFykXRmoIMcxQ6DAusVJtqvr1oDn0HZsFl
KSKC9Ty8kpr+s4Fee0UBMbubsmRoTmwel+9jhb1h5WlpJqx2h6E3V6KKh6rt17z1MEavY5XjUkdd
d15mEJD8mblgbCuGtCRbq1UjLNNEmPd6N+yQ4UFEKlgrdQ/G30gHD6e/FecUzeUWtjIFQWiF2YHr
j6PSSPf4TsGLngIrU3gEARQbn8h2guRscru/cWqthUQ0AEcI8HbdkZpdxgdDb5PnJINvSkHNNH4z
QdpMSB8K2yTwEz1D6aKwosOsQCXieV9V34kaae+9AvmXntyCTUeFK2wH7zH7Xoi5u8plWj5Y+rBJ
256z08AaYrgZN/FJDZrxLcfmeRS5mQBJgTdJAsV+6aRtt3sI6cHD3NV82ZHC1TeWVfdOSUSFSxSs
zcL9Tav9EU2EE3JLtKvxsSNpb3OPxLpT2tp+dvp+oLQ+mhw861WFgcpxBri3Lbw2H0YcFLRkTQtu
sFRhhqfgXWLwHTRjPsx4nTQXoOfEIqUp8nvbZ1pyGPi8PTuyynjbKxIVqBW9bRMUa4C0K6zdsJ1V
NiscM+pWugsiQuAjFbRvEErbJ1GEhYGfGZP5GgxPd7kq2Sz3htmV3oCFbuUOafoDCWRu5tkae0oG
l5DoTTRGClHzUc7Y7fWy8IMp8xMUt/CWgXqb+nDVKQqjIQ7WZDyNSekPJhMiTt5cNB6Mje6JZFnN
WFYHz+NGAZW0G0VEdFF28TAaa9CLw1A8Ye7i36nX4xDyFJM9mjF4g05jdFJjd6toYL2LHPioG62P
6dzWWrsoTo66OjGBJgZs32qHQmUGvVT4lIbRU5KJST5yLXZb2k0YaGa4jfIY3U3VtBxPfFolIJP6
wZTbLgVUsnWg215TmlR3ewVMC5+QHKV9zmlnp6e9ycZXXW+iB9vAELcpstT60HsmSb4Kv2E4g7Uc
8w8rhpdDE59uUTMadAyzNPp33azRneWIsJ5xskus3PQqvZhP4ajbuTfa6vSagp25iqeu6jcszEA/
kCfph8bryKnTYckqYwtQRu90+r0DFfQ01tn8NZqNLOMib4tbnHn2RUapfqsHU/u9sUv9bRwKJn9p
aggcqWOfYtJvW9CvrZPqzDwVg9u/Czqr8TMW7p4HVhReklzyqChHfJ7MIDXMrzVRE7IqXfs6g2OR
ftE7WKhtoM9EUquKAWPcye5rbMrEwZK/oHi2g2TYS1x+UflVcV9v7XnovtWclcjxNwnjYR3hkSAF
mbL3SAhYM8Vg94lbl21ATKfOzIc4mPl/M9gd7GPXQ9eBfmZoN5aBp9oVocIUFx2JU4qiA1V02dEM
0SoaFZ4ciZhssj4GGzQIk5CP3pTOzdh03cOUg8BnQjGituBjBm0JbhoKA9Zx2//P9vi37THb1r/a
Hn++R91n0Xaf8c8mGpOf+2WLTFYbh5TtoLbjejFsC6PK+Nl2//yH88WUbHIdE0TGj+g3wv5vNi75
RZdsrFU2WbaOU+NfW2QS3mymbYJ+v+yrTfl35Pt1G/7zHtliyEklx+rusX6Jkv9xa9mrI96eprYw
ruSN11tsZJfOvJBpZHcQdP02FJlxDTm8Zzi8Rkwn6q2NYkZmUHvrQUKe87B59ldLSdoWpg0Qw/BN
MeNnQGnNRufxg6lTXGBQjF7K4p0wwR4W8CFx2jylFjTEJrMZdlZsrW38zVAHWWL8yhAISXUc1ITL
8/J7JLLKM0tAKlOeBRBU+uWrkpdY51NdHqoEHoRFYtgtQrvYslE1L9hW1s7YHHyGGt0oCkK0rY7c
BxrHesNI4l1XFBEnYaZo1I7KO/RQ0/v7d8ZDmfPPf/9kD/txqnkv6eSMw6j7f/8799nus7x+zT/b
P/+qn34zHqr136lq8l6715/+xS868mC3/Wcz31HFnHW/na3W/+f/9g//6/PHb3mARPzPf7yXfdGt
vy2My5+vf8ER5d/fN1dl8fpe/uQ6W3/glxtGfoHcKx3EBGEBMNCM328Y/kR1VKyN7FGExMTyL8+Z
aXyhjoJtoNTY4zAF/5fnbP0j3cTCRinHr3a03974r4evv/KdcU79+Y4h+4r5koMrPSeOyuPpT/wM
GVF/Dd2EGbR+28L48/rTrfDmzbKNNok37MmHQLKDTHZPiPY4+oWX7+IdFdvzdknoyZvd02MI5Sov
Nztj1/kDSfHnqXGPPQ9uL9mOz+Szj4PfHcdwTwhL7b0JyfT6sfVbN9+TMPft7dKcWdXdCisYUk3+
qLI5JGTXuTxMgdK5+dUg7qrYHXhhDNe3g0dnxbQNRjf8Jrx+c9vzKm6ht/iOl+2ig+VHu9hjnnaK
bpmoEqTpT7Sk9+4jROGzeq3fZgeVtyNcYurH6mzt9F3liZeT4mX8EsUjELFvjpmvv8XbwO/3j0AH
79mOuevfAJBVXgidGOdgi0mdEbh6N7zoV/2md2+B8frahYeccB+Pt4+Pjnt1Wv9l3jTn7ND638wN
I3C3OTfn0p2PKTlT90TTp/u8fXgI3TeYAmfgBT4d6vzH9LFGZMI6zw7xpO5Q9/k64mXjwDx8jLbg
eyW/W7rfYveBz8pNDp3X8d8mT77/f/bOY0lyM82yTwQatNjMAtJlhIcWG1hIaK3x9HNAUcXMsiaH
i170zJiRVVmVGRke7sCPT9x7rmULts7y3X5vXxQ3uwWOaiP2sKMrGJVO8oBN+BZXTQLLHLVfBM2V
9bxy03ysgbivd/1RTd1MpTnysXtrfN1Ju0kukVMH3Q4e5XUPSjPCnlN48jXJ50N34B/dvJ6MS/u8
+rlruskp2nMdPM4e4ghXf80PVHJENwDE6hhjEHJ6aQBxXfB+Cp2T3dTv6sR+3R6+6mspc9QvzW9u
hmAIcrf/YDTbZvYR75OGQnH/Opc2YhiJ2Gw+a/Ts69d41uh7AiBWIHJt6wmwnM0O5gFPLQWZcQb7
IXvta7SnOc/iPYvseH8p4/1LO+/jb3QrFC66aqc+1qmjuKclPLUvyyugb+b7dNWAxaxmF7MMHyO3
j1wo/43oGqdO9MbxaQW8kF9ZN6kNnzQwn+pzfJLPyh3b8WB40I2L8G69I6p0RTMBymBDMeQX4oFU
OVe4ZpQDkPA8TZ5IyOoJC6yo+Www2KHwa8ai7OxxkU0nY1/O7qoROg3by11KT5bOSofh20beNXzz
CJHhqaGu1/z6fnhjLq2d+muGy221n5YDbUIV7xQ3PMSXdJ+eKCCH7/CGv9J9p+yyL5fTgdePFuUO
JiNHQDXbmALjZ6Gy63u2fQQPJKQQfeuv+rk4xoG1xyEC80zwSCvxBS4wxiWJ4GkfHV9tulLgIiph
xuGEuMCBjdg9S3Ng1/iKnrnqGvZWTxLRaI72wg7YDu/Ej9S3sdrYmFd3KpwOh1ERK9IPfjDLLv3Y
H/zLsqMYdqLsSKPMu6O2HA7RlXIdPkC/dbc7WFQelqc4o+GzMeSfEDzUpVM/k8AMgXV8Dm/SS3Sc
P3X8fV/CO5HdxG0jSWUd2cw7LSijp4Zd+3LPaEDaLefSVx0fWi8eK7vfr+41VIPjO4GuZ26b5Jh+
Zlf6ASKJ/gYM2M6+QnomjygW8wVWomC3O/nlEp2tN5pKHKjpRb5VLon1oNApyi/rsu8d6UY5yy/m
qWYYElU2jfsHS9/1bF57rJoC8zm0sSueRofR17t82Su3Af3oVfytXJmX0VG85U45XLHb3FU+4yQx
ujWyfW2H6qPa8gO1V3Vnx7vM5Vj23t7iHThLay/ad/GuuhxST3GePKJP7KvF9TQyI7wP2YVK5nSf
8olf2aKrPpdvLwqHeSXz6Sx+7w3u5MdvdJ42qdk2GExv9vKd5qzedLqSfcm5Ku32kbhU9Xo98CPY
CevyfXXCPeeZ19Ve5I9QKNm1PTq4MCPb4s9YQc5i+ko7TC4viH+eTixhkeDvWGRZCo4QJzvrL9le
DQ/9NxwEfpl/vxjBr6/iqn9cIJweCd6x80eDoaZNrVRg6jw1J6ZhbLXtGFDIdyofOhcKi8Qmy6Fz
RSvIf/VeseeXJysYc44ZHlX9gX1LeJ2DkLR7KRgWf3D5GmyUQa75hItAYZi5PMWz+hGJqP41X/Gi
ixa8CGdyxF3kfcwTkYUGXJWuEcADcN+UtwcWRoc7Z/ctYCBz5SMqL/8Bso1NIxaatvaG7WzPpuVg
nKUrkjaWS8JbNPiNC1A32P4lgfvGqB3hlWcsL98gzsSO7ss3tC0dS8YTL8p8RrF6NZ1AjrBwneyY
VPDXBcLM56hiWcPBhH3vOvRuLFebeHxB/kuuEVOqECl4Hua8ZIEZcQoK34cvq4w7tHCw5zEF64Be
/1vKy/9JhSPtzF8Ujqdh/ire8StFPxSP2xf9VjyilcZOQkezLRbooBT6nd+6LQ0wlqrhmbEoEI1t
I/GvbksTf5HogFhj0CKgT9vytv7gadGkkcDFRgKnC5h2Ru//oHhUtB9hb6wkaLFU7ddliSGaYL8o
Lv+0klhqLY6UIVJtuaOGUIZ58XpWtYz78vajqVHNzpAFd3FaSDdAs2AfEVjqpWKKkl/CHzdmK4Ok
cHtgtKYc6ATZPmIpfNe6tQ9WacLavzEprah/Swr9rTbCx6pVX9YZTk2DD9jUkm9ohfciohtbj3OO
oJiqUW6V2unLUx9r1sFYOAcF81NVEU52at3s57UxbGhxBk8VZnaynAtHcqdbVAXhezNb00svQQOG
ZJjcwVZmnxpRGKyRaJx7CZW1ri8l8AEGzGMhD7QiVcbP2REyUnarb0akxsRVoV7jmrR2oT7Npy0s
BP9ql7odWU7kuz+YZfgaYT0/ZHJ2E4cK3gvme+gltLEJUm3JDoOALCtL4DsXg/TKboojOZ0DZoEf
8EHzg9XnqV3g7JylEIEoJTd2RdMvq+Id0LMSJD2DdBAojY8lLwTnijZBhL/n8OEgoAAhxqokAuVc
aCI/kvk2gcK1xynpXaDX/WGeoTl1vfladyjR0VbJ75WYzoQwtYa2U+mvj3FK2gaISI6dyXgoYUDh
jy2WM9EdAiQ1coBSiDSOJLQ0Bfm6L0zhNCWdRLnQNldsZYFtkXLkJMvCMUk5GqszTs7V6thuYcyV
E/mcbyretWoBdyQYnxuMuY5Wt49oOAw7ZKnBf2zMNavhUbqgft10QOKAMGKo7iFGcwZq84riYHxk
6NX7rIHP2tRJDlP34UoOeaS0Pfpg3mmeF0RtUrssuyTEo6yGSCFjaXzqJyzlqtzcdRLhAks3nnsV
KUpVlpUntmDfk3rxIbD72vYKUjN/C2tIi6F00pqeepI5pdM08dU6kv3ShfK7uEQ67teUd6+u/FoV
XwadgMlMht5e0DZxEhxzQEF2FDFBIE3tvR3Z8+Tlei1E5cMKoiXbtkryLKDd155yWDp+T1CwDyO4
8fqRBPOqnlunlXF0F8rQ3k81UXtKTOcRqp/RpDEsLKcnvVMRm1RQRmKCNOwck69ntcMLW7j7GlDs
nSY0xOpFRNopcYw3wUIYqMoHuTN3TIdYM4S1jgPZkGdeeSL5ScUekYAXFlY1mGqAKxak+faFAaYK
yMxEOtIa4S4dwJS1PcypcZh3Y6/sxdQ0d9aiBLVWEuzO9fUk9u17r4uIxsuKqnX7ECKy4XwdDK+f
jOarOEQf5tg8QHKT0ZxHi2uihHY6XpNdWKsVIDfSsR7zOvMxv6qtOXZWlTe66oxjNgCRYHm4nuY4
qg9diYGIKC7LTbUKdAjkSIj9CcNP+G8xPBJsx2jGJD17AgKR+4mawQTspjtFS1+SZPL6tV5dUx6V
QFDa3CV6G5WixJqFs1EOVNK7nGrL9bCKJqaelcDzm0J/pbXQKUy82/0KqtqEfrPTSELy4eLRcmFH
413L1NvF6LR7IpZMN4um3AXoDjJs5fR3JWk5QjjDSiC33Go6tqcczZKcdSx0MTZjeDnKm944FRLJ
Kd9UMLi3UPP2oYInQYBI7IYFCS3WSrLiBObPipb3NpyyQOjXrewOIXdHpGU0Nf8mxoNlwUllG8vl
F4W06IyuhtJ4HwkwyEeErE0V6XaVNopPgvRTPlng5qZ4V4Ja9opGfF8B4gS5gaywy9OQFCTuzpYs
oEoYlmNqCJpLmgOJX8h/bIntzy5MjK+sHWD/5fgLTGU8z/L8WbFZQhBIkTZ11Z5IQgP79WT+99Qk
//eNvPS/9Pqe3/L+7YeiZfvzvxUtkvqLZpA9zyQYN5Wkmv92eKlUJptnl4EW1QdRtv8qWhT9FyZR
imgZMnMoEajrv4oWRfvFFBEKIOLRGCOrZIT/g6Ll19nZn2fEjLgwGit4QkzsGSIG4h+LFnGKCiEi
AgW7Bie3aXjypLqDhsRPH25K7CUJ1GVFuUj52xrj130YqqCXU1tf4hu4lYGS1sBsTkWfeV13B7+B
42QHZJMp205BVQj+04uaikRIToF1Z0o3qwzBRXte67OOqnH71lN9L88BsHZnPAr1B6g6S/DAZ0YP
+nwj5oHRMoR1i9GAWFzu+6hhamJj6adHDd2q2q1NHjAN0Mk6zOP2UPF/GbnoInEwi8JtSd0TQRol
7VdebPpLxgjdpY4yht5fanUBV2cnWArGkglP/b1O9DfW81IDfyqadwwu170I9UvhaZpx/kQoYZUz
IBs/QfU3F89m9k7l6SRVBPEdrRU9Fd4yVwrZGqETWxTW2B9yXZ8q7U4M5SBGpapUjxqgKIDUvrZQ
Nigweovw0RoRNtaRX1TxER0IvBQ27rO0Z77Nm9iTajz6VaSgBmaeZ9Q7igY8Wt/zhKM0Rnl4sySs
nvdjPKPTfhmiY4xaWoNLLWYYzdordofOloEVhr0zhR88J4plxjG2y8Uvaf0w13vMLBJKtb5VvC0C
I17eNRaqfZRcrDC+H0gLyIydRgJ2m2WB2FEXGs9wYFhsN85QT56gCvag9eeQgiqXgrCKvTh1OgR+
FiJ9iHHBGA3XxLjSaZHr2eHqUSSk4gr4Htjm+uC19egZYI0UxqwdBzpmKjGfvJhUiElgx8UTPW7e
StJVySq2pwSVwHEa40MSdwEVmNMNDGqX5FiLMpXSndJg6f0sMS4RwumUxuSq/X428UK0rxgBXRnP
D/t2e4uzEGgLp0ghP4/rW4OlYUQOPE675K9Sog7kXCBUojvj81In46SjmDUoyEt4c8REBpjG6l5z
FMOLkO+Vcn6I9MdxfAGXiSTjnCNBIkfNwQ3obt8x0l6lgYpzg1+WL0QD8jZxpSr7NPlAqeCR+ukS
vOU23G1mrfCQWd2RjhobHPtUFAUg2DqeKySK7coYxYi1UYYiZ5VmN8EwVCofRZbsygL+41wusG5I
m4sX5jkSE6fZVQ34UcZFb/nBxdMo3dXZfF2Ev21JfsAO/1ngtG2z/vOA0URZ3jozFWPqjwcMYGzZ
inu6DTn/ThirdsVDxgxxCgufudcqXyKFnkZAAdqaJ7VJ94tBducYe2SL+kI4BVUe+tiV/FGR/JGH
aaReijD2dUviy3BpSe/lfLvm9kr46BcMFyfhaySEKGQZqaQciJU/kYfWZpYtjzgTb9fGJ+3Q2WRP
CyWYuiGOlFfijmQFdJP4aAmVJ3M3byz+0eQe5zG7nnT1M4bcmpbCUe+OTVEB2tyn2FuwhCyYS6kQ
pntgQMCKO6psnS7iuotvC1bL2hz8qTH+fXHx5zdV+hHQwFNhO7X/9Kb+BGgYjKXIcF7Rh+UPYp9d
1ColEAwXBX7Fonxdamob8RmyIUJLaSFbpSn+5nPdjP7/8bnCh9B/3daw4vyp2y1HlDu/x6qhxdEB
ncU419youxBTm+rvhGbg+1tjw9Naj7mtJt+q+r4UnhtjP4deRioJ55L8KCYn7nphQY52jMwgR4qq
J1gFdrW46Yyv//qd+6lH3944QNxUecb2ytkl/Xg1SlwxyOJzfArW+9BTOopEwBmnJVv/5v3Z/qI/
sbV//0bAEDYXtop7+sdvBAImZ/9KOg53mcz0Pyc6wzHnIDF3UfN338v4jx8LSgIyWOoIbOSaJKs/
frdNfgHaLx7sRjiZpX5rhNI+6aYd29XdqI8uQF/KefKCUuV5IkNc15RA0vZZ5WmFaGfTOTcgj5Us
l7IlfTAZEktZDqF3C6Cg9YgEN+I5T24Qz85il4PxSyNUH8oj8njO4P5TaKmv4TtaebNPRrZJ22k+
1Hg7r6buQ4IVCAfhskouUXHnGRb3fK2KN405eApz7Gi5aWMJTbzmgi5bNDQZigXiEtuYgSkyZZwN
IlZcLeIL6texUPaVOJ/mnJAUiaNkmjdd907ezLwmZ2yzr9vIFWJhF6H1Wb8L4RJl3aGlZesMsDcY
dMLZ7ccruga52nbQsptI9Lo8EE0yEvrwXsz3iVmDQkCsj1Bo4VSvfbp1WzI6VDmcGC+wGv2pfhI0
AiAX12izQGPCrqJgbgCq4QiDmoTh5q42EJcArl7E8zQz5l8+JfGUmY2rbyNI4X5J6Yfzz8UsDmLh
IYY8LMOIwfzblD4N3gLCGYQmga32BpWF/u3akG7T4hqBFmykrAeKRkQGrOpGeIqy0UWCtz0Biuqp
Hyy3MTVHlBJ3IPS0k08TeVApaieUbkUFAtscwB4vwaosrh7Xjs7dqlK09SaMqNntqpnTE32WPjkq
A2OVlBt9Sx+e8egoe0h192beB3GEyR3YlKuOk5sb6m4mVrcjBDitSPDgrQMdZ/FoWwcUB1AtGu77
XDqujH4lhXDkHUaQCPkKAbBE8ZCM17gpBY/CfbKJkCKefUPraNGJ5DG3Utn0UJvx7coYTHqrQgYJ
0TY9kpUNNoNmPCgV4NmaXbIqCvVHKYy8cWh2hn6B38hRbhDniT0duUAxp25NIQMcdycKpQMH1bH0
Ky35DAe2QJkXYvKR0j7g0vPFzC/kZ1Oim9T4siHaKbMaAAh2Ru04mhSPC/6i1NprBa2jqdsgigl7
IXM9JAq7u11l7S5XHkZtPCvqwNZUP0gwzaMHbO4baZm4G+LUY4+JiYvWDE/qLQDDwBQuJKOiGbtp
hg8gz1Rf6Frxa6jiAQibOyIZmwwfA/oBXiE1TOrKxfcw6dQjuoeE6rZUEUfV015i6SPX35W40/vb
uoWjTfAl91aIYG9S2dJkbBuiZ0RsXKsprC/Brip5H1sXyr/J/FoxlZrE2uUWSEcekdJjg01ek1yQ
XQip6Ls3G4fFg1q415KnYb4XFXEvENltTTGsK7zDpG5KJaYZ+Tokkt3Amz10H0LF56U+Q8vG1hi7
WBkOcRjdbSXlxASGnEqvwDmixqMf1x9l91Rn9U6m1lyya8bFfj+8iEn8ANkKBqno6E3kUd8p3U4I
QTiC8HscDZ6U7Rbd8i3XlJoaQ7HEIE8SSmdFSLS/UJCSsGtXGr1FoTsTBm1Q0jlTDdKQbWUBDcY+
ZXgy5HPEMduNT6Gk2zg0HA2daq+ungqOszRnd5GfK/HQCV6tcc/D446rfcmmMMS5qcgXaZfF0HkJ
rYwfGyE+RLBslyp7tNAsT+DNzETztlZikPJrw4g8nekO9PCgwaeplb2nLGwC0bJg1SAhF7Vgvthi
2F032CYxiexSi/AUfa8wZJwZGuo6tzFLXmKqGLXs+bSAhD8O6YNUfpfUSgLIJk3PXdQQe6RqTpI+
dthS10py07t8/tRoexo4TzMSed4FQdCDflkPMY41jQk2uI8bobttsnUPpsIukQ/rLTExOH7WifEQ
s1BGg+gE8XfOnlne8WjopBgda34vTscYg8ya70fzCP1Jmlhh81L6CvCEcMkY7Bj0Kwz9PISJDsGP
lFX4M7WPacIsKXHbiuBzuFpZwSxz7cl8u0YTfC4k8J4t8tPSGXgOZXS2DKnAUMInMJ605a5QAfl2
ubNm1SE1PyXE0Bx5QygdKb2CCHFEzIoft+67uR5Gawe0x8k0cKHyMewf8KEMEFBA1mbjbhRfCI+1
s/7UJGy7jHKvqdeCFsyyk003reAmI9HkQY3jrj8p892C4C/c5VQFpnQyiCXFfeMgjNl1LM874aub
n0N6L2ofC1xfl8mcBcc60+xUD6bmdS0f6+37FPkV9OlXAYnnqDWvumk54VA66SPaQ9dkVkp173fz
fYvhmIGyO3LRWuKMB51lZSQ6w3xNKB2zJYz+MB6W2rgS6L/7qQERBAZ+rF7NZJeNsivMzbGfcMLh
AaeHzTwQc/dSta/0qzF7GY1XSc4fpFZ3VOm7YDe2rH6NM3eJUSvPXKdIZ2KwoiKNSSy76+sMMjJb
fRbCIQ1RnOyVASV86CFdtgemb2rhLiIKEYMDPOMkgshn3ax8YOnKyk/a4pp5anOpzgM2R1pXxpvp
SEwtDxmZe5QwqYbdtYEoIZYOLYepVgdFr+xG6WG11Bu50oiuirlZsiBrR382LXinwlPDUT9Vo7/Q
XsX13dydhqGxYdrC169PUn7X8VTuIbmaU+xZxjPN/ZVCTmfZPITzlyAsV50CYBnJhizjW++ybxGn
RdPXNGz70vKYSvDBvAi4kHvL8kom2Bo5XL1Yni2sp+G2ssgGVwtp5++JqnAKRMNzMQCop1/hsq51
3HMz6GB+fnOhP4pBE6ilrYs9fN8oGEpslhWWayQj5podVuauVj+x7AUcMQueLgKYgnRqyWTHQpCM
XHFFY83FnjK0n3l3FX5CDa15s5ZnWa6x1JIHxiMmH1GSjDzPkfRXOCtLcRcX6aEXEdbWC+KRxFty
KrmKvAsevpWTZyrFCVtaSMeFOF8J3Msxc5U+/G7YmXRyvovL0NWMC6rpWsdNASEgwXUHWhYmbRCp
gmsw8slkLShYdpiVZq/FelLo+IUw/RpFjRhZ086KOmC7tVOJHS9E8yreqhSluyY3GJmL6CbqTloK
nx2FW5P3qov1WY0qtwpVmnaS34dHgmbR6qSeHnKlomQhsFtP56s8o+zMinPdXxcZ5UdBSPLWtc7l
G9zYK3aYexKlQlwaRBSMFBLDZ8eROer5YRilfQSR11Qn2tXWmZvLugCoLlI/1de9RSFKiKoJFtfQ
i0/FiH32IGTGSwxdSCWcfXnu7IzPsco1NwRTvhQS2nOqT94jUyPXVvA5jHvxqIirOzP2jYTEV/WX
wrwbepWARR5/5TNXsxo60iIGuLwRZsbk3OuMy4lRD187JMOxUOzUhVYZNMFUPbby6pc4KPPqYS0f
aArkumNDpvlEqnOG+W39FuWICsYNGv4ctazkVCho6XNkPhfZJqAfg2k5KzMuP6vLr+E9XE0ocda+
CRJ5ChjCaWp+gNaKYzy5/bWr+13s+HtD/JuS71/Cyp/+5//6f1GKKW9d938txbytip/9fb9+xW+T
adlCO8kYwaJDtTaiJJOb39bp+Pt4VrJzMaG+GgyZaSf/EC+b/JbKMWvBoWRlbjDO+WOdrpBcZZqi
aai6wliHofU/mExjBvipg1Z5DXTpmi7LDI5QMv/Y05qVkAHRY/RWh8TIHQ1yFSq3rlVJ2enUIetl
lNoMK6vRrVGBHhKb1BVPHHBFNiLjEJ/ROlSZ9BljFS72PUnn6a6XRslymkrCskE6Q9i7U5TGISsX
UVC9Cr+T9TYvOVtuPY9ASBmrEkunRZyJnurTApsS2sA2iu+zPByEM+m3KntpBcNVddIyldu9TAxp
N6Z1pHf2WFWSsYdl3d2KTbUciS0ub5RN0b9Phkx9IhFMqNE811qEJ38qIGThvgEOYszNQgIl6brv
Wr9K1Be9QpjlKTSydmKfrkiz+CBinAjBTGAgCaA/l7q3JEtHCRTinycZptNUyrq4fFHJRNJ9GYfH
hgzhYsCja+Whh3eqBjgzKJjF1rkBIpUKKx0hThgQxiZOSCbR+hQJfhQZsDtIiJmic87T61xgHWde
mKwcDE2HoiYnu4j9/FZm8CMkr32/9rf4cCj6l4TxL44pNsK4JhCYFRPeFF9NsyQmAMKUKGCVaESZ
hM1zzKmyqukZcxLPdSXB20gqUJtItjYIJJtEw6B+JUu/PGYxC9DQWhjwJx39VBfpN/ncVifaFIPx
br/BmhpYTp9loWZpIITCbZGj73VztevewpxT16oiii/uglNMCf+0mPjyG8o+zWAHSngwuRbd2LTH
iTgPRgTyGj70ZZgSmW3mZyTMw41RyIDjR/HebHTxKc/S4j1S1sW1kjl3GFTkH6JWkpvQFGUxQ+RI
rWsj0ySyFbAyU+dKg3ZER5C+5ugKgOKQ+T2TyknwgdtOs/kNCWBoHMLYjPuBxODMLhPaiiZkJG1n
rTETJ1Ll1V0xViTTttZYB5A76WybTCl5t7hyz6swj5KNFwrfYTw262YVFQeQWZGsEUcmZ1PiRCRK
eGtTxwjb1J7Gq5QyiF9b9q6Ty0V/O/csJG0pMaunAWsZALwkW+EO5S1ptwlcKXqgMaO5MPTyqoIZ
wX5yNgcEIPHY3pdNknya8katy5R0fJrihCa/r5XlfgDpyTaZ7Ama0Kbphd2S9BTf6GCiT8uK44eW
Hx73ZDjLVRDOMeP9eSLeBhg4MepF2KY3pWApiATrTrhpSi01KHfU0MClqucib/SYv0zjmOG7Sys+
Chnk1bHoU4xVJY/OzxAG/4I6Jptk20oU/UZKs+gBQK7K+EZPwwCzl/mmjbll4QDuzMekJ9XLbpck
vhXNSBg9UWjS6zwyQuZUbVvizROiltklv4dQ1ph5x41xOkWGqtwneVrdtoNBW6QaHd6I0gonRxvV
7gmjktSfjGZYdmMFu8CWytA6g/PUqKhgNjCMgXAkemqTjciBC10EwFQTs4rtIttq4qkeDnJDH2wb
g9B91pMwfVUKpIJ9CQkHEV5N8pK9SrgePavnfHtfQ00mdEGTy9eI17AijBuU9SSsBbyZmXhh3J9K
kX2YEfhzv5XqWncAkAHOmsfCoNIlIp3qu2oBSYxS9iDpwhK6PVbRp9mC8eW0a2p+tOVSXkzyQ1Kg
1A31CZmZWyDUEG+yUImolGjjwMPRyOt70o3JchcZaeaM/+X4WzbmEkYL/shnPYr67tCbIz1To8zh
qYyqGS2eJq0ry6OQ6Um3hKLp93rGvqijdEbxkk5LuDXC5gOwCLTiUb4UHcHxIwm9SjZafkwO1C6c
U+r2SJrTS1MjSuLwycObMBdIWVGVsrk0fRMRjtrDfcLaY0U7vulIZqGohuG+ixWZQT8fW8/SxqLg
a2TCvl21CfO3QpwIomgnzj234eZmXRSbKej4aQqbrSrFOca0q7vR1w2hDBICxMscgw2FTiSqLP7r
XDiAtqxnh9t6/TAAPT2wAO2/VlIRGd7KYBo7K8peu3QkA0Sq9AqvdS7x2vWJrBJo71F211mSSXqh
rNbkqVsSYROM5pY7XHVaGkyagPw+XSCtYaopsOthSqeDka2SVY1SmexOs9gqH/nUaOG0qAo/zTHl
NMq1ba7T4hiGP8SrfKjwoR2HxNymjNAkC7ufzDQO6i4Tb6OVIYlngklDfpyqw36ZDBl4vLyMt0id
JsYWYYrlbWnH6ClH03JNOjdmvnqRWXG2ZtfivJir9VrtJkt0TSWaeOjiXP7EBTodEiNFoonNVZod
aV6ALy0rAS7UCzJknEw1nptyVl4kvWfYpiEKW+x4MmHKmPSGT0O+SLeCWDKslLuEy9UYa2M3SeXA
djXVlMYVWQyRcQ46mOGUhRUKHr0ivomGSpvSqVNJ6gI4n0u5GDyEVlKzuhOhkIhFlFJdLlhK18Jp
JQicbhXJ3eOgxvLNyv8h+DzVxIS8nkR64NFVZQdtHGSee+0IRjFOFIFh52ayAu+D+qPjiVyzDG6X
2CVMFJ/vxnp+Xs1xKLxaV0lZQPRDZFtBiACZ9KQnu0ahm98jIYTMnRsyn4lmH6BvaEI3fPB3ENLN
wE5+idQ4udSDmChePtUy91e8SodizuLGMckHC90QqeGdtfZxyCXPJ+KpFBGtK69lR3rcoitYIaya
df3CoWkPkpi9rxrk0GaW6QPUqlGJvSa1b3XrtOxvpFKtlkORSWOQ5h2hIMusEzdWQUPkgRzKW4gW
ep4ZV3mYPUtKyN5WkLTmlA8b/Cc0VrAxBb05xQYKhyetGnBjgFtWHqrMktaAbdDKOKEX1sHvQPuz
DVy6WPXUNcGyM+O8hpYVpxXOD3Up111V1kbh6Nw0HdKlSbvXk7VC7xPz/qN2YCKaWkrCnroeEpUc
Sz2aPVQgyB+1FuQMBC5qZjsk7/59EGZaO8sMzbcui6LXnrwDEhgI/2B1WeRkMWYmkRM5nL3MjXFI
w1zolwRCTZaqpi0343ATw6KLDmtTEOFSqMPGOFzN7VZapJpBdCumJ3Au5FMMyUjsWWW2C0p8Ij9u
oW8ptzp5x6+TURhM4qouDbSBRDu/LkzgPUldcbXmBhHIbiuWXekXiRlT5sLX7LUzFasJE48cEf20
JmO5XCtqNq2ekOay8W7MccLDZpUEc7hbLeqjCgu1JBonDNlj/EjBnOZBKALMPcnLqlgHFRRZddu1
NTDJhAmBBNDPDDviwSQp/CAJPIt9bcYZfs+c02pOmhIu6q1CGIbs9JK4yn+zDtz2Yn/e0gHfQEys
yxo9kCRp+k97szCVBb1OWRYV/PZZbTO4spVR/Aah/y934NLWqvz0bUwiB0Uw3BzX+s9bR6Lpyk7o
G1iT6sz81gJueycZ/TYgNsWUQZkkY7uqK0Bwi0KJKLZTQ++ftPf/vE/+PxNn/U+j4aOs+qtO+O5X
Gj6RVj8YE3/9ot9lWvIvWAwxGaqccICWJTasvzXDkowzUdVgTIh8cgA9/q0tx31ooRyn6cUvqNIN
swT+dzNsWvxV+Amt31vof9AMqz9vk9GNYY1EBonC3FBA8vzYC/epVsqQPWh2DWhQpT4ngWVu0p2y
M91qweAgx4oHSGS8FkYtkJpkr6Z97Ytydp+nsgeA5A6sIOO9OW5ObaU9KqSQ0bgurN6ZhHux1VAk
jGS16jlGwpxUSLdrxsqPsxQqoRB+5fKEsn1UUgotZq2zaHwbmBCT0Sp2plU+GTzl3HE2MWYN0t2o
i9BkIjBmAvvdEaA8s3soisO+bF6HKpoQM+pgctXwvhh/v6v//zjob5y5zEn+6ibAmYuf/Stqf7wJ
ti/6fSIk/qJQJQBOYV+gIz7kMvv9JjAx7iJmsDTEh/TDBr/zx0RI+QXLusI0iLMNmaOGVuWPm0D6
hZhNS8IIz6Urg5f/JxMh/vxPxyhySThJRFNwWGuK/vNEiAxpmY40B82ijJRKXdUy+oZUQusAqwSZ
DuyJ+RWGXM8VPy4seaN0xD01l3kf7ThkU92rl7nzxqKWRQ87uX7qur5bvZTiK3HXfBHvVXmljy30
1vjMFHOynK4orPykyf3kTiAMCwRZFH9qr7Zfhor2NiC9x/ALIoUIbAxbdHD/m71zWW5b29P7q6h6
0t1VgQ/ul0F3lUVRJHW/23tPWJBEEwBxvxAEUqnKJA+RcUZnkFmGme03yZPkB1K0BYqWbBHZ230q
rjqnti17YWFhrfW/ff/vGzs+5XgUOs/VUPU4K9UYPR5V8qpbf6ERkrpJPYaIPqlBJBSqiUR3DX+x
WsbKbRAIUCOFbkGmX6xrSN2qRfp7he06VZWpCT1PZmS3ippYLjX5KIUee4z43L4aR3Ag+gFAKFED
ugepihY3+AtBHHpQsQNiUNWJnvhoCRLZRkdqIgC/FJzIDejZcmGPIcbHNinU3/bHnmGQ8CkFSK9L
TYtPQNXMjkwxjosz+hnQfDOSpnEy9WnEtGrsHrlkeQr+SZkeuWIBQiDzfXhV4BAIzmZ6DUU+MAH9
N8HPtU/EZTItqEUVkdVbzNFLK6KIUojlxUk/tqK+VMpxBWCvIj8Vi0HD0lrK8wvRjOmPjCDXuU3w
wOV9h/YGCJ+08QLyqXFG7FQYJi8Rq9Xsy6zQ1NOFtpidT+eqcq+FJDMGQYAGAfWEAuh+VARWelpN
A+kIwiaoOUu/kIZWQD8u2c3FZaTC5tEP6a8ZyTMpBeNVOrpAR0SaXYTR4jCxCjBoydSZnZhEAp8S
KbbuCBBFrV+MReXIKAr6Z33XEngXP6ebM9AsuhAF/44NDo1KMdfHxEKIjfp9YRySSczGGmRmeTpL
07PZIkwv6jytj4HlU1i20DuhcszmM0cC6vN3gewDnZxr0hQ/vdQbnb0k8SBmRf6sNxXQEtbHZEuE
rJRuVV2Y265ogQPKFpTzaDqZLqL9GYSweq/SplTbYmgsKQvERvqbKNY0KNR5sTgFGwylOuw7pAdn
EXCT2RRd3NKrRJ5hNWIGISRfFL3QQhsFoQ4BGDEYKBGnqAk/8AxnF5kV0plnEsdD+CgiStuD38zw
9nM5VRc9FE4B0jpCxhM0gatkP5B1/cwMBcPrS4QK5yoZBurpqFsTPy9EF5RfTVW9FuP5qSVk0yN6
vKQhhOXA/JByD4ODaFalwVGkKvGIVoMgafh0vbBnIfIV9iSRsJXYTDmtxmRTcxLkl55IDho62XEK
t4urBtStnEy8DFxRDEexIixOqG0SaTqhSEeinFiSepPjUafgu+Di3v//ftqKdAVP+zUTdWfn7gO+
Gmw7Le2s5T/76qmpGh193DjQblEgaHlqqkZNA/U/1Doa67W2UdKHhiGCRj8DriQJK/LcRoFdlM3G
K5eMhl3iZ2yU+sJEkV6VDeyh1PD54TFuOGqxIE8B6QBNFclWFJeuejnObVo/9ukvzcIh9ThjcS1S
sraG59Txriz3XFZAZFMbR7NgXwjQup2CIrcAnTaJ0zslvtNgSSpvxfrMSS7Ivh54AwvmANrf9DEI
1ks9ejCNs+nixBhfadL1z2/FXUprvyCBicXhxMF5bR8eQzU1b7lJX//Rk6skfcAGEA1Q8EJEiotz
7SpRPKMTVOaPV10d+rNtqDTMP4qycqGaytbzbQiQVqcYJ0EYpDY0nD8RL1C820SEUqEjaIGXSEXw
Rbc0Xvd5Myq9RF5Q67OwJ4tJeqV5MdxdRTYdwbEH2KDOYMikJh+CoZhWkXhIjxzt4Vr8OI383+eV
ckRy0fZEcAtoW9R4TXG+b6ALsR9pmEB4gpTLxRyPq4AY7sCXM3sKd9phZUBGLAE3MRcYMyEpz6de
XoNfGt+VyNFMdUBUYRZcCpIC6s+shF6ZyIBPplZPnErncrG4CEQ0SudzUlSKIJ2aqStfp+VRZEpH
iBlMj1LBuV24+UTGVYBmqCzOQjILABvmZKUKeEF0if4OweUa1+lflawSwZ7kLFxoUETOPkNxfKTO
aeWcqonS5KlHUhwAD7RmJ2N8S+is4yvQw8EAkH5xYBQLf1jW/lmdJfJoLPjHBiqnJlA3g5DxFFXF
y6JSr8OaDnW0EqJeZUURzPHeuSdUfh8VDfAVUXYBoaVwpJoLYIzV0JuDDqKIGQ4sL+ibs2xgRIaE
SQHi1rT3kk26ywHg1rD8p0rGe8xQPcft1CThy0JRrqfTxRkNqz1Lja7gSu4nRQwVAOoNdTpyF4se
TXMjU5yezEWlb7rFCWyJgBDoDIXtvRd4jdRDfOMjwwB0xbi1siDsuWPlrjKsiI45CCTgrBpYQXor
L2S6U8ZUPmtotEkwAaYFtYehdvtjpQRINn2YNVk5ox7A7WTAIewAF2z0LMjgjkJnfN2AN8JAA440
q+lggH8izADAaCASPcfrk5MKelXhH/jmbES9ZCiHyTDB1XV9NNUp2oW4mQdTlbQMAN7jGGLnMh4r
oNZA3QspjTt8kM9QDSO3EdJzjetMcpVaZ2ZMXPJKeMXjfj2fFfsRNKekx4wBkmwPc1U68SykcaUM
gmw4psjEzQYqaGR2rz8Q5ZwKSg0lRALoRVQq2xer360SAnozQbIAUYUaqWUhm10EegHyDlxFNr8Z
ByrsEmA3F2FfkoGUyXnezzxp4MLSB3coWq6lat4nfjBY0MR4qIey0BOlENRWCeWLV0RHpSEOxxLV
trk8EhX9RIkWI10ABQXGV4BkXkS+VlW8Q7bQ3ThEc7T2kwOz0K8kEwHdWdlI8IJ+DNNkOFvQ9T2G
U72qZ/QUA8HraeCBAxpUak8mRaxOr+MQbfQ4QuRm/KlE5oKlyBH+wB+vnQdVFiAND5MjZYoi01x9
qA3DTrP8eCo7D4aIUygstBs5NfyHQnevtXQ8WhjSiaJVJ+QWwJEnALILo1dVyUGpwaujo1AbxgNj
tri0hMYJr6yTyF/cOol3OU1kUI/KdSJPL2NJuHJDdgsk1HJSIaarhzeyh00dz6RD068Gulh7PdW3
PilRckDv0Jmaje2agmCvVpJLaAMP4nF+msfxsPYAQ4me1dMIg8iO0JJtacNxHD0auY++yqPsY2zF
LLouJeEoa2jw86lKJiQt5odmyD0xK3LqBHo+9EsqFtAeYmvT+Qg6quAwXtwp4vR4DKSIIJEFTtlT
9Bjf8BuEWQo0qrOiV9byb2zRMago+YzSdND3EsIYiTsHjcMj2q0OSW/654knhSM91Q71qLhJ6uyW
os75XMKXTxcw+DQtLbmY03EuidqgRIh3v46dW1MoaXQDQT6zPrkAek05Op3jDh+Yc3eIxuAMRP2d
Fd465m1gLqD2oPAWS7CkC6VyCYE99389PxVBfQUL+Y64Y5BbyGqb1UNUgYRXp5RNq0Q9dDPgE1m+
kPsSIOl8KpBKcs8oXQNbU8Oip7j6MQkE1H/D/aigHqxwdGFjrA/Ikd1qRngBmyLoidrjlMgxcFtI
G6myKCPS0b+5hnYF0AgRnoBOav1CVotPhZYVB2NFQ1xtSoEmSLnWAvUMvkhSUPUcwJUSD5RpQGkl
8i6Lxfz3gNrMoKQOxvczbxHtvrRiCkrVONLoeAhsys4KohfpZZSIh8CYUDRvKOmNav6pBCBP/Qai
GTGM3GEuWPewR0JHtVCOSjG84CqgN0igRxw9lev5wrnL1PBen+onFhQENIFfTAP/Mzf6KB2LI39u
1fs+JDqeVNyJKTKpBcDkcZGODPrM9+cuy+1VMtIVFXALGGb3NR1NgESZRz2xWhzpiXsvQK2LDaN0
X9O0FvtIPMC668+hhpyXBRDEVLmDFsA4cHQ0KcZefL4oVYwTAZg0tb6UEm3xlUwPH4rBdB2AN+x7
BqUDoIK/L0rxMwXIo1oNBmnk0sGUyLP9qWU8EI4fR0V87iqEQwhrxYfxfAGykpth35iGn0LJSw51
8OCuUt0FojBBV5yyeZmPVEpneUXrTqobw7FlXJbG7FSN8ovAT+yoxq7WEjV5SJFJ7vRyxYX1Jlsc
m2YJOpemwqgk8sOiZ/1gYQ1z6FWdgvAfcAG8gor8iILSBZ/zlosrhf0/Hs4Ugf6ssYkgVFxcGWUM
LBJFTY47VwbQk14E4chiKl1DrYoynTA/zq34DNMxg2cgN9kWICbIuAd5Rpu2HNHPWV3CT7iAHcJM
DlU0cmAWOQpi89KNAOAWNUU2a+7TaabSj+GW0/tsQV/P3BKaqshDJpsg+8bIwoe1d4pTA1jDAutM
ou0TqVuPnvYMUHFZ9SMHjo/Yja7cOKCc1YjPWf4QwSryMdYMLnLYTE1pfhY0nldenMi+f+tH2Rdg
DsOIZtd9J1S+BNGiL6QmnQcOXBJxwNkqAfup8zm1ZAmdQ7mQTt34Nx0W7wIiXFeHG2w2H+WaeDbL
rQGCqAn4UDI1hlRzPcCzHFSHPnVLUPj5SJsqcFXM6t9d3byvJJSpjGlh0tspnlcGAUhc/xaN+U66
BGhchxYrLj0+yczOZNU5VqoFfBjYCNmaXynkL4AcBQMlblpvqoztHCon0E8j/SBQGoVumLIajO0D
FARcOAE0W1EQRMldGpPCGj4xXaOep2SDwNSzHm0mAGpq7xaZg1GVhA/JXAdpYLmn5DTolAhKOgxy
d6iDmTqUckeFxGB2I6AoJmtjb8BFVvTHc4priIIl/WkU0VUjQsAeT33vMFUtVPeAW/RyTT0BdU8+
IOPW8KSjap4CWB5PP5WLBJGGKlEGipbL5AMbBGguQs6r+dyLUOLCpQbuHAJ73ttEBSw6Cw3kIGN0
PVJswWFW5Wfcc8dzZX7CTQ7Pl+yewsxgo/QHCZFApw0NHTBTV/hbuUeb2hS6qzwH+jlzQZt7C62f
gLLUK0Xt+5p5m8vVlV64v5V1dSoHLmlNzzYKKn6pkTMbbTan4QD5Fy3PlIPKAlevJzGuwNinFSJs
Ei1TYxIrhd7nXnQPvFl1XmJx6cccFmpyioQJJed5eS7ICnmyRLnMF1zMUiielSmUaKqSH5sL5M0K
QbgOysWgWuTHgawgKVVF++NCeYwN4KK0tV7XsXmbIVFHofRLWatWT1+gfeTHiLSPDx0dQbZag9tY
sug8mAtG3w8w4YoZKXRAzRaQoRtUJhqWFasqf6tyOiVUA9Jlq4Q0UQRoPubGz+M5gp7VeOT5Y2qg
pNeSYsnl4dmzRXEiSRn8PJLZtJ+WZzoErr3M89Se4sBYA2PPcCaq2O+kuGT3OQAS5Mc8iW7H43Dk
VcWBFyj9eA5CW63qGzCU6Ff4yU1I1q0/q5TjTK4+C4ZJ/KPMUJBbVDcy4p4LT7kBhncONv8qC4tj
9nDAZ4XY3ZSTnidp95kFk4rolaTuFkeKh6KXVh6rjgKaWIWKJm8QGYbWrzwcKjUqLuY+3RZpIEzk
KDkFXubgD9AMMqd+ONWoK+f+/LikB6on101hPKMTtqg1mkYaFNZsPNQE60KGFDzPpl/GCqIDGiTe
PlbFE6DCHmeRdpQE5aeZOfUG/jT4vRBmlLctIO6heSKaeQCqflYczRz9TLU8H0oUsntOfTideafk
aYe4XX0ldj5HxoJbR4yLkQgP8lA1jTmkJWIxTGKLarfoaCNH47q2IrcYVkWON861elQ5udjPx355
BFTkCPjA7ThRjyuYq+HdsOx5geOa+fCrVBDkGIZ2FBcCeqN+BpKiEHzcFBGaRRcWntxiq2a5dbRQ
6OEyVdE9EMvqc+bHtGaK2oUDehDEiNdHHpdAdJZ9UvLghITmnZmECEOaVNYiurpjfWZDw+mx+khp
GeUU2VULhkJ6zxQRiHyqhOmhR0H5QPACNBNS/2Jeu9TYG5iTVCYuTY7evSQ79bFaaEeBBhv0POFK
XCjCQAXKMYBZetwb60SkxlQ8U5zgwnE0O9dSVAkN7ywXEFpN0uhQoE0pap5YapeGgQRCbZ6peLFA
BxgENatUSOi5jT7LEjKMEPfQgO7Qm+FptK7rBDM6NIJB4N5yXB/IjZ07bhNfpE3/Y5U+WrELkVrt
XOvhAyDTT7qSBoepEhyq+NYEsUvt6xkkL4IfQM1dS787UhTSGxajwCMhX1vHgtKrZrF/IluSDQsV
PpzEvwpcXST14lzn9dThjqbTpAbEp88atoZKIICw+onkSTQBuAexflKZwmfPuQTwcpDTMQiSEkIk
N7ypwX8RhoAYTcEwIV0qyTDzufNHM+rXtIYgkzocK6Oxml/EczqiacKgC1AdOvPZla6cW6GX9BJS
OLQDpQdBlQHorI6ApRzpQIvIWWuH7jgjU+7o8LPT8iHJ6edwShsLSQIuxUKnJUlA/Sqv1ctc/Lwo
k/FIjtXDkCC3pjtVDwvgfWbyaTFv+OuS+i4xSPkp1emY23tcVmdRpqQwLyrnMqnmyDIGVhiMFlF5
Gc7GGjTL7lkdRccIhp+KsE3kuGCOHt5S77kBLXxtzaI7qZSGmUPfv4a2RVGrMCRUN2QSABta2QWl
WQnPRMYLkku/78u/jaNc2i+yOiXYLT573lmQJbcpdFfQCGWzoaxXj2mtHiUZoamKBwZ7DGG8Az4l
LgpqSo7UG9f0uGnAifwUzKiohPRGeSUKkBaMuJxjpBXco5w+MGH8oMifSi7EeZ1cuvPKgfbB/3wc
6NZpFMNfO5eORMDUtAmPz5107o80c3wU8pwUSYqepjuTzEhOYtrGdTEYCDHRtAjex0CgUoXOAjfz
cx3YSQGk0Ua2urfIZzCmC/PDPMYnET0anDIXQyqNR0F+loG3pLEluloU9BohkE4yZeFcV4ohHItl
AUksFGOHyXyOr2+IZ5Wh3kQz0IIZ/URg9/AA0pS+vbpxKfu+Ej3CiYEuS1ifpXQR1nIBpWkaD+nP
hlTS6knj+VBPsxvXidLDsLK1RsYtMYzRbPHF8xcjNFUGQSieJ3FRn2m1gbi88Cgxo08qbZ2iCE1h
UkfDIp+hVMhbmBASn1UUaRC0gqBNd2BRSOBizF0q+36TaI6tsXRoAOGZ0hdEmGXuC7qu9sqoEAYS
qT5lETL3iIOCPLz8JXUQbVjkODqqnI8HMuwBUAqbwpGWGd6xnivQCUukAUp5NjtQx0LdywrtHXnl
f0woikT/PdnY77dljDJ/shd92Tu1N3i1l/9ulV8W1A+KpOJ5GNKy3g0oZZ1g5kemwqm3oLtSYLlQ
RZ72VOjQ1A9oL1kmpBqKiqTQs0IHP6I+T5JZI79MsePn2jOa9PE3RBMgFOAwFjx4JoUT+LLFDeBU
Cv+YXDdZgMDwxsN8bC9SmsMsDQW4PCIvauA0kAR2+qAUtVV17LtwKnXLwyVJRhfJ0hReRdygFBFB
8QZyqYxRiCMQQy3XmA8JE8CBevp0RCOlr5AsS+BYQagMVmyIyA+mAl4LWkvoC0XBrKHNQ/Wtl2F6
6G7kD0mlf55XqHE6yJbSW0XW4iAm809/5Gx84UrBgrZTgYb4sYg/GmQiSjOpln9KRZmTYnp4NgG6
5Y+uNC8XPa73uQMr25wzK7hQ2JC2imnlTKsTujOsS9Qm6ZGoVRScpwICRnQvlIu72Xg2yE2aBKc6
XG1YF4rS+z7dJQ5MywgsprIRfalySTs1tdJS/8MVHZ+R28MTSQnwGZ/9Vx73htD+InLD/AbR0Pf8
pXVdZftAP8aBL8vQobRO+HJKy/m+NoJPfTMvHqHX19COaI63DOBm+YuSpB8h6Lj6cUMbJoswlBja
6serctWzFfreGrz+eleTTXGAl+O89gKT5ZKPHv/tnwjAdlwChSUwZcniRmq9u2B8aJQxTIPy2uoX
P2exf6WX30Qb/uznR+mDb9uACtrvznfnQqeqqCwRh6K42me/0qs3pcbdtr78QVbB2qLysPq87a2v
fdBl3VIBVT59/V9v6zfwt92WwPpgSU0lWDQxpPziMz8//SKExg0Ej5X5tTa+ufPG1/m8qkko3d74
oGxBTcCUiDrI6tev9uq7X/niB53KvslnX71he9+rH3SaE8ARq6st8esdfQNHa6dtr9JyDEaUbl5p
9Y6YkOfbXvugKBBnAxZd/fiXu/wamMdOK6BJHwDE4qDrT3ugfQokELh0UIvfLr9f7RToOzs+2gcL
RIopNc0QzS9AMM/2gAmkntIU0Jpf7c13vvR14D8q8GUdEPWWN5ebhWFzaE+b/9c7//SA7br9Mf2S
ZikN1+yWJZCsD2gJQqODYVz++uUuAFna1fSrHHFLbC65JzvXtgJCA6dH2Ji2km8//7V8AD7PjttA
RVpalOTlOiy/c9sOwDGBidTRZnhagtWa/0JOMFZ6xyVADZteIxoa1jHOxjagHwn4nq6Sd1j9Wj3w
h9bgB/7S13AahiX/cRlIu5NsW7z9vb+wjjNf/vwpfmyCRMJbjZ4RmTuNPBaSGeY3XOPyHzYdLau5
rCLL5vf//vBcem4Z9j374ToMfP7Pn1745VS+Bo0vf9SOhH/+58/ekr4bU/6K13w+MXJaz6be5Xut
smWtaa+/yNCdpHb64FTLz1o9TbSRF/y3f9qf+G49ec5V3nCFfpvjC92/r97Oa6OSz8rtvSug2+ux
mo+vdTBy39+7tv25/Rilz4duuGp2nfSgsPNJYPutOVsEm7sOTHvwY5Ha2XqkZbakSdLuOvAZC5za
06I1Y+rDu498YYd20B7WenPYbafuTzpwSE3tfpG8cjhXOpzfvlf7tZ4urW3vv7xB1wfxp09nj8/w
2PoMSgf7cZBOJqFvh4/rfdJsyMa//vZ+7zv2p5OF+9BCyUtNN8auw17bZHf3LrjF0ske0947dZNi
QoywHrqZv9zFgboNgYo/7l3n3ASt4yo3lFe7vkePAVLb3/sYTNKNq3FlMb7/BCbzYxevnbr395ON
QlKjGEFfwitvsBp/2wZu7/R+k+5tOwZbN/czx+H7P3963ebr4fnRdtr6q9/xBJhAyDq+8ALahzd6
YA3e+Dst6/sXHfCPXzZ3AknQze/09Mo/uAU+hjnGvmmbWo+ztDdE0OvfNyvbHPCfHDdzWyPKkrzj
iP0ijeKW7wFSmUaXjWPwc9M8gyTN2XrEljZip7E/FllzgDfWAWdvx4W4jortc1YkxXpxgf7cepw3
J6E9Y12hY5t6CtwB0PLRON3QB7Qvt597xgUluCny2639AaCAwFVW+B9J3Ibs4sVTim+C0j96wbFn
7I2NiJgOtITQlMLdIZEqoha++TrveNA+Gj7uwxZTQJVdIhFPup73gxzP0rp43Okki+Iot4P2Im6L
lzY+1Tve7dSeOunkfr1Kzf1AGxo8EmwHg90AyEBusk3tPfGOB/XW5mjvbJI7k7RxOlp21ST7S8yr
0lLLDqH217SDvvHYv85K8d2/MRa8N6xrG6pfwghttRi0Cr7yKZbG6K/7Eo2V/BFv4dme/Y/gDfhT
PMPWLdqB2/kR0ruNoPatD7tKJrwW4e9HeVYSnaxHWvoYL8zgs+X/Qe9lfxK6bb+ePNh3L4QfHbRI
i/DRXQ+0dDg7GLbn2K0Q6qXr8vPvfzWJi3sfwwMejBtzD7mnaSuiUl+7IH9wPQ4mQfSQNq31e28/
r4Md2CPVlEbteK0Bce36XUFmRfTLrgdqvqv2WpTzg8vzNU5bOufh1zVqPec1o/+jz7Hjyd7dJH1s
+cCvukk/OPKB597jU7Z2fNNcvuuC96f0da+HaZa7aWbfedCExFvEvefvDQqCu9adonewTeCsz9P2
sMZr3s0PLnI/d9wobl/XRgen84ZjP7CD+/bI5pvW+O1Le2Dftw+h2cHnGzgbZuBlNPTz1+DLjQBA
YPet1vvjf+WTvcd/Hs0j1B3X4y1tl9TBRjuegN5ujfoyRP75tThx7ze9Avgk1o9ZB/PvGJeQI3da
xgUejA7Gde83VqGhr9v1ljglETq1MxLe67GWn60LM3JqV1Get7fDq3HID14QyMDaZesOppa/nv37
vxvDbgzawSk+xZA+bORuG46Q3T9bwe3rFi0jveTu72bkzdwGtHIdTDqqm/uXJPN6rOVe0zvYxmcu
Ln5r1C5MxnLUtr2QGnDWrmu8uoahMIMAv1gPt1yLl2mp4lsy5wfPx9Uffy9Ct22RgEKtn/P+E3JF
ZNIum8hNQ8Kuq3E9qR6cie9vlAbEDmb8lAF8kQ0G/9PFvCF5tP31QM33W3Ip7rweTUXG3juZRGHr
oKBdvX7W+7/hNVolm5lWqYPb87p4bFdHSDrtPtubqB2lwf+6+6DXf/yPaA+urT/+vqx6XaR//M/w
wW1nzGWlg7W+4RhuJFVpF9r9BW7ssN68oMG37D7w7fTFAW+Y13bd0OiJ0S1v7x3aWcstAp2+++Dg
LdwNn17uBBFBHoaamLue4fJ4N1Sou67G7y9iEFnvYLP97gb39n3ZvjEaou1d57u6Q1+e76Y/Ydex
EYPfu8GZa12iVE52H/njfTVpfTsUBU0JuBt97xbN0dKW6lKxYWr/ujws5OXS7sCL5/NvLAYAsOd/
1Kca9bXo3Mr6rn+y/sNXM5a2kwIkWH+xpRfTgeMMG13a9m67cJsHdm1Te0rduDXfBhu961YepW37
J3VhVUdZak9ahwMKwk7mmqxHWX6wpudi1wU4itINF2DVZ9vssur9DstxUdpuKzkGYcvusz2Z3Nvh
ho/chQk9RwpuPbvl0nZxBV9SCG5HNy9Ly8XG5fV22uraLh7dvY+pvWk+Xy30/mAQcl2ReXy+ELLc
wSF7AhI1c97rBy659o2goQuU5adJlu/t2+GsNf1Xy9E/uCi/TYJJa3dA8bh+yPtPyFm0x6b752xv
E3umdXGvDShyhXvXxf2jC0rDfWgdRZWm8A78Thzl+z3a9TfL2A16nzb7Dtbo432xd1pkrR35NHoH
2/I/X/Wv+1d3/YP/stdsnknKgm3ufyAHyFsouB4mbZdQKr+dYttmrF8x4R0irbfBFtbOwHsL9M/f
5m1v5PnfXrsjP4R+e2sVnuzc8m5ewqJ2fa9fEHjgY9vat28HFvNjCDg8bZ2gDjI0S+xXe66NxMyu
zgj4+6lbBOuBmq/dhY+D6gMLu0wbDCdpPZlGcwLb1lM6CGmZvL3h/HZR8Ngv/CnAodZ0lQ6mezAJ
AzttWcsuzNooZRnaYOouMsX9DHmN9iIslVl2dFN79eTB2Ri2g7U9dF8gypv+yF2Px6GdRpNtFhe4
/+6DEwk9tPIQTTf7rlMeuPdgRDf8YKuDfMygwF5nk2o9xeaueLsp4233ejBJccvaw3axDnQZtFe3
i9R+L43IdrWuBjIk6yV5v286LELunNYiNPJEO++G0cOLy4Fe9w7GzW2/PVupg1U4mqQbG4ymzN0n
e7RUW6vaIQVCe7uPfGLn843d0EUi+MTNnWLTNWk0GHbeD9d+NLdnm1PuYI1PXO515Lzw6jeSXF0k
r0+gRg6AFKXT9RIs/dKGrGbX+/I08h9Zk/VAy3G1DmId1M3szYJ2B0eE6nvenmwXSfHvwKOXMh67
LjAdEaXdviu6MM0XTbz92PpsXQTAF/RvFBvVyiW11K7LcEVBccOfgnBiPf/3W47mRANabe0JemM6
GPgVjcodncDreCMTvqQx2HWFr+c2AV3a2hOy3MUSl5PHtvFY8q3tPN/SzetVU8L6ay3jry5M3u2s
KTa0nEv6U9aPef9ue0osHrvh9DFqh41dYMJe19vacde9pje549DXk3QzOdwFxPMNZs4dJ71qVTu1
HyaPm5GeROmvA2P1mmzVjpP/47811/+20AxGJ4Q5LYsqJmqfDe/om370tiTan5NAXHYx/gNm1r5M
geWSCG8XeTrwMz9yY97brtceuANX/mNKzaFtRjvwLimPTH37cZI567t3ecV3sBCnld2kk1rDdjFh
ByG1Vu2lCyQO0oJhG2agdDBX+jruo8f2N+si/LpO3b0T6lotn6oL80ZJoJ0F7SI2gt5junfc/N/1
x6vn20HqAnQ4IpsdTjbQWRKgi50DL0ZufzqEMHcf9ciO29tX6qKeelyl06revM6Ayew+4ZUVPo42
OkQkpYMlXkGStozdQX7tGIjIzHm5JB2c6xO73VSFId99nfFz7OjFEdE6WGX8SjocN/ZyF9A6Yv1H
d96u3Et6B7aOge1q80x30Ut1NonbQF+01nf/dBd2ipPqb3P2JLOT8WcvXBWpi5T5BWRmbhwTiGXr
VVia/1eb238QI3FNCGbHXButkaUOdseNY7ubuRW5ocfdNeC9sT335UqDN+xiaBfQ/XqclY/VxYxB
5DZu4eY1J3dxI93W95Mty9FFUvPOneQwaLXWo4ur7hxoSzTfG+V0NMd7f9vr0zgZ5cXTyXz+uIZO
tYMP8PTA4yK0MwcQ7N/21v/pbnuooXaRDb2OAUz51bb7Bu6NLnyfU/fxEdGNvp3lzxdtBWf9/jnj
FvkhGqanVbt23BmcHiGr9vU/V+ih5w+FVAIqxDdj5LcLeUurYvOBUtf/P//1v2czu7L3BmlF5xwz
GNL8Gdjrr9a6D2Gw0RHOWE/q/dmpG5eGbOGkgRatB2uuAiTYLUXswLm8nhAUzNbbPfvbgWtHKIDx
Vpc0+Nst0H4jI4C69noe73+pE5cyMaWPfO8qepi1Fs5C7ARCy7ee8delN+iaXVF/7ZrieP4KzVL+
P4Fof0yL+1bM14FzCB2WC0PiEgqzb6f3tP+sP9fSSq1/8/79Ab9G4fptho0u3IBmtvBctjZcF0nB
pr9833bgd2wN3UWY1rMriizb7u0ujGpvY3d00Ux7EAX0zrS50rowYetxt7NHdBFDwOK4SQ7ZRf0N
FtRHuBWLdptZF+2eQ+Dx7vq4NWdP6sIkHLGPN76f1AW4+tRGEjZ80QPcBb9IUwfJmtbJlu8hdQHc
vgAjlEcN827LFspdAKxXNJzHbp5ny9v0bDJ32zdIFw7n6iknxUM7npc7uflSvuij/bic/k10D2nd
8/0od4FIuSFiWa1Pj30ZZdsuQ7kLlORqoe5cIGywoza1mIYvaHUrvAh4u2Bg2G8a+TNn785Np+7W
Sx7k+Ho9329Ob69ffUIHhfV9kCEb9B9yFwTSKJ02Oa71Eizdiy4c0Gu77RXJRgfpQ9IX+V6/ILDe
ZGeQu2AOWO1OXJjc+ePv/iSonq+K1gUCbvkCpzZPaEMDGqWADgLf1QusrMDevxwuoaL/+vwlFAgL
3wyZnrvN/abiCnfun1TYXNKS7ur2/4I9A2zZFxysXcBtqAN8ifzZlqyGjoAn/MnIWyKu2SixvU2b
9Nd99xVl7D/gd0+nTfqzXb7rIhW0T+lgA0PayLXummvdT+263S7eBSUEBUy/lVrpImvTi/xok26s
i2Rl/4FYoq3T0AUd/CGBz4PTcMVtEI910eh/aPuz7wJb3kz0vJ2jGxTABloZCKmTYgQ5P/LNra0h
ddEj0ZR+SJ+0zLdkdlDkuJikxfqULYPBty/Vt1f3Ni02J4vC1vox7/dJ7ybhpEZyoPXhYC1+a+S/
zgxs4/j+BzQKKyUFuljtIGp9nC48zH0aYzbThR0EONfNdRttDaC6wDP0oibq/JfjCco+4fRft8Wf
XUSDS9hE00CMi9xcxNue0wWMHxn6tU/WSjZoHRQtD13PXR/h5g7qolZ+CFS5afdfq4gshd3dh/Ql
iOdVQY4fLDQ92UKw+NULkFAXOkBP4y9xLM3HbtIMXwUmGozWY+ujdGEYSEC26qZdMEgMJ8DSn3bo
8h1OHw5IAvjrP2u9BCIU603xfotx7CLEQmi9Hmlp4rrg6uo5KdVwcvdbAhWpiy7Zs0m517P9LZjk
LtpPz9wNUsUuYNp3dgiFcNud6CJHcmZTZm99wS7ObLPAv09AAG10z5jK+lHv33YXbv5AbmurcUEa
o4MH2DHFtOYVtlD0Nmq4u8ZNFyxMe82tDo4jRipzbH87hOmlMk7xDo6aJp82nPgUZf7T3seMpGwG
teUq09ycWMpilOF7Rei0/BQUS3Zfs5tohm/aWjUEM7sYF4jTephlOrMLUORNQZ/QxmQ72Jmf+Lzu
KvN+WOTgVVoT76JW+MLJlN8u/b8ds/QahFpTtVkf2ufz1kgyGgYSKSifQgOjal107j31EF0vVc4Q
UwujdO+8AHCDv7jVjUOiWEV2FEF2smCNGO2vHPhskR3aNfB5HsY1d/NrKdw/J7u7TfPoz33L1cZu
8lFf1WLXE3iNhW8wiagetc5mFwjSqyLbgNPKXRSXb/743zCCVpPnRxJFq/Vvv2enn++X/p+a9d8m
TrX+LMtv9bR9+XrfDPV/OH3dbapRv9hbbtsCz2ihnm6QB5/A5N//LwAAAP//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 Tables'!A1"/><Relationship Id="rId7" Type="http://schemas.microsoft.com/office/2014/relationships/chartEx" Target="../charts/chartEx1.xml"/><Relationship Id="rId2" Type="http://schemas.openxmlformats.org/officeDocument/2006/relationships/hyperlink" Target="#Data!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471715</xdr:colOff>
      <xdr:row>0</xdr:row>
      <xdr:rowOff>157239</xdr:rowOff>
    </xdr:from>
    <xdr:to>
      <xdr:col>25</xdr:col>
      <xdr:colOff>290285</xdr:colOff>
      <xdr:row>28</xdr:row>
      <xdr:rowOff>96762</xdr:rowOff>
    </xdr:to>
    <xdr:sp macro="" textlink="">
      <xdr:nvSpPr>
        <xdr:cNvPr id="57" name="Rectangle: Rounded Corners 56">
          <a:extLst>
            <a:ext uri="{FF2B5EF4-FFF2-40B4-BE49-F238E27FC236}">
              <a16:creationId xmlns:a16="http://schemas.microsoft.com/office/drawing/2014/main" id="{3C4F1F03-E8C7-4F71-93F7-811768E21BBC}"/>
            </a:ext>
          </a:extLst>
        </xdr:cNvPr>
        <xdr:cNvSpPr/>
      </xdr:nvSpPr>
      <xdr:spPr>
        <a:xfrm>
          <a:off x="13171715" y="157239"/>
          <a:ext cx="2237618" cy="5019523"/>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xdr:from>
      <xdr:col>0</xdr:col>
      <xdr:colOff>129540</xdr:colOff>
      <xdr:row>0</xdr:row>
      <xdr:rowOff>137160</xdr:rowOff>
    </xdr:from>
    <xdr:to>
      <xdr:col>21</xdr:col>
      <xdr:colOff>387048</xdr:colOff>
      <xdr:row>4</xdr:row>
      <xdr:rowOff>38100</xdr:rowOff>
    </xdr:to>
    <xdr:sp macro="" textlink="">
      <xdr:nvSpPr>
        <xdr:cNvPr id="2" name="Rectangle: Rounded Corners 1">
          <a:extLst>
            <a:ext uri="{FF2B5EF4-FFF2-40B4-BE49-F238E27FC236}">
              <a16:creationId xmlns:a16="http://schemas.microsoft.com/office/drawing/2014/main" id="{E5E54C58-EBC9-4F78-DFE9-E5E95A53D828}"/>
            </a:ext>
          </a:extLst>
        </xdr:cNvPr>
        <xdr:cNvSpPr/>
      </xdr:nvSpPr>
      <xdr:spPr>
        <a:xfrm>
          <a:off x="129540" y="137160"/>
          <a:ext cx="12957508" cy="626654"/>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284328</xdr:colOff>
      <xdr:row>1</xdr:row>
      <xdr:rowOff>45720</xdr:rowOff>
    </xdr:from>
    <xdr:to>
      <xdr:col>8</xdr:col>
      <xdr:colOff>304800</xdr:colOff>
      <xdr:row>3</xdr:row>
      <xdr:rowOff>129540</xdr:rowOff>
    </xdr:to>
    <xdr:sp macro="" textlink="">
      <xdr:nvSpPr>
        <xdr:cNvPr id="3" name="TextBox 2">
          <a:extLst>
            <a:ext uri="{FF2B5EF4-FFF2-40B4-BE49-F238E27FC236}">
              <a16:creationId xmlns:a16="http://schemas.microsoft.com/office/drawing/2014/main" id="{A4C0DAA4-5B48-9F04-87F4-1BB51B0C9E9D}"/>
            </a:ext>
          </a:extLst>
        </xdr:cNvPr>
        <xdr:cNvSpPr txBox="1"/>
      </xdr:nvSpPr>
      <xdr:spPr>
        <a:xfrm>
          <a:off x="284328" y="227690"/>
          <a:ext cx="4933666" cy="447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 </a:t>
          </a:r>
          <a:r>
            <a:rPr lang="en-IN" sz="1600" b="1"/>
            <a:t>ABC Executive Summary</a:t>
          </a:r>
          <a:r>
            <a:rPr lang="en-IN" sz="1600" b="1" baseline="0"/>
            <a:t> &amp; Profitability Dasboard</a:t>
          </a:r>
        </a:p>
        <a:p>
          <a:endParaRPr lang="en-IN" sz="1600"/>
        </a:p>
      </xdr:txBody>
    </xdr:sp>
    <xdr:clientData/>
  </xdr:twoCellAnchor>
  <xdr:twoCellAnchor editAs="oneCell">
    <xdr:from>
      <xdr:col>0</xdr:col>
      <xdr:colOff>327660</xdr:colOff>
      <xdr:row>1</xdr:row>
      <xdr:rowOff>91440</xdr:rowOff>
    </xdr:from>
    <xdr:to>
      <xdr:col>1</xdr:col>
      <xdr:colOff>99060</xdr:colOff>
      <xdr:row>3</xdr:row>
      <xdr:rowOff>83820</xdr:rowOff>
    </xdr:to>
    <xdr:pic>
      <xdr:nvPicPr>
        <xdr:cNvPr id="6" name="Picture 5">
          <a:extLst>
            <a:ext uri="{FF2B5EF4-FFF2-40B4-BE49-F238E27FC236}">
              <a16:creationId xmlns:a16="http://schemas.microsoft.com/office/drawing/2014/main" id="{4B09CA66-AEC1-97F6-058B-DFACBD3C0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7660" y="274320"/>
          <a:ext cx="381000" cy="358140"/>
        </a:xfrm>
        <a:prstGeom prst="rect">
          <a:avLst/>
        </a:prstGeom>
      </xdr:spPr>
    </xdr:pic>
    <xdr:clientData/>
  </xdr:twoCellAnchor>
  <xdr:twoCellAnchor>
    <xdr:from>
      <xdr:col>0</xdr:col>
      <xdr:colOff>198120</xdr:colOff>
      <xdr:row>5</xdr:row>
      <xdr:rowOff>60960</xdr:rowOff>
    </xdr:from>
    <xdr:to>
      <xdr:col>3</xdr:col>
      <xdr:colOff>15240</xdr:colOff>
      <xdr:row>8</xdr:row>
      <xdr:rowOff>144780</xdr:rowOff>
    </xdr:to>
    <xdr:grpSp>
      <xdr:nvGrpSpPr>
        <xdr:cNvPr id="13" name="Group 12">
          <a:extLst>
            <a:ext uri="{FF2B5EF4-FFF2-40B4-BE49-F238E27FC236}">
              <a16:creationId xmlns:a16="http://schemas.microsoft.com/office/drawing/2014/main" id="{E2C38769-30EC-2655-39DB-A0CDA3BEBAAD}"/>
            </a:ext>
          </a:extLst>
        </xdr:cNvPr>
        <xdr:cNvGrpSpPr/>
      </xdr:nvGrpSpPr>
      <xdr:grpSpPr>
        <a:xfrm>
          <a:off x="198120" y="980615"/>
          <a:ext cx="1630154" cy="635613"/>
          <a:chOff x="198120" y="975360"/>
          <a:chExt cx="1645920" cy="632460"/>
        </a:xfrm>
      </xdr:grpSpPr>
      <xdr:sp macro="" textlink="">
        <xdr:nvSpPr>
          <xdr:cNvPr id="4" name="Rectangle: Rounded Corners 3">
            <a:extLst>
              <a:ext uri="{FF2B5EF4-FFF2-40B4-BE49-F238E27FC236}">
                <a16:creationId xmlns:a16="http://schemas.microsoft.com/office/drawing/2014/main" id="{AE9D677F-1F1E-4D62-BF19-BB819D5CDC0D}"/>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15E0FFF6-837B-9E47-A485-6DD3407C8CE2}"/>
              </a:ext>
            </a:extLst>
          </xdr:cNvPr>
          <xdr:cNvSpPr txBox="1"/>
        </xdr:nvSpPr>
        <xdr:spPr>
          <a:xfrm>
            <a:off x="350520" y="1005840"/>
            <a:ext cx="1325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solidFill>
                  <a:schemeClr val="bg1">
                    <a:lumMod val="50000"/>
                  </a:schemeClr>
                </a:solidFill>
              </a:rPr>
              <a:t>Total</a:t>
            </a:r>
            <a:r>
              <a:rPr lang="en-IN" sz="1600" baseline="0">
                <a:solidFill>
                  <a:schemeClr val="bg1">
                    <a:lumMod val="50000"/>
                  </a:schemeClr>
                </a:solidFill>
              </a:rPr>
              <a:t> Revenue</a:t>
            </a:r>
            <a:endParaRPr lang="en-IN" sz="1600">
              <a:solidFill>
                <a:schemeClr val="bg1">
                  <a:lumMod val="50000"/>
                </a:schemeClr>
              </a:solidFill>
            </a:endParaRPr>
          </a:p>
        </xdr:txBody>
      </xdr:sp>
      <xdr:sp macro="" textlink="'Pivot Tables'!A4">
        <xdr:nvSpPr>
          <xdr:cNvPr id="12" name="TextBox 11">
            <a:extLst>
              <a:ext uri="{FF2B5EF4-FFF2-40B4-BE49-F238E27FC236}">
                <a16:creationId xmlns:a16="http://schemas.microsoft.com/office/drawing/2014/main" id="{8323E3DE-E227-50F0-54A1-908F820D7BB1}"/>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A04F9C-989F-485C-A984-95A84EEDC5DE}" type="TxLink">
              <a:rPr lang="en-US" sz="1600" b="1" i="0" u="none" strike="noStrike">
                <a:solidFill>
                  <a:schemeClr val="accent1"/>
                </a:solidFill>
                <a:latin typeface="Aptos Narrow"/>
              </a:rPr>
              <a:pPr algn="ctr"/>
              <a:t> $5,78,307 </a:t>
            </a:fld>
            <a:endParaRPr lang="en-US" sz="1600" b="1">
              <a:solidFill>
                <a:schemeClr val="accent1"/>
              </a:solidFill>
            </a:endParaRPr>
          </a:p>
        </xdr:txBody>
      </xdr:sp>
    </xdr:grpSp>
    <xdr:clientData/>
  </xdr:twoCellAnchor>
  <xdr:twoCellAnchor>
    <xdr:from>
      <xdr:col>3</xdr:col>
      <xdr:colOff>579120</xdr:colOff>
      <xdr:row>5</xdr:row>
      <xdr:rowOff>68580</xdr:rowOff>
    </xdr:from>
    <xdr:to>
      <xdr:col>6</xdr:col>
      <xdr:colOff>396240</xdr:colOff>
      <xdr:row>8</xdr:row>
      <xdr:rowOff>152400</xdr:rowOff>
    </xdr:to>
    <xdr:grpSp>
      <xdr:nvGrpSpPr>
        <xdr:cNvPr id="36" name="Group 35">
          <a:extLst>
            <a:ext uri="{FF2B5EF4-FFF2-40B4-BE49-F238E27FC236}">
              <a16:creationId xmlns:a16="http://schemas.microsoft.com/office/drawing/2014/main" id="{D45D93ED-94B6-7629-48BD-0F5F3F7017F9}"/>
            </a:ext>
          </a:extLst>
        </xdr:cNvPr>
        <xdr:cNvGrpSpPr/>
      </xdr:nvGrpSpPr>
      <xdr:grpSpPr>
        <a:xfrm>
          <a:off x="2392154" y="988235"/>
          <a:ext cx="1630155" cy="635613"/>
          <a:chOff x="198120" y="975360"/>
          <a:chExt cx="1645920" cy="632460"/>
        </a:xfrm>
      </xdr:grpSpPr>
      <xdr:sp macro="" textlink="">
        <xdr:nvSpPr>
          <xdr:cNvPr id="37" name="Rectangle: Rounded Corners 36">
            <a:extLst>
              <a:ext uri="{FF2B5EF4-FFF2-40B4-BE49-F238E27FC236}">
                <a16:creationId xmlns:a16="http://schemas.microsoft.com/office/drawing/2014/main" id="{D2FE284B-05B7-E85C-39EA-8D3BA77788D7}"/>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A37BAEBA-3902-7DFA-9E44-E0D0DFB4EAD3}"/>
              </a:ext>
            </a:extLst>
          </xdr:cNvPr>
          <xdr:cNvSpPr txBox="1"/>
        </xdr:nvSpPr>
        <xdr:spPr>
          <a:xfrm>
            <a:off x="213360" y="1005840"/>
            <a:ext cx="1592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lumMod val="50000"/>
                  </a:schemeClr>
                </a:solidFill>
              </a:rPr>
              <a:t>Total Gross</a:t>
            </a:r>
            <a:r>
              <a:rPr lang="en-IN" sz="1100" baseline="0">
                <a:solidFill>
                  <a:schemeClr val="bg1">
                    <a:lumMod val="50000"/>
                  </a:schemeClr>
                </a:solidFill>
              </a:rPr>
              <a:t> </a:t>
            </a:r>
            <a:r>
              <a:rPr lang="en-IN" sz="1600" baseline="0">
                <a:solidFill>
                  <a:schemeClr val="bg1">
                    <a:lumMod val="50000"/>
                  </a:schemeClr>
                </a:solidFill>
              </a:rPr>
              <a:t>Profit</a:t>
            </a:r>
            <a:endParaRPr lang="en-IN" sz="1600">
              <a:solidFill>
                <a:schemeClr val="bg1">
                  <a:lumMod val="50000"/>
                </a:schemeClr>
              </a:solidFill>
            </a:endParaRPr>
          </a:p>
        </xdr:txBody>
      </xdr:sp>
      <xdr:sp macro="" textlink="'Pivot Tables'!C4">
        <xdr:nvSpPr>
          <xdr:cNvPr id="39" name="TextBox 38">
            <a:extLst>
              <a:ext uri="{FF2B5EF4-FFF2-40B4-BE49-F238E27FC236}">
                <a16:creationId xmlns:a16="http://schemas.microsoft.com/office/drawing/2014/main" id="{CBB59DE0-1BD9-7956-6884-65254EFC9F39}"/>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90F3CA-D56A-4C71-B291-25A8DC39E792}" type="TxLink">
              <a:rPr lang="en-US" sz="1600" b="1" i="0" u="none" strike="noStrike">
                <a:solidFill>
                  <a:schemeClr val="accent1"/>
                </a:solidFill>
                <a:latin typeface="Aptos Narrow"/>
                <a:ea typeface="+mn-ea"/>
                <a:cs typeface="+mn-cs"/>
              </a:rPr>
              <a:pPr marL="0" indent="0" algn="ctr"/>
              <a:t> $2,65,635 </a:t>
            </a:fld>
            <a:endParaRPr lang="en-US" sz="1600" b="1" i="0" u="none" strike="noStrike">
              <a:solidFill>
                <a:schemeClr val="accent1"/>
              </a:solidFill>
              <a:latin typeface="Aptos Narrow"/>
              <a:ea typeface="+mn-ea"/>
              <a:cs typeface="+mn-cs"/>
            </a:endParaRPr>
          </a:p>
        </xdr:txBody>
      </xdr:sp>
    </xdr:grpSp>
    <xdr:clientData/>
  </xdr:twoCellAnchor>
  <xdr:twoCellAnchor>
    <xdr:from>
      <xdr:col>7</xdr:col>
      <xdr:colOff>274320</xdr:colOff>
      <xdr:row>5</xdr:row>
      <xdr:rowOff>99060</xdr:rowOff>
    </xdr:from>
    <xdr:to>
      <xdr:col>10</xdr:col>
      <xdr:colOff>182880</xdr:colOff>
      <xdr:row>9</xdr:row>
      <xdr:rowOff>0</xdr:rowOff>
    </xdr:to>
    <xdr:grpSp>
      <xdr:nvGrpSpPr>
        <xdr:cNvPr id="58" name="Group 57">
          <a:extLst>
            <a:ext uri="{FF2B5EF4-FFF2-40B4-BE49-F238E27FC236}">
              <a16:creationId xmlns:a16="http://schemas.microsoft.com/office/drawing/2014/main" id="{32C461F0-C4F5-98B3-A183-84A2204FB05A}"/>
            </a:ext>
          </a:extLst>
        </xdr:cNvPr>
        <xdr:cNvGrpSpPr/>
      </xdr:nvGrpSpPr>
      <xdr:grpSpPr>
        <a:xfrm>
          <a:off x="4504734" y="1018715"/>
          <a:ext cx="1721594" cy="636664"/>
          <a:chOff x="137160" y="975360"/>
          <a:chExt cx="1737360" cy="632460"/>
        </a:xfrm>
      </xdr:grpSpPr>
      <xdr:sp macro="" textlink="">
        <xdr:nvSpPr>
          <xdr:cNvPr id="59" name="Rectangle: Rounded Corners 58">
            <a:extLst>
              <a:ext uri="{FF2B5EF4-FFF2-40B4-BE49-F238E27FC236}">
                <a16:creationId xmlns:a16="http://schemas.microsoft.com/office/drawing/2014/main" id="{7EADE8CD-24AE-5BB5-4D70-6A0E1A22917F}"/>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0" name="TextBox 59">
            <a:extLst>
              <a:ext uri="{FF2B5EF4-FFF2-40B4-BE49-F238E27FC236}">
                <a16:creationId xmlns:a16="http://schemas.microsoft.com/office/drawing/2014/main" id="{AA98E93D-60B1-EC94-1C6A-0FCFAA019857}"/>
              </a:ext>
            </a:extLst>
          </xdr:cNvPr>
          <xdr:cNvSpPr txBox="1"/>
        </xdr:nvSpPr>
        <xdr:spPr>
          <a:xfrm>
            <a:off x="137160" y="1005840"/>
            <a:ext cx="17373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lumMod val="50000"/>
                  </a:schemeClr>
                </a:solidFill>
              </a:rPr>
              <a:t>Gross</a:t>
            </a:r>
            <a:r>
              <a:rPr lang="en-IN" sz="1600" baseline="0">
                <a:solidFill>
                  <a:schemeClr val="bg1">
                    <a:lumMod val="50000"/>
                  </a:schemeClr>
                </a:solidFill>
              </a:rPr>
              <a:t> Profit Margin</a:t>
            </a:r>
            <a:endParaRPr lang="en-IN" sz="1600">
              <a:solidFill>
                <a:schemeClr val="bg1">
                  <a:lumMod val="50000"/>
                </a:schemeClr>
              </a:solidFill>
            </a:endParaRPr>
          </a:p>
        </xdr:txBody>
      </xdr:sp>
      <xdr:sp macro="" textlink="'Pivot Tables'!E4">
        <xdr:nvSpPr>
          <xdr:cNvPr id="61" name="TextBox 60">
            <a:extLst>
              <a:ext uri="{FF2B5EF4-FFF2-40B4-BE49-F238E27FC236}">
                <a16:creationId xmlns:a16="http://schemas.microsoft.com/office/drawing/2014/main" id="{BCEB0031-5848-6937-F985-5A4003D22B2D}"/>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5DC03B-BD6B-436A-BC6D-7814BC05FE99}" type="TxLink">
              <a:rPr lang="en-US" sz="1600" b="1" i="0" u="none" strike="noStrike">
                <a:solidFill>
                  <a:schemeClr val="accent1"/>
                </a:solidFill>
                <a:latin typeface="Aptos Narrow"/>
                <a:ea typeface="+mn-ea"/>
                <a:cs typeface="+mn-cs"/>
              </a:rPr>
              <a:pPr marL="0" indent="0" algn="ctr"/>
              <a:t>45.93%</a:t>
            </a:fld>
            <a:endParaRPr lang="en-US" sz="1600" b="1" i="0" u="none" strike="noStrike">
              <a:solidFill>
                <a:schemeClr val="accent1"/>
              </a:solidFill>
              <a:latin typeface="Aptos Narrow"/>
              <a:ea typeface="+mn-ea"/>
              <a:cs typeface="+mn-cs"/>
            </a:endParaRPr>
          </a:p>
        </xdr:txBody>
      </xdr:sp>
    </xdr:grpSp>
    <xdr:clientData/>
  </xdr:twoCellAnchor>
  <xdr:twoCellAnchor>
    <xdr:from>
      <xdr:col>11</xdr:col>
      <xdr:colOff>76200</xdr:colOff>
      <xdr:row>5</xdr:row>
      <xdr:rowOff>99060</xdr:rowOff>
    </xdr:from>
    <xdr:to>
      <xdr:col>13</xdr:col>
      <xdr:colOff>518160</xdr:colOff>
      <xdr:row>9</xdr:row>
      <xdr:rowOff>0</xdr:rowOff>
    </xdr:to>
    <xdr:grpSp>
      <xdr:nvGrpSpPr>
        <xdr:cNvPr id="62" name="Group 61">
          <a:extLst>
            <a:ext uri="{FF2B5EF4-FFF2-40B4-BE49-F238E27FC236}">
              <a16:creationId xmlns:a16="http://schemas.microsoft.com/office/drawing/2014/main" id="{9AA8879C-55BE-1E1B-3F98-CA702C09BB5C}"/>
            </a:ext>
          </a:extLst>
        </xdr:cNvPr>
        <xdr:cNvGrpSpPr/>
      </xdr:nvGrpSpPr>
      <xdr:grpSpPr>
        <a:xfrm>
          <a:off x="6723993" y="1018715"/>
          <a:ext cx="1650650" cy="636664"/>
          <a:chOff x="198120" y="975360"/>
          <a:chExt cx="1661160" cy="632460"/>
        </a:xfrm>
      </xdr:grpSpPr>
      <xdr:sp macro="" textlink="">
        <xdr:nvSpPr>
          <xdr:cNvPr id="63" name="Rectangle: Rounded Corners 62">
            <a:extLst>
              <a:ext uri="{FF2B5EF4-FFF2-40B4-BE49-F238E27FC236}">
                <a16:creationId xmlns:a16="http://schemas.microsoft.com/office/drawing/2014/main" id="{2643367D-1F17-1393-FD28-708B3A07A527}"/>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F43F888E-3117-423A-B196-19EA32669A45}"/>
              </a:ext>
            </a:extLst>
          </xdr:cNvPr>
          <xdr:cNvSpPr txBox="1"/>
        </xdr:nvSpPr>
        <xdr:spPr>
          <a:xfrm>
            <a:off x="243840" y="1005840"/>
            <a:ext cx="16154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lumMod val="50000"/>
                  </a:schemeClr>
                </a:solidFill>
              </a:rPr>
              <a:t>Total</a:t>
            </a:r>
            <a:r>
              <a:rPr lang="en-IN" sz="1100" baseline="0">
                <a:solidFill>
                  <a:schemeClr val="bg1">
                    <a:lumMod val="50000"/>
                  </a:schemeClr>
                </a:solidFill>
              </a:rPr>
              <a:t> </a:t>
            </a:r>
            <a:r>
              <a:rPr lang="en-IN" sz="1600" baseline="0">
                <a:solidFill>
                  <a:schemeClr val="bg1">
                    <a:lumMod val="50000"/>
                  </a:schemeClr>
                </a:solidFill>
              </a:rPr>
              <a:t>Unit Sold</a:t>
            </a:r>
            <a:endParaRPr lang="en-IN" sz="1600">
              <a:solidFill>
                <a:schemeClr val="bg1">
                  <a:lumMod val="50000"/>
                </a:schemeClr>
              </a:solidFill>
            </a:endParaRPr>
          </a:p>
        </xdr:txBody>
      </xdr:sp>
      <xdr:sp macro="" textlink="'Pivot Tables'!G4">
        <xdr:nvSpPr>
          <xdr:cNvPr id="65" name="TextBox 64">
            <a:extLst>
              <a:ext uri="{FF2B5EF4-FFF2-40B4-BE49-F238E27FC236}">
                <a16:creationId xmlns:a16="http://schemas.microsoft.com/office/drawing/2014/main" id="{6557595E-B922-22F4-7100-8830ECDDBAE7}"/>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91CDC1-8290-4DE8-BB45-E38A0E922E12}" type="TxLink">
              <a:rPr lang="en-US" sz="1600" b="1" i="0" u="none" strike="noStrike">
                <a:solidFill>
                  <a:schemeClr val="accent1"/>
                </a:solidFill>
                <a:latin typeface="Aptos Narrow"/>
                <a:ea typeface="+mn-ea"/>
                <a:cs typeface="+mn-cs"/>
              </a:rPr>
              <a:pPr marL="0" indent="0" algn="ctr"/>
              <a:t>6047</a:t>
            </a:fld>
            <a:endParaRPr lang="en-US" sz="1600" b="1" i="0" u="none" strike="noStrike">
              <a:solidFill>
                <a:schemeClr val="accent1"/>
              </a:solidFill>
              <a:latin typeface="Aptos Narrow"/>
              <a:ea typeface="+mn-ea"/>
              <a:cs typeface="+mn-cs"/>
            </a:endParaRPr>
          </a:p>
        </xdr:txBody>
      </xdr:sp>
    </xdr:grpSp>
    <xdr:clientData/>
  </xdr:twoCellAnchor>
  <xdr:twoCellAnchor>
    <xdr:from>
      <xdr:col>14</xdr:col>
      <xdr:colOff>457200</xdr:colOff>
      <xdr:row>5</xdr:row>
      <xdr:rowOff>144780</xdr:rowOff>
    </xdr:from>
    <xdr:to>
      <xdr:col>17</xdr:col>
      <xdr:colOff>274320</xdr:colOff>
      <xdr:row>9</xdr:row>
      <xdr:rowOff>45720</xdr:rowOff>
    </xdr:to>
    <xdr:grpSp>
      <xdr:nvGrpSpPr>
        <xdr:cNvPr id="66" name="Group 65">
          <a:extLst>
            <a:ext uri="{FF2B5EF4-FFF2-40B4-BE49-F238E27FC236}">
              <a16:creationId xmlns:a16="http://schemas.microsoft.com/office/drawing/2014/main" id="{F56C0316-031D-B4ED-6F8F-FB2061C83765}"/>
            </a:ext>
          </a:extLst>
        </xdr:cNvPr>
        <xdr:cNvGrpSpPr/>
      </xdr:nvGrpSpPr>
      <xdr:grpSpPr>
        <a:xfrm>
          <a:off x="8918028" y="1064435"/>
          <a:ext cx="1630154" cy="636664"/>
          <a:chOff x="198120" y="975360"/>
          <a:chExt cx="1645920" cy="632460"/>
        </a:xfrm>
      </xdr:grpSpPr>
      <xdr:sp macro="" textlink="">
        <xdr:nvSpPr>
          <xdr:cNvPr id="67" name="Rectangle: Rounded Corners 66">
            <a:extLst>
              <a:ext uri="{FF2B5EF4-FFF2-40B4-BE49-F238E27FC236}">
                <a16:creationId xmlns:a16="http://schemas.microsoft.com/office/drawing/2014/main" id="{3A659DB1-F61E-0CA3-1646-A11DB7A5C9A2}"/>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FEB3889C-540E-F8BF-A791-85B163D99A72}"/>
              </a:ext>
            </a:extLst>
          </xdr:cNvPr>
          <xdr:cNvSpPr txBox="1"/>
        </xdr:nvSpPr>
        <xdr:spPr>
          <a:xfrm>
            <a:off x="350520" y="1005840"/>
            <a:ext cx="1325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solidFill>
                  <a:schemeClr val="bg1">
                    <a:lumMod val="50000"/>
                  </a:schemeClr>
                </a:solidFill>
              </a:rPr>
              <a:t>Total</a:t>
            </a:r>
            <a:r>
              <a:rPr lang="en-IN" sz="1100" baseline="0">
                <a:solidFill>
                  <a:schemeClr val="bg1">
                    <a:lumMod val="50000"/>
                  </a:schemeClr>
                </a:solidFill>
              </a:rPr>
              <a:t> </a:t>
            </a:r>
            <a:r>
              <a:rPr lang="en-IN" sz="1600" baseline="0">
                <a:solidFill>
                  <a:schemeClr val="bg1">
                    <a:lumMod val="50000"/>
                  </a:schemeClr>
                </a:solidFill>
              </a:rPr>
              <a:t>Orders</a:t>
            </a:r>
            <a:endParaRPr lang="en-IN" sz="1600">
              <a:solidFill>
                <a:schemeClr val="bg1">
                  <a:lumMod val="50000"/>
                </a:schemeClr>
              </a:solidFill>
            </a:endParaRPr>
          </a:p>
        </xdr:txBody>
      </xdr:sp>
      <xdr:sp macro="" textlink="'Pivot Tables'!I4">
        <xdr:nvSpPr>
          <xdr:cNvPr id="69" name="TextBox 68">
            <a:extLst>
              <a:ext uri="{FF2B5EF4-FFF2-40B4-BE49-F238E27FC236}">
                <a16:creationId xmlns:a16="http://schemas.microsoft.com/office/drawing/2014/main" id="{4B3727D5-5FFE-E9DB-E368-6F7ABB8CD219}"/>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82F7DF-DD38-4B1E-B156-51F64D29E8ED}" type="TxLink">
              <a:rPr lang="en-US" sz="1600" b="1" i="0" u="none" strike="noStrike">
                <a:solidFill>
                  <a:schemeClr val="accent1"/>
                </a:solidFill>
                <a:latin typeface="Aptos Narrow"/>
                <a:ea typeface="+mn-ea"/>
                <a:cs typeface="+mn-cs"/>
              </a:rPr>
              <a:pPr marL="0" indent="0" algn="ctr"/>
              <a:t>2420</a:t>
            </a:fld>
            <a:endParaRPr lang="en-US" sz="1600" b="1" i="0" u="none" strike="noStrike">
              <a:solidFill>
                <a:schemeClr val="accent1"/>
              </a:solidFill>
              <a:latin typeface="Aptos Narrow"/>
              <a:ea typeface="+mn-ea"/>
              <a:cs typeface="+mn-cs"/>
            </a:endParaRPr>
          </a:p>
        </xdr:txBody>
      </xdr:sp>
    </xdr:grpSp>
    <xdr:clientData/>
  </xdr:twoCellAnchor>
  <xdr:twoCellAnchor>
    <xdr:from>
      <xdr:col>18</xdr:col>
      <xdr:colOff>213360</xdr:colOff>
      <xdr:row>6</xdr:row>
      <xdr:rowOff>7620</xdr:rowOff>
    </xdr:from>
    <xdr:to>
      <xdr:col>21</xdr:col>
      <xdr:colOff>30480</xdr:colOff>
      <xdr:row>9</xdr:row>
      <xdr:rowOff>91440</xdr:rowOff>
    </xdr:to>
    <xdr:grpSp>
      <xdr:nvGrpSpPr>
        <xdr:cNvPr id="70" name="Group 69">
          <a:extLst>
            <a:ext uri="{FF2B5EF4-FFF2-40B4-BE49-F238E27FC236}">
              <a16:creationId xmlns:a16="http://schemas.microsoft.com/office/drawing/2014/main" id="{0C4E14B8-7B92-1EF6-F9EE-352B765EC699}"/>
            </a:ext>
          </a:extLst>
        </xdr:cNvPr>
        <xdr:cNvGrpSpPr/>
      </xdr:nvGrpSpPr>
      <xdr:grpSpPr>
        <a:xfrm>
          <a:off x="11091567" y="1111206"/>
          <a:ext cx="1630154" cy="635613"/>
          <a:chOff x="198120" y="975360"/>
          <a:chExt cx="1645920" cy="632460"/>
        </a:xfrm>
      </xdr:grpSpPr>
      <xdr:sp macro="" textlink="">
        <xdr:nvSpPr>
          <xdr:cNvPr id="71" name="Rectangle: Rounded Corners 70">
            <a:extLst>
              <a:ext uri="{FF2B5EF4-FFF2-40B4-BE49-F238E27FC236}">
                <a16:creationId xmlns:a16="http://schemas.microsoft.com/office/drawing/2014/main" id="{428A9F2E-56C3-A97E-B887-0CF5B9BE8273}"/>
              </a:ext>
            </a:extLst>
          </xdr:cNvPr>
          <xdr:cNvSpPr/>
        </xdr:nvSpPr>
        <xdr:spPr>
          <a:xfrm>
            <a:off x="198120" y="975360"/>
            <a:ext cx="1645920" cy="63246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8A894E4B-6E64-1761-EC67-2260424B3779}"/>
              </a:ext>
            </a:extLst>
          </xdr:cNvPr>
          <xdr:cNvSpPr txBox="1"/>
        </xdr:nvSpPr>
        <xdr:spPr>
          <a:xfrm>
            <a:off x="350520" y="1005840"/>
            <a:ext cx="1325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lumMod val="50000"/>
                  </a:schemeClr>
                </a:solidFill>
              </a:rPr>
              <a:t>COGS</a:t>
            </a:r>
          </a:p>
        </xdr:txBody>
      </xdr:sp>
      <xdr:sp macro="" textlink="'Pivot Tables'!K4">
        <xdr:nvSpPr>
          <xdr:cNvPr id="73" name="TextBox 72">
            <a:extLst>
              <a:ext uri="{FF2B5EF4-FFF2-40B4-BE49-F238E27FC236}">
                <a16:creationId xmlns:a16="http://schemas.microsoft.com/office/drawing/2014/main" id="{0E570C81-6117-092F-9B66-9AA9E81977E3}"/>
              </a:ext>
            </a:extLst>
          </xdr:cNvPr>
          <xdr:cNvSpPr txBox="1"/>
        </xdr:nvSpPr>
        <xdr:spPr>
          <a:xfrm>
            <a:off x="205740" y="1303020"/>
            <a:ext cx="1630680" cy="167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E74DA6-FCAA-4C97-A18C-C9A29E00C970}" type="TxLink">
              <a:rPr lang="en-US" sz="1600" b="1" i="0" u="none" strike="noStrike">
                <a:solidFill>
                  <a:schemeClr val="accent1"/>
                </a:solidFill>
                <a:latin typeface="Aptos Narrow"/>
                <a:ea typeface="+mn-ea"/>
                <a:cs typeface="+mn-cs"/>
              </a:rPr>
              <a:pPr marL="0" indent="0" algn="ctr"/>
              <a:t>312672.36</a:t>
            </a:fld>
            <a:endParaRPr lang="en-US" sz="1600" b="1" i="0" u="none" strike="noStrike">
              <a:solidFill>
                <a:schemeClr val="accent1"/>
              </a:solidFill>
              <a:latin typeface="Aptos Narrow"/>
              <a:ea typeface="+mn-ea"/>
              <a:cs typeface="+mn-cs"/>
            </a:endParaRPr>
          </a:p>
        </xdr:txBody>
      </xdr:sp>
    </xdr:grpSp>
    <xdr:clientData/>
  </xdr:twoCellAnchor>
  <xdr:twoCellAnchor>
    <xdr:from>
      <xdr:col>19</xdr:col>
      <xdr:colOff>555171</xdr:colOff>
      <xdr:row>1</xdr:row>
      <xdr:rowOff>60477</xdr:rowOff>
    </xdr:from>
    <xdr:to>
      <xdr:col>21</xdr:col>
      <xdr:colOff>302380</xdr:colOff>
      <xdr:row>3</xdr:row>
      <xdr:rowOff>57816</xdr:rowOff>
    </xdr:to>
    <xdr:sp macro="" textlink="">
      <xdr:nvSpPr>
        <xdr:cNvPr id="74" name="Rectangle: Rounded Corners 73">
          <a:hlinkClick xmlns:r="http://schemas.openxmlformats.org/officeDocument/2006/relationships" r:id="rId2"/>
          <a:extLst>
            <a:ext uri="{FF2B5EF4-FFF2-40B4-BE49-F238E27FC236}">
              <a16:creationId xmlns:a16="http://schemas.microsoft.com/office/drawing/2014/main" id="{211846CA-D313-CD99-4FB0-4BAE05E1121E}"/>
            </a:ext>
          </a:extLst>
        </xdr:cNvPr>
        <xdr:cNvSpPr/>
      </xdr:nvSpPr>
      <xdr:spPr>
        <a:xfrm>
          <a:off x="12045647" y="241906"/>
          <a:ext cx="956733" cy="36019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Sales</a:t>
          </a:r>
          <a:r>
            <a:rPr lang="en-IN" sz="1200" b="1" baseline="0"/>
            <a:t> Data</a:t>
          </a:r>
          <a:endParaRPr lang="en-IN" sz="1200" b="1"/>
        </a:p>
      </xdr:txBody>
    </xdr:sp>
    <xdr:clientData/>
  </xdr:twoCellAnchor>
  <xdr:twoCellAnchor>
    <xdr:from>
      <xdr:col>17</xdr:col>
      <xdr:colOff>275166</xdr:colOff>
      <xdr:row>1</xdr:row>
      <xdr:rowOff>84666</xdr:rowOff>
    </xdr:from>
    <xdr:to>
      <xdr:col>19</xdr:col>
      <xdr:colOff>459619</xdr:colOff>
      <xdr:row>3</xdr:row>
      <xdr:rowOff>77530</xdr:rowOff>
    </xdr:to>
    <xdr:sp macro="" textlink="">
      <xdr:nvSpPr>
        <xdr:cNvPr id="76" name="Rectangle: Rounded Corners 75">
          <a:hlinkClick xmlns:r="http://schemas.openxmlformats.org/officeDocument/2006/relationships" r:id="rId3"/>
          <a:extLst>
            <a:ext uri="{FF2B5EF4-FFF2-40B4-BE49-F238E27FC236}">
              <a16:creationId xmlns:a16="http://schemas.microsoft.com/office/drawing/2014/main" id="{6B1A1D4E-EA98-3FB4-5C4D-63225B148DFE}"/>
            </a:ext>
          </a:extLst>
        </xdr:cNvPr>
        <xdr:cNvSpPr/>
      </xdr:nvSpPr>
      <xdr:spPr>
        <a:xfrm>
          <a:off x="10556118" y="266095"/>
          <a:ext cx="1393977" cy="35572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All Pivot Tables</a:t>
          </a:r>
        </a:p>
      </xdr:txBody>
    </xdr:sp>
    <xdr:clientData/>
  </xdr:twoCellAnchor>
  <xdr:twoCellAnchor>
    <xdr:from>
      <xdr:col>0</xdr:col>
      <xdr:colOff>182880</xdr:colOff>
      <xdr:row>10</xdr:row>
      <xdr:rowOff>22860</xdr:rowOff>
    </xdr:from>
    <xdr:to>
      <xdr:col>11</xdr:col>
      <xdr:colOff>373380</xdr:colOff>
      <xdr:row>24</xdr:row>
      <xdr:rowOff>129540</xdr:rowOff>
    </xdr:to>
    <xdr:grpSp>
      <xdr:nvGrpSpPr>
        <xdr:cNvPr id="9" name="Group 8">
          <a:extLst>
            <a:ext uri="{FF2B5EF4-FFF2-40B4-BE49-F238E27FC236}">
              <a16:creationId xmlns:a16="http://schemas.microsoft.com/office/drawing/2014/main" id="{34C7444C-AB88-40EF-5C83-29D3604ADE27}"/>
            </a:ext>
          </a:extLst>
        </xdr:cNvPr>
        <xdr:cNvGrpSpPr/>
      </xdr:nvGrpSpPr>
      <xdr:grpSpPr>
        <a:xfrm>
          <a:off x="182880" y="1862170"/>
          <a:ext cx="6838293" cy="2681715"/>
          <a:chOff x="182880" y="1851660"/>
          <a:chExt cx="6896100" cy="2667000"/>
        </a:xfrm>
      </xdr:grpSpPr>
      <xdr:sp macro="" textlink="">
        <xdr:nvSpPr>
          <xdr:cNvPr id="7" name="Rectangle: Rounded Corners 6">
            <a:extLst>
              <a:ext uri="{FF2B5EF4-FFF2-40B4-BE49-F238E27FC236}">
                <a16:creationId xmlns:a16="http://schemas.microsoft.com/office/drawing/2014/main" id="{0FD300AA-32FB-4C7D-A65B-21ED11D7189E}"/>
              </a:ext>
            </a:extLst>
          </xdr:cNvPr>
          <xdr:cNvSpPr/>
        </xdr:nvSpPr>
        <xdr:spPr>
          <a:xfrm>
            <a:off x="182880" y="1851660"/>
            <a:ext cx="6896100" cy="2667000"/>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graphicFrame macro="">
        <xdr:nvGraphicFramePr>
          <xdr:cNvPr id="5" name="Chart 4">
            <a:extLst>
              <a:ext uri="{FF2B5EF4-FFF2-40B4-BE49-F238E27FC236}">
                <a16:creationId xmlns:a16="http://schemas.microsoft.com/office/drawing/2014/main" id="{E605B310-D11A-4B78-A467-C5A331D242FB}"/>
              </a:ext>
            </a:extLst>
          </xdr:cNvPr>
          <xdr:cNvGraphicFramePr>
            <a:graphicFrameLocks/>
          </xdr:cNvGraphicFramePr>
        </xdr:nvGraphicFramePr>
        <xdr:xfrm>
          <a:off x="368451" y="2230376"/>
          <a:ext cx="6238538" cy="219532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11</xdr:col>
      <xdr:colOff>556260</xdr:colOff>
      <xdr:row>10</xdr:row>
      <xdr:rowOff>38100</xdr:rowOff>
    </xdr:from>
    <xdr:to>
      <xdr:col>21</xdr:col>
      <xdr:colOff>388620</xdr:colOff>
      <xdr:row>24</xdr:row>
      <xdr:rowOff>144780</xdr:rowOff>
    </xdr:to>
    <xdr:sp macro="" textlink="">
      <xdr:nvSpPr>
        <xdr:cNvPr id="28" name="Rectangle: Rounded Corners 27">
          <a:extLst>
            <a:ext uri="{FF2B5EF4-FFF2-40B4-BE49-F238E27FC236}">
              <a16:creationId xmlns:a16="http://schemas.microsoft.com/office/drawing/2014/main" id="{051B65B5-008E-7C8E-DD2D-160FB6417A7C}"/>
            </a:ext>
          </a:extLst>
        </xdr:cNvPr>
        <xdr:cNvSpPr/>
      </xdr:nvSpPr>
      <xdr:spPr>
        <a:xfrm>
          <a:off x="7261860" y="1866900"/>
          <a:ext cx="5928360" cy="2667000"/>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xdr:from>
      <xdr:col>12</xdr:col>
      <xdr:colOff>304800</xdr:colOff>
      <xdr:row>12</xdr:row>
      <xdr:rowOff>8964</xdr:rowOff>
    </xdr:from>
    <xdr:to>
      <xdr:col>21</xdr:col>
      <xdr:colOff>320040</xdr:colOff>
      <xdr:row>24</xdr:row>
      <xdr:rowOff>96981</xdr:rowOff>
    </xdr:to>
    <xdr:graphicFrame macro="">
      <xdr:nvGraphicFramePr>
        <xdr:cNvPr id="30" name="Chart 29">
          <a:extLst>
            <a:ext uri="{FF2B5EF4-FFF2-40B4-BE49-F238E27FC236}">
              <a16:creationId xmlns:a16="http://schemas.microsoft.com/office/drawing/2014/main" id="{986A3E80-3BC8-4928-88AB-1A7023BBF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122675</xdr:colOff>
      <xdr:row>25</xdr:row>
      <xdr:rowOff>134471</xdr:rowOff>
    </xdr:from>
    <xdr:to>
      <xdr:col>6</xdr:col>
      <xdr:colOff>467580</xdr:colOff>
      <xdr:row>40</xdr:row>
      <xdr:rowOff>24582</xdr:rowOff>
    </xdr:to>
    <xdr:sp macro="" textlink="">
      <xdr:nvSpPr>
        <xdr:cNvPr id="33" name="Rectangle: Rounded Corners 32">
          <a:extLst>
            <a:ext uri="{FF2B5EF4-FFF2-40B4-BE49-F238E27FC236}">
              <a16:creationId xmlns:a16="http://schemas.microsoft.com/office/drawing/2014/main" id="{458E4BBB-F35D-D3E6-5145-F9B45BD13635}"/>
            </a:ext>
          </a:extLst>
        </xdr:cNvPr>
        <xdr:cNvSpPr/>
      </xdr:nvSpPr>
      <xdr:spPr>
        <a:xfrm>
          <a:off x="122675" y="4616824"/>
          <a:ext cx="4002505" cy="2579523"/>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xdr:from>
      <xdr:col>7</xdr:col>
      <xdr:colOff>0</xdr:colOff>
      <xdr:row>25</xdr:row>
      <xdr:rowOff>144378</xdr:rowOff>
    </xdr:from>
    <xdr:to>
      <xdr:col>13</xdr:col>
      <xdr:colOff>344905</xdr:colOff>
      <xdr:row>40</xdr:row>
      <xdr:rowOff>34489</xdr:rowOff>
    </xdr:to>
    <xdr:sp macro="" textlink="">
      <xdr:nvSpPr>
        <xdr:cNvPr id="40" name="Rectangle: Rounded Corners 39">
          <a:extLst>
            <a:ext uri="{FF2B5EF4-FFF2-40B4-BE49-F238E27FC236}">
              <a16:creationId xmlns:a16="http://schemas.microsoft.com/office/drawing/2014/main" id="{6226678E-FF28-4B85-AFEE-6A1F901E5157}"/>
            </a:ext>
          </a:extLst>
        </xdr:cNvPr>
        <xdr:cNvSpPr/>
      </xdr:nvSpPr>
      <xdr:spPr>
        <a:xfrm>
          <a:off x="4267200" y="4756483"/>
          <a:ext cx="4002505" cy="2657374"/>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xdr:from>
      <xdr:col>7</xdr:col>
      <xdr:colOff>33867</xdr:colOff>
      <xdr:row>28</xdr:row>
      <xdr:rowOff>98612</xdr:rowOff>
    </xdr:from>
    <xdr:to>
      <xdr:col>13</xdr:col>
      <xdr:colOff>157238</xdr:colOff>
      <xdr:row>39</xdr:row>
      <xdr:rowOff>120954</xdr:rowOff>
    </xdr:to>
    <xdr:graphicFrame macro="">
      <xdr:nvGraphicFramePr>
        <xdr:cNvPr id="41" name="Chart 40">
          <a:extLst>
            <a:ext uri="{FF2B5EF4-FFF2-40B4-BE49-F238E27FC236}">
              <a16:creationId xmlns:a16="http://schemas.microsoft.com/office/drawing/2014/main" id="{A76E7D7D-9303-4165-BABE-16E8DA81A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475130</xdr:colOff>
      <xdr:row>25</xdr:row>
      <xdr:rowOff>143435</xdr:rowOff>
    </xdr:from>
    <xdr:to>
      <xdr:col>21</xdr:col>
      <xdr:colOff>277906</xdr:colOff>
      <xdr:row>40</xdr:row>
      <xdr:rowOff>33546</xdr:rowOff>
    </xdr:to>
    <xdr:sp macro="" textlink="">
      <xdr:nvSpPr>
        <xdr:cNvPr id="42" name="Rectangle: Rounded Corners 41">
          <a:extLst>
            <a:ext uri="{FF2B5EF4-FFF2-40B4-BE49-F238E27FC236}">
              <a16:creationId xmlns:a16="http://schemas.microsoft.com/office/drawing/2014/main" id="{2FB31D02-753D-43A6-92C0-492B4A252124}"/>
            </a:ext>
          </a:extLst>
        </xdr:cNvPr>
        <xdr:cNvSpPr/>
      </xdr:nvSpPr>
      <xdr:spPr>
        <a:xfrm>
          <a:off x="8359497" y="4808741"/>
          <a:ext cx="4654695" cy="2689295"/>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xdr:from>
      <xdr:col>13</xdr:col>
      <xdr:colOff>510988</xdr:colOff>
      <xdr:row>28</xdr:row>
      <xdr:rowOff>44824</xdr:rowOff>
    </xdr:from>
    <xdr:to>
      <xdr:col>21</xdr:col>
      <xdr:colOff>170330</xdr:colOff>
      <xdr:row>39</xdr:row>
      <xdr:rowOff>170330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48291A04-5AB3-4CFE-8CE4-7270541B53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435788" y="5065059"/>
              <a:ext cx="4536142" cy="20977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340658</xdr:colOff>
      <xdr:row>10</xdr:row>
      <xdr:rowOff>116542</xdr:rowOff>
    </xdr:from>
    <xdr:to>
      <xdr:col>4</xdr:col>
      <xdr:colOff>125505</xdr:colOff>
      <xdr:row>12</xdr:row>
      <xdr:rowOff>89648</xdr:rowOff>
    </xdr:to>
    <xdr:sp macro="" textlink="">
      <xdr:nvSpPr>
        <xdr:cNvPr id="45" name="Rectangle: Rounded Corners 44">
          <a:extLst>
            <a:ext uri="{FF2B5EF4-FFF2-40B4-BE49-F238E27FC236}">
              <a16:creationId xmlns:a16="http://schemas.microsoft.com/office/drawing/2014/main" id="{3EA55E0D-F247-100F-12F3-E37FA4F2DBE6}"/>
            </a:ext>
          </a:extLst>
        </xdr:cNvPr>
        <xdr:cNvSpPr/>
      </xdr:nvSpPr>
      <xdr:spPr>
        <a:xfrm>
          <a:off x="340658" y="1909483"/>
          <a:ext cx="2223247"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Monthly Revenue &amp; Profit</a:t>
          </a:r>
        </a:p>
      </xdr:txBody>
    </xdr:sp>
    <xdr:clientData/>
  </xdr:twoCellAnchor>
  <xdr:twoCellAnchor>
    <xdr:from>
      <xdr:col>12</xdr:col>
      <xdr:colOff>134471</xdr:colOff>
      <xdr:row>10</xdr:row>
      <xdr:rowOff>163606</xdr:rowOff>
    </xdr:from>
    <xdr:to>
      <xdr:col>15</xdr:col>
      <xdr:colOff>376966</xdr:colOff>
      <xdr:row>12</xdr:row>
      <xdr:rowOff>136712</xdr:rowOff>
    </xdr:to>
    <xdr:sp macro="" textlink="">
      <xdr:nvSpPr>
        <xdr:cNvPr id="48" name="Rectangle: Rounded Corners 47">
          <a:extLst>
            <a:ext uri="{FF2B5EF4-FFF2-40B4-BE49-F238E27FC236}">
              <a16:creationId xmlns:a16="http://schemas.microsoft.com/office/drawing/2014/main" id="{BF4A814D-72CB-47EE-9AE2-3F0A608AE5FE}"/>
            </a:ext>
          </a:extLst>
        </xdr:cNvPr>
        <xdr:cNvSpPr/>
      </xdr:nvSpPr>
      <xdr:spPr>
        <a:xfrm>
          <a:off x="7449671" y="1956547"/>
          <a:ext cx="2071295"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Top 5 Country by Revenue</a:t>
          </a:r>
        </a:p>
      </xdr:txBody>
    </xdr:sp>
    <xdr:clientData/>
  </xdr:twoCellAnchor>
  <xdr:twoCellAnchor>
    <xdr:from>
      <xdr:col>0</xdr:col>
      <xdr:colOff>212322</xdr:colOff>
      <xdr:row>26</xdr:row>
      <xdr:rowOff>17930</xdr:rowOff>
    </xdr:from>
    <xdr:to>
      <xdr:col>3</xdr:col>
      <xdr:colOff>600635</xdr:colOff>
      <xdr:row>27</xdr:row>
      <xdr:rowOff>170330</xdr:rowOff>
    </xdr:to>
    <xdr:sp macro="" textlink="">
      <xdr:nvSpPr>
        <xdr:cNvPr id="49" name="Rectangle: Rounded Corners 48">
          <a:extLst>
            <a:ext uri="{FF2B5EF4-FFF2-40B4-BE49-F238E27FC236}">
              <a16:creationId xmlns:a16="http://schemas.microsoft.com/office/drawing/2014/main" id="{D9F6CD23-2ED5-4B5D-9F9B-55CDDED97BDA}"/>
            </a:ext>
          </a:extLst>
        </xdr:cNvPr>
        <xdr:cNvSpPr/>
      </xdr:nvSpPr>
      <xdr:spPr>
        <a:xfrm>
          <a:off x="212322" y="4679577"/>
          <a:ext cx="2217113"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Revenue Share by Channel</a:t>
          </a:r>
        </a:p>
      </xdr:txBody>
    </xdr:sp>
    <xdr:clientData/>
  </xdr:twoCellAnchor>
  <xdr:twoCellAnchor>
    <xdr:from>
      <xdr:col>7</xdr:col>
      <xdr:colOff>62753</xdr:colOff>
      <xdr:row>26</xdr:row>
      <xdr:rowOff>94836</xdr:rowOff>
    </xdr:from>
    <xdr:to>
      <xdr:col>10</xdr:col>
      <xdr:colOff>242495</xdr:colOff>
      <xdr:row>28</xdr:row>
      <xdr:rowOff>67942</xdr:rowOff>
    </xdr:to>
    <xdr:sp macro="" textlink="">
      <xdr:nvSpPr>
        <xdr:cNvPr id="50" name="Rectangle: Rounded Corners 49">
          <a:extLst>
            <a:ext uri="{FF2B5EF4-FFF2-40B4-BE49-F238E27FC236}">
              <a16:creationId xmlns:a16="http://schemas.microsoft.com/office/drawing/2014/main" id="{F9888004-3737-427C-A29C-410B5D72C5D7}"/>
            </a:ext>
          </a:extLst>
        </xdr:cNvPr>
        <xdr:cNvSpPr/>
      </xdr:nvSpPr>
      <xdr:spPr>
        <a:xfrm>
          <a:off x="4329953" y="4756483"/>
          <a:ext cx="2008542" cy="3316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Region</a:t>
          </a:r>
          <a:r>
            <a:rPr lang="en-IN" sz="1400" baseline="0"/>
            <a:t> Wise Comparison</a:t>
          </a:r>
        </a:p>
        <a:p>
          <a:pPr algn="l"/>
          <a:endParaRPr lang="en-IN" sz="1400"/>
        </a:p>
      </xdr:txBody>
    </xdr:sp>
    <xdr:clientData/>
  </xdr:twoCellAnchor>
  <xdr:twoCellAnchor>
    <xdr:from>
      <xdr:col>13</xdr:col>
      <xdr:colOff>564776</xdr:colOff>
      <xdr:row>26</xdr:row>
      <xdr:rowOff>26893</xdr:rowOff>
    </xdr:from>
    <xdr:to>
      <xdr:col>17</xdr:col>
      <xdr:colOff>108025</xdr:colOff>
      <xdr:row>27</xdr:row>
      <xdr:rowOff>170330</xdr:rowOff>
    </xdr:to>
    <xdr:sp macro="" textlink="">
      <xdr:nvSpPr>
        <xdr:cNvPr id="51" name="Rectangle: Rounded Corners 50">
          <a:extLst>
            <a:ext uri="{FF2B5EF4-FFF2-40B4-BE49-F238E27FC236}">
              <a16:creationId xmlns:a16="http://schemas.microsoft.com/office/drawing/2014/main" id="{CE813CF0-2E9E-4AC6-92C8-C0F59F9CC1E4}"/>
            </a:ext>
          </a:extLst>
        </xdr:cNvPr>
        <xdr:cNvSpPr/>
      </xdr:nvSpPr>
      <xdr:spPr>
        <a:xfrm>
          <a:off x="8489576" y="4688540"/>
          <a:ext cx="1981649" cy="32273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Country wise</a:t>
          </a:r>
          <a:r>
            <a:rPr lang="en-IN" sz="1400" baseline="0"/>
            <a:t> Map Chart</a:t>
          </a:r>
          <a:endParaRPr lang="en-IN" sz="1400"/>
        </a:p>
      </xdr:txBody>
    </xdr:sp>
    <xdr:clientData/>
  </xdr:twoCellAnchor>
  <xdr:twoCellAnchor>
    <xdr:from>
      <xdr:col>0</xdr:col>
      <xdr:colOff>122675</xdr:colOff>
      <xdr:row>27</xdr:row>
      <xdr:rowOff>178837</xdr:rowOff>
    </xdr:from>
    <xdr:to>
      <xdr:col>6</xdr:col>
      <xdr:colOff>412102</xdr:colOff>
      <xdr:row>39</xdr:row>
      <xdr:rowOff>139960</xdr:rowOff>
    </xdr:to>
    <xdr:graphicFrame macro="">
      <xdr:nvGraphicFramePr>
        <xdr:cNvPr id="53" name="Chart 52">
          <a:extLst>
            <a:ext uri="{FF2B5EF4-FFF2-40B4-BE49-F238E27FC236}">
              <a16:creationId xmlns:a16="http://schemas.microsoft.com/office/drawing/2014/main" id="{86FFB165-D8D5-4823-8BE2-39CC20CCE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532191</xdr:colOff>
      <xdr:row>1</xdr:row>
      <xdr:rowOff>48986</xdr:rowOff>
    </xdr:from>
    <xdr:to>
      <xdr:col>25</xdr:col>
      <xdr:colOff>193523</xdr:colOff>
      <xdr:row>11</xdr:row>
      <xdr:rowOff>157238</xdr:rowOff>
    </xdr:to>
    <mc:AlternateContent xmlns:mc="http://schemas.openxmlformats.org/markup-compatibility/2006">
      <mc:Choice xmlns:a14="http://schemas.microsoft.com/office/drawing/2010/main" Requires="a14">
        <xdr:graphicFrame macro="">
          <xdr:nvGraphicFramePr>
            <xdr:cNvPr id="54" name="Product Category">
              <a:extLst>
                <a:ext uri="{FF2B5EF4-FFF2-40B4-BE49-F238E27FC236}">
                  <a16:creationId xmlns:a16="http://schemas.microsoft.com/office/drawing/2014/main" id="{DDEB787F-F262-0026-AD19-2C421763910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223432" y="232917"/>
              <a:ext cx="2078712" cy="1947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556381</xdr:colOff>
      <xdr:row>12</xdr:row>
      <xdr:rowOff>135380</xdr:rowOff>
    </xdr:from>
    <xdr:to>
      <xdr:col>25</xdr:col>
      <xdr:colOff>157238</xdr:colOff>
      <xdr:row>26</xdr:row>
      <xdr:rowOff>176655</xdr:rowOff>
    </xdr:to>
    <mc:AlternateContent xmlns:mc="http://schemas.openxmlformats.org/markup-compatibility/2006">
      <mc:Choice xmlns:a14="http://schemas.microsoft.com/office/drawing/2010/main" Requires="a14">
        <xdr:graphicFrame macro="">
          <xdr:nvGraphicFramePr>
            <xdr:cNvPr id="75" name="Country">
              <a:extLst>
                <a:ext uri="{FF2B5EF4-FFF2-40B4-BE49-F238E27FC236}">
                  <a16:creationId xmlns:a16="http://schemas.microsoft.com/office/drawing/2014/main" id="{C1C1CAA2-42D6-4795-7B26-52055D91F92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247622" y="2342552"/>
              <a:ext cx="2018237" cy="2616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474306</xdr:colOff>
      <xdr:row>29</xdr:row>
      <xdr:rowOff>0</xdr:rowOff>
    </xdr:from>
    <xdr:to>
      <xdr:col>25</xdr:col>
      <xdr:colOff>357673</xdr:colOff>
      <xdr:row>39</xdr:row>
      <xdr:rowOff>157236</xdr:rowOff>
    </xdr:to>
    <xdr:sp macro="" textlink="">
      <xdr:nvSpPr>
        <xdr:cNvPr id="77" name="Rectangle: Rounded Corners 76">
          <a:extLst>
            <a:ext uri="{FF2B5EF4-FFF2-40B4-BE49-F238E27FC236}">
              <a16:creationId xmlns:a16="http://schemas.microsoft.com/office/drawing/2014/main" id="{53F7787A-6572-4406-A565-5061DFA4CD09}"/>
            </a:ext>
          </a:extLst>
        </xdr:cNvPr>
        <xdr:cNvSpPr/>
      </xdr:nvSpPr>
      <xdr:spPr>
        <a:xfrm>
          <a:off x="13210592" y="5411755"/>
          <a:ext cx="2309326" cy="2023359"/>
        </a:xfrm>
        <a:prstGeom prst="roundRect">
          <a:avLst>
            <a:gd name="adj" fmla="val 486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endParaRPr lang="en-IN" sz="1100" u="sng"/>
        </a:p>
      </xdr:txBody>
    </xdr:sp>
    <xdr:clientData/>
  </xdr:twoCellAnchor>
  <xdr:twoCellAnchor editAs="oneCell">
    <xdr:from>
      <xdr:col>22</xdr:col>
      <xdr:colOff>12596</xdr:colOff>
      <xdr:row>29</xdr:row>
      <xdr:rowOff>164375</xdr:rowOff>
    </xdr:from>
    <xdr:to>
      <xdr:col>25</xdr:col>
      <xdr:colOff>21927</xdr:colOff>
      <xdr:row>38</xdr:row>
      <xdr:rowOff>31103</xdr:rowOff>
    </xdr:to>
    <mc:AlternateContent xmlns:mc="http://schemas.openxmlformats.org/markup-compatibility/2006">
      <mc:Choice xmlns:a14="http://schemas.microsoft.com/office/drawing/2010/main" Requires="a14">
        <xdr:graphicFrame macro="">
          <xdr:nvGraphicFramePr>
            <xdr:cNvPr id="78" name="Quarter">
              <a:extLst>
                <a:ext uri="{FF2B5EF4-FFF2-40B4-BE49-F238E27FC236}">
                  <a16:creationId xmlns:a16="http://schemas.microsoft.com/office/drawing/2014/main" id="{36083977-D4DF-02E9-E536-CDE8A348DE0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308182" y="5498375"/>
              <a:ext cx="1822366" cy="1522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7.6050875" createdVersion="8" refreshedVersion="8" minRefreshableVersion="3" recordCount="2707" xr:uid="{ED5FC56F-C87A-4A7A-A74A-9EA209DF2081}">
  <cacheSource type="worksheet">
    <worksheetSource name="SalesDataTable"/>
  </cacheSource>
  <cacheFields count="26">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5"/>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ount="12">
        <n v="1"/>
        <n v="2"/>
        <n v="3"/>
        <n v="4"/>
        <n v="5"/>
        <n v="6"/>
        <n v="7"/>
        <n v="8"/>
        <n v="9"/>
        <n v="10"/>
        <n v="11"/>
        <n v="12"/>
      </sharedItems>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 name="Days (Order Date)" numFmtId="0" databaseField="0">
      <fieldGroup base="1">
        <rangePr groupBy="days" startDate="2026-01-01T00:00:00" endDate="2026-12-3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6"/>
        </groupItems>
      </fieldGroup>
    </cacheField>
    <cacheField name="Months (Order Date)" numFmtId="0" databaseField="0">
      <fieldGroup base="1">
        <rangePr groupBy="months" startDate="2026-01-01T00:00:00" endDate="2026-12-31T00:00:00"/>
        <groupItems count="14">
          <s v="&lt;01-01-2026"/>
          <s v="Jan"/>
          <s v="Feb"/>
          <s v="Mar"/>
          <s v="Apr"/>
          <s v="May"/>
          <s v="Jun"/>
          <s v="Jul"/>
          <s v="Aug"/>
          <s v="Sep"/>
          <s v="Oct"/>
          <s v="Nov"/>
          <s v="Dec"/>
          <s v="&gt;31-12-2026"/>
        </groupItems>
      </fieldGroup>
    </cacheField>
  </cacheFields>
  <extLst>
    <ext xmlns:x14="http://schemas.microsoft.com/office/spreadsheetml/2009/9/main" uri="{725AE2AE-9491-48be-B2B4-4EB974FC3084}">
      <x14:pivotCacheDefinition pivotCacheId="1936370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x v="0"/>
    <n v="2026"/>
    <x v="0"/>
    <x v="0"/>
    <x v="0"/>
    <x v="0"/>
    <x v="0"/>
    <x v="0"/>
    <s v="Returning"/>
    <x v="0"/>
    <s v="Commuter Helmet"/>
    <n v="2"/>
    <n v="82.06"/>
    <n v="0"/>
    <n v="42.94"/>
    <n v="164.12"/>
    <n v="85.88"/>
    <n v="78.240000000000009"/>
    <n v="0.476724348038021"/>
    <n v="2026"/>
    <s v="Q1"/>
    <n v="1"/>
    <s v="Jan"/>
  </r>
  <r>
    <n v="4836"/>
    <x v="1"/>
    <n v="2026"/>
    <x v="0"/>
    <x v="0"/>
    <x v="0"/>
    <x v="1"/>
    <x v="1"/>
    <x v="1"/>
    <s v="Returning"/>
    <x v="1"/>
    <s v="Hiking Daypack 20L"/>
    <n v="4"/>
    <n v="94.18"/>
    <n v="0.15"/>
    <n v="45.03"/>
    <n v="320.21199999999999"/>
    <n v="180.12"/>
    <n v="140.09199999999998"/>
    <n v="0.43749765780170635"/>
    <n v="2026"/>
    <s v="Q1"/>
    <n v="1"/>
    <s v="Jan"/>
  </r>
  <r>
    <n v="163"/>
    <x v="2"/>
    <n v="2026"/>
    <x v="0"/>
    <x v="0"/>
    <x v="0"/>
    <x v="2"/>
    <x v="2"/>
    <x v="0"/>
    <s v="New"/>
    <x v="2"/>
    <s v="Insulated Bottle"/>
    <n v="2"/>
    <n v="36.72"/>
    <n v="0.05"/>
    <n v="13.76"/>
    <n v="69.768000000000001"/>
    <n v="27.52"/>
    <n v="42.248000000000005"/>
    <n v="0.60554982226808862"/>
    <n v="2026"/>
    <s v="Q1"/>
    <n v="1"/>
    <s v="Jan"/>
  </r>
  <r>
    <n v="542"/>
    <x v="2"/>
    <n v="2026"/>
    <x v="0"/>
    <x v="0"/>
    <x v="0"/>
    <x v="0"/>
    <x v="0"/>
    <x v="1"/>
    <s v="Business"/>
    <x v="1"/>
    <s v="Trail Boots"/>
    <n v="4"/>
    <n v="143.66999999999999"/>
    <n v="0.1"/>
    <n v="81.22"/>
    <n v="517.21199999999999"/>
    <n v="324.88"/>
    <n v="192.33199999999999"/>
    <n v="0.37186298848441257"/>
    <n v="2026"/>
    <s v="Q1"/>
    <n v="1"/>
    <s v="Jan"/>
  </r>
  <r>
    <n v="2002"/>
    <x v="2"/>
    <n v="2026"/>
    <x v="0"/>
    <x v="0"/>
    <x v="0"/>
    <x v="0"/>
    <x v="0"/>
    <x v="1"/>
    <s v="Business"/>
    <x v="2"/>
    <s v="Insulated Bottle"/>
    <n v="3"/>
    <n v="36.53"/>
    <n v="0.15"/>
    <n v="13.67"/>
    <n v="93.151499999999999"/>
    <n v="41.01"/>
    <n v="52.141500000000001"/>
    <n v="0.55974944042769037"/>
    <n v="2026"/>
    <s v="Q1"/>
    <n v="1"/>
    <s v="Jan"/>
  </r>
  <r>
    <n v="2005"/>
    <x v="2"/>
    <n v="2026"/>
    <x v="0"/>
    <x v="0"/>
    <x v="0"/>
    <x v="2"/>
    <x v="3"/>
    <x v="2"/>
    <s v="New"/>
    <x v="2"/>
    <s v="Insulated Bottle"/>
    <n v="1"/>
    <n v="35.340000000000003"/>
    <n v="0"/>
    <n v="13.37"/>
    <n v="35.340000000000003"/>
    <n v="13.37"/>
    <n v="21.970000000000006"/>
    <n v="0.62167515563101317"/>
    <n v="2026"/>
    <s v="Q1"/>
    <n v="1"/>
    <s v="Jan"/>
  </r>
  <r>
    <n v="2937"/>
    <x v="2"/>
    <n v="2026"/>
    <x v="0"/>
    <x v="0"/>
    <x v="0"/>
    <x v="3"/>
    <x v="4"/>
    <x v="1"/>
    <s v="Returning"/>
    <x v="0"/>
    <s v="Trail Bike Light"/>
    <n v="8"/>
    <n v="49.6"/>
    <n v="0.1"/>
    <n v="23.05"/>
    <n v="357.12"/>
    <n v="184.4"/>
    <n v="172.72"/>
    <n v="0.4836469534050179"/>
    <n v="2026"/>
    <s v="Q1"/>
    <n v="1"/>
    <s v="Jan"/>
  </r>
  <r>
    <n v="3326"/>
    <x v="2"/>
    <n v="2026"/>
    <x v="0"/>
    <x v="0"/>
    <x v="0"/>
    <x v="0"/>
    <x v="0"/>
    <x v="2"/>
    <s v="New"/>
    <x v="3"/>
    <s v="Alpine Tent 4P"/>
    <n v="2"/>
    <n v="347.51"/>
    <n v="0"/>
    <n v="190.16"/>
    <n v="695.02"/>
    <n v="380.32"/>
    <n v="314.7"/>
    <n v="0.4527927253891974"/>
    <n v="2026"/>
    <s v="Q1"/>
    <n v="1"/>
    <s v="Jan"/>
  </r>
  <r>
    <n v="3863"/>
    <x v="2"/>
    <n v="2026"/>
    <x v="0"/>
    <x v="0"/>
    <x v="0"/>
    <x v="2"/>
    <x v="5"/>
    <x v="1"/>
    <s v="Returning"/>
    <x v="0"/>
    <s v="Compact Repair Kit"/>
    <n v="12"/>
    <n v="41.22"/>
    <n v="0.1"/>
    <n v="16.64"/>
    <n v="445.17599999999999"/>
    <n v="199.68"/>
    <n v="245.49599999999998"/>
    <n v="0.55145829963879456"/>
    <n v="2026"/>
    <s v="Q1"/>
    <n v="1"/>
    <s v="Jan"/>
  </r>
  <r>
    <n v="4910"/>
    <x v="2"/>
    <n v="2026"/>
    <x v="0"/>
    <x v="0"/>
    <x v="0"/>
    <x v="2"/>
    <x v="3"/>
    <x v="2"/>
    <s v="Business"/>
    <x v="3"/>
    <s v="Alpine Tent 4P"/>
    <n v="1"/>
    <n v="332.18"/>
    <n v="0"/>
    <n v="195.33"/>
    <n v="332.18"/>
    <n v="195.33"/>
    <n v="136.85"/>
    <n v="0.41197543500511768"/>
    <n v="2026"/>
    <s v="Q1"/>
    <n v="1"/>
    <s v="Jan"/>
  </r>
  <r>
    <n v="5188"/>
    <x v="2"/>
    <n v="2026"/>
    <x v="0"/>
    <x v="0"/>
    <x v="0"/>
    <x v="1"/>
    <x v="6"/>
    <x v="3"/>
    <s v="Returning"/>
    <x v="0"/>
    <s v="Trail Bike Light"/>
    <n v="1"/>
    <n v="49.71"/>
    <n v="0"/>
    <n v="23.15"/>
    <n v="49.71"/>
    <n v="23.15"/>
    <n v="26.560000000000002"/>
    <n v="0.53429893381613358"/>
    <n v="2026"/>
    <s v="Q1"/>
    <n v="1"/>
    <s v="Jan"/>
  </r>
  <r>
    <n v="845"/>
    <x v="3"/>
    <n v="2026"/>
    <x v="0"/>
    <x v="0"/>
    <x v="0"/>
    <x v="2"/>
    <x v="3"/>
    <x v="0"/>
    <s v="New"/>
    <x v="3"/>
    <s v="Trail Tent 2P"/>
    <n v="2"/>
    <n v="194.35"/>
    <n v="0"/>
    <n v="104.22"/>
    <n v="388.7"/>
    <n v="208.44"/>
    <n v="180.26"/>
    <n v="0.46375096475430921"/>
    <n v="2026"/>
    <s v="Q1"/>
    <n v="1"/>
    <s v="Jan"/>
  </r>
  <r>
    <n v="1077"/>
    <x v="3"/>
    <n v="2026"/>
    <x v="0"/>
    <x v="0"/>
    <x v="0"/>
    <x v="1"/>
    <x v="6"/>
    <x v="0"/>
    <s v="New"/>
    <x v="0"/>
    <s v="Cycling Pack 12L"/>
    <n v="3"/>
    <n v="102.12"/>
    <n v="0.1"/>
    <n v="51.28"/>
    <n v="275.72400000000005"/>
    <n v="153.84"/>
    <n v="121.88400000000004"/>
    <n v="0.44205074639857256"/>
    <n v="2026"/>
    <s v="Q1"/>
    <n v="1"/>
    <s v="Jan"/>
  </r>
  <r>
    <n v="1237"/>
    <x v="3"/>
    <n v="2026"/>
    <x v="0"/>
    <x v="0"/>
    <x v="0"/>
    <x v="3"/>
    <x v="7"/>
    <x v="2"/>
    <s v="Business"/>
    <x v="2"/>
    <s v="Packing Cube Set"/>
    <n v="1"/>
    <n v="46.99"/>
    <n v="0.05"/>
    <n v="18.11"/>
    <n v="44.640500000000003"/>
    <n v="18.11"/>
    <n v="26.530500000000004"/>
    <n v="0.59431457980981395"/>
    <n v="2026"/>
    <s v="Q1"/>
    <n v="1"/>
    <s v="Jan"/>
  </r>
  <r>
    <n v="1908"/>
    <x v="3"/>
    <n v="2026"/>
    <x v="0"/>
    <x v="0"/>
    <x v="0"/>
    <x v="3"/>
    <x v="8"/>
    <x v="0"/>
    <s v="New"/>
    <x v="4"/>
    <s v="Resistance Band Set"/>
    <n v="1"/>
    <n v="40"/>
    <n v="0"/>
    <n v="15.04"/>
    <n v="40"/>
    <n v="15.04"/>
    <n v="24.96"/>
    <n v="0.624"/>
    <n v="2026"/>
    <s v="Q1"/>
    <n v="1"/>
    <s v="Jan"/>
  </r>
  <r>
    <n v="2245"/>
    <x v="3"/>
    <n v="2026"/>
    <x v="0"/>
    <x v="0"/>
    <x v="0"/>
    <x v="0"/>
    <x v="9"/>
    <x v="0"/>
    <s v="New"/>
    <x v="1"/>
    <s v="Summit Backpack 45L"/>
    <n v="1"/>
    <n v="153.38999999999999"/>
    <n v="0"/>
    <n v="78.59"/>
    <n v="153.38999999999999"/>
    <n v="78.59"/>
    <n v="74.799999999999983"/>
    <n v="0.48764587000456344"/>
    <n v="2026"/>
    <s v="Q1"/>
    <n v="1"/>
    <s v="Jan"/>
  </r>
  <r>
    <n v="2928"/>
    <x v="3"/>
    <n v="2026"/>
    <x v="0"/>
    <x v="0"/>
    <x v="0"/>
    <x v="1"/>
    <x v="6"/>
    <x v="0"/>
    <s v="Returning"/>
    <x v="4"/>
    <s v="Weighted Vest"/>
    <n v="2"/>
    <n v="124.97"/>
    <n v="0.1"/>
    <n v="67.36"/>
    <n v="224.946"/>
    <n v="134.72"/>
    <n v="90.225999999999999"/>
    <n v="0.40110070861451191"/>
    <n v="2026"/>
    <s v="Q1"/>
    <n v="1"/>
    <s v="Jan"/>
  </r>
  <r>
    <n v="4249"/>
    <x v="3"/>
    <n v="2026"/>
    <x v="0"/>
    <x v="0"/>
    <x v="0"/>
    <x v="3"/>
    <x v="4"/>
    <x v="3"/>
    <s v="New"/>
    <x v="0"/>
    <s v="Cycling Pack 12L"/>
    <n v="2"/>
    <n v="100.12"/>
    <n v="0.1"/>
    <n v="49.67"/>
    <n v="180.21600000000001"/>
    <n v="99.34"/>
    <n v="80.876000000000005"/>
    <n v="0.44877258401029874"/>
    <n v="2026"/>
    <s v="Q1"/>
    <n v="1"/>
    <s v="Jan"/>
  </r>
  <r>
    <n v="1734"/>
    <x v="4"/>
    <n v="2026"/>
    <x v="0"/>
    <x v="0"/>
    <x v="0"/>
    <x v="3"/>
    <x v="8"/>
    <x v="3"/>
    <s v="Returning"/>
    <x v="4"/>
    <s v="Resistance Band Set"/>
    <n v="1"/>
    <n v="40.6"/>
    <n v="0.15"/>
    <n v="14.61"/>
    <n v="34.51"/>
    <n v="14.61"/>
    <n v="19.899999999999999"/>
    <n v="0.57664445088380178"/>
    <n v="2026"/>
    <s v="Q1"/>
    <n v="1"/>
    <s v="Jan"/>
  </r>
  <r>
    <n v="2331"/>
    <x v="4"/>
    <n v="2026"/>
    <x v="0"/>
    <x v="0"/>
    <x v="0"/>
    <x v="3"/>
    <x v="8"/>
    <x v="0"/>
    <s v="New"/>
    <x v="0"/>
    <s v="Cycling Pack 12L"/>
    <n v="1"/>
    <n v="104.23"/>
    <n v="0.1"/>
    <n v="51.6"/>
    <n v="93.807000000000002"/>
    <n v="51.6"/>
    <n v="42.207000000000001"/>
    <n v="0.44993443986056475"/>
    <n v="2026"/>
    <s v="Q1"/>
    <n v="1"/>
    <s v="Jan"/>
  </r>
  <r>
    <n v="2475"/>
    <x v="4"/>
    <n v="2026"/>
    <x v="0"/>
    <x v="0"/>
    <x v="0"/>
    <x v="1"/>
    <x v="1"/>
    <x v="2"/>
    <s v="Returning"/>
    <x v="4"/>
    <s v="Weighted Vest"/>
    <n v="5"/>
    <n v="122.87"/>
    <n v="0.05"/>
    <n v="69.67"/>
    <n v="583.63250000000005"/>
    <n v="348.35"/>
    <n v="235.28250000000003"/>
    <n v="0.40313467807224584"/>
    <n v="2026"/>
    <s v="Q1"/>
    <n v="1"/>
    <s v="Jan"/>
  </r>
  <r>
    <n v="1433"/>
    <x v="5"/>
    <n v="2026"/>
    <x v="0"/>
    <x v="0"/>
    <x v="0"/>
    <x v="2"/>
    <x v="10"/>
    <x v="0"/>
    <s v="New"/>
    <x v="2"/>
    <s v="Insulated Bottle"/>
    <n v="2"/>
    <n v="36.619999999999997"/>
    <n v="0.05"/>
    <n v="13.87"/>
    <n v="69.577999999999989"/>
    <n v="27.74"/>
    <n v="41.837999999999994"/>
    <n v="0.60131075914800658"/>
    <n v="2026"/>
    <s v="Q1"/>
    <n v="1"/>
    <s v="Jan"/>
  </r>
  <r>
    <n v="3624"/>
    <x v="5"/>
    <n v="2026"/>
    <x v="0"/>
    <x v="0"/>
    <x v="0"/>
    <x v="3"/>
    <x v="7"/>
    <x v="0"/>
    <s v="New"/>
    <x v="1"/>
    <s v="Hiking Daypack 20L"/>
    <n v="1"/>
    <n v="93.4"/>
    <n v="0"/>
    <n v="46.11"/>
    <n v="93.4"/>
    <n v="46.11"/>
    <n v="47.290000000000006"/>
    <n v="0.50631691648822275"/>
    <n v="2026"/>
    <s v="Q1"/>
    <n v="1"/>
    <s v="Jan"/>
  </r>
  <r>
    <n v="4680"/>
    <x v="5"/>
    <n v="2026"/>
    <x v="0"/>
    <x v="0"/>
    <x v="0"/>
    <x v="1"/>
    <x v="1"/>
    <x v="3"/>
    <s v="New"/>
    <x v="3"/>
    <s v="Portable Camp Stove"/>
    <n v="2"/>
    <n v="81.260000000000005"/>
    <n v="0"/>
    <n v="39.119999999999997"/>
    <n v="162.52000000000001"/>
    <n v="78.239999999999995"/>
    <n v="84.280000000000015"/>
    <n v="0.51858232832882112"/>
    <n v="2026"/>
    <s v="Q1"/>
    <n v="1"/>
    <s v="Jan"/>
  </r>
  <r>
    <n v="4803"/>
    <x v="5"/>
    <n v="2026"/>
    <x v="0"/>
    <x v="0"/>
    <x v="0"/>
    <x v="1"/>
    <x v="11"/>
    <x v="3"/>
    <s v="New"/>
    <x v="4"/>
    <s v="Recovery Roller"/>
    <n v="2"/>
    <n v="35.78"/>
    <n v="0"/>
    <n v="13.84"/>
    <n v="71.56"/>
    <n v="27.68"/>
    <n v="43.88"/>
    <n v="0.61319172722191173"/>
    <n v="2026"/>
    <s v="Q1"/>
    <n v="1"/>
    <s v="Jan"/>
  </r>
  <r>
    <n v="248"/>
    <x v="6"/>
    <n v="2026"/>
    <x v="0"/>
    <x v="0"/>
    <x v="0"/>
    <x v="1"/>
    <x v="12"/>
    <x v="3"/>
    <s v="New"/>
    <x v="0"/>
    <s v="Commuter Helmet"/>
    <n v="3"/>
    <n v="81.64"/>
    <n v="0"/>
    <n v="43.84"/>
    <n v="244.92000000000002"/>
    <n v="131.52000000000001"/>
    <n v="113.4"/>
    <n v="0.46300832925036745"/>
    <n v="2026"/>
    <s v="Q1"/>
    <n v="1"/>
    <s v="Jan"/>
  </r>
  <r>
    <n v="1118"/>
    <x v="6"/>
    <n v="2026"/>
    <x v="0"/>
    <x v="0"/>
    <x v="0"/>
    <x v="1"/>
    <x v="12"/>
    <x v="0"/>
    <s v="Returning"/>
    <x v="2"/>
    <s v="Carry-On Duffel"/>
    <n v="2"/>
    <n v="131.63999999999999"/>
    <n v="0.05"/>
    <n v="69.02"/>
    <n v="250.11599999999996"/>
    <n v="138.04"/>
    <n v="112.07599999999996"/>
    <n v="0.44809608341729429"/>
    <n v="2026"/>
    <s v="Q1"/>
    <n v="1"/>
    <s v="Jan"/>
  </r>
  <r>
    <n v="3023"/>
    <x v="6"/>
    <n v="2026"/>
    <x v="0"/>
    <x v="0"/>
    <x v="0"/>
    <x v="2"/>
    <x v="3"/>
    <x v="3"/>
    <s v="New"/>
    <x v="1"/>
    <s v="Summit Backpack 45L"/>
    <n v="2"/>
    <n v="155.35"/>
    <n v="0"/>
    <n v="80.790000000000006"/>
    <n v="310.7"/>
    <n v="161.58000000000001"/>
    <n v="149.11999999999998"/>
    <n v="0.47994850337946565"/>
    <n v="2026"/>
    <s v="Q1"/>
    <n v="1"/>
    <s v="Jan"/>
  </r>
  <r>
    <n v="3903"/>
    <x v="6"/>
    <n v="2026"/>
    <x v="0"/>
    <x v="0"/>
    <x v="0"/>
    <x v="3"/>
    <x v="8"/>
    <x v="0"/>
    <s v="Returning"/>
    <x v="4"/>
    <s v="Training Mat"/>
    <n v="2"/>
    <n v="51.56"/>
    <n v="0.05"/>
    <n v="22.26"/>
    <n v="97.963999999999999"/>
    <n v="44.52"/>
    <n v="53.443999999999996"/>
    <n v="0.54554734392225712"/>
    <n v="2026"/>
    <s v="Q1"/>
    <n v="1"/>
    <s v="Jan"/>
  </r>
  <r>
    <n v="62"/>
    <x v="7"/>
    <n v="2026"/>
    <x v="0"/>
    <x v="0"/>
    <x v="0"/>
    <x v="1"/>
    <x v="12"/>
    <x v="0"/>
    <s v="New"/>
    <x v="0"/>
    <s v="Trail Bike Light"/>
    <n v="2"/>
    <n v="51.63"/>
    <n v="0"/>
    <n v="22.54"/>
    <n v="103.26"/>
    <n v="45.08"/>
    <n v="58.180000000000007"/>
    <n v="0.5634321131125315"/>
    <n v="2026"/>
    <s v="Q1"/>
    <n v="1"/>
    <s v="Jan"/>
  </r>
  <r>
    <n v="142"/>
    <x v="7"/>
    <n v="2026"/>
    <x v="0"/>
    <x v="0"/>
    <x v="0"/>
    <x v="0"/>
    <x v="9"/>
    <x v="1"/>
    <s v="Business"/>
    <x v="3"/>
    <s v="Alpine Tent 4P"/>
    <n v="5"/>
    <n v="344.88"/>
    <n v="0.15"/>
    <n v="190.66"/>
    <n v="1465.74"/>
    <n v="953.3"/>
    <n v="512.44000000000005"/>
    <n v="0.34961180018284282"/>
    <n v="2026"/>
    <s v="Q1"/>
    <n v="1"/>
    <s v="Jan"/>
  </r>
  <r>
    <n v="450"/>
    <x v="7"/>
    <n v="2026"/>
    <x v="0"/>
    <x v="0"/>
    <x v="0"/>
    <x v="2"/>
    <x v="3"/>
    <x v="2"/>
    <s v="New"/>
    <x v="1"/>
    <s v="Hiking Daypack 20L"/>
    <n v="2"/>
    <n v="94.06"/>
    <n v="0.15"/>
    <n v="46.33"/>
    <n v="159.90199999999999"/>
    <n v="92.66"/>
    <n v="67.24199999999999"/>
    <n v="0.42052006854198193"/>
    <n v="2026"/>
    <s v="Q1"/>
    <n v="1"/>
    <s v="Jan"/>
  </r>
  <r>
    <n v="4397"/>
    <x v="7"/>
    <n v="2026"/>
    <x v="0"/>
    <x v="0"/>
    <x v="0"/>
    <x v="0"/>
    <x v="0"/>
    <x v="0"/>
    <s v="Business"/>
    <x v="1"/>
    <s v="Trekking Poles"/>
    <n v="1"/>
    <n v="72.38"/>
    <n v="0"/>
    <n v="31.65"/>
    <n v="72.38"/>
    <n v="31.65"/>
    <n v="40.729999999999997"/>
    <n v="0.56272450953302011"/>
    <n v="2026"/>
    <s v="Q1"/>
    <n v="1"/>
    <s v="Jan"/>
  </r>
  <r>
    <n v="4798"/>
    <x v="7"/>
    <n v="2026"/>
    <x v="0"/>
    <x v="0"/>
    <x v="0"/>
    <x v="1"/>
    <x v="6"/>
    <x v="0"/>
    <s v="New"/>
    <x v="1"/>
    <s v="Summit Backpack 45L"/>
    <n v="1"/>
    <n v="153.69"/>
    <n v="0"/>
    <n v="77.47"/>
    <n v="153.69"/>
    <n v="77.47"/>
    <n v="76.22"/>
    <n v="0.49593337237295854"/>
    <n v="2026"/>
    <s v="Q1"/>
    <n v="1"/>
    <s v="Jan"/>
  </r>
  <r>
    <n v="136"/>
    <x v="8"/>
    <n v="2026"/>
    <x v="0"/>
    <x v="0"/>
    <x v="0"/>
    <x v="3"/>
    <x v="13"/>
    <x v="1"/>
    <s v="Business"/>
    <x v="2"/>
    <s v="Travel Backpack 35L"/>
    <n v="15"/>
    <n v="168.62"/>
    <n v="0.05"/>
    <n v="86.09"/>
    <n v="2402.835"/>
    <n v="1291.3500000000001"/>
    <n v="1111.4849999999999"/>
    <n v="0.46257233642759488"/>
    <n v="2026"/>
    <s v="Q1"/>
    <n v="1"/>
    <s v="Jan"/>
  </r>
  <r>
    <n v="2782"/>
    <x v="8"/>
    <n v="2026"/>
    <x v="0"/>
    <x v="0"/>
    <x v="0"/>
    <x v="3"/>
    <x v="4"/>
    <x v="0"/>
    <s v="New"/>
    <x v="1"/>
    <s v="Summit Backpack 45L"/>
    <n v="1"/>
    <n v="152.75"/>
    <n v="0.05"/>
    <n v="79.88"/>
    <n v="145.11249999999998"/>
    <n v="79.88"/>
    <n v="65.232499999999987"/>
    <n v="0.44953053665259707"/>
    <n v="2026"/>
    <s v="Q1"/>
    <n v="1"/>
    <s v="Jan"/>
  </r>
  <r>
    <n v="4704"/>
    <x v="8"/>
    <n v="2026"/>
    <x v="0"/>
    <x v="0"/>
    <x v="0"/>
    <x v="1"/>
    <x v="14"/>
    <x v="3"/>
    <s v="New"/>
    <x v="4"/>
    <s v="Recovery Roller"/>
    <n v="2"/>
    <n v="36.72"/>
    <n v="0.05"/>
    <n v="14.15"/>
    <n v="69.768000000000001"/>
    <n v="28.3"/>
    <n v="41.468000000000004"/>
    <n v="0.59436991170737308"/>
    <n v="2026"/>
    <s v="Q1"/>
    <n v="1"/>
    <s v="Jan"/>
  </r>
  <r>
    <n v="69"/>
    <x v="9"/>
    <n v="2026"/>
    <x v="0"/>
    <x v="0"/>
    <x v="0"/>
    <x v="0"/>
    <x v="15"/>
    <x v="0"/>
    <s v="Returning"/>
    <x v="1"/>
    <s v="Trail Boots"/>
    <n v="6"/>
    <n v="141.31"/>
    <n v="0.05"/>
    <n v="79.349999999999994"/>
    <n v="805.46699999999998"/>
    <n v="476.09999999999997"/>
    <n v="329.36700000000002"/>
    <n v="0.4089143316858419"/>
    <n v="2026"/>
    <s v="Q1"/>
    <n v="1"/>
    <s v="Jan"/>
  </r>
  <r>
    <n v="490"/>
    <x v="9"/>
    <n v="2026"/>
    <x v="0"/>
    <x v="0"/>
    <x v="0"/>
    <x v="2"/>
    <x v="10"/>
    <x v="0"/>
    <s v="Business"/>
    <x v="3"/>
    <s v="Compact Sleeping Bag"/>
    <n v="2"/>
    <n v="121.23"/>
    <n v="0"/>
    <n v="59.66"/>
    <n v="242.46"/>
    <n v="119.32"/>
    <n v="123.14000000000001"/>
    <n v="0.50787758805576178"/>
    <n v="2026"/>
    <s v="Q1"/>
    <n v="1"/>
    <s v="Jan"/>
  </r>
  <r>
    <n v="3685"/>
    <x v="9"/>
    <n v="2026"/>
    <x v="0"/>
    <x v="0"/>
    <x v="0"/>
    <x v="3"/>
    <x v="8"/>
    <x v="0"/>
    <s v="New"/>
    <x v="2"/>
    <s v="Travel Backpack 35L"/>
    <n v="3"/>
    <n v="161.58000000000001"/>
    <n v="0"/>
    <n v="85.58"/>
    <n v="484.74"/>
    <n v="256.74"/>
    <n v="228"/>
    <n v="0.47035524198539425"/>
    <n v="2026"/>
    <s v="Q1"/>
    <n v="1"/>
    <s v="Jan"/>
  </r>
  <r>
    <n v="3796"/>
    <x v="9"/>
    <n v="2026"/>
    <x v="0"/>
    <x v="0"/>
    <x v="0"/>
    <x v="3"/>
    <x v="8"/>
    <x v="2"/>
    <s v="Returning"/>
    <x v="2"/>
    <s v="Travel Backpack 35L"/>
    <n v="2"/>
    <n v="166.84"/>
    <n v="0"/>
    <n v="88.67"/>
    <n v="333.68"/>
    <n v="177.34"/>
    <n v="156.34"/>
    <n v="0.4685327259649964"/>
    <n v="2026"/>
    <s v="Q1"/>
    <n v="1"/>
    <s v="Jan"/>
  </r>
  <r>
    <n v="387"/>
    <x v="10"/>
    <n v="2026"/>
    <x v="0"/>
    <x v="0"/>
    <x v="0"/>
    <x v="2"/>
    <x v="5"/>
    <x v="0"/>
    <s v="Returning"/>
    <x v="1"/>
    <s v="Summit Backpack 45L"/>
    <n v="1"/>
    <n v="150.96"/>
    <n v="0"/>
    <n v="77.5"/>
    <n v="150.96"/>
    <n v="77.5"/>
    <n v="73.460000000000008"/>
    <n v="0.48661897191308956"/>
    <n v="2026"/>
    <s v="Q1"/>
    <n v="1"/>
    <s v="Jan"/>
  </r>
  <r>
    <n v="2796"/>
    <x v="10"/>
    <n v="2026"/>
    <x v="0"/>
    <x v="0"/>
    <x v="0"/>
    <x v="3"/>
    <x v="7"/>
    <x v="2"/>
    <s v="Returning"/>
    <x v="2"/>
    <s v="Insulated Bottle"/>
    <n v="3"/>
    <n v="36.33"/>
    <n v="0.05"/>
    <n v="13.27"/>
    <n v="103.54049999999999"/>
    <n v="39.81"/>
    <n v="63.730499999999992"/>
    <n v="0.61551277036521934"/>
    <n v="2026"/>
    <s v="Q1"/>
    <n v="1"/>
    <s v="Jan"/>
  </r>
  <r>
    <n v="3703"/>
    <x v="10"/>
    <n v="2026"/>
    <x v="0"/>
    <x v="0"/>
    <x v="0"/>
    <x v="3"/>
    <x v="8"/>
    <x v="0"/>
    <s v="Returning"/>
    <x v="2"/>
    <s v="Insulated Bottle"/>
    <n v="1"/>
    <n v="35.340000000000003"/>
    <n v="0.1"/>
    <n v="13.36"/>
    <n v="31.806000000000004"/>
    <n v="13.36"/>
    <n v="18.446000000000005"/>
    <n v="0.5799534678991386"/>
    <n v="2026"/>
    <s v="Q1"/>
    <n v="1"/>
    <s v="Jan"/>
  </r>
  <r>
    <n v="4674"/>
    <x v="10"/>
    <n v="2026"/>
    <x v="0"/>
    <x v="0"/>
    <x v="0"/>
    <x v="3"/>
    <x v="8"/>
    <x v="0"/>
    <s v="Returning"/>
    <x v="2"/>
    <s v="Packing Cube Set"/>
    <n v="2"/>
    <n v="46.27"/>
    <n v="0"/>
    <n v="18.23"/>
    <n v="92.54"/>
    <n v="36.46"/>
    <n v="56.080000000000005"/>
    <n v="0.60600821266479366"/>
    <n v="2026"/>
    <s v="Q1"/>
    <n v="1"/>
    <s v="Jan"/>
  </r>
  <r>
    <n v="4789"/>
    <x v="10"/>
    <n v="2026"/>
    <x v="0"/>
    <x v="0"/>
    <x v="0"/>
    <x v="3"/>
    <x v="7"/>
    <x v="0"/>
    <s v="Returning"/>
    <x v="0"/>
    <s v="Commuter Helmet"/>
    <n v="1"/>
    <n v="79.930000000000007"/>
    <n v="0.05"/>
    <n v="43.73"/>
    <n v="75.933500000000009"/>
    <n v="43.73"/>
    <n v="32.203500000000012"/>
    <n v="0.42410135184075554"/>
    <n v="2026"/>
    <s v="Q1"/>
    <n v="1"/>
    <s v="Jan"/>
  </r>
  <r>
    <n v="804"/>
    <x v="11"/>
    <n v="2026"/>
    <x v="0"/>
    <x v="0"/>
    <x v="0"/>
    <x v="1"/>
    <x v="12"/>
    <x v="2"/>
    <s v="New"/>
    <x v="1"/>
    <s v="Trail Boots"/>
    <n v="1"/>
    <n v="141.25"/>
    <n v="0"/>
    <n v="78.72"/>
    <n v="141.25"/>
    <n v="78.72"/>
    <n v="62.53"/>
    <n v="0.44269026548672569"/>
    <n v="2026"/>
    <s v="Q1"/>
    <n v="1"/>
    <s v="Jan"/>
  </r>
  <r>
    <n v="1780"/>
    <x v="11"/>
    <n v="2026"/>
    <x v="0"/>
    <x v="0"/>
    <x v="0"/>
    <x v="3"/>
    <x v="8"/>
    <x v="0"/>
    <s v="Returning"/>
    <x v="0"/>
    <s v="Cycling Pack 12L"/>
    <n v="2"/>
    <n v="103.64"/>
    <n v="0.1"/>
    <n v="50.96"/>
    <n v="186.55199999999999"/>
    <n v="101.92"/>
    <n v="84.631999999999991"/>
    <n v="0.45366439384193147"/>
    <n v="2026"/>
    <s v="Q1"/>
    <n v="1"/>
    <s v="Jan"/>
  </r>
  <r>
    <n v="2844"/>
    <x v="11"/>
    <n v="2026"/>
    <x v="0"/>
    <x v="0"/>
    <x v="0"/>
    <x v="0"/>
    <x v="0"/>
    <x v="0"/>
    <s v="New"/>
    <x v="2"/>
    <s v="Carry-On Duffel"/>
    <n v="1"/>
    <n v="136.18"/>
    <n v="0"/>
    <n v="68.34"/>
    <n v="136.18"/>
    <n v="68.34"/>
    <n v="67.84"/>
    <n v="0.498164194448524"/>
    <n v="2026"/>
    <s v="Q1"/>
    <n v="1"/>
    <s v="Jan"/>
  </r>
  <r>
    <n v="3068"/>
    <x v="11"/>
    <n v="2026"/>
    <x v="0"/>
    <x v="0"/>
    <x v="0"/>
    <x v="2"/>
    <x v="2"/>
    <x v="3"/>
    <s v="New"/>
    <x v="4"/>
    <s v="Recovery Roller"/>
    <n v="1"/>
    <n v="36.43"/>
    <n v="0"/>
    <n v="14.33"/>
    <n v="36.43"/>
    <n v="14.33"/>
    <n v="22.1"/>
    <n v="0.60664287674993145"/>
    <n v="2026"/>
    <s v="Q1"/>
    <n v="1"/>
    <s v="Jan"/>
  </r>
  <r>
    <n v="3096"/>
    <x v="11"/>
    <n v="2026"/>
    <x v="0"/>
    <x v="0"/>
    <x v="0"/>
    <x v="3"/>
    <x v="7"/>
    <x v="0"/>
    <s v="New"/>
    <x v="4"/>
    <s v="Training Mat"/>
    <n v="2"/>
    <n v="50.51"/>
    <n v="0.1"/>
    <n v="21.84"/>
    <n v="90.917999999999992"/>
    <n v="43.68"/>
    <n v="47.237999999999992"/>
    <n v="0.5195670824259222"/>
    <n v="2026"/>
    <s v="Q1"/>
    <n v="1"/>
    <s v="Jan"/>
  </r>
  <r>
    <n v="3129"/>
    <x v="11"/>
    <n v="2026"/>
    <x v="0"/>
    <x v="0"/>
    <x v="0"/>
    <x v="3"/>
    <x v="13"/>
    <x v="2"/>
    <s v="Returning"/>
    <x v="4"/>
    <s v="Weighted Vest"/>
    <n v="1"/>
    <n v="123"/>
    <n v="0"/>
    <n v="67.3"/>
    <n v="123"/>
    <n v="67.3"/>
    <n v="55.7"/>
    <n v="0.45284552845528458"/>
    <n v="2026"/>
    <s v="Q1"/>
    <n v="1"/>
    <s v="Jan"/>
  </r>
  <r>
    <n v="3948"/>
    <x v="11"/>
    <n v="2026"/>
    <x v="0"/>
    <x v="0"/>
    <x v="0"/>
    <x v="1"/>
    <x v="14"/>
    <x v="0"/>
    <s v="New"/>
    <x v="1"/>
    <s v="Trekking Poles"/>
    <n v="2"/>
    <n v="72.239999999999995"/>
    <n v="0"/>
    <n v="32.94"/>
    <n v="144.47999999999999"/>
    <n v="65.88"/>
    <n v="78.599999999999994"/>
    <n v="0.54401993355481726"/>
    <n v="2026"/>
    <s v="Q1"/>
    <n v="1"/>
    <s v="Jan"/>
  </r>
  <r>
    <n v="5036"/>
    <x v="11"/>
    <n v="2026"/>
    <x v="0"/>
    <x v="0"/>
    <x v="0"/>
    <x v="2"/>
    <x v="3"/>
    <x v="2"/>
    <s v="Returning"/>
    <x v="1"/>
    <s v="Summit Backpack 45L"/>
    <n v="1"/>
    <n v="151.11000000000001"/>
    <n v="0.15"/>
    <n v="79.650000000000006"/>
    <n v="128.4435"/>
    <n v="79.650000000000006"/>
    <n v="48.793499999999995"/>
    <n v="0.37988298356865075"/>
    <n v="2026"/>
    <s v="Q1"/>
    <n v="1"/>
    <s v="Jan"/>
  </r>
  <r>
    <n v="2681"/>
    <x v="12"/>
    <n v="2026"/>
    <x v="0"/>
    <x v="0"/>
    <x v="0"/>
    <x v="3"/>
    <x v="4"/>
    <x v="0"/>
    <s v="New"/>
    <x v="1"/>
    <s v="Hiking Daypack 20L"/>
    <n v="1"/>
    <n v="94.32"/>
    <n v="0"/>
    <n v="45.93"/>
    <n v="94.32"/>
    <n v="45.93"/>
    <n v="48.389999999999993"/>
    <n v="0.51304071246819338"/>
    <n v="2026"/>
    <s v="Q1"/>
    <n v="1"/>
    <s v="Jan"/>
  </r>
  <r>
    <n v="5101"/>
    <x v="12"/>
    <n v="2026"/>
    <x v="0"/>
    <x v="0"/>
    <x v="0"/>
    <x v="1"/>
    <x v="12"/>
    <x v="0"/>
    <s v="Returning"/>
    <x v="0"/>
    <s v="Trail Bike Light"/>
    <n v="3"/>
    <n v="51.52"/>
    <n v="0"/>
    <n v="21.92"/>
    <n v="154.56"/>
    <n v="65.760000000000005"/>
    <n v="88.8"/>
    <n v="0.57453416149068315"/>
    <n v="2026"/>
    <s v="Q1"/>
    <n v="1"/>
    <s v="Jan"/>
  </r>
  <r>
    <n v="3871"/>
    <x v="13"/>
    <n v="2026"/>
    <x v="0"/>
    <x v="0"/>
    <x v="0"/>
    <x v="0"/>
    <x v="15"/>
    <x v="0"/>
    <s v="New"/>
    <x v="1"/>
    <s v="Trail Boots"/>
    <n v="2"/>
    <n v="146.4"/>
    <n v="0.05"/>
    <n v="81.72"/>
    <n v="278.16000000000003"/>
    <n v="163.44"/>
    <n v="114.72000000000003"/>
    <n v="0.4124245038826575"/>
    <n v="2026"/>
    <s v="Q1"/>
    <n v="1"/>
    <s v="Jan"/>
  </r>
  <r>
    <n v="4643"/>
    <x v="13"/>
    <n v="2026"/>
    <x v="0"/>
    <x v="0"/>
    <x v="0"/>
    <x v="0"/>
    <x v="0"/>
    <x v="1"/>
    <s v="Business"/>
    <x v="2"/>
    <s v="Packing Cube Set"/>
    <n v="3"/>
    <n v="47.32"/>
    <n v="0.1"/>
    <n v="18.420000000000002"/>
    <n v="127.76400000000001"/>
    <n v="55.260000000000005"/>
    <n v="72.504000000000005"/>
    <n v="0.56748379825302897"/>
    <n v="2026"/>
    <s v="Q1"/>
    <n v="1"/>
    <s v="Jan"/>
  </r>
  <r>
    <n v="4703"/>
    <x v="13"/>
    <n v="2026"/>
    <x v="0"/>
    <x v="0"/>
    <x v="0"/>
    <x v="3"/>
    <x v="13"/>
    <x v="2"/>
    <s v="Business"/>
    <x v="4"/>
    <s v="Resistance Band Set"/>
    <n v="2"/>
    <n v="40.450000000000003"/>
    <n v="0.05"/>
    <n v="15.14"/>
    <n v="76.855000000000004"/>
    <n v="30.28"/>
    <n v="46.575000000000003"/>
    <n v="0.60601132001821612"/>
    <n v="2026"/>
    <s v="Q1"/>
    <n v="1"/>
    <s v="Jan"/>
  </r>
  <r>
    <n v="5068"/>
    <x v="13"/>
    <n v="2026"/>
    <x v="0"/>
    <x v="0"/>
    <x v="0"/>
    <x v="0"/>
    <x v="0"/>
    <x v="0"/>
    <s v="Returning"/>
    <x v="2"/>
    <s v="Packing Cube Set"/>
    <n v="2"/>
    <n v="47.05"/>
    <n v="0.1"/>
    <n v="18.8"/>
    <n v="84.69"/>
    <n v="37.6"/>
    <n v="47.089999999999996"/>
    <n v="0.55602786633604906"/>
    <n v="2026"/>
    <s v="Q1"/>
    <n v="1"/>
    <s v="Jan"/>
  </r>
  <r>
    <n v="1539"/>
    <x v="14"/>
    <n v="2026"/>
    <x v="0"/>
    <x v="0"/>
    <x v="0"/>
    <x v="3"/>
    <x v="8"/>
    <x v="2"/>
    <s v="Business"/>
    <x v="4"/>
    <s v="Weighted Vest"/>
    <n v="3"/>
    <n v="123.14"/>
    <n v="0.05"/>
    <n v="70.67"/>
    <n v="350.94900000000001"/>
    <n v="212.01"/>
    <n v="138.93900000000002"/>
    <n v="0.39589513006163296"/>
    <n v="2026"/>
    <s v="Q1"/>
    <n v="1"/>
    <s v="Jan"/>
  </r>
  <r>
    <n v="1709"/>
    <x v="14"/>
    <n v="2026"/>
    <x v="0"/>
    <x v="0"/>
    <x v="0"/>
    <x v="3"/>
    <x v="13"/>
    <x v="0"/>
    <s v="Returning"/>
    <x v="1"/>
    <s v="Summit Backpack 45L"/>
    <n v="2"/>
    <n v="151.33000000000001"/>
    <n v="0.1"/>
    <n v="78.44"/>
    <n v="272.39400000000001"/>
    <n v="156.88"/>
    <n v="115.51400000000001"/>
    <n v="0.42406954631893512"/>
    <n v="2026"/>
    <s v="Q1"/>
    <n v="1"/>
    <s v="Jan"/>
  </r>
  <r>
    <n v="2702"/>
    <x v="14"/>
    <n v="2026"/>
    <x v="0"/>
    <x v="0"/>
    <x v="0"/>
    <x v="1"/>
    <x v="14"/>
    <x v="0"/>
    <s v="Returning"/>
    <x v="1"/>
    <s v="Trail Boots"/>
    <n v="5"/>
    <n v="144.01"/>
    <n v="0.05"/>
    <n v="79.64"/>
    <n v="684.0474999999999"/>
    <n v="398.2"/>
    <n v="285.84749999999991"/>
    <n v="0.41787668254032062"/>
    <n v="2026"/>
    <s v="Q1"/>
    <n v="1"/>
    <s v="Jan"/>
  </r>
  <r>
    <n v="3176"/>
    <x v="14"/>
    <n v="2026"/>
    <x v="0"/>
    <x v="0"/>
    <x v="0"/>
    <x v="3"/>
    <x v="8"/>
    <x v="0"/>
    <s v="Returning"/>
    <x v="1"/>
    <s v="Hiking Daypack 20L"/>
    <n v="3"/>
    <n v="91.19"/>
    <n v="0"/>
    <n v="44.47"/>
    <n v="273.57"/>
    <n v="133.41"/>
    <n v="140.16"/>
    <n v="0.5123368790437548"/>
    <n v="2026"/>
    <s v="Q1"/>
    <n v="1"/>
    <s v="Jan"/>
  </r>
  <r>
    <n v="3705"/>
    <x v="14"/>
    <n v="2026"/>
    <x v="0"/>
    <x v="0"/>
    <x v="0"/>
    <x v="3"/>
    <x v="7"/>
    <x v="2"/>
    <s v="New"/>
    <x v="2"/>
    <s v="Packing Cube Set"/>
    <n v="2"/>
    <n v="45.45"/>
    <n v="0"/>
    <n v="18.190000000000001"/>
    <n v="90.9"/>
    <n v="36.380000000000003"/>
    <n v="54.52"/>
    <n v="0.59977997799779981"/>
    <n v="2026"/>
    <s v="Q1"/>
    <n v="1"/>
    <s v="Jan"/>
  </r>
  <r>
    <n v="3736"/>
    <x v="14"/>
    <n v="2026"/>
    <x v="0"/>
    <x v="0"/>
    <x v="0"/>
    <x v="1"/>
    <x v="1"/>
    <x v="3"/>
    <s v="New"/>
    <x v="4"/>
    <s v="Resistance Band Set"/>
    <n v="1"/>
    <n v="40.72"/>
    <n v="0"/>
    <n v="14.94"/>
    <n v="40.72"/>
    <n v="14.94"/>
    <n v="25.78"/>
    <n v="0.6331041257367388"/>
    <n v="2026"/>
    <s v="Q1"/>
    <n v="1"/>
    <s v="Jan"/>
  </r>
  <r>
    <n v="3967"/>
    <x v="14"/>
    <n v="2026"/>
    <x v="0"/>
    <x v="0"/>
    <x v="0"/>
    <x v="1"/>
    <x v="12"/>
    <x v="0"/>
    <s v="Business"/>
    <x v="2"/>
    <s v="Insulated Bottle"/>
    <n v="2"/>
    <n v="37.090000000000003"/>
    <n v="0"/>
    <n v="13.29"/>
    <n v="74.180000000000007"/>
    <n v="26.58"/>
    <n v="47.600000000000009"/>
    <n v="0.64168239417632789"/>
    <n v="2026"/>
    <s v="Q1"/>
    <n v="1"/>
    <s v="Jan"/>
  </r>
  <r>
    <n v="170"/>
    <x v="15"/>
    <n v="2026"/>
    <x v="0"/>
    <x v="0"/>
    <x v="0"/>
    <x v="2"/>
    <x v="10"/>
    <x v="0"/>
    <s v="New"/>
    <x v="3"/>
    <s v="Compact Sleeping Bag"/>
    <n v="1"/>
    <n v="124.45"/>
    <n v="0.15"/>
    <n v="59.77"/>
    <n v="105.7825"/>
    <n v="59.77"/>
    <n v="46.012499999999996"/>
    <n v="0.43497270342447941"/>
    <n v="2026"/>
    <s v="Q1"/>
    <n v="1"/>
    <s v="Jan"/>
  </r>
  <r>
    <n v="1040"/>
    <x v="15"/>
    <n v="2026"/>
    <x v="0"/>
    <x v="0"/>
    <x v="0"/>
    <x v="0"/>
    <x v="0"/>
    <x v="2"/>
    <s v="New"/>
    <x v="2"/>
    <s v="Insulated Bottle"/>
    <n v="1"/>
    <n v="35.93"/>
    <n v="0.05"/>
    <n v="13.33"/>
    <n v="34.133499999999998"/>
    <n v="13.33"/>
    <n v="20.8035"/>
    <n v="0.60947456311248482"/>
    <n v="2026"/>
    <s v="Q1"/>
    <n v="1"/>
    <s v="Jan"/>
  </r>
  <r>
    <n v="2380"/>
    <x v="15"/>
    <n v="2026"/>
    <x v="0"/>
    <x v="0"/>
    <x v="0"/>
    <x v="3"/>
    <x v="13"/>
    <x v="0"/>
    <s v="Returning"/>
    <x v="3"/>
    <s v="Compact Sleeping Bag"/>
    <n v="4"/>
    <n v="121.8"/>
    <n v="0.05"/>
    <n v="59.57"/>
    <n v="462.84"/>
    <n v="238.28"/>
    <n v="224.55999999999997"/>
    <n v="0.48517846339987897"/>
    <n v="2026"/>
    <s v="Q1"/>
    <n v="1"/>
    <s v="Jan"/>
  </r>
  <r>
    <n v="3219"/>
    <x v="15"/>
    <n v="2026"/>
    <x v="0"/>
    <x v="0"/>
    <x v="0"/>
    <x v="1"/>
    <x v="11"/>
    <x v="2"/>
    <s v="Returning"/>
    <x v="1"/>
    <s v="Hiking Daypack 20L"/>
    <n v="1"/>
    <n v="92.6"/>
    <n v="0.05"/>
    <n v="44.15"/>
    <n v="87.969999999999985"/>
    <n v="44.15"/>
    <n v="43.819999999999986"/>
    <n v="0.4981243605774695"/>
    <n v="2026"/>
    <s v="Q1"/>
    <n v="1"/>
    <s v="Jan"/>
  </r>
  <r>
    <n v="4425"/>
    <x v="15"/>
    <n v="2026"/>
    <x v="0"/>
    <x v="0"/>
    <x v="0"/>
    <x v="1"/>
    <x v="12"/>
    <x v="1"/>
    <s v="Business"/>
    <x v="0"/>
    <s v="Cycling Pack 12L"/>
    <n v="10"/>
    <n v="102.68"/>
    <n v="0.15"/>
    <n v="51.07"/>
    <n v="872.78000000000009"/>
    <n v="510.7"/>
    <n v="362.0800000000001"/>
    <n v="0.41485826897958256"/>
    <n v="2026"/>
    <s v="Q1"/>
    <n v="1"/>
    <s v="Jan"/>
  </r>
  <r>
    <n v="4508"/>
    <x v="15"/>
    <n v="2026"/>
    <x v="0"/>
    <x v="0"/>
    <x v="0"/>
    <x v="3"/>
    <x v="13"/>
    <x v="3"/>
    <s v="New"/>
    <x v="0"/>
    <s v="Compact Repair Kit"/>
    <n v="3"/>
    <n v="40.92"/>
    <n v="0.15"/>
    <n v="16.71"/>
    <n v="104.346"/>
    <n v="50.13"/>
    <n v="54.216000000000001"/>
    <n v="0.51957909263412105"/>
    <n v="2026"/>
    <s v="Q1"/>
    <n v="1"/>
    <s v="Jan"/>
  </r>
  <r>
    <n v="4806"/>
    <x v="15"/>
    <n v="2026"/>
    <x v="0"/>
    <x v="0"/>
    <x v="0"/>
    <x v="2"/>
    <x v="16"/>
    <x v="2"/>
    <s v="New"/>
    <x v="0"/>
    <s v="Cycling Pack 12L"/>
    <n v="4"/>
    <n v="102.68"/>
    <n v="0"/>
    <n v="50.83"/>
    <n v="410.72"/>
    <n v="203.32"/>
    <n v="207.40000000000003"/>
    <n v="0.50496688741721862"/>
    <n v="2026"/>
    <s v="Q1"/>
    <n v="1"/>
    <s v="Jan"/>
  </r>
  <r>
    <n v="755"/>
    <x v="16"/>
    <n v="2026"/>
    <x v="0"/>
    <x v="0"/>
    <x v="0"/>
    <x v="0"/>
    <x v="9"/>
    <x v="3"/>
    <s v="New"/>
    <x v="2"/>
    <s v="Travel Backpack 35L"/>
    <n v="2"/>
    <n v="164.38"/>
    <n v="0.05"/>
    <n v="85.93"/>
    <n v="312.322"/>
    <n v="171.86"/>
    <n v="140.46199999999999"/>
    <n v="0.44973456881039436"/>
    <n v="2026"/>
    <s v="Q1"/>
    <n v="1"/>
    <s v="Jan"/>
  </r>
  <r>
    <n v="3171"/>
    <x v="16"/>
    <n v="2026"/>
    <x v="0"/>
    <x v="0"/>
    <x v="0"/>
    <x v="0"/>
    <x v="15"/>
    <x v="2"/>
    <s v="Returning"/>
    <x v="0"/>
    <s v="Trail Bike Light"/>
    <n v="1"/>
    <n v="51.78"/>
    <n v="0"/>
    <n v="22.64"/>
    <n v="51.78"/>
    <n v="22.64"/>
    <n v="29.14"/>
    <n v="0.56276554654306687"/>
    <n v="2026"/>
    <s v="Q1"/>
    <n v="1"/>
    <s v="Jan"/>
  </r>
  <r>
    <n v="4277"/>
    <x v="16"/>
    <n v="2026"/>
    <x v="0"/>
    <x v="0"/>
    <x v="0"/>
    <x v="1"/>
    <x v="11"/>
    <x v="2"/>
    <s v="Returning"/>
    <x v="4"/>
    <s v="Training Mat"/>
    <n v="1"/>
    <n v="50.52"/>
    <n v="0.05"/>
    <n v="22.37"/>
    <n v="47.994"/>
    <n v="22.37"/>
    <n v="25.623999999999999"/>
    <n v="0.5339000708421886"/>
    <n v="2026"/>
    <s v="Q1"/>
    <n v="1"/>
    <s v="Jan"/>
  </r>
  <r>
    <n v="4648"/>
    <x v="16"/>
    <n v="2026"/>
    <x v="0"/>
    <x v="0"/>
    <x v="0"/>
    <x v="1"/>
    <x v="14"/>
    <x v="3"/>
    <s v="New"/>
    <x v="3"/>
    <s v="Trail Tent 2P"/>
    <n v="1"/>
    <n v="199.02"/>
    <n v="0"/>
    <n v="106.49"/>
    <n v="199.02"/>
    <n v="106.49"/>
    <n v="92.530000000000015"/>
    <n v="0.46492814792483173"/>
    <n v="2026"/>
    <s v="Q1"/>
    <n v="1"/>
    <s v="Jan"/>
  </r>
  <r>
    <n v="157"/>
    <x v="17"/>
    <n v="2026"/>
    <x v="0"/>
    <x v="0"/>
    <x v="0"/>
    <x v="3"/>
    <x v="8"/>
    <x v="2"/>
    <s v="Returning"/>
    <x v="3"/>
    <s v="Portable Camp Stove"/>
    <n v="3"/>
    <n v="80.27"/>
    <n v="0.1"/>
    <n v="39.26"/>
    <n v="216.72900000000001"/>
    <n v="117.78"/>
    <n v="98.949000000000012"/>
    <n v="0.45655634455933447"/>
    <n v="2026"/>
    <s v="Q1"/>
    <n v="1"/>
    <s v="Jan"/>
  </r>
  <r>
    <n v="2271"/>
    <x v="17"/>
    <n v="2026"/>
    <x v="0"/>
    <x v="0"/>
    <x v="0"/>
    <x v="1"/>
    <x v="1"/>
    <x v="2"/>
    <s v="New"/>
    <x v="3"/>
    <s v="Alpine Tent 4P"/>
    <n v="4"/>
    <n v="333.28"/>
    <n v="0"/>
    <n v="195.76"/>
    <n v="1333.12"/>
    <n v="783.04"/>
    <n v="550.07999999999993"/>
    <n v="0.41262602016322608"/>
    <n v="2026"/>
    <s v="Q1"/>
    <n v="1"/>
    <s v="Jan"/>
  </r>
  <r>
    <n v="3330"/>
    <x v="17"/>
    <n v="2026"/>
    <x v="0"/>
    <x v="0"/>
    <x v="0"/>
    <x v="3"/>
    <x v="13"/>
    <x v="3"/>
    <s v="New"/>
    <x v="0"/>
    <s v="Cycling Pack 12L"/>
    <n v="1"/>
    <n v="104.36"/>
    <n v="0"/>
    <n v="51.63"/>
    <n v="104.36"/>
    <n v="51.63"/>
    <n v="52.73"/>
    <n v="0.50527021847451126"/>
    <n v="2026"/>
    <s v="Q1"/>
    <n v="1"/>
    <s v="Jan"/>
  </r>
  <r>
    <n v="4547"/>
    <x v="17"/>
    <n v="2026"/>
    <x v="0"/>
    <x v="0"/>
    <x v="0"/>
    <x v="2"/>
    <x v="5"/>
    <x v="3"/>
    <s v="New"/>
    <x v="0"/>
    <s v="Commuter Helmet"/>
    <n v="1"/>
    <n v="83.52"/>
    <n v="0.05"/>
    <n v="42.97"/>
    <n v="79.343999999999994"/>
    <n v="42.97"/>
    <n v="36.373999999999995"/>
    <n v="0.45843416011292598"/>
    <n v="2026"/>
    <s v="Q1"/>
    <n v="1"/>
    <s v="Jan"/>
  </r>
  <r>
    <n v="1840"/>
    <x v="18"/>
    <n v="2026"/>
    <x v="0"/>
    <x v="0"/>
    <x v="0"/>
    <x v="2"/>
    <x v="10"/>
    <x v="0"/>
    <s v="New"/>
    <x v="4"/>
    <s v="Weighted Vest"/>
    <n v="2"/>
    <n v="125.93"/>
    <n v="0"/>
    <n v="69.150000000000006"/>
    <n v="251.86"/>
    <n v="138.30000000000001"/>
    <n v="113.56"/>
    <n v="0.45088541253077102"/>
    <n v="2026"/>
    <s v="Q1"/>
    <n v="1"/>
    <s v="Jan"/>
  </r>
  <r>
    <n v="1850"/>
    <x v="18"/>
    <n v="2026"/>
    <x v="0"/>
    <x v="0"/>
    <x v="0"/>
    <x v="1"/>
    <x v="6"/>
    <x v="0"/>
    <s v="Business"/>
    <x v="0"/>
    <s v="Trail Bike Light"/>
    <n v="1"/>
    <n v="49.85"/>
    <n v="0"/>
    <n v="23.07"/>
    <n v="49.85"/>
    <n v="23.07"/>
    <n v="26.78"/>
    <n v="0.53721163490471413"/>
    <n v="2026"/>
    <s v="Q1"/>
    <n v="1"/>
    <s v="Jan"/>
  </r>
  <r>
    <n v="1858"/>
    <x v="18"/>
    <n v="2026"/>
    <x v="0"/>
    <x v="0"/>
    <x v="0"/>
    <x v="1"/>
    <x v="1"/>
    <x v="0"/>
    <s v="Returning"/>
    <x v="2"/>
    <s v="Insulated Bottle"/>
    <n v="1"/>
    <n v="36.130000000000003"/>
    <n v="0"/>
    <n v="13.39"/>
    <n v="36.130000000000003"/>
    <n v="13.39"/>
    <n v="22.740000000000002"/>
    <n v="0.62939385552172711"/>
    <n v="2026"/>
    <s v="Q1"/>
    <n v="1"/>
    <s v="Jan"/>
  </r>
  <r>
    <n v="2910"/>
    <x v="18"/>
    <n v="2026"/>
    <x v="0"/>
    <x v="0"/>
    <x v="0"/>
    <x v="3"/>
    <x v="13"/>
    <x v="2"/>
    <s v="Returning"/>
    <x v="0"/>
    <s v="Cycling Pack 12L"/>
    <n v="1"/>
    <n v="104.83"/>
    <n v="0.05"/>
    <n v="51.06"/>
    <n v="99.588499999999996"/>
    <n v="51.06"/>
    <n v="48.528499999999994"/>
    <n v="0.48729019916958277"/>
    <n v="2026"/>
    <s v="Q1"/>
    <n v="1"/>
    <s v="Jan"/>
  </r>
  <r>
    <n v="3694"/>
    <x v="18"/>
    <n v="2026"/>
    <x v="0"/>
    <x v="0"/>
    <x v="0"/>
    <x v="0"/>
    <x v="0"/>
    <x v="2"/>
    <s v="Returning"/>
    <x v="2"/>
    <s v="Insulated Bottle"/>
    <n v="1"/>
    <n v="35.46"/>
    <n v="0.05"/>
    <n v="13.81"/>
    <n v="33.686999999999998"/>
    <n v="13.81"/>
    <n v="19.876999999999995"/>
    <n v="0.59004957401965141"/>
    <n v="2026"/>
    <s v="Q1"/>
    <n v="1"/>
    <s v="Jan"/>
  </r>
  <r>
    <n v="631"/>
    <x v="19"/>
    <n v="2026"/>
    <x v="0"/>
    <x v="0"/>
    <x v="0"/>
    <x v="3"/>
    <x v="8"/>
    <x v="3"/>
    <s v="Returning"/>
    <x v="2"/>
    <s v="Travel Backpack 35L"/>
    <n v="1"/>
    <n v="165.42"/>
    <n v="0"/>
    <n v="85.69"/>
    <n v="165.42"/>
    <n v="85.69"/>
    <n v="79.72999999999999"/>
    <n v="0.48198524966751299"/>
    <n v="2026"/>
    <s v="Q1"/>
    <n v="1"/>
    <s v="Jan"/>
  </r>
  <r>
    <n v="1113"/>
    <x v="19"/>
    <n v="2026"/>
    <x v="0"/>
    <x v="0"/>
    <x v="0"/>
    <x v="2"/>
    <x v="5"/>
    <x v="0"/>
    <s v="Returning"/>
    <x v="3"/>
    <s v="Compact Sleeping Bag"/>
    <n v="1"/>
    <n v="122.86"/>
    <n v="0.05"/>
    <n v="60.36"/>
    <n v="116.717"/>
    <n v="60.36"/>
    <n v="56.356999999999999"/>
    <n v="0.48285168398776529"/>
    <n v="2026"/>
    <s v="Q1"/>
    <n v="1"/>
    <s v="Jan"/>
  </r>
  <r>
    <n v="1525"/>
    <x v="19"/>
    <n v="2026"/>
    <x v="0"/>
    <x v="0"/>
    <x v="0"/>
    <x v="0"/>
    <x v="0"/>
    <x v="2"/>
    <s v="Returning"/>
    <x v="4"/>
    <s v="Recovery Roller"/>
    <n v="2"/>
    <n v="35.82"/>
    <n v="0"/>
    <n v="14.09"/>
    <n v="71.64"/>
    <n v="28.18"/>
    <n v="43.46"/>
    <n v="0.60664433277498608"/>
    <n v="2026"/>
    <s v="Q1"/>
    <n v="1"/>
    <s v="Jan"/>
  </r>
  <r>
    <n v="3233"/>
    <x v="19"/>
    <n v="2026"/>
    <x v="0"/>
    <x v="0"/>
    <x v="0"/>
    <x v="0"/>
    <x v="0"/>
    <x v="0"/>
    <s v="New"/>
    <x v="3"/>
    <s v="Compact Sleeping Bag"/>
    <n v="3"/>
    <n v="120.29"/>
    <n v="0.1"/>
    <n v="62.41"/>
    <n v="324.78300000000002"/>
    <n v="187.23"/>
    <n v="137.55300000000003"/>
    <n v="0.42352278290427769"/>
    <n v="2026"/>
    <s v="Q1"/>
    <n v="1"/>
    <s v="Jan"/>
  </r>
  <r>
    <n v="4455"/>
    <x v="19"/>
    <n v="2026"/>
    <x v="0"/>
    <x v="0"/>
    <x v="0"/>
    <x v="1"/>
    <x v="11"/>
    <x v="3"/>
    <s v="Returning"/>
    <x v="3"/>
    <s v="Portable Camp Stove"/>
    <n v="1"/>
    <n v="80.239999999999995"/>
    <n v="0.1"/>
    <n v="39.950000000000003"/>
    <n v="72.215999999999994"/>
    <n v="39.950000000000003"/>
    <n v="32.265999999999991"/>
    <n v="0.44679849340866279"/>
    <n v="2026"/>
    <s v="Q1"/>
    <n v="1"/>
    <s v="Jan"/>
  </r>
  <r>
    <n v="1769"/>
    <x v="20"/>
    <n v="2026"/>
    <x v="0"/>
    <x v="0"/>
    <x v="0"/>
    <x v="0"/>
    <x v="15"/>
    <x v="2"/>
    <s v="New"/>
    <x v="4"/>
    <s v="Recovery Roller"/>
    <n v="2"/>
    <n v="35.97"/>
    <n v="0"/>
    <n v="13.55"/>
    <n v="71.94"/>
    <n v="27.1"/>
    <n v="44.839999999999996"/>
    <n v="0.62329719210453149"/>
    <n v="2026"/>
    <s v="Q1"/>
    <n v="1"/>
    <s v="Jan"/>
  </r>
  <r>
    <n v="3467"/>
    <x v="20"/>
    <n v="2026"/>
    <x v="0"/>
    <x v="0"/>
    <x v="0"/>
    <x v="1"/>
    <x v="11"/>
    <x v="0"/>
    <s v="New"/>
    <x v="1"/>
    <s v="Trekking Poles"/>
    <n v="1"/>
    <n v="72.239999999999995"/>
    <n v="0"/>
    <n v="33.26"/>
    <n v="72.239999999999995"/>
    <n v="33.26"/>
    <n v="38.979999999999997"/>
    <n v="0.53959025470653377"/>
    <n v="2026"/>
    <s v="Q1"/>
    <n v="1"/>
    <s v="Jan"/>
  </r>
  <r>
    <n v="3911"/>
    <x v="20"/>
    <n v="2026"/>
    <x v="0"/>
    <x v="0"/>
    <x v="0"/>
    <x v="0"/>
    <x v="15"/>
    <x v="0"/>
    <s v="Returning"/>
    <x v="1"/>
    <s v="Summit Backpack 45L"/>
    <n v="5"/>
    <n v="152.81"/>
    <n v="0"/>
    <n v="78.989999999999995"/>
    <n v="764.05"/>
    <n v="394.95"/>
    <n v="369.09999999999997"/>
    <n v="0.48308356782933054"/>
    <n v="2026"/>
    <s v="Q1"/>
    <n v="1"/>
    <s v="Jan"/>
  </r>
  <r>
    <n v="4401"/>
    <x v="20"/>
    <n v="2026"/>
    <x v="0"/>
    <x v="0"/>
    <x v="0"/>
    <x v="0"/>
    <x v="15"/>
    <x v="0"/>
    <s v="New"/>
    <x v="0"/>
    <s v="Commuter Helmet"/>
    <n v="3"/>
    <n v="83.34"/>
    <n v="0"/>
    <n v="41.44"/>
    <n v="250.02"/>
    <n v="124.32"/>
    <n v="125.70000000000002"/>
    <n v="0.50275977921766268"/>
    <n v="2026"/>
    <s v="Q1"/>
    <n v="1"/>
    <s v="Jan"/>
  </r>
  <r>
    <n v="4864"/>
    <x v="20"/>
    <n v="2026"/>
    <x v="0"/>
    <x v="0"/>
    <x v="0"/>
    <x v="3"/>
    <x v="13"/>
    <x v="0"/>
    <s v="Returning"/>
    <x v="4"/>
    <s v="Recovery Roller"/>
    <n v="1"/>
    <n v="35.869999999999997"/>
    <n v="0"/>
    <n v="13.64"/>
    <n v="35.869999999999997"/>
    <n v="13.64"/>
    <n v="22.229999999999997"/>
    <n v="0.61973794257039305"/>
    <n v="2026"/>
    <s v="Q1"/>
    <n v="1"/>
    <s v="Jan"/>
  </r>
  <r>
    <n v="347"/>
    <x v="21"/>
    <n v="2026"/>
    <x v="0"/>
    <x v="0"/>
    <x v="0"/>
    <x v="3"/>
    <x v="4"/>
    <x v="3"/>
    <s v="New"/>
    <x v="3"/>
    <s v="Trail Tent 2P"/>
    <n v="1"/>
    <n v="199.42"/>
    <n v="0.05"/>
    <n v="101.82"/>
    <n v="189.44899999999998"/>
    <n v="101.82"/>
    <n v="87.628999999999991"/>
    <n v="0.46254664843836601"/>
    <n v="2026"/>
    <s v="Q1"/>
    <n v="1"/>
    <s v="Jan"/>
  </r>
  <r>
    <n v="2051"/>
    <x v="21"/>
    <n v="2026"/>
    <x v="0"/>
    <x v="0"/>
    <x v="0"/>
    <x v="2"/>
    <x v="5"/>
    <x v="0"/>
    <s v="New"/>
    <x v="3"/>
    <s v="Alpine Tent 4P"/>
    <n v="3"/>
    <n v="347.41"/>
    <n v="0.1"/>
    <n v="192.13"/>
    <n v="938.00700000000006"/>
    <n v="576.39"/>
    <n v="361.61700000000008"/>
    <n v="0.38551631277804971"/>
    <n v="2026"/>
    <s v="Q1"/>
    <n v="1"/>
    <s v="Jan"/>
  </r>
  <r>
    <n v="2314"/>
    <x v="21"/>
    <n v="2026"/>
    <x v="0"/>
    <x v="0"/>
    <x v="0"/>
    <x v="0"/>
    <x v="9"/>
    <x v="0"/>
    <s v="New"/>
    <x v="0"/>
    <s v="Compact Repair Kit"/>
    <n v="1"/>
    <n v="40.28"/>
    <n v="0"/>
    <n v="16.79"/>
    <n v="40.28"/>
    <n v="16.79"/>
    <n v="23.490000000000002"/>
    <n v="0.58316782522343602"/>
    <n v="2026"/>
    <s v="Q1"/>
    <n v="1"/>
    <s v="Jan"/>
  </r>
  <r>
    <n v="3861"/>
    <x v="21"/>
    <n v="2026"/>
    <x v="0"/>
    <x v="0"/>
    <x v="0"/>
    <x v="3"/>
    <x v="13"/>
    <x v="0"/>
    <s v="Returning"/>
    <x v="3"/>
    <s v="Trail Tent 2P"/>
    <n v="3"/>
    <n v="195.49"/>
    <n v="0.05"/>
    <n v="106.38"/>
    <n v="557.14649999999995"/>
    <n v="319.14"/>
    <n v="238.00649999999996"/>
    <n v="0.42718836069148775"/>
    <n v="2026"/>
    <s v="Q1"/>
    <n v="1"/>
    <s v="Jan"/>
  </r>
  <r>
    <n v="843"/>
    <x v="22"/>
    <n v="2026"/>
    <x v="0"/>
    <x v="0"/>
    <x v="0"/>
    <x v="1"/>
    <x v="11"/>
    <x v="0"/>
    <s v="Returning"/>
    <x v="4"/>
    <s v="Recovery Roller"/>
    <n v="2"/>
    <n v="35.75"/>
    <n v="0"/>
    <n v="13.94"/>
    <n v="71.5"/>
    <n v="27.88"/>
    <n v="43.620000000000005"/>
    <n v="0.61006993006993016"/>
    <n v="2026"/>
    <s v="Q1"/>
    <n v="1"/>
    <s v="Jan"/>
  </r>
  <r>
    <n v="868"/>
    <x v="22"/>
    <n v="2026"/>
    <x v="0"/>
    <x v="0"/>
    <x v="0"/>
    <x v="0"/>
    <x v="15"/>
    <x v="0"/>
    <s v="Returning"/>
    <x v="0"/>
    <s v="Cycling Pack 12L"/>
    <n v="1"/>
    <n v="103.39"/>
    <n v="0"/>
    <n v="51.32"/>
    <n v="103.39"/>
    <n v="51.32"/>
    <n v="52.07"/>
    <n v="0.50362704323435536"/>
    <n v="2026"/>
    <s v="Q1"/>
    <n v="1"/>
    <s v="Jan"/>
  </r>
  <r>
    <n v="890"/>
    <x v="22"/>
    <n v="2026"/>
    <x v="0"/>
    <x v="0"/>
    <x v="0"/>
    <x v="0"/>
    <x v="15"/>
    <x v="0"/>
    <s v="New"/>
    <x v="3"/>
    <s v="Portable Camp Stove"/>
    <n v="3"/>
    <n v="81.98"/>
    <n v="0.1"/>
    <n v="40.229999999999997"/>
    <n v="221.346"/>
    <n v="120.69"/>
    <n v="100.65600000000001"/>
    <n v="0.45474505977067581"/>
    <n v="2026"/>
    <s v="Q1"/>
    <n v="1"/>
    <s v="Jan"/>
  </r>
  <r>
    <n v="2185"/>
    <x v="22"/>
    <n v="2026"/>
    <x v="0"/>
    <x v="0"/>
    <x v="0"/>
    <x v="2"/>
    <x v="2"/>
    <x v="1"/>
    <s v="Business"/>
    <x v="3"/>
    <s v="Alpine Tent 4P"/>
    <n v="10"/>
    <n v="337.69"/>
    <n v="0.1"/>
    <n v="200.27"/>
    <n v="3039.21"/>
    <n v="2002.7"/>
    <n v="1036.51"/>
    <n v="0.34104586389226149"/>
    <n v="2026"/>
    <s v="Q1"/>
    <n v="1"/>
    <s v="Jan"/>
  </r>
  <r>
    <n v="2335"/>
    <x v="22"/>
    <n v="2026"/>
    <x v="0"/>
    <x v="0"/>
    <x v="0"/>
    <x v="3"/>
    <x v="8"/>
    <x v="0"/>
    <s v="New"/>
    <x v="3"/>
    <s v="Alpine Tent 4P"/>
    <n v="2"/>
    <n v="333.29"/>
    <n v="0"/>
    <n v="197.18"/>
    <n v="666.58"/>
    <n v="394.36"/>
    <n v="272.22000000000003"/>
    <n v="0.40838308980167426"/>
    <n v="2026"/>
    <s v="Q1"/>
    <n v="1"/>
    <s v="Jan"/>
  </r>
  <r>
    <n v="2784"/>
    <x v="22"/>
    <n v="2026"/>
    <x v="0"/>
    <x v="0"/>
    <x v="0"/>
    <x v="0"/>
    <x v="15"/>
    <x v="2"/>
    <s v="New"/>
    <x v="0"/>
    <s v="Commuter Helmet"/>
    <n v="1"/>
    <n v="80.11"/>
    <n v="0.05"/>
    <n v="43.54"/>
    <n v="76.104500000000002"/>
    <n v="43.54"/>
    <n v="32.564500000000002"/>
    <n v="0.42789191177919839"/>
    <n v="2026"/>
    <s v="Q1"/>
    <n v="1"/>
    <s v="Jan"/>
  </r>
  <r>
    <n v="3820"/>
    <x v="22"/>
    <n v="2026"/>
    <x v="0"/>
    <x v="0"/>
    <x v="0"/>
    <x v="3"/>
    <x v="13"/>
    <x v="2"/>
    <s v="New"/>
    <x v="3"/>
    <s v="Portable Camp Stove"/>
    <n v="1"/>
    <n v="82.6"/>
    <n v="0.05"/>
    <n v="38.299999999999997"/>
    <n v="78.469999999999985"/>
    <n v="38.299999999999997"/>
    <n v="40.169999999999987"/>
    <n v="0.51191538167452522"/>
    <n v="2026"/>
    <s v="Q1"/>
    <n v="1"/>
    <s v="Jan"/>
  </r>
  <r>
    <n v="994"/>
    <x v="23"/>
    <n v="2026"/>
    <x v="0"/>
    <x v="0"/>
    <x v="0"/>
    <x v="0"/>
    <x v="15"/>
    <x v="0"/>
    <s v="Returning"/>
    <x v="1"/>
    <s v="Hiking Daypack 20L"/>
    <n v="1"/>
    <n v="94.07"/>
    <n v="0"/>
    <n v="46.28"/>
    <n v="94.07"/>
    <n v="46.28"/>
    <n v="47.789999999999992"/>
    <n v="0.50802593813117891"/>
    <n v="2026"/>
    <s v="Q1"/>
    <n v="1"/>
    <s v="Jan"/>
  </r>
  <r>
    <n v="1643"/>
    <x v="23"/>
    <n v="2026"/>
    <x v="0"/>
    <x v="0"/>
    <x v="0"/>
    <x v="0"/>
    <x v="15"/>
    <x v="0"/>
    <s v="Returning"/>
    <x v="2"/>
    <s v="Travel Backpack 35L"/>
    <n v="1"/>
    <n v="163.71"/>
    <n v="0"/>
    <n v="90.06"/>
    <n v="163.71"/>
    <n v="90.06"/>
    <n v="73.650000000000006"/>
    <n v="0.44988088693421296"/>
    <n v="2026"/>
    <s v="Q1"/>
    <n v="1"/>
    <s v="Jan"/>
  </r>
  <r>
    <n v="1971"/>
    <x v="23"/>
    <n v="2026"/>
    <x v="0"/>
    <x v="0"/>
    <x v="0"/>
    <x v="3"/>
    <x v="8"/>
    <x v="2"/>
    <s v="Returning"/>
    <x v="3"/>
    <s v="Trail Tent 2P"/>
    <n v="4"/>
    <n v="191.43"/>
    <n v="0"/>
    <n v="106.82"/>
    <n v="765.72"/>
    <n v="427.28"/>
    <n v="338.44000000000005"/>
    <n v="0.441989238886277"/>
    <n v="2026"/>
    <s v="Q1"/>
    <n v="1"/>
    <s v="Jan"/>
  </r>
  <r>
    <n v="2828"/>
    <x v="23"/>
    <n v="2026"/>
    <x v="0"/>
    <x v="0"/>
    <x v="0"/>
    <x v="1"/>
    <x v="11"/>
    <x v="1"/>
    <s v="Business"/>
    <x v="2"/>
    <s v="Packing Cube Set"/>
    <n v="3"/>
    <n v="46.94"/>
    <n v="0.05"/>
    <n v="18.18"/>
    <n v="133.779"/>
    <n v="54.54"/>
    <n v="79.239000000000004"/>
    <n v="0.59231269481757232"/>
    <n v="2026"/>
    <s v="Q1"/>
    <n v="1"/>
    <s v="Jan"/>
  </r>
  <r>
    <n v="5175"/>
    <x v="23"/>
    <n v="2026"/>
    <x v="0"/>
    <x v="0"/>
    <x v="0"/>
    <x v="3"/>
    <x v="7"/>
    <x v="0"/>
    <s v="Returning"/>
    <x v="1"/>
    <s v="Trail Boots"/>
    <n v="1"/>
    <n v="147.21"/>
    <n v="0"/>
    <n v="79.510000000000005"/>
    <n v="147.21"/>
    <n v="79.510000000000005"/>
    <n v="67.7"/>
    <n v="0.45988723592147274"/>
    <n v="2026"/>
    <s v="Q1"/>
    <n v="1"/>
    <s v="Jan"/>
  </r>
  <r>
    <n v="1874"/>
    <x v="24"/>
    <n v="2026"/>
    <x v="0"/>
    <x v="0"/>
    <x v="0"/>
    <x v="0"/>
    <x v="0"/>
    <x v="0"/>
    <s v="Business"/>
    <x v="2"/>
    <s v="Insulated Bottle"/>
    <n v="1"/>
    <n v="35.729999999999997"/>
    <n v="0"/>
    <n v="13.57"/>
    <n v="35.729999999999997"/>
    <n v="13.57"/>
    <n v="22.159999999999997"/>
    <n v="0.62020710887209629"/>
    <n v="2026"/>
    <s v="Q1"/>
    <n v="1"/>
    <s v="Jan"/>
  </r>
  <r>
    <n v="2490"/>
    <x v="24"/>
    <n v="2026"/>
    <x v="0"/>
    <x v="0"/>
    <x v="0"/>
    <x v="1"/>
    <x v="14"/>
    <x v="0"/>
    <s v="New"/>
    <x v="0"/>
    <s v="Cycling Pack 12L"/>
    <n v="2"/>
    <n v="103.99"/>
    <n v="0.15"/>
    <n v="51.94"/>
    <n v="176.78299999999999"/>
    <n v="103.88"/>
    <n v="72.902999999999992"/>
    <n v="0.41238693765803269"/>
    <n v="2026"/>
    <s v="Q1"/>
    <n v="1"/>
    <s v="Jan"/>
  </r>
  <r>
    <n v="5078"/>
    <x v="24"/>
    <n v="2026"/>
    <x v="0"/>
    <x v="0"/>
    <x v="0"/>
    <x v="1"/>
    <x v="12"/>
    <x v="0"/>
    <s v="Returning"/>
    <x v="1"/>
    <s v="Trekking Poles"/>
    <n v="2"/>
    <n v="72.739999999999995"/>
    <n v="0"/>
    <n v="31.96"/>
    <n v="145.47999999999999"/>
    <n v="63.92"/>
    <n v="81.559999999999988"/>
    <n v="0.56062689029419843"/>
    <n v="2026"/>
    <s v="Q1"/>
    <n v="1"/>
    <s v="Jan"/>
  </r>
  <r>
    <n v="230"/>
    <x v="25"/>
    <n v="2026"/>
    <x v="0"/>
    <x v="0"/>
    <x v="0"/>
    <x v="2"/>
    <x v="10"/>
    <x v="2"/>
    <s v="Returning"/>
    <x v="0"/>
    <s v="Cycling Pack 12L"/>
    <n v="1"/>
    <n v="100.01"/>
    <n v="0.05"/>
    <n v="49.41"/>
    <n v="95.009500000000003"/>
    <n v="49.41"/>
    <n v="45.599500000000006"/>
    <n v="0.47994674216788852"/>
    <n v="2026"/>
    <s v="Q1"/>
    <n v="1"/>
    <s v="Jan"/>
  </r>
  <r>
    <n v="1757"/>
    <x v="25"/>
    <n v="2026"/>
    <x v="0"/>
    <x v="0"/>
    <x v="0"/>
    <x v="3"/>
    <x v="7"/>
    <x v="0"/>
    <s v="Business"/>
    <x v="2"/>
    <s v="Packing Cube Set"/>
    <n v="2"/>
    <n v="45.73"/>
    <n v="0"/>
    <n v="18.11"/>
    <n v="91.46"/>
    <n v="36.22"/>
    <n v="55.239999999999995"/>
    <n v="0.60397988191559149"/>
    <n v="2026"/>
    <s v="Q1"/>
    <n v="1"/>
    <s v="Jan"/>
  </r>
  <r>
    <n v="1944"/>
    <x v="25"/>
    <n v="2026"/>
    <x v="0"/>
    <x v="0"/>
    <x v="0"/>
    <x v="2"/>
    <x v="16"/>
    <x v="0"/>
    <s v="Returning"/>
    <x v="1"/>
    <s v="Trail Boots"/>
    <n v="2"/>
    <n v="143.66"/>
    <n v="0.15"/>
    <n v="78.14"/>
    <n v="244.22199999999998"/>
    <n v="156.28"/>
    <n v="87.941999999999979"/>
    <n v="0.36009040954541355"/>
    <n v="2026"/>
    <s v="Q1"/>
    <n v="1"/>
    <s v="Jan"/>
  </r>
  <r>
    <n v="3485"/>
    <x v="25"/>
    <n v="2026"/>
    <x v="0"/>
    <x v="0"/>
    <x v="0"/>
    <x v="2"/>
    <x v="10"/>
    <x v="0"/>
    <s v="Business"/>
    <x v="3"/>
    <s v="Compact Sleeping Bag"/>
    <n v="2"/>
    <n v="121.88"/>
    <n v="0.05"/>
    <n v="62.17"/>
    <n v="231.57199999999997"/>
    <n v="124.34"/>
    <n v="107.23199999999997"/>
    <n v="0.46306116456220953"/>
    <n v="2026"/>
    <s v="Q1"/>
    <n v="1"/>
    <s v="Jan"/>
  </r>
  <r>
    <n v="4002"/>
    <x v="25"/>
    <n v="2026"/>
    <x v="0"/>
    <x v="0"/>
    <x v="0"/>
    <x v="0"/>
    <x v="15"/>
    <x v="0"/>
    <s v="Returning"/>
    <x v="4"/>
    <s v="Training Mat"/>
    <n v="3"/>
    <n v="50.92"/>
    <n v="0.05"/>
    <n v="21.87"/>
    <n v="145.12199999999999"/>
    <n v="65.61"/>
    <n v="79.511999999999986"/>
    <n v="0.54789763095877941"/>
    <n v="2026"/>
    <s v="Q1"/>
    <n v="1"/>
    <s v="Jan"/>
  </r>
  <r>
    <n v="818"/>
    <x v="26"/>
    <n v="2026"/>
    <x v="0"/>
    <x v="0"/>
    <x v="0"/>
    <x v="0"/>
    <x v="0"/>
    <x v="0"/>
    <s v="Returning"/>
    <x v="0"/>
    <s v="Cycling Pack 12L"/>
    <n v="1"/>
    <n v="103.78"/>
    <n v="0"/>
    <n v="49.36"/>
    <n v="103.78"/>
    <n v="49.36"/>
    <n v="54.42"/>
    <n v="0.52437849296588934"/>
    <n v="2026"/>
    <s v="Q1"/>
    <n v="1"/>
    <s v="Jan"/>
  </r>
  <r>
    <n v="1439"/>
    <x v="26"/>
    <n v="2026"/>
    <x v="0"/>
    <x v="0"/>
    <x v="0"/>
    <x v="1"/>
    <x v="6"/>
    <x v="3"/>
    <s v="New"/>
    <x v="1"/>
    <s v="Summit Backpack 45L"/>
    <n v="2"/>
    <n v="157.16999999999999"/>
    <n v="0"/>
    <n v="81.260000000000005"/>
    <n v="314.33999999999997"/>
    <n v="162.52000000000001"/>
    <n v="151.81999999999996"/>
    <n v="0.4829802125087484"/>
    <n v="2026"/>
    <s v="Q1"/>
    <n v="1"/>
    <s v="Jan"/>
  </r>
  <r>
    <n v="1616"/>
    <x v="26"/>
    <n v="2026"/>
    <x v="0"/>
    <x v="0"/>
    <x v="0"/>
    <x v="1"/>
    <x v="12"/>
    <x v="0"/>
    <s v="Business"/>
    <x v="2"/>
    <s v="Carry-On Duffel"/>
    <n v="2"/>
    <n v="132.91999999999999"/>
    <n v="0"/>
    <n v="69.02"/>
    <n v="265.83999999999997"/>
    <n v="138.04"/>
    <n v="127.79999999999998"/>
    <n v="0.48074029491423409"/>
    <n v="2026"/>
    <s v="Q1"/>
    <n v="1"/>
    <s v="Jan"/>
  </r>
  <r>
    <n v="1798"/>
    <x v="26"/>
    <n v="2026"/>
    <x v="0"/>
    <x v="0"/>
    <x v="0"/>
    <x v="3"/>
    <x v="8"/>
    <x v="2"/>
    <s v="Returning"/>
    <x v="1"/>
    <s v="Trekking Poles"/>
    <n v="1"/>
    <n v="71.41"/>
    <n v="0.05"/>
    <n v="32.28"/>
    <n v="67.839499999999987"/>
    <n v="32.28"/>
    <n v="35.559499999999986"/>
    <n v="0.52417102130764515"/>
    <n v="2026"/>
    <s v="Q1"/>
    <n v="1"/>
    <s v="Jan"/>
  </r>
  <r>
    <n v="4449"/>
    <x v="26"/>
    <n v="2026"/>
    <x v="0"/>
    <x v="0"/>
    <x v="0"/>
    <x v="3"/>
    <x v="8"/>
    <x v="0"/>
    <s v="New"/>
    <x v="3"/>
    <s v="Trail Tent 2P"/>
    <n v="1"/>
    <n v="199.67"/>
    <n v="0"/>
    <n v="103.81"/>
    <n v="199.67"/>
    <n v="103.81"/>
    <n v="95.859999999999985"/>
    <n v="0.4800921520508839"/>
    <n v="2026"/>
    <s v="Q1"/>
    <n v="1"/>
    <s v="Jan"/>
  </r>
  <r>
    <n v="4473"/>
    <x v="26"/>
    <n v="2026"/>
    <x v="0"/>
    <x v="0"/>
    <x v="0"/>
    <x v="0"/>
    <x v="0"/>
    <x v="2"/>
    <s v="Returning"/>
    <x v="3"/>
    <s v="Trail Tent 2P"/>
    <n v="1"/>
    <n v="196.88"/>
    <n v="0"/>
    <n v="102.76"/>
    <n v="196.88"/>
    <n v="102.76"/>
    <n v="94.11999999999999"/>
    <n v="0.47805770012190163"/>
    <n v="2026"/>
    <s v="Q1"/>
    <n v="1"/>
    <s v="Jan"/>
  </r>
  <r>
    <n v="203"/>
    <x v="27"/>
    <n v="2026"/>
    <x v="0"/>
    <x v="0"/>
    <x v="0"/>
    <x v="3"/>
    <x v="7"/>
    <x v="0"/>
    <s v="Returning"/>
    <x v="0"/>
    <s v="Trail Bike Light"/>
    <n v="3"/>
    <n v="49.95"/>
    <n v="0"/>
    <n v="22.55"/>
    <n v="149.85000000000002"/>
    <n v="67.650000000000006"/>
    <n v="82.200000000000017"/>
    <n v="0.54854854854854862"/>
    <n v="2026"/>
    <s v="Q1"/>
    <n v="1"/>
    <s v="Jan"/>
  </r>
  <r>
    <n v="1654"/>
    <x v="27"/>
    <n v="2026"/>
    <x v="0"/>
    <x v="0"/>
    <x v="0"/>
    <x v="1"/>
    <x v="6"/>
    <x v="3"/>
    <s v="Business"/>
    <x v="1"/>
    <s v="Trekking Poles"/>
    <n v="1"/>
    <n v="70.41"/>
    <n v="0"/>
    <n v="32.74"/>
    <n v="70.41"/>
    <n v="32.74"/>
    <n v="37.669999999999995"/>
    <n v="0.53500923164323244"/>
    <n v="2026"/>
    <s v="Q1"/>
    <n v="1"/>
    <s v="Jan"/>
  </r>
  <r>
    <n v="2203"/>
    <x v="27"/>
    <n v="2026"/>
    <x v="0"/>
    <x v="0"/>
    <x v="0"/>
    <x v="2"/>
    <x v="16"/>
    <x v="3"/>
    <s v="Returning"/>
    <x v="1"/>
    <s v="Trekking Poles"/>
    <n v="2"/>
    <n v="70.290000000000006"/>
    <n v="0.15"/>
    <n v="31.84"/>
    <n v="119.49300000000001"/>
    <n v="63.68"/>
    <n v="55.813000000000009"/>
    <n v="0.46708175374289712"/>
    <n v="2026"/>
    <s v="Q1"/>
    <n v="1"/>
    <s v="Jan"/>
  </r>
  <r>
    <n v="3352"/>
    <x v="27"/>
    <n v="2026"/>
    <x v="0"/>
    <x v="0"/>
    <x v="0"/>
    <x v="2"/>
    <x v="16"/>
    <x v="0"/>
    <s v="Business"/>
    <x v="1"/>
    <s v="Hiking Daypack 20L"/>
    <n v="4"/>
    <n v="91.46"/>
    <n v="0"/>
    <n v="44.04"/>
    <n v="365.84"/>
    <n v="176.16"/>
    <n v="189.67999999999998"/>
    <n v="0.51847802317953207"/>
    <n v="2026"/>
    <s v="Q1"/>
    <n v="1"/>
    <s v="Jan"/>
  </r>
  <r>
    <n v="183"/>
    <x v="28"/>
    <n v="2026"/>
    <x v="0"/>
    <x v="0"/>
    <x v="0"/>
    <x v="1"/>
    <x v="12"/>
    <x v="0"/>
    <s v="New"/>
    <x v="3"/>
    <s v="Compact Sleeping Bag"/>
    <n v="2"/>
    <n v="123.27"/>
    <n v="0"/>
    <n v="60.26"/>
    <n v="246.54"/>
    <n v="120.52"/>
    <n v="126.02"/>
    <n v="0.51115437657175311"/>
    <n v="2026"/>
    <s v="Q1"/>
    <n v="1"/>
    <s v="Jan"/>
  </r>
  <r>
    <n v="3525"/>
    <x v="28"/>
    <n v="2026"/>
    <x v="0"/>
    <x v="0"/>
    <x v="0"/>
    <x v="2"/>
    <x v="5"/>
    <x v="1"/>
    <s v="Business"/>
    <x v="4"/>
    <s v="Training Mat"/>
    <n v="3"/>
    <n v="49.63"/>
    <n v="0.1"/>
    <n v="22.06"/>
    <n v="134.001"/>
    <n v="66.179999999999993"/>
    <n v="67.821000000000012"/>
    <n v="0.50612308863366695"/>
    <n v="2026"/>
    <s v="Q1"/>
    <n v="1"/>
    <s v="Jan"/>
  </r>
  <r>
    <n v="4299"/>
    <x v="28"/>
    <n v="2026"/>
    <x v="0"/>
    <x v="0"/>
    <x v="0"/>
    <x v="0"/>
    <x v="9"/>
    <x v="1"/>
    <s v="Business"/>
    <x v="2"/>
    <s v="Carry-On Duffel"/>
    <n v="12"/>
    <n v="132.21"/>
    <n v="0.1"/>
    <n v="68.95"/>
    <n v="1427.8679999999999"/>
    <n v="827.40000000000009"/>
    <n v="600.46799999999985"/>
    <n v="0.42053467127213429"/>
    <n v="2026"/>
    <s v="Q1"/>
    <n v="1"/>
    <s v="Jan"/>
  </r>
  <r>
    <n v="748"/>
    <x v="29"/>
    <n v="2026"/>
    <x v="0"/>
    <x v="0"/>
    <x v="0"/>
    <x v="1"/>
    <x v="1"/>
    <x v="2"/>
    <s v="Business"/>
    <x v="0"/>
    <s v="Compact Repair Kit"/>
    <n v="1"/>
    <n v="39.549999999999997"/>
    <n v="0"/>
    <n v="17.059999999999999"/>
    <n v="39.549999999999997"/>
    <n v="17.059999999999999"/>
    <n v="22.49"/>
    <n v="0.56864728192161818"/>
    <n v="2026"/>
    <s v="Q1"/>
    <n v="1"/>
    <s v="Jan"/>
  </r>
  <r>
    <n v="3117"/>
    <x v="29"/>
    <n v="2026"/>
    <x v="0"/>
    <x v="0"/>
    <x v="0"/>
    <x v="1"/>
    <x v="12"/>
    <x v="0"/>
    <s v="New"/>
    <x v="3"/>
    <s v="Portable Camp Stove"/>
    <n v="3"/>
    <n v="80.08"/>
    <n v="0"/>
    <n v="39.450000000000003"/>
    <n v="240.24"/>
    <n v="118.35000000000001"/>
    <n v="121.89"/>
    <n v="0.50736763236763238"/>
    <n v="2026"/>
    <s v="Q1"/>
    <n v="1"/>
    <s v="Jan"/>
  </r>
  <r>
    <n v="3328"/>
    <x v="29"/>
    <n v="2026"/>
    <x v="0"/>
    <x v="0"/>
    <x v="0"/>
    <x v="2"/>
    <x v="5"/>
    <x v="2"/>
    <s v="Returning"/>
    <x v="4"/>
    <s v="Weighted Vest"/>
    <n v="1"/>
    <n v="120.48"/>
    <n v="0"/>
    <n v="69.55"/>
    <n v="120.48"/>
    <n v="69.55"/>
    <n v="50.930000000000007"/>
    <n v="0.42272576361221786"/>
    <n v="2026"/>
    <s v="Q1"/>
    <n v="1"/>
    <s v="Jan"/>
  </r>
  <r>
    <n v="3822"/>
    <x v="29"/>
    <n v="2026"/>
    <x v="0"/>
    <x v="0"/>
    <x v="0"/>
    <x v="3"/>
    <x v="7"/>
    <x v="0"/>
    <s v="Returning"/>
    <x v="4"/>
    <s v="Resistance Band Set"/>
    <n v="1"/>
    <n v="39.369999999999997"/>
    <n v="0.05"/>
    <n v="14.66"/>
    <n v="37.401499999999999"/>
    <n v="14.66"/>
    <n v="22.741499999999998"/>
    <n v="0.60803711081106371"/>
    <n v="2026"/>
    <s v="Q1"/>
    <n v="1"/>
    <s v="Jan"/>
  </r>
  <r>
    <n v="4125"/>
    <x v="29"/>
    <n v="2026"/>
    <x v="0"/>
    <x v="0"/>
    <x v="0"/>
    <x v="1"/>
    <x v="12"/>
    <x v="1"/>
    <s v="Business"/>
    <x v="3"/>
    <s v="Portable Camp Stove"/>
    <n v="8"/>
    <n v="81.06"/>
    <n v="0.15"/>
    <n v="39.549999999999997"/>
    <n v="551.20799999999997"/>
    <n v="316.39999999999998"/>
    <n v="234.80799999999999"/>
    <n v="0.42598801178502488"/>
    <n v="2026"/>
    <s v="Q1"/>
    <n v="1"/>
    <s v="Jan"/>
  </r>
  <r>
    <n v="4592"/>
    <x v="29"/>
    <n v="2026"/>
    <x v="0"/>
    <x v="0"/>
    <x v="0"/>
    <x v="1"/>
    <x v="12"/>
    <x v="3"/>
    <s v="Returning"/>
    <x v="4"/>
    <s v="Weighted Vest"/>
    <n v="5"/>
    <n v="120.4"/>
    <n v="0"/>
    <n v="69.510000000000005"/>
    <n v="602"/>
    <n v="347.55"/>
    <n v="254.45"/>
    <n v="0.42267441860465116"/>
    <n v="2026"/>
    <s v="Q1"/>
    <n v="1"/>
    <s v="Jan"/>
  </r>
  <r>
    <n v="373"/>
    <x v="30"/>
    <n v="2026"/>
    <x v="0"/>
    <x v="0"/>
    <x v="0"/>
    <x v="2"/>
    <x v="10"/>
    <x v="1"/>
    <s v="Business"/>
    <x v="2"/>
    <s v="Packing Cube Set"/>
    <n v="10"/>
    <n v="47.71"/>
    <n v="0.1"/>
    <n v="18.649999999999999"/>
    <n v="429.39000000000004"/>
    <n v="186.5"/>
    <n v="242.89000000000004"/>
    <n v="0.56566291716155481"/>
    <n v="2026"/>
    <s v="Q1"/>
    <n v="1"/>
    <s v="Jan"/>
  </r>
  <r>
    <n v="672"/>
    <x v="30"/>
    <n v="2026"/>
    <x v="0"/>
    <x v="0"/>
    <x v="0"/>
    <x v="0"/>
    <x v="9"/>
    <x v="0"/>
    <s v="Business"/>
    <x v="0"/>
    <s v="Cycling Pack 12L"/>
    <n v="1"/>
    <n v="102.92"/>
    <n v="0.05"/>
    <n v="50.92"/>
    <n v="97.774000000000001"/>
    <n v="50.92"/>
    <n v="46.853999999999999"/>
    <n v="0.4792071511853867"/>
    <n v="2026"/>
    <s v="Q1"/>
    <n v="1"/>
    <s v="Jan"/>
  </r>
  <r>
    <n v="1125"/>
    <x v="30"/>
    <n v="2026"/>
    <x v="0"/>
    <x v="0"/>
    <x v="0"/>
    <x v="1"/>
    <x v="1"/>
    <x v="0"/>
    <s v="Returning"/>
    <x v="1"/>
    <s v="Trekking Poles"/>
    <n v="1"/>
    <n v="72.69"/>
    <n v="0.1"/>
    <n v="32.67"/>
    <n v="65.421000000000006"/>
    <n v="32.67"/>
    <n v="32.751000000000005"/>
    <n v="0.50061906727197691"/>
    <n v="2026"/>
    <s v="Q1"/>
    <n v="1"/>
    <s v="Jan"/>
  </r>
  <r>
    <n v="1164"/>
    <x v="30"/>
    <n v="2026"/>
    <x v="0"/>
    <x v="0"/>
    <x v="0"/>
    <x v="0"/>
    <x v="0"/>
    <x v="0"/>
    <s v="New"/>
    <x v="0"/>
    <s v="Commuter Helmet"/>
    <n v="1"/>
    <n v="79.989999999999995"/>
    <n v="0.05"/>
    <n v="43.02"/>
    <n v="75.990499999999997"/>
    <n v="43.02"/>
    <n v="32.970499999999994"/>
    <n v="0.43387660299642711"/>
    <n v="2026"/>
    <s v="Q1"/>
    <n v="1"/>
    <s v="Jan"/>
  </r>
  <r>
    <n v="1613"/>
    <x v="30"/>
    <n v="2026"/>
    <x v="0"/>
    <x v="0"/>
    <x v="0"/>
    <x v="1"/>
    <x v="6"/>
    <x v="1"/>
    <s v="Business"/>
    <x v="4"/>
    <s v="Training Mat"/>
    <n v="4"/>
    <n v="51.11"/>
    <n v="0.15"/>
    <n v="22.25"/>
    <n v="173.774"/>
    <n v="89"/>
    <n v="84.774000000000001"/>
    <n v="0.48784052850253778"/>
    <n v="2026"/>
    <s v="Q1"/>
    <n v="1"/>
    <s v="Jan"/>
  </r>
  <r>
    <n v="2149"/>
    <x v="30"/>
    <n v="2026"/>
    <x v="0"/>
    <x v="0"/>
    <x v="0"/>
    <x v="0"/>
    <x v="15"/>
    <x v="0"/>
    <s v="Returning"/>
    <x v="4"/>
    <s v="Weighted Vest"/>
    <n v="2"/>
    <n v="124.83"/>
    <n v="0"/>
    <n v="70.91"/>
    <n v="249.66"/>
    <n v="141.82"/>
    <n v="107.84"/>
    <n v="0.43194744853000083"/>
    <n v="2026"/>
    <s v="Q1"/>
    <n v="1"/>
    <s v="Jan"/>
  </r>
  <r>
    <n v="2593"/>
    <x v="30"/>
    <n v="2026"/>
    <x v="0"/>
    <x v="0"/>
    <x v="0"/>
    <x v="1"/>
    <x v="11"/>
    <x v="2"/>
    <s v="New"/>
    <x v="0"/>
    <s v="Compact Repair Kit"/>
    <n v="6"/>
    <n v="41.07"/>
    <n v="0.1"/>
    <n v="16.29"/>
    <n v="221.77800000000002"/>
    <n v="97.74"/>
    <n v="124.03800000000003"/>
    <n v="0.55928901874847825"/>
    <n v="2026"/>
    <s v="Q1"/>
    <n v="1"/>
    <s v="Jan"/>
  </r>
  <r>
    <n v="2659"/>
    <x v="30"/>
    <n v="2026"/>
    <x v="0"/>
    <x v="0"/>
    <x v="0"/>
    <x v="0"/>
    <x v="15"/>
    <x v="0"/>
    <s v="New"/>
    <x v="2"/>
    <s v="Insulated Bottle"/>
    <n v="1"/>
    <n v="36.020000000000003"/>
    <n v="0"/>
    <n v="13.34"/>
    <n v="36.020000000000003"/>
    <n v="13.34"/>
    <n v="22.680000000000003"/>
    <n v="0.62965019433647973"/>
    <n v="2026"/>
    <s v="Q1"/>
    <n v="1"/>
    <s v="Jan"/>
  </r>
  <r>
    <n v="3496"/>
    <x v="30"/>
    <n v="2026"/>
    <x v="0"/>
    <x v="0"/>
    <x v="0"/>
    <x v="0"/>
    <x v="0"/>
    <x v="2"/>
    <s v="Returning"/>
    <x v="4"/>
    <s v="Recovery Roller"/>
    <n v="1"/>
    <n v="35.82"/>
    <n v="0.05"/>
    <n v="14.32"/>
    <n v="34.028999999999996"/>
    <n v="14.32"/>
    <n v="19.708999999999996"/>
    <n v="0.57918246201769075"/>
    <n v="2026"/>
    <s v="Q1"/>
    <n v="1"/>
    <s v="Jan"/>
  </r>
  <r>
    <n v="3889"/>
    <x v="30"/>
    <n v="2026"/>
    <x v="0"/>
    <x v="0"/>
    <x v="0"/>
    <x v="2"/>
    <x v="3"/>
    <x v="2"/>
    <s v="Returning"/>
    <x v="0"/>
    <s v="Cycling Pack 12L"/>
    <n v="3"/>
    <n v="103.94"/>
    <n v="0.1"/>
    <n v="50.67"/>
    <n v="280.63799999999998"/>
    <n v="152.01"/>
    <n v="128.62799999999999"/>
    <n v="0.45834135077929572"/>
    <n v="2026"/>
    <s v="Q1"/>
    <n v="1"/>
    <s v="Jan"/>
  </r>
  <r>
    <n v="1432"/>
    <x v="31"/>
    <n v="2026"/>
    <x v="0"/>
    <x v="1"/>
    <x v="1"/>
    <x v="0"/>
    <x v="0"/>
    <x v="0"/>
    <s v="Returning"/>
    <x v="1"/>
    <s v="Trail Boots"/>
    <n v="1"/>
    <n v="140.53"/>
    <n v="0"/>
    <n v="77.36"/>
    <n v="140.53"/>
    <n v="77.36"/>
    <n v="63.17"/>
    <n v="0.44951255959581587"/>
    <n v="2026"/>
    <s v="Q1"/>
    <n v="2"/>
    <s v="Feb"/>
  </r>
  <r>
    <n v="1778"/>
    <x v="31"/>
    <n v="2026"/>
    <x v="0"/>
    <x v="1"/>
    <x v="1"/>
    <x v="3"/>
    <x v="7"/>
    <x v="2"/>
    <s v="Returning"/>
    <x v="1"/>
    <s v="Trail Boots"/>
    <n v="1"/>
    <n v="142.03"/>
    <n v="0.05"/>
    <n v="77.069999999999993"/>
    <n v="134.92849999999999"/>
    <n v="77.069999999999993"/>
    <n v="57.858499999999992"/>
    <n v="0.42880859121682963"/>
    <n v="2026"/>
    <s v="Q1"/>
    <n v="2"/>
    <s v="Feb"/>
  </r>
  <r>
    <n v="2047"/>
    <x v="31"/>
    <n v="2026"/>
    <x v="0"/>
    <x v="1"/>
    <x v="1"/>
    <x v="2"/>
    <x v="5"/>
    <x v="1"/>
    <s v="Business"/>
    <x v="3"/>
    <s v="Compact Sleeping Bag"/>
    <n v="12"/>
    <n v="124.84"/>
    <n v="0.1"/>
    <n v="59.47"/>
    <n v="1348.2719999999999"/>
    <n v="713.64"/>
    <n v="634.63199999999995"/>
    <n v="0.47070027412866244"/>
    <n v="2026"/>
    <s v="Q1"/>
    <n v="2"/>
    <s v="Feb"/>
  </r>
  <r>
    <n v="2668"/>
    <x v="31"/>
    <n v="2026"/>
    <x v="0"/>
    <x v="1"/>
    <x v="1"/>
    <x v="1"/>
    <x v="12"/>
    <x v="0"/>
    <s v="Returning"/>
    <x v="4"/>
    <s v="Recovery Roller"/>
    <n v="3"/>
    <n v="35.36"/>
    <n v="0"/>
    <n v="13.7"/>
    <n v="106.08"/>
    <n v="41.099999999999994"/>
    <n v="64.98"/>
    <n v="0.61255656108597289"/>
    <n v="2026"/>
    <s v="Q1"/>
    <n v="2"/>
    <s v="Feb"/>
  </r>
  <r>
    <n v="2706"/>
    <x v="31"/>
    <n v="2026"/>
    <x v="0"/>
    <x v="1"/>
    <x v="1"/>
    <x v="3"/>
    <x v="13"/>
    <x v="3"/>
    <s v="Returning"/>
    <x v="4"/>
    <s v="Weighted Vest"/>
    <n v="2"/>
    <n v="122.43"/>
    <n v="0"/>
    <n v="69.08"/>
    <n v="244.86"/>
    <n v="138.16"/>
    <n v="106.70000000000002"/>
    <n v="0.43575920934411505"/>
    <n v="2026"/>
    <s v="Q1"/>
    <n v="2"/>
    <s v="Feb"/>
  </r>
  <r>
    <n v="2940"/>
    <x v="31"/>
    <n v="2026"/>
    <x v="0"/>
    <x v="1"/>
    <x v="1"/>
    <x v="0"/>
    <x v="15"/>
    <x v="3"/>
    <s v="New"/>
    <x v="1"/>
    <s v="Trail Boots"/>
    <n v="2"/>
    <n v="140.47"/>
    <n v="0.05"/>
    <n v="78.39"/>
    <n v="266.89299999999997"/>
    <n v="156.78"/>
    <n v="110.11299999999997"/>
    <n v="0.41257357817552348"/>
    <n v="2026"/>
    <s v="Q1"/>
    <n v="2"/>
    <s v="Feb"/>
  </r>
  <r>
    <n v="1263"/>
    <x v="32"/>
    <n v="2026"/>
    <x v="0"/>
    <x v="1"/>
    <x v="1"/>
    <x v="1"/>
    <x v="14"/>
    <x v="0"/>
    <s v="Returning"/>
    <x v="2"/>
    <s v="Packing Cube Set"/>
    <n v="1"/>
    <n v="45.43"/>
    <n v="0.05"/>
    <n v="18.670000000000002"/>
    <n v="43.158499999999997"/>
    <n v="18.670000000000002"/>
    <n v="24.488499999999995"/>
    <n v="0.56740850585632019"/>
    <n v="2026"/>
    <s v="Q1"/>
    <n v="2"/>
    <s v="Feb"/>
  </r>
  <r>
    <n v="1641"/>
    <x v="32"/>
    <n v="2026"/>
    <x v="0"/>
    <x v="1"/>
    <x v="1"/>
    <x v="3"/>
    <x v="13"/>
    <x v="1"/>
    <s v="Business"/>
    <x v="0"/>
    <s v="Cycling Pack 12L"/>
    <n v="8"/>
    <n v="102.78"/>
    <n v="0.15"/>
    <n v="50.39"/>
    <n v="698.904"/>
    <n v="403.12"/>
    <n v="295.78399999999999"/>
    <n v="0.42321119924911005"/>
    <n v="2026"/>
    <s v="Q1"/>
    <n v="2"/>
    <s v="Feb"/>
  </r>
  <r>
    <n v="2014"/>
    <x v="32"/>
    <n v="2026"/>
    <x v="0"/>
    <x v="1"/>
    <x v="1"/>
    <x v="1"/>
    <x v="11"/>
    <x v="3"/>
    <s v="New"/>
    <x v="3"/>
    <s v="Compact Sleeping Bag"/>
    <n v="1"/>
    <n v="123.95"/>
    <n v="0"/>
    <n v="61.32"/>
    <n v="123.95"/>
    <n v="61.32"/>
    <n v="62.63"/>
    <n v="0.50528438886647842"/>
    <n v="2026"/>
    <s v="Q1"/>
    <n v="2"/>
    <s v="Feb"/>
  </r>
  <r>
    <n v="2642"/>
    <x v="32"/>
    <n v="2026"/>
    <x v="0"/>
    <x v="1"/>
    <x v="1"/>
    <x v="1"/>
    <x v="11"/>
    <x v="3"/>
    <s v="Returning"/>
    <x v="3"/>
    <s v="Trail Tent 2P"/>
    <n v="3"/>
    <n v="199.9"/>
    <n v="0"/>
    <n v="104.18"/>
    <n v="599.70000000000005"/>
    <n v="312.54000000000002"/>
    <n v="287.16000000000003"/>
    <n v="0.47883941970985494"/>
    <n v="2026"/>
    <s v="Q1"/>
    <n v="2"/>
    <s v="Feb"/>
  </r>
  <r>
    <n v="2929"/>
    <x v="32"/>
    <n v="2026"/>
    <x v="0"/>
    <x v="1"/>
    <x v="1"/>
    <x v="1"/>
    <x v="12"/>
    <x v="3"/>
    <s v="Returning"/>
    <x v="1"/>
    <s v="Hiking Daypack 20L"/>
    <n v="1"/>
    <n v="93.78"/>
    <n v="0"/>
    <n v="44.21"/>
    <n v="93.78"/>
    <n v="44.21"/>
    <n v="49.57"/>
    <n v="0.52857752185967155"/>
    <n v="2026"/>
    <s v="Q1"/>
    <n v="2"/>
    <s v="Feb"/>
  </r>
  <r>
    <n v="3855"/>
    <x v="32"/>
    <n v="2026"/>
    <x v="0"/>
    <x v="1"/>
    <x v="1"/>
    <x v="0"/>
    <x v="0"/>
    <x v="0"/>
    <s v="Business"/>
    <x v="4"/>
    <s v="Resistance Band Set"/>
    <n v="1"/>
    <n v="39.39"/>
    <n v="0.1"/>
    <n v="15.09"/>
    <n v="35.451000000000001"/>
    <n v="15.09"/>
    <n v="20.361000000000001"/>
    <n v="0.57434204958957435"/>
    <n v="2026"/>
    <s v="Q1"/>
    <n v="2"/>
    <s v="Feb"/>
  </r>
  <r>
    <n v="4031"/>
    <x v="32"/>
    <n v="2026"/>
    <x v="0"/>
    <x v="1"/>
    <x v="1"/>
    <x v="0"/>
    <x v="0"/>
    <x v="0"/>
    <s v="New"/>
    <x v="0"/>
    <s v="Cycling Pack 12L"/>
    <n v="6"/>
    <n v="101.64"/>
    <n v="0"/>
    <n v="51.06"/>
    <n v="609.84"/>
    <n v="306.36"/>
    <n v="303.48"/>
    <n v="0.49763872491145217"/>
    <n v="2026"/>
    <s v="Q1"/>
    <n v="2"/>
    <s v="Feb"/>
  </r>
  <r>
    <n v="2"/>
    <x v="33"/>
    <n v="2026"/>
    <x v="0"/>
    <x v="1"/>
    <x v="1"/>
    <x v="0"/>
    <x v="0"/>
    <x v="1"/>
    <s v="Business"/>
    <x v="4"/>
    <s v="Recovery Roller"/>
    <n v="12"/>
    <n v="36.74"/>
    <n v="0.2"/>
    <n v="13.53"/>
    <n v="352.70400000000001"/>
    <n v="162.35999999999999"/>
    <n v="190.34400000000002"/>
    <n v="0.53967065868263475"/>
    <n v="2026"/>
    <s v="Q1"/>
    <n v="2"/>
    <s v="Feb"/>
  </r>
  <r>
    <n v="4228"/>
    <x v="33"/>
    <n v="2026"/>
    <x v="0"/>
    <x v="1"/>
    <x v="1"/>
    <x v="3"/>
    <x v="8"/>
    <x v="2"/>
    <s v="New"/>
    <x v="1"/>
    <s v="Summit Backpack 45L"/>
    <n v="2"/>
    <n v="154.62"/>
    <n v="0"/>
    <n v="78.209999999999994"/>
    <n v="309.24"/>
    <n v="156.41999999999999"/>
    <n v="152.82000000000002"/>
    <n v="0.49417927823050062"/>
    <n v="2026"/>
    <s v="Q1"/>
    <n v="2"/>
    <s v="Feb"/>
  </r>
  <r>
    <n v="928"/>
    <x v="34"/>
    <n v="2026"/>
    <x v="0"/>
    <x v="1"/>
    <x v="1"/>
    <x v="0"/>
    <x v="0"/>
    <x v="3"/>
    <s v="New"/>
    <x v="3"/>
    <s v="Compact Sleeping Bag"/>
    <n v="1"/>
    <n v="125.63"/>
    <n v="0.1"/>
    <n v="60.38"/>
    <n v="113.06699999999999"/>
    <n v="60.38"/>
    <n v="52.686999999999991"/>
    <n v="0.46598034793529497"/>
    <n v="2026"/>
    <s v="Q1"/>
    <n v="2"/>
    <s v="Feb"/>
  </r>
  <r>
    <n v="933"/>
    <x v="34"/>
    <n v="2026"/>
    <x v="0"/>
    <x v="1"/>
    <x v="1"/>
    <x v="1"/>
    <x v="11"/>
    <x v="0"/>
    <s v="New"/>
    <x v="3"/>
    <s v="Portable Camp Stove"/>
    <n v="2"/>
    <n v="81.59"/>
    <n v="0.1"/>
    <n v="38.64"/>
    <n v="146.86200000000002"/>
    <n v="77.28"/>
    <n v="69.582000000000022"/>
    <n v="0.47379172284185161"/>
    <n v="2026"/>
    <s v="Q1"/>
    <n v="2"/>
    <s v="Feb"/>
  </r>
  <r>
    <n v="1646"/>
    <x v="34"/>
    <n v="2026"/>
    <x v="0"/>
    <x v="1"/>
    <x v="1"/>
    <x v="2"/>
    <x v="5"/>
    <x v="0"/>
    <s v="New"/>
    <x v="2"/>
    <s v="Packing Cube Set"/>
    <n v="2"/>
    <n v="45.81"/>
    <n v="0.1"/>
    <n v="18.420000000000002"/>
    <n v="82.458000000000013"/>
    <n v="36.840000000000003"/>
    <n v="45.618000000000009"/>
    <n v="0.55322709743141962"/>
    <n v="2026"/>
    <s v="Q1"/>
    <n v="2"/>
    <s v="Feb"/>
  </r>
  <r>
    <n v="380"/>
    <x v="35"/>
    <n v="2026"/>
    <x v="0"/>
    <x v="1"/>
    <x v="1"/>
    <x v="1"/>
    <x v="12"/>
    <x v="0"/>
    <s v="Returning"/>
    <x v="4"/>
    <s v="Weighted Vest"/>
    <n v="3"/>
    <n v="125.63"/>
    <n v="0"/>
    <n v="71.05"/>
    <n v="376.89"/>
    <n v="213.14999999999998"/>
    <n v="163.74"/>
    <n v="0.43445037013452203"/>
    <n v="2026"/>
    <s v="Q1"/>
    <n v="2"/>
    <s v="Feb"/>
  </r>
  <r>
    <n v="1723"/>
    <x v="35"/>
    <n v="2026"/>
    <x v="0"/>
    <x v="1"/>
    <x v="1"/>
    <x v="3"/>
    <x v="8"/>
    <x v="0"/>
    <s v="Returning"/>
    <x v="0"/>
    <s v="Cycling Pack 12L"/>
    <n v="2"/>
    <n v="101.01"/>
    <n v="0"/>
    <n v="50.26"/>
    <n v="202.02"/>
    <n v="100.52"/>
    <n v="101.50000000000001"/>
    <n v="0.50242550242550243"/>
    <n v="2026"/>
    <s v="Q1"/>
    <n v="2"/>
    <s v="Feb"/>
  </r>
  <r>
    <n v="2529"/>
    <x v="35"/>
    <n v="2026"/>
    <x v="0"/>
    <x v="1"/>
    <x v="1"/>
    <x v="3"/>
    <x v="13"/>
    <x v="0"/>
    <s v="Returning"/>
    <x v="1"/>
    <s v="Summit Backpack 45L"/>
    <n v="6"/>
    <n v="154.22"/>
    <n v="0"/>
    <n v="79.599999999999994"/>
    <n v="925.31999999999994"/>
    <n v="477.59999999999997"/>
    <n v="447.71999999999997"/>
    <n v="0.4838542342108676"/>
    <n v="2026"/>
    <s v="Q1"/>
    <n v="2"/>
    <s v="Feb"/>
  </r>
  <r>
    <n v="2685"/>
    <x v="35"/>
    <n v="2026"/>
    <x v="0"/>
    <x v="1"/>
    <x v="1"/>
    <x v="1"/>
    <x v="14"/>
    <x v="0"/>
    <s v="New"/>
    <x v="1"/>
    <s v="Trekking Poles"/>
    <n v="1"/>
    <n v="72.78"/>
    <n v="0.05"/>
    <n v="33.26"/>
    <n v="69.140999999999991"/>
    <n v="33.26"/>
    <n v="35.880999999999993"/>
    <n v="0.51895402149231273"/>
    <n v="2026"/>
    <s v="Q1"/>
    <n v="2"/>
    <s v="Feb"/>
  </r>
  <r>
    <n v="2793"/>
    <x v="35"/>
    <n v="2026"/>
    <x v="0"/>
    <x v="1"/>
    <x v="1"/>
    <x v="1"/>
    <x v="14"/>
    <x v="1"/>
    <s v="Business"/>
    <x v="3"/>
    <s v="Compact Sleeping Bag"/>
    <n v="3"/>
    <n v="122.69"/>
    <n v="0.05"/>
    <n v="62.08"/>
    <n v="349.66649999999998"/>
    <n v="186.24"/>
    <n v="163.42649999999998"/>
    <n v="0.46737820180085876"/>
    <n v="2026"/>
    <s v="Q1"/>
    <n v="2"/>
    <s v="Feb"/>
  </r>
  <r>
    <n v="346"/>
    <x v="36"/>
    <n v="2026"/>
    <x v="0"/>
    <x v="1"/>
    <x v="1"/>
    <x v="1"/>
    <x v="1"/>
    <x v="0"/>
    <s v="Business"/>
    <x v="0"/>
    <s v="Cycling Pack 12L"/>
    <n v="3"/>
    <n v="103.22"/>
    <n v="0"/>
    <n v="50.74"/>
    <n v="309.65999999999997"/>
    <n v="152.22"/>
    <n v="157.43999999999997"/>
    <n v="0.50842859910869986"/>
    <n v="2026"/>
    <s v="Q1"/>
    <n v="2"/>
    <s v="Feb"/>
  </r>
  <r>
    <n v="539"/>
    <x v="36"/>
    <n v="2026"/>
    <x v="0"/>
    <x v="1"/>
    <x v="1"/>
    <x v="0"/>
    <x v="15"/>
    <x v="3"/>
    <s v="New"/>
    <x v="1"/>
    <s v="Hiking Daypack 20L"/>
    <n v="3"/>
    <n v="92.96"/>
    <n v="0.15"/>
    <n v="44.56"/>
    <n v="237.048"/>
    <n v="133.68"/>
    <n v="103.36799999999999"/>
    <n v="0.43606358205932971"/>
    <n v="2026"/>
    <s v="Q1"/>
    <n v="2"/>
    <s v="Feb"/>
  </r>
  <r>
    <n v="1368"/>
    <x v="36"/>
    <n v="2026"/>
    <x v="0"/>
    <x v="1"/>
    <x v="1"/>
    <x v="1"/>
    <x v="12"/>
    <x v="2"/>
    <s v="New"/>
    <x v="2"/>
    <s v="Insulated Bottle"/>
    <n v="1"/>
    <n v="36.520000000000003"/>
    <n v="0"/>
    <n v="13.94"/>
    <n v="36.520000000000003"/>
    <n v="13.94"/>
    <n v="22.580000000000005"/>
    <n v="0.61829134720700996"/>
    <n v="2026"/>
    <s v="Q1"/>
    <n v="2"/>
    <s v="Feb"/>
  </r>
  <r>
    <n v="3506"/>
    <x v="36"/>
    <n v="2026"/>
    <x v="0"/>
    <x v="1"/>
    <x v="1"/>
    <x v="0"/>
    <x v="0"/>
    <x v="2"/>
    <s v="Returning"/>
    <x v="4"/>
    <s v="Training Mat"/>
    <n v="3"/>
    <n v="50.65"/>
    <n v="0"/>
    <n v="21.49"/>
    <n v="151.94999999999999"/>
    <n v="64.47"/>
    <n v="87.47999999999999"/>
    <n v="0.57571569595261596"/>
    <n v="2026"/>
    <s v="Q1"/>
    <n v="2"/>
    <s v="Feb"/>
  </r>
  <r>
    <n v="1314"/>
    <x v="37"/>
    <n v="2026"/>
    <x v="0"/>
    <x v="1"/>
    <x v="1"/>
    <x v="3"/>
    <x v="4"/>
    <x v="0"/>
    <s v="Returning"/>
    <x v="2"/>
    <s v="Insulated Bottle"/>
    <n v="2"/>
    <n v="37.03"/>
    <n v="0.15"/>
    <n v="13.87"/>
    <n v="62.951000000000001"/>
    <n v="27.74"/>
    <n v="35.210999999999999"/>
    <n v="0.55933980397451988"/>
    <n v="2026"/>
    <s v="Q1"/>
    <n v="2"/>
    <s v="Feb"/>
  </r>
  <r>
    <n v="2092"/>
    <x v="37"/>
    <n v="2026"/>
    <x v="0"/>
    <x v="1"/>
    <x v="1"/>
    <x v="2"/>
    <x v="2"/>
    <x v="0"/>
    <s v="New"/>
    <x v="4"/>
    <s v="Recovery Roller"/>
    <n v="1"/>
    <n v="36.619999999999997"/>
    <n v="0"/>
    <n v="13.55"/>
    <n v="36.619999999999997"/>
    <n v="13.55"/>
    <n v="23.069999999999997"/>
    <n v="0.62998361551064985"/>
    <n v="2026"/>
    <s v="Q1"/>
    <n v="2"/>
    <s v="Feb"/>
  </r>
  <r>
    <n v="5083"/>
    <x v="37"/>
    <n v="2026"/>
    <x v="0"/>
    <x v="1"/>
    <x v="1"/>
    <x v="2"/>
    <x v="16"/>
    <x v="2"/>
    <s v="Returning"/>
    <x v="3"/>
    <s v="Portable Camp Stove"/>
    <n v="1"/>
    <n v="81.47"/>
    <n v="0"/>
    <n v="39.18"/>
    <n v="81.47"/>
    <n v="39.18"/>
    <n v="42.29"/>
    <n v="0.51908678040996681"/>
    <n v="2026"/>
    <s v="Q1"/>
    <n v="2"/>
    <s v="Feb"/>
  </r>
  <r>
    <n v="582"/>
    <x v="38"/>
    <n v="2026"/>
    <x v="0"/>
    <x v="1"/>
    <x v="1"/>
    <x v="1"/>
    <x v="1"/>
    <x v="1"/>
    <s v="Returning"/>
    <x v="3"/>
    <s v="Compact Sleeping Bag"/>
    <n v="12"/>
    <n v="122.75"/>
    <n v="0.15"/>
    <n v="62.51"/>
    <n v="1252.05"/>
    <n v="750.12"/>
    <n v="501.92999999999995"/>
    <n v="0.40088654606445429"/>
    <n v="2026"/>
    <s v="Q1"/>
    <n v="2"/>
    <s v="Feb"/>
  </r>
  <r>
    <n v="902"/>
    <x v="38"/>
    <n v="2026"/>
    <x v="0"/>
    <x v="1"/>
    <x v="1"/>
    <x v="0"/>
    <x v="9"/>
    <x v="0"/>
    <s v="Business"/>
    <x v="4"/>
    <s v="Training Mat"/>
    <n v="1"/>
    <n v="50.38"/>
    <n v="0.05"/>
    <n v="21.95"/>
    <n v="47.860999999999997"/>
    <n v="21.95"/>
    <n v="25.910999999999998"/>
    <n v="0.54138024696516995"/>
    <n v="2026"/>
    <s v="Q1"/>
    <n v="2"/>
    <s v="Feb"/>
  </r>
  <r>
    <n v="2396"/>
    <x v="38"/>
    <n v="2026"/>
    <x v="0"/>
    <x v="1"/>
    <x v="1"/>
    <x v="3"/>
    <x v="7"/>
    <x v="0"/>
    <s v="Business"/>
    <x v="4"/>
    <s v="Training Mat"/>
    <n v="2"/>
    <n v="50.4"/>
    <n v="0"/>
    <n v="21.43"/>
    <n v="100.8"/>
    <n v="42.86"/>
    <n v="57.94"/>
    <n v="0.57480158730158726"/>
    <n v="2026"/>
    <s v="Q1"/>
    <n v="2"/>
    <s v="Feb"/>
  </r>
  <r>
    <n v="2494"/>
    <x v="38"/>
    <n v="2026"/>
    <x v="0"/>
    <x v="1"/>
    <x v="1"/>
    <x v="2"/>
    <x v="5"/>
    <x v="0"/>
    <s v="New"/>
    <x v="1"/>
    <s v="Trekking Poles"/>
    <n v="1"/>
    <n v="69.98"/>
    <n v="0"/>
    <n v="33.21"/>
    <n v="69.98"/>
    <n v="33.21"/>
    <n v="36.770000000000003"/>
    <n v="0.52543583881108891"/>
    <n v="2026"/>
    <s v="Q1"/>
    <n v="2"/>
    <s v="Feb"/>
  </r>
  <r>
    <n v="2925"/>
    <x v="38"/>
    <n v="2026"/>
    <x v="0"/>
    <x v="1"/>
    <x v="1"/>
    <x v="0"/>
    <x v="0"/>
    <x v="2"/>
    <s v="New"/>
    <x v="1"/>
    <s v="Hiking Daypack 20L"/>
    <n v="3"/>
    <n v="90.04"/>
    <n v="0.05"/>
    <n v="45.25"/>
    <n v="256.61399999999998"/>
    <n v="135.75"/>
    <n v="120.86399999999998"/>
    <n v="0.47099534709719654"/>
    <n v="2026"/>
    <s v="Q1"/>
    <n v="2"/>
    <s v="Feb"/>
  </r>
  <r>
    <n v="3614"/>
    <x v="38"/>
    <n v="2026"/>
    <x v="0"/>
    <x v="1"/>
    <x v="1"/>
    <x v="1"/>
    <x v="14"/>
    <x v="0"/>
    <s v="New"/>
    <x v="4"/>
    <s v="Training Mat"/>
    <n v="3"/>
    <n v="51.18"/>
    <n v="0"/>
    <n v="21.95"/>
    <n v="153.54"/>
    <n v="65.849999999999994"/>
    <n v="87.69"/>
    <n v="0.57112153184837833"/>
    <n v="2026"/>
    <s v="Q1"/>
    <n v="2"/>
    <s v="Feb"/>
  </r>
  <r>
    <n v="4360"/>
    <x v="38"/>
    <n v="2026"/>
    <x v="0"/>
    <x v="1"/>
    <x v="1"/>
    <x v="0"/>
    <x v="15"/>
    <x v="0"/>
    <s v="New"/>
    <x v="2"/>
    <s v="Insulated Bottle"/>
    <n v="1"/>
    <n v="35.69"/>
    <n v="0"/>
    <n v="13.38"/>
    <n v="35.69"/>
    <n v="13.38"/>
    <n v="22.309999999999995"/>
    <n v="0.62510507144858496"/>
    <n v="2026"/>
    <s v="Q1"/>
    <n v="2"/>
    <s v="Feb"/>
  </r>
  <r>
    <n v="4582"/>
    <x v="38"/>
    <n v="2026"/>
    <x v="0"/>
    <x v="1"/>
    <x v="1"/>
    <x v="3"/>
    <x v="7"/>
    <x v="0"/>
    <s v="New"/>
    <x v="0"/>
    <s v="Trail Bike Light"/>
    <n v="3"/>
    <n v="50.29"/>
    <n v="0.05"/>
    <n v="22.87"/>
    <n v="143.32650000000001"/>
    <n v="68.61"/>
    <n v="74.716500000000011"/>
    <n v="0.52130275978273388"/>
    <n v="2026"/>
    <s v="Q1"/>
    <n v="2"/>
    <s v="Feb"/>
  </r>
  <r>
    <n v="4381"/>
    <x v="39"/>
    <n v="2026"/>
    <x v="0"/>
    <x v="1"/>
    <x v="1"/>
    <x v="1"/>
    <x v="12"/>
    <x v="3"/>
    <s v="Returning"/>
    <x v="3"/>
    <s v="Trail Tent 2P"/>
    <n v="1"/>
    <n v="194.32"/>
    <n v="0.05"/>
    <n v="102.52"/>
    <n v="184.60399999999998"/>
    <n v="102.52"/>
    <n v="82.083999999999989"/>
    <n v="0.44464908669367942"/>
    <n v="2026"/>
    <s v="Q1"/>
    <n v="2"/>
    <s v="Feb"/>
  </r>
  <r>
    <n v="4964"/>
    <x v="39"/>
    <n v="2026"/>
    <x v="0"/>
    <x v="1"/>
    <x v="1"/>
    <x v="3"/>
    <x v="13"/>
    <x v="2"/>
    <s v="New"/>
    <x v="4"/>
    <s v="Resistance Band Set"/>
    <n v="4"/>
    <n v="40.44"/>
    <n v="0"/>
    <n v="14.75"/>
    <n v="161.76"/>
    <n v="59"/>
    <n v="102.75999999999999"/>
    <n v="0.63526211671612265"/>
    <n v="2026"/>
    <s v="Q1"/>
    <n v="2"/>
    <s v="Feb"/>
  </r>
  <r>
    <n v="255"/>
    <x v="40"/>
    <n v="2026"/>
    <x v="0"/>
    <x v="1"/>
    <x v="1"/>
    <x v="3"/>
    <x v="7"/>
    <x v="0"/>
    <s v="New"/>
    <x v="2"/>
    <s v="Carry-On Duffel"/>
    <n v="3"/>
    <n v="134.53"/>
    <n v="0.1"/>
    <n v="69.12"/>
    <n v="363.23100000000005"/>
    <n v="207.36"/>
    <n v="155.87100000000004"/>
    <n v="0.42912361555043488"/>
    <n v="2026"/>
    <s v="Q1"/>
    <n v="2"/>
    <s v="Feb"/>
  </r>
  <r>
    <n v="2178"/>
    <x v="40"/>
    <n v="2026"/>
    <x v="0"/>
    <x v="1"/>
    <x v="1"/>
    <x v="2"/>
    <x v="2"/>
    <x v="3"/>
    <s v="New"/>
    <x v="1"/>
    <s v="Summit Backpack 45L"/>
    <n v="6"/>
    <n v="154.05000000000001"/>
    <n v="0"/>
    <n v="79.25"/>
    <n v="924.30000000000007"/>
    <n v="475.5"/>
    <n v="448.80000000000007"/>
    <n v="0.4855566374553717"/>
    <n v="2026"/>
    <s v="Q1"/>
    <n v="2"/>
    <s v="Feb"/>
  </r>
  <r>
    <n v="3416"/>
    <x v="40"/>
    <n v="2026"/>
    <x v="0"/>
    <x v="1"/>
    <x v="1"/>
    <x v="2"/>
    <x v="2"/>
    <x v="0"/>
    <s v="New"/>
    <x v="2"/>
    <s v="Carry-On Duffel"/>
    <n v="1"/>
    <n v="135.4"/>
    <n v="0"/>
    <n v="67.56"/>
    <n v="135.4"/>
    <n v="67.56"/>
    <n v="67.84"/>
    <n v="0.50103397341211231"/>
    <n v="2026"/>
    <s v="Q1"/>
    <n v="2"/>
    <s v="Feb"/>
  </r>
  <r>
    <n v="3854"/>
    <x v="40"/>
    <n v="2026"/>
    <x v="0"/>
    <x v="1"/>
    <x v="1"/>
    <x v="0"/>
    <x v="0"/>
    <x v="0"/>
    <s v="New"/>
    <x v="0"/>
    <s v="Compact Repair Kit"/>
    <n v="2"/>
    <n v="41.03"/>
    <n v="0"/>
    <n v="16.260000000000002"/>
    <n v="82.06"/>
    <n v="32.520000000000003"/>
    <n v="49.54"/>
    <n v="0.60370460638557155"/>
    <n v="2026"/>
    <s v="Q1"/>
    <n v="2"/>
    <s v="Feb"/>
  </r>
  <r>
    <n v="3952"/>
    <x v="40"/>
    <n v="2026"/>
    <x v="0"/>
    <x v="1"/>
    <x v="1"/>
    <x v="3"/>
    <x v="8"/>
    <x v="3"/>
    <s v="New"/>
    <x v="0"/>
    <s v="Commuter Helmet"/>
    <n v="1"/>
    <n v="81.44"/>
    <n v="0.05"/>
    <n v="43.9"/>
    <n v="77.367999999999995"/>
    <n v="43.9"/>
    <n v="33.467999999999996"/>
    <n v="0.43258194602419603"/>
    <n v="2026"/>
    <s v="Q1"/>
    <n v="2"/>
    <s v="Feb"/>
  </r>
  <r>
    <n v="4076"/>
    <x v="40"/>
    <n v="2026"/>
    <x v="0"/>
    <x v="1"/>
    <x v="1"/>
    <x v="0"/>
    <x v="0"/>
    <x v="1"/>
    <s v="Business"/>
    <x v="3"/>
    <s v="Compact Sleeping Bag"/>
    <n v="8"/>
    <n v="122.19"/>
    <n v="0.1"/>
    <n v="60"/>
    <n v="879.76800000000003"/>
    <n v="480"/>
    <n v="399.76800000000003"/>
    <n v="0.45440161497121973"/>
    <n v="2026"/>
    <s v="Q1"/>
    <n v="2"/>
    <s v="Feb"/>
  </r>
  <r>
    <n v="4156"/>
    <x v="40"/>
    <n v="2026"/>
    <x v="0"/>
    <x v="1"/>
    <x v="1"/>
    <x v="2"/>
    <x v="16"/>
    <x v="2"/>
    <s v="Returning"/>
    <x v="1"/>
    <s v="Trail Boots"/>
    <n v="2"/>
    <n v="146.33000000000001"/>
    <n v="0.1"/>
    <n v="81.34"/>
    <n v="263.39400000000001"/>
    <n v="162.68"/>
    <n v="100.714"/>
    <n v="0.38237013751262366"/>
    <n v="2026"/>
    <s v="Q1"/>
    <n v="2"/>
    <s v="Feb"/>
  </r>
  <r>
    <n v="4260"/>
    <x v="40"/>
    <n v="2026"/>
    <x v="0"/>
    <x v="1"/>
    <x v="1"/>
    <x v="2"/>
    <x v="16"/>
    <x v="3"/>
    <s v="Returning"/>
    <x v="2"/>
    <s v="Carry-On Duffel"/>
    <n v="1"/>
    <n v="131.24"/>
    <n v="0.05"/>
    <n v="66.14"/>
    <n v="124.678"/>
    <n v="66.14"/>
    <n v="58.537999999999997"/>
    <n v="0.46951346669019395"/>
    <n v="2026"/>
    <s v="Q1"/>
    <n v="2"/>
    <s v="Feb"/>
  </r>
  <r>
    <n v="4294"/>
    <x v="40"/>
    <n v="2026"/>
    <x v="0"/>
    <x v="1"/>
    <x v="1"/>
    <x v="1"/>
    <x v="1"/>
    <x v="1"/>
    <s v="New"/>
    <x v="4"/>
    <s v="Training Mat"/>
    <n v="5"/>
    <n v="51.37"/>
    <n v="0.05"/>
    <n v="21.81"/>
    <n v="244.00749999999996"/>
    <n v="109.05"/>
    <n v="134.95749999999998"/>
    <n v="0.55308750755612024"/>
    <n v="2026"/>
    <s v="Q1"/>
    <n v="2"/>
    <s v="Feb"/>
  </r>
  <r>
    <n v="1019"/>
    <x v="41"/>
    <n v="2026"/>
    <x v="0"/>
    <x v="1"/>
    <x v="1"/>
    <x v="1"/>
    <x v="12"/>
    <x v="2"/>
    <s v="New"/>
    <x v="3"/>
    <s v="Compact Sleeping Bag"/>
    <n v="5"/>
    <n v="121.94"/>
    <n v="0"/>
    <n v="62.3"/>
    <n v="609.70000000000005"/>
    <n v="311.5"/>
    <n v="298.20000000000005"/>
    <n v="0.48909299655568317"/>
    <n v="2026"/>
    <s v="Q1"/>
    <n v="2"/>
    <s v="Feb"/>
  </r>
  <r>
    <n v="1471"/>
    <x v="41"/>
    <n v="2026"/>
    <x v="0"/>
    <x v="1"/>
    <x v="1"/>
    <x v="0"/>
    <x v="0"/>
    <x v="0"/>
    <s v="Returning"/>
    <x v="3"/>
    <s v="Compact Sleeping Bag"/>
    <n v="4"/>
    <n v="124.55"/>
    <n v="0"/>
    <n v="60.41"/>
    <n v="498.2"/>
    <n v="241.64"/>
    <n v="256.56"/>
    <n v="0.51497390606182258"/>
    <n v="2026"/>
    <s v="Q1"/>
    <n v="2"/>
    <s v="Feb"/>
  </r>
  <r>
    <n v="2520"/>
    <x v="41"/>
    <n v="2026"/>
    <x v="0"/>
    <x v="1"/>
    <x v="1"/>
    <x v="1"/>
    <x v="14"/>
    <x v="1"/>
    <s v="Business"/>
    <x v="3"/>
    <s v="Alpine Tent 4P"/>
    <n v="10"/>
    <n v="343.77"/>
    <n v="0.15"/>
    <n v="195.29"/>
    <n v="2922.0449999999996"/>
    <n v="1952.8999999999999"/>
    <n v="969.14499999999975"/>
    <n v="0.33166669233362245"/>
    <n v="2026"/>
    <s v="Q1"/>
    <n v="2"/>
    <s v="Feb"/>
  </r>
  <r>
    <n v="4649"/>
    <x v="41"/>
    <n v="2026"/>
    <x v="0"/>
    <x v="1"/>
    <x v="1"/>
    <x v="1"/>
    <x v="1"/>
    <x v="3"/>
    <s v="Returning"/>
    <x v="0"/>
    <s v="Commuter Helmet"/>
    <n v="1"/>
    <n v="81.819999999999993"/>
    <n v="0.05"/>
    <n v="43.83"/>
    <n v="77.728999999999985"/>
    <n v="43.83"/>
    <n v="33.898999999999987"/>
    <n v="0.43611779387358635"/>
    <n v="2026"/>
    <s v="Q1"/>
    <n v="2"/>
    <s v="Feb"/>
  </r>
  <r>
    <n v="4545"/>
    <x v="42"/>
    <n v="2026"/>
    <x v="0"/>
    <x v="1"/>
    <x v="1"/>
    <x v="0"/>
    <x v="9"/>
    <x v="2"/>
    <s v="New"/>
    <x v="2"/>
    <s v="Insulated Bottle"/>
    <n v="1"/>
    <n v="36.58"/>
    <n v="0.1"/>
    <n v="13.76"/>
    <n v="32.921999999999997"/>
    <n v="13.76"/>
    <n v="19.161999999999999"/>
    <n v="0.58204240325618128"/>
    <n v="2026"/>
    <s v="Q1"/>
    <n v="2"/>
    <s v="Feb"/>
  </r>
  <r>
    <n v="285"/>
    <x v="43"/>
    <n v="2026"/>
    <x v="0"/>
    <x v="1"/>
    <x v="1"/>
    <x v="3"/>
    <x v="8"/>
    <x v="2"/>
    <s v="New"/>
    <x v="1"/>
    <s v="Hiking Daypack 20L"/>
    <n v="4"/>
    <n v="92.87"/>
    <n v="0"/>
    <n v="44.95"/>
    <n v="371.48"/>
    <n v="179.8"/>
    <n v="191.68"/>
    <n v="0.51599009367933668"/>
    <n v="2026"/>
    <s v="Q1"/>
    <n v="2"/>
    <s v="Feb"/>
  </r>
  <r>
    <n v="1499"/>
    <x v="43"/>
    <n v="2026"/>
    <x v="0"/>
    <x v="1"/>
    <x v="1"/>
    <x v="3"/>
    <x v="8"/>
    <x v="0"/>
    <s v="New"/>
    <x v="0"/>
    <s v="Compact Repair Kit"/>
    <n v="2"/>
    <n v="41.21"/>
    <n v="0"/>
    <n v="16.64"/>
    <n v="82.42"/>
    <n v="33.28"/>
    <n v="49.14"/>
    <n v="0.59621451104100942"/>
    <n v="2026"/>
    <s v="Q1"/>
    <n v="2"/>
    <s v="Feb"/>
  </r>
  <r>
    <n v="2615"/>
    <x v="43"/>
    <n v="2026"/>
    <x v="0"/>
    <x v="1"/>
    <x v="1"/>
    <x v="0"/>
    <x v="15"/>
    <x v="0"/>
    <s v="Returning"/>
    <x v="1"/>
    <s v="Summit Backpack 45L"/>
    <n v="6"/>
    <n v="155.79"/>
    <n v="0"/>
    <n v="77.48"/>
    <n v="934.74"/>
    <n v="464.88"/>
    <n v="469.86"/>
    <n v="0.50266384235188399"/>
    <n v="2026"/>
    <s v="Q1"/>
    <n v="2"/>
    <s v="Feb"/>
  </r>
  <r>
    <n v="479"/>
    <x v="44"/>
    <n v="2026"/>
    <x v="0"/>
    <x v="1"/>
    <x v="1"/>
    <x v="0"/>
    <x v="0"/>
    <x v="0"/>
    <s v="Returning"/>
    <x v="4"/>
    <s v="Training Mat"/>
    <n v="2"/>
    <n v="50.16"/>
    <n v="0.1"/>
    <n v="21.48"/>
    <n v="90.287999999999997"/>
    <n v="42.96"/>
    <n v="47.327999999999996"/>
    <n v="0.52418926103136632"/>
    <n v="2026"/>
    <s v="Q1"/>
    <n v="2"/>
    <s v="Feb"/>
  </r>
  <r>
    <n v="4069"/>
    <x v="44"/>
    <n v="2026"/>
    <x v="0"/>
    <x v="1"/>
    <x v="1"/>
    <x v="3"/>
    <x v="8"/>
    <x v="0"/>
    <s v="New"/>
    <x v="1"/>
    <s v="Trail Boots"/>
    <n v="4"/>
    <n v="140.63999999999999"/>
    <n v="0"/>
    <n v="77.510000000000005"/>
    <n v="562.55999999999995"/>
    <n v="310.04000000000002"/>
    <n v="252.51999999999992"/>
    <n v="0.4488765642775881"/>
    <n v="2026"/>
    <s v="Q1"/>
    <n v="2"/>
    <s v="Feb"/>
  </r>
  <r>
    <n v="4588"/>
    <x v="44"/>
    <n v="2026"/>
    <x v="0"/>
    <x v="1"/>
    <x v="1"/>
    <x v="0"/>
    <x v="0"/>
    <x v="3"/>
    <s v="New"/>
    <x v="3"/>
    <s v="Portable Camp Stove"/>
    <n v="1"/>
    <n v="80.680000000000007"/>
    <n v="0"/>
    <n v="39.630000000000003"/>
    <n v="80.680000000000007"/>
    <n v="39.630000000000003"/>
    <n v="41.050000000000004"/>
    <n v="0.50880019831432821"/>
    <n v="2026"/>
    <s v="Q1"/>
    <n v="2"/>
    <s v="Feb"/>
  </r>
  <r>
    <n v="14"/>
    <x v="45"/>
    <n v="2026"/>
    <x v="0"/>
    <x v="1"/>
    <x v="1"/>
    <x v="0"/>
    <x v="0"/>
    <x v="1"/>
    <s v="Business"/>
    <x v="2"/>
    <s v="Travel Backpack 35L"/>
    <n v="3"/>
    <n v="162.44999999999999"/>
    <n v="0.05"/>
    <n v="86.43"/>
    <n v="462.98249999999996"/>
    <n v="259.29000000000002"/>
    <n v="203.69249999999994"/>
    <n v="0.43995723380473334"/>
    <n v="2026"/>
    <s v="Q1"/>
    <n v="2"/>
    <s v="Feb"/>
  </r>
  <r>
    <n v="303"/>
    <x v="45"/>
    <n v="2026"/>
    <x v="0"/>
    <x v="1"/>
    <x v="1"/>
    <x v="1"/>
    <x v="6"/>
    <x v="3"/>
    <s v="Returning"/>
    <x v="0"/>
    <s v="Cycling Pack 12L"/>
    <n v="2"/>
    <n v="102.12"/>
    <n v="0.15"/>
    <n v="51.03"/>
    <n v="173.60400000000001"/>
    <n v="102.06"/>
    <n v="71.544000000000011"/>
    <n v="0.41211032003870884"/>
    <n v="2026"/>
    <s v="Q1"/>
    <n v="2"/>
    <s v="Feb"/>
  </r>
  <r>
    <n v="1197"/>
    <x v="46"/>
    <n v="2026"/>
    <x v="0"/>
    <x v="1"/>
    <x v="1"/>
    <x v="2"/>
    <x v="3"/>
    <x v="0"/>
    <s v="New"/>
    <x v="0"/>
    <s v="Cycling Pack 12L"/>
    <n v="2"/>
    <n v="101.77"/>
    <n v="0"/>
    <n v="51.34"/>
    <n v="203.54"/>
    <n v="102.68"/>
    <n v="100.85999999999999"/>
    <n v="0.49552913432249185"/>
    <n v="2026"/>
    <s v="Q1"/>
    <n v="2"/>
    <s v="Feb"/>
  </r>
  <r>
    <n v="2714"/>
    <x v="46"/>
    <n v="2026"/>
    <x v="0"/>
    <x v="1"/>
    <x v="1"/>
    <x v="0"/>
    <x v="15"/>
    <x v="0"/>
    <s v="Business"/>
    <x v="1"/>
    <s v="Summit Backpack 45L"/>
    <n v="3"/>
    <n v="153.24"/>
    <n v="0.15"/>
    <n v="77.61"/>
    <n v="390.762"/>
    <n v="232.82999999999998"/>
    <n v="157.93200000000002"/>
    <n v="0.40416417154175693"/>
    <n v="2026"/>
    <s v="Q1"/>
    <n v="2"/>
    <s v="Feb"/>
  </r>
  <r>
    <n v="2753"/>
    <x v="46"/>
    <n v="2026"/>
    <x v="0"/>
    <x v="1"/>
    <x v="1"/>
    <x v="3"/>
    <x v="4"/>
    <x v="3"/>
    <s v="Returning"/>
    <x v="1"/>
    <s v="Trail Boots"/>
    <n v="1"/>
    <n v="140.47"/>
    <n v="0"/>
    <n v="79.66"/>
    <n v="140.47"/>
    <n v="79.66"/>
    <n v="60.81"/>
    <n v="0.43290382288033036"/>
    <n v="2026"/>
    <s v="Q1"/>
    <n v="2"/>
    <s v="Feb"/>
  </r>
  <r>
    <n v="3901"/>
    <x v="46"/>
    <n v="2026"/>
    <x v="0"/>
    <x v="1"/>
    <x v="1"/>
    <x v="3"/>
    <x v="7"/>
    <x v="2"/>
    <s v="New"/>
    <x v="1"/>
    <s v="Trekking Poles"/>
    <n v="4"/>
    <n v="70.67"/>
    <n v="0.05"/>
    <n v="32.96"/>
    <n v="268.54599999999999"/>
    <n v="131.84"/>
    <n v="136.70599999999999"/>
    <n v="0.50905990035226734"/>
    <n v="2026"/>
    <s v="Q1"/>
    <n v="2"/>
    <s v="Feb"/>
  </r>
  <r>
    <n v="594"/>
    <x v="47"/>
    <n v="2026"/>
    <x v="0"/>
    <x v="1"/>
    <x v="1"/>
    <x v="0"/>
    <x v="15"/>
    <x v="2"/>
    <s v="Business"/>
    <x v="2"/>
    <s v="Carry-On Duffel"/>
    <n v="3"/>
    <n v="134.91"/>
    <n v="0"/>
    <n v="67.69"/>
    <n v="404.73"/>
    <n v="203.07"/>
    <n v="201.66000000000003"/>
    <n v="0.49825809799125348"/>
    <n v="2026"/>
    <s v="Q1"/>
    <n v="2"/>
    <s v="Feb"/>
  </r>
  <r>
    <n v="624"/>
    <x v="47"/>
    <n v="2026"/>
    <x v="0"/>
    <x v="1"/>
    <x v="1"/>
    <x v="2"/>
    <x v="2"/>
    <x v="0"/>
    <s v="Business"/>
    <x v="1"/>
    <s v="Trekking Poles"/>
    <n v="1"/>
    <n v="70.86"/>
    <n v="0.1"/>
    <n v="33.299999999999997"/>
    <n v="63.774000000000001"/>
    <n v="33.299999999999997"/>
    <n v="30.474000000000004"/>
    <n v="0.47784363533728486"/>
    <n v="2026"/>
    <s v="Q1"/>
    <n v="2"/>
    <s v="Feb"/>
  </r>
  <r>
    <n v="1013"/>
    <x v="47"/>
    <n v="2026"/>
    <x v="0"/>
    <x v="1"/>
    <x v="1"/>
    <x v="1"/>
    <x v="12"/>
    <x v="2"/>
    <s v="New"/>
    <x v="0"/>
    <s v="Cycling Pack 12L"/>
    <n v="1"/>
    <n v="104.35"/>
    <n v="0"/>
    <n v="51.49"/>
    <n v="104.35"/>
    <n v="51.49"/>
    <n v="52.859999999999992"/>
    <n v="0.50656444657402966"/>
    <n v="2026"/>
    <s v="Q1"/>
    <n v="2"/>
    <s v="Feb"/>
  </r>
  <r>
    <n v="1100"/>
    <x v="47"/>
    <n v="2026"/>
    <x v="0"/>
    <x v="1"/>
    <x v="1"/>
    <x v="3"/>
    <x v="8"/>
    <x v="0"/>
    <s v="Returning"/>
    <x v="4"/>
    <s v="Weighted Vest"/>
    <n v="2"/>
    <n v="120.48"/>
    <n v="0"/>
    <n v="70.680000000000007"/>
    <n v="240.96"/>
    <n v="141.36000000000001"/>
    <n v="99.6"/>
    <n v="0.4133466135458167"/>
    <n v="2026"/>
    <s v="Q1"/>
    <n v="2"/>
    <s v="Feb"/>
  </r>
  <r>
    <n v="2353"/>
    <x v="47"/>
    <n v="2026"/>
    <x v="0"/>
    <x v="1"/>
    <x v="1"/>
    <x v="1"/>
    <x v="12"/>
    <x v="0"/>
    <s v="Returning"/>
    <x v="3"/>
    <s v="Alpine Tent 4P"/>
    <n v="1"/>
    <n v="339.52"/>
    <n v="0.1"/>
    <n v="191.19"/>
    <n v="305.56799999999998"/>
    <n v="191.19"/>
    <n v="114.37799999999999"/>
    <n v="0.3743127552623311"/>
    <n v="2026"/>
    <s v="Q1"/>
    <n v="2"/>
    <s v="Feb"/>
  </r>
  <r>
    <n v="3020"/>
    <x v="47"/>
    <n v="2026"/>
    <x v="0"/>
    <x v="1"/>
    <x v="1"/>
    <x v="1"/>
    <x v="14"/>
    <x v="1"/>
    <s v="Business"/>
    <x v="1"/>
    <s v="Summit Backpack 45L"/>
    <n v="5"/>
    <n v="154.72999999999999"/>
    <n v="0.1"/>
    <n v="77.42"/>
    <n v="696.28499999999997"/>
    <n v="387.1"/>
    <n v="309.18499999999995"/>
    <n v="0.44404949122844806"/>
    <n v="2026"/>
    <s v="Q1"/>
    <n v="2"/>
    <s v="Feb"/>
  </r>
  <r>
    <n v="3227"/>
    <x v="47"/>
    <n v="2026"/>
    <x v="0"/>
    <x v="1"/>
    <x v="1"/>
    <x v="2"/>
    <x v="5"/>
    <x v="2"/>
    <s v="Business"/>
    <x v="1"/>
    <s v="Hiking Daypack 20L"/>
    <n v="4"/>
    <n v="93.98"/>
    <n v="0.05"/>
    <n v="44.6"/>
    <n v="357.12400000000002"/>
    <n v="178.4"/>
    <n v="178.72400000000002"/>
    <n v="0.50045362395134463"/>
    <n v="2026"/>
    <s v="Q1"/>
    <n v="2"/>
    <s v="Feb"/>
  </r>
  <r>
    <n v="3530"/>
    <x v="47"/>
    <n v="2026"/>
    <x v="0"/>
    <x v="1"/>
    <x v="1"/>
    <x v="0"/>
    <x v="0"/>
    <x v="0"/>
    <s v="New"/>
    <x v="3"/>
    <s v="Alpine Tent 4P"/>
    <n v="2"/>
    <n v="336.83"/>
    <n v="0"/>
    <n v="194.42"/>
    <n v="673.66"/>
    <n v="388.84"/>
    <n v="284.82"/>
    <n v="0.42279488169106078"/>
    <n v="2026"/>
    <s v="Q1"/>
    <n v="2"/>
    <s v="Feb"/>
  </r>
  <r>
    <n v="6"/>
    <x v="48"/>
    <n v="2026"/>
    <x v="0"/>
    <x v="1"/>
    <x v="1"/>
    <x v="3"/>
    <x v="8"/>
    <x v="2"/>
    <s v="Returning"/>
    <x v="3"/>
    <s v="Alpine Tent 4P"/>
    <n v="1"/>
    <n v="338.93"/>
    <n v="0"/>
    <n v="197.92"/>
    <n v="338.93"/>
    <n v="197.92"/>
    <n v="141.01000000000002"/>
    <n v="0.41604461098161866"/>
    <n v="2026"/>
    <s v="Q1"/>
    <n v="2"/>
    <s v="Feb"/>
  </r>
  <r>
    <n v="2038"/>
    <x v="48"/>
    <n v="2026"/>
    <x v="0"/>
    <x v="1"/>
    <x v="1"/>
    <x v="0"/>
    <x v="9"/>
    <x v="0"/>
    <s v="New"/>
    <x v="3"/>
    <s v="Compact Sleeping Bag"/>
    <n v="5"/>
    <n v="122.72"/>
    <n v="0"/>
    <n v="62.41"/>
    <n v="613.6"/>
    <n v="312.04999999999995"/>
    <n v="301.55000000000007"/>
    <n v="0.49144393741851378"/>
    <n v="2026"/>
    <s v="Q1"/>
    <n v="2"/>
    <s v="Feb"/>
  </r>
  <r>
    <n v="4104"/>
    <x v="48"/>
    <n v="2026"/>
    <x v="0"/>
    <x v="1"/>
    <x v="1"/>
    <x v="3"/>
    <x v="4"/>
    <x v="0"/>
    <s v="New"/>
    <x v="2"/>
    <s v="Carry-On Duffel"/>
    <n v="4"/>
    <n v="135.63"/>
    <n v="0.05"/>
    <n v="65.900000000000006"/>
    <n v="515.39400000000001"/>
    <n v="263.60000000000002"/>
    <n v="251.79399999999998"/>
    <n v="0.4885466264644136"/>
    <n v="2026"/>
    <s v="Q1"/>
    <n v="2"/>
    <s v="Feb"/>
  </r>
  <r>
    <n v="1072"/>
    <x v="49"/>
    <n v="2026"/>
    <x v="0"/>
    <x v="1"/>
    <x v="1"/>
    <x v="2"/>
    <x v="16"/>
    <x v="0"/>
    <s v="Returning"/>
    <x v="3"/>
    <s v="Portable Camp Stove"/>
    <n v="2"/>
    <n v="81.34"/>
    <n v="0.05"/>
    <n v="40.64"/>
    <n v="154.54599999999999"/>
    <n v="81.28"/>
    <n v="73.265999999999991"/>
    <n v="0.47407244445019603"/>
    <n v="2026"/>
    <s v="Q1"/>
    <n v="2"/>
    <s v="Feb"/>
  </r>
  <r>
    <n v="2435"/>
    <x v="49"/>
    <n v="2026"/>
    <x v="0"/>
    <x v="1"/>
    <x v="1"/>
    <x v="2"/>
    <x v="3"/>
    <x v="0"/>
    <s v="New"/>
    <x v="0"/>
    <s v="Compact Repair Kit"/>
    <n v="1"/>
    <n v="41.01"/>
    <n v="0.05"/>
    <n v="16.489999999999998"/>
    <n v="38.959499999999998"/>
    <n v="16.489999999999998"/>
    <n v="22.4695"/>
    <n v="0.57673994789460847"/>
    <n v="2026"/>
    <s v="Q1"/>
    <n v="2"/>
    <s v="Feb"/>
  </r>
  <r>
    <n v="4476"/>
    <x v="49"/>
    <n v="2026"/>
    <x v="0"/>
    <x v="1"/>
    <x v="1"/>
    <x v="1"/>
    <x v="11"/>
    <x v="3"/>
    <s v="Business"/>
    <x v="1"/>
    <s v="Summit Backpack 45L"/>
    <n v="2"/>
    <n v="153.03"/>
    <n v="0"/>
    <n v="81.02"/>
    <n v="306.06"/>
    <n v="162.04"/>
    <n v="144.02000000000001"/>
    <n v="0.47056132784421356"/>
    <n v="2026"/>
    <s v="Q1"/>
    <n v="2"/>
    <s v="Feb"/>
  </r>
  <r>
    <n v="174"/>
    <x v="50"/>
    <n v="2026"/>
    <x v="0"/>
    <x v="1"/>
    <x v="1"/>
    <x v="1"/>
    <x v="11"/>
    <x v="0"/>
    <s v="New"/>
    <x v="4"/>
    <s v="Weighted Vest"/>
    <n v="2"/>
    <n v="124.92"/>
    <n v="0"/>
    <n v="69.98"/>
    <n v="249.84"/>
    <n v="139.96"/>
    <n v="109.88"/>
    <n v="0.43980147294268329"/>
    <n v="2026"/>
    <s v="Q1"/>
    <n v="2"/>
    <s v="Feb"/>
  </r>
  <r>
    <n v="304"/>
    <x v="50"/>
    <n v="2026"/>
    <x v="0"/>
    <x v="1"/>
    <x v="1"/>
    <x v="1"/>
    <x v="12"/>
    <x v="0"/>
    <s v="Business"/>
    <x v="2"/>
    <s v="Carry-On Duffel"/>
    <n v="2"/>
    <n v="136.55000000000001"/>
    <n v="0"/>
    <n v="68.84"/>
    <n v="273.10000000000002"/>
    <n v="137.68"/>
    <n v="135.42000000000002"/>
    <n v="0.49586232149395826"/>
    <n v="2026"/>
    <s v="Q1"/>
    <n v="2"/>
    <s v="Feb"/>
  </r>
  <r>
    <n v="404"/>
    <x v="50"/>
    <n v="2026"/>
    <x v="0"/>
    <x v="1"/>
    <x v="1"/>
    <x v="2"/>
    <x v="5"/>
    <x v="1"/>
    <s v="Business"/>
    <x v="3"/>
    <s v="Compact Sleeping Bag"/>
    <n v="15"/>
    <n v="121.98"/>
    <n v="0.1"/>
    <n v="59.86"/>
    <n v="1646.73"/>
    <n v="897.9"/>
    <n v="748.83"/>
    <n v="0.45473757082217486"/>
    <n v="2026"/>
    <s v="Q1"/>
    <n v="2"/>
    <s v="Feb"/>
  </r>
  <r>
    <n v="675"/>
    <x v="50"/>
    <n v="2026"/>
    <x v="0"/>
    <x v="1"/>
    <x v="1"/>
    <x v="1"/>
    <x v="12"/>
    <x v="0"/>
    <s v="New"/>
    <x v="2"/>
    <s v="Packing Cube Set"/>
    <n v="1"/>
    <n v="45.54"/>
    <n v="0"/>
    <n v="18.29"/>
    <n v="45.54"/>
    <n v="18.29"/>
    <n v="27.25"/>
    <n v="0.59837505489679399"/>
    <n v="2026"/>
    <s v="Q1"/>
    <n v="2"/>
    <s v="Feb"/>
  </r>
  <r>
    <n v="940"/>
    <x v="50"/>
    <n v="2026"/>
    <x v="0"/>
    <x v="1"/>
    <x v="1"/>
    <x v="2"/>
    <x v="3"/>
    <x v="3"/>
    <s v="Returning"/>
    <x v="4"/>
    <s v="Training Mat"/>
    <n v="1"/>
    <n v="51.73"/>
    <n v="0"/>
    <n v="21.83"/>
    <n v="51.73"/>
    <n v="21.83"/>
    <n v="29.9"/>
    <n v="0.57800115986854828"/>
    <n v="2026"/>
    <s v="Q1"/>
    <n v="2"/>
    <s v="Feb"/>
  </r>
  <r>
    <n v="2375"/>
    <x v="50"/>
    <n v="2026"/>
    <x v="0"/>
    <x v="1"/>
    <x v="1"/>
    <x v="1"/>
    <x v="12"/>
    <x v="3"/>
    <s v="Returning"/>
    <x v="3"/>
    <s v="Portable Camp Stove"/>
    <n v="2"/>
    <n v="80.510000000000005"/>
    <n v="0.05"/>
    <n v="38.630000000000003"/>
    <n v="152.96899999999999"/>
    <n v="77.260000000000005"/>
    <n v="75.708999999999989"/>
    <n v="0.4949303453640933"/>
    <n v="2026"/>
    <s v="Q1"/>
    <n v="2"/>
    <s v="Feb"/>
  </r>
  <r>
    <n v="4184"/>
    <x v="50"/>
    <n v="2026"/>
    <x v="0"/>
    <x v="1"/>
    <x v="1"/>
    <x v="3"/>
    <x v="7"/>
    <x v="0"/>
    <s v="New"/>
    <x v="4"/>
    <s v="Recovery Roller"/>
    <n v="1"/>
    <n v="36.31"/>
    <n v="0"/>
    <n v="14"/>
    <n v="36.31"/>
    <n v="14"/>
    <n v="22.310000000000002"/>
    <n v="0.61443128614706699"/>
    <n v="2026"/>
    <s v="Q1"/>
    <n v="2"/>
    <s v="Feb"/>
  </r>
  <r>
    <n v="4390"/>
    <x v="50"/>
    <n v="2026"/>
    <x v="0"/>
    <x v="1"/>
    <x v="1"/>
    <x v="2"/>
    <x v="16"/>
    <x v="0"/>
    <s v="Returning"/>
    <x v="0"/>
    <s v="Commuter Helmet"/>
    <n v="1"/>
    <n v="82.86"/>
    <n v="0.05"/>
    <n v="42.3"/>
    <n v="78.716999999999999"/>
    <n v="42.3"/>
    <n v="36.417000000000002"/>
    <n v="0.46263196005945351"/>
    <n v="2026"/>
    <s v="Q1"/>
    <n v="2"/>
    <s v="Feb"/>
  </r>
  <r>
    <n v="1475"/>
    <x v="51"/>
    <n v="2026"/>
    <x v="0"/>
    <x v="1"/>
    <x v="1"/>
    <x v="0"/>
    <x v="0"/>
    <x v="2"/>
    <s v="New"/>
    <x v="0"/>
    <s v="Cycling Pack 12L"/>
    <n v="2"/>
    <n v="103.03"/>
    <n v="0.05"/>
    <n v="50.73"/>
    <n v="195.75700000000001"/>
    <n v="101.46"/>
    <n v="94.297000000000011"/>
    <n v="0.48170435795399402"/>
    <n v="2026"/>
    <s v="Q1"/>
    <n v="2"/>
    <s v="Feb"/>
  </r>
  <r>
    <n v="3504"/>
    <x v="51"/>
    <n v="2026"/>
    <x v="0"/>
    <x v="1"/>
    <x v="1"/>
    <x v="1"/>
    <x v="14"/>
    <x v="0"/>
    <s v="Business"/>
    <x v="2"/>
    <s v="Insulated Bottle"/>
    <n v="1"/>
    <n v="36.39"/>
    <n v="0"/>
    <n v="13.49"/>
    <n v="36.39"/>
    <n v="13.49"/>
    <n v="22.9"/>
    <n v="0.62929376202253362"/>
    <n v="2026"/>
    <s v="Q1"/>
    <n v="2"/>
    <s v="Feb"/>
  </r>
  <r>
    <n v="1649"/>
    <x v="52"/>
    <n v="2026"/>
    <x v="0"/>
    <x v="1"/>
    <x v="1"/>
    <x v="2"/>
    <x v="5"/>
    <x v="0"/>
    <s v="Returning"/>
    <x v="3"/>
    <s v="Compact Sleeping Bag"/>
    <n v="1"/>
    <n v="124.93"/>
    <n v="0.1"/>
    <n v="59.74"/>
    <n v="112.43700000000001"/>
    <n v="59.74"/>
    <n v="52.69700000000001"/>
    <n v="0.46868023871145625"/>
    <n v="2026"/>
    <s v="Q1"/>
    <n v="2"/>
    <s v="Feb"/>
  </r>
  <r>
    <n v="2170"/>
    <x v="52"/>
    <n v="2026"/>
    <x v="0"/>
    <x v="1"/>
    <x v="1"/>
    <x v="1"/>
    <x v="11"/>
    <x v="3"/>
    <s v="Returning"/>
    <x v="0"/>
    <s v="Cycling Pack 12L"/>
    <n v="1"/>
    <n v="101.19"/>
    <n v="0.05"/>
    <n v="49.14"/>
    <n v="96.130499999999998"/>
    <n v="49.14"/>
    <n v="46.990499999999997"/>
    <n v="0.48881988546819166"/>
    <n v="2026"/>
    <s v="Q1"/>
    <n v="2"/>
    <s v="Feb"/>
  </r>
  <r>
    <n v="3402"/>
    <x v="52"/>
    <n v="2026"/>
    <x v="0"/>
    <x v="1"/>
    <x v="1"/>
    <x v="3"/>
    <x v="8"/>
    <x v="0"/>
    <s v="Returning"/>
    <x v="4"/>
    <s v="Training Mat"/>
    <n v="2"/>
    <n v="51.2"/>
    <n v="0"/>
    <n v="21.38"/>
    <n v="102.4"/>
    <n v="42.76"/>
    <n v="59.640000000000008"/>
    <n v="0.58242187500000009"/>
    <n v="2026"/>
    <s v="Q1"/>
    <n v="2"/>
    <s v="Feb"/>
  </r>
  <r>
    <n v="3773"/>
    <x v="52"/>
    <n v="2026"/>
    <x v="0"/>
    <x v="1"/>
    <x v="1"/>
    <x v="3"/>
    <x v="4"/>
    <x v="0"/>
    <s v="Returning"/>
    <x v="3"/>
    <s v="Portable Camp Stove"/>
    <n v="1"/>
    <n v="81.81"/>
    <n v="0"/>
    <n v="40.32"/>
    <n v="81.81"/>
    <n v="40.32"/>
    <n v="41.49"/>
    <n v="0.50715071507150711"/>
    <n v="2026"/>
    <s v="Q1"/>
    <n v="2"/>
    <s v="Feb"/>
  </r>
  <r>
    <n v="4670"/>
    <x v="52"/>
    <n v="2026"/>
    <x v="0"/>
    <x v="1"/>
    <x v="1"/>
    <x v="0"/>
    <x v="15"/>
    <x v="2"/>
    <s v="Business"/>
    <x v="1"/>
    <s v="Summit Backpack 45L"/>
    <n v="1"/>
    <n v="152.96"/>
    <n v="0"/>
    <n v="79.510000000000005"/>
    <n v="152.96"/>
    <n v="79.510000000000005"/>
    <n v="73.45"/>
    <n v="0.48019089958158995"/>
    <n v="2026"/>
    <s v="Q1"/>
    <n v="2"/>
    <s v="Feb"/>
  </r>
  <r>
    <n v="587"/>
    <x v="53"/>
    <n v="2026"/>
    <x v="0"/>
    <x v="1"/>
    <x v="1"/>
    <x v="3"/>
    <x v="7"/>
    <x v="3"/>
    <s v="Business"/>
    <x v="2"/>
    <s v="Travel Backpack 35L"/>
    <n v="1"/>
    <n v="166.13"/>
    <n v="0.05"/>
    <n v="85.7"/>
    <n v="157.8235"/>
    <n v="85.7"/>
    <n v="72.123499999999993"/>
    <n v="0.45698834457479398"/>
    <n v="2026"/>
    <s v="Q1"/>
    <n v="2"/>
    <s v="Feb"/>
  </r>
  <r>
    <n v="1085"/>
    <x v="53"/>
    <n v="2026"/>
    <x v="0"/>
    <x v="1"/>
    <x v="1"/>
    <x v="0"/>
    <x v="15"/>
    <x v="0"/>
    <s v="New"/>
    <x v="3"/>
    <s v="Trail Tent 2P"/>
    <n v="3"/>
    <n v="193.18"/>
    <n v="0.05"/>
    <n v="106.19"/>
    <n v="550.56299999999999"/>
    <n v="318.57"/>
    <n v="231.99299999999999"/>
    <n v="0.42137412067283853"/>
    <n v="2026"/>
    <s v="Q1"/>
    <n v="2"/>
    <s v="Feb"/>
  </r>
  <r>
    <n v="1635"/>
    <x v="53"/>
    <n v="2026"/>
    <x v="0"/>
    <x v="1"/>
    <x v="1"/>
    <x v="2"/>
    <x v="10"/>
    <x v="0"/>
    <s v="Returning"/>
    <x v="0"/>
    <s v="Commuter Helmet"/>
    <n v="1"/>
    <n v="80.42"/>
    <n v="0"/>
    <n v="41.72"/>
    <n v="80.42"/>
    <n v="41.72"/>
    <n v="38.700000000000003"/>
    <n v="0.4812235762248197"/>
    <n v="2026"/>
    <s v="Q1"/>
    <n v="2"/>
    <s v="Feb"/>
  </r>
  <r>
    <n v="4067"/>
    <x v="53"/>
    <n v="2026"/>
    <x v="0"/>
    <x v="1"/>
    <x v="1"/>
    <x v="3"/>
    <x v="13"/>
    <x v="0"/>
    <s v="Returning"/>
    <x v="3"/>
    <s v="Compact Sleeping Bag"/>
    <n v="2"/>
    <n v="122.17"/>
    <n v="0"/>
    <n v="60.62"/>
    <n v="244.34"/>
    <n v="121.24"/>
    <n v="123.10000000000001"/>
    <n v="0.50380617172792019"/>
    <n v="2026"/>
    <s v="Q1"/>
    <n v="2"/>
    <s v="Feb"/>
  </r>
  <r>
    <n v="287"/>
    <x v="54"/>
    <n v="2026"/>
    <x v="0"/>
    <x v="1"/>
    <x v="1"/>
    <x v="1"/>
    <x v="6"/>
    <x v="3"/>
    <s v="New"/>
    <x v="2"/>
    <s v="Travel Backpack 35L"/>
    <n v="1"/>
    <n v="164.6"/>
    <n v="0"/>
    <n v="85.07"/>
    <n v="164.6"/>
    <n v="85.07"/>
    <n v="79.53"/>
    <n v="0.48317132442284327"/>
    <n v="2026"/>
    <s v="Q1"/>
    <n v="2"/>
    <s v="Feb"/>
  </r>
  <r>
    <n v="794"/>
    <x v="54"/>
    <n v="2026"/>
    <x v="0"/>
    <x v="1"/>
    <x v="1"/>
    <x v="1"/>
    <x v="14"/>
    <x v="0"/>
    <s v="New"/>
    <x v="2"/>
    <s v="Carry-On Duffel"/>
    <n v="1"/>
    <n v="132.19999999999999"/>
    <n v="0"/>
    <n v="67.180000000000007"/>
    <n v="132.19999999999999"/>
    <n v="67.180000000000007"/>
    <n v="65.019999999999982"/>
    <n v="0.49183055975794243"/>
    <n v="2026"/>
    <s v="Q1"/>
    <n v="2"/>
    <s v="Feb"/>
  </r>
  <r>
    <n v="1609"/>
    <x v="54"/>
    <n v="2026"/>
    <x v="0"/>
    <x v="1"/>
    <x v="1"/>
    <x v="3"/>
    <x v="4"/>
    <x v="0"/>
    <s v="Returning"/>
    <x v="0"/>
    <s v="Compact Repair Kit"/>
    <n v="2"/>
    <n v="40.700000000000003"/>
    <n v="0"/>
    <n v="16.63"/>
    <n v="81.400000000000006"/>
    <n v="33.26"/>
    <n v="48.140000000000008"/>
    <n v="0.59140049140049145"/>
    <n v="2026"/>
    <s v="Q1"/>
    <n v="2"/>
    <s v="Feb"/>
  </r>
  <r>
    <n v="4921"/>
    <x v="54"/>
    <n v="2026"/>
    <x v="0"/>
    <x v="1"/>
    <x v="1"/>
    <x v="1"/>
    <x v="12"/>
    <x v="0"/>
    <s v="Returning"/>
    <x v="2"/>
    <s v="Insulated Bottle"/>
    <n v="1"/>
    <n v="35.39"/>
    <n v="0"/>
    <n v="13.93"/>
    <n v="35.39"/>
    <n v="13.93"/>
    <n v="21.46"/>
    <n v="0.60638598474145244"/>
    <n v="2026"/>
    <s v="Q1"/>
    <n v="2"/>
    <s v="Feb"/>
  </r>
  <r>
    <n v="2209"/>
    <x v="55"/>
    <n v="2026"/>
    <x v="0"/>
    <x v="1"/>
    <x v="1"/>
    <x v="0"/>
    <x v="0"/>
    <x v="0"/>
    <s v="Business"/>
    <x v="0"/>
    <s v="Trail Bike Light"/>
    <n v="5"/>
    <n v="50.58"/>
    <n v="0.1"/>
    <n v="22.42"/>
    <n v="227.60999999999999"/>
    <n v="112.10000000000001"/>
    <n v="115.50999999999998"/>
    <n v="0.50749088352884308"/>
    <n v="2026"/>
    <s v="Q1"/>
    <n v="2"/>
    <s v="Feb"/>
  </r>
  <r>
    <n v="4757"/>
    <x v="55"/>
    <n v="2026"/>
    <x v="0"/>
    <x v="1"/>
    <x v="1"/>
    <x v="1"/>
    <x v="11"/>
    <x v="3"/>
    <s v="Business"/>
    <x v="4"/>
    <s v="Training Mat"/>
    <n v="2"/>
    <n v="49.48"/>
    <n v="0"/>
    <n v="21.37"/>
    <n v="98.96"/>
    <n v="42.74"/>
    <n v="56.219999999999992"/>
    <n v="0.5681083265966046"/>
    <n v="2026"/>
    <s v="Q1"/>
    <n v="2"/>
    <s v="Feb"/>
  </r>
  <r>
    <n v="5155"/>
    <x v="55"/>
    <n v="2026"/>
    <x v="0"/>
    <x v="1"/>
    <x v="1"/>
    <x v="3"/>
    <x v="13"/>
    <x v="2"/>
    <s v="New"/>
    <x v="4"/>
    <s v="Training Mat"/>
    <n v="1"/>
    <n v="50.51"/>
    <n v="0"/>
    <n v="21.4"/>
    <n v="50.51"/>
    <n v="21.4"/>
    <n v="29.11"/>
    <n v="0.57632152049099195"/>
    <n v="2026"/>
    <s v="Q1"/>
    <n v="2"/>
    <s v="Feb"/>
  </r>
  <r>
    <n v="1737"/>
    <x v="56"/>
    <n v="2026"/>
    <x v="0"/>
    <x v="1"/>
    <x v="1"/>
    <x v="0"/>
    <x v="15"/>
    <x v="0"/>
    <s v="New"/>
    <x v="3"/>
    <s v="Compact Sleeping Bag"/>
    <n v="2"/>
    <n v="122.16"/>
    <n v="0"/>
    <n v="61.31"/>
    <n v="244.32"/>
    <n v="122.62"/>
    <n v="121.69999999999999"/>
    <n v="0.49811722331368691"/>
    <n v="2026"/>
    <s v="Q1"/>
    <n v="2"/>
    <s v="Feb"/>
  </r>
  <r>
    <n v="1905"/>
    <x v="56"/>
    <n v="2026"/>
    <x v="0"/>
    <x v="1"/>
    <x v="1"/>
    <x v="3"/>
    <x v="7"/>
    <x v="2"/>
    <s v="Returning"/>
    <x v="0"/>
    <s v="Trail Bike Light"/>
    <n v="3"/>
    <n v="51.32"/>
    <n v="0.1"/>
    <n v="22.62"/>
    <n v="138.56400000000002"/>
    <n v="67.86"/>
    <n v="70.704000000000022"/>
    <n v="0.51026240581969351"/>
    <n v="2026"/>
    <s v="Q1"/>
    <n v="2"/>
    <s v="Feb"/>
  </r>
  <r>
    <n v="2359"/>
    <x v="56"/>
    <n v="2026"/>
    <x v="0"/>
    <x v="1"/>
    <x v="1"/>
    <x v="2"/>
    <x v="10"/>
    <x v="0"/>
    <s v="Returning"/>
    <x v="3"/>
    <s v="Trail Tent 2P"/>
    <n v="2"/>
    <n v="195.92"/>
    <n v="0.05"/>
    <n v="104.13"/>
    <n v="372.24799999999993"/>
    <n v="208.26"/>
    <n v="163.98799999999994"/>
    <n v="0.4405342674775955"/>
    <n v="2026"/>
    <s v="Q1"/>
    <n v="2"/>
    <s v="Feb"/>
  </r>
  <r>
    <n v="3666"/>
    <x v="56"/>
    <n v="2026"/>
    <x v="0"/>
    <x v="1"/>
    <x v="1"/>
    <x v="0"/>
    <x v="15"/>
    <x v="0"/>
    <s v="Returning"/>
    <x v="2"/>
    <s v="Insulated Bottle"/>
    <n v="1"/>
    <n v="36.19"/>
    <n v="0.1"/>
    <n v="13.62"/>
    <n v="32.570999999999998"/>
    <n v="13.62"/>
    <n v="18.951000000000001"/>
    <n v="0.58183660311319896"/>
    <n v="2026"/>
    <s v="Q1"/>
    <n v="2"/>
    <s v="Feb"/>
  </r>
  <r>
    <n v="518"/>
    <x v="57"/>
    <n v="2026"/>
    <x v="0"/>
    <x v="1"/>
    <x v="1"/>
    <x v="2"/>
    <x v="2"/>
    <x v="0"/>
    <s v="New"/>
    <x v="1"/>
    <s v="Trekking Poles"/>
    <n v="1"/>
    <n v="72.97"/>
    <n v="0"/>
    <n v="32.43"/>
    <n v="72.97"/>
    <n v="32.43"/>
    <n v="40.54"/>
    <n v="0.55557078251336167"/>
    <n v="2026"/>
    <s v="Q1"/>
    <n v="2"/>
    <s v="Feb"/>
  </r>
  <r>
    <n v="892"/>
    <x v="57"/>
    <n v="2026"/>
    <x v="0"/>
    <x v="1"/>
    <x v="1"/>
    <x v="3"/>
    <x v="7"/>
    <x v="1"/>
    <s v="Business"/>
    <x v="2"/>
    <s v="Packing Cube Set"/>
    <n v="12"/>
    <n v="47.15"/>
    <n v="0.1"/>
    <n v="17.829999999999998"/>
    <n v="509.21999999999997"/>
    <n v="213.95999999999998"/>
    <n v="295.26"/>
    <n v="0.57982797219276538"/>
    <n v="2026"/>
    <s v="Q1"/>
    <n v="2"/>
    <s v="Feb"/>
  </r>
  <r>
    <n v="1115"/>
    <x v="57"/>
    <n v="2026"/>
    <x v="0"/>
    <x v="1"/>
    <x v="1"/>
    <x v="0"/>
    <x v="0"/>
    <x v="2"/>
    <s v="Business"/>
    <x v="2"/>
    <s v="Travel Backpack 35L"/>
    <n v="3"/>
    <n v="161.19999999999999"/>
    <n v="0.1"/>
    <n v="87.37"/>
    <n v="435.23999999999995"/>
    <n v="262.11"/>
    <n v="173.12999999999994"/>
    <n v="0.39778053487730897"/>
    <n v="2026"/>
    <s v="Q1"/>
    <n v="2"/>
    <s v="Feb"/>
  </r>
  <r>
    <n v="1186"/>
    <x v="57"/>
    <n v="2026"/>
    <x v="0"/>
    <x v="1"/>
    <x v="1"/>
    <x v="0"/>
    <x v="9"/>
    <x v="2"/>
    <s v="Business"/>
    <x v="0"/>
    <s v="Trail Bike Light"/>
    <n v="1"/>
    <n v="49.73"/>
    <n v="0"/>
    <n v="22"/>
    <n v="49.73"/>
    <n v="22"/>
    <n v="27.729999999999997"/>
    <n v="0.55761109993967417"/>
    <n v="2026"/>
    <s v="Q1"/>
    <n v="2"/>
    <s v="Feb"/>
  </r>
  <r>
    <n v="2093"/>
    <x v="57"/>
    <n v="2026"/>
    <x v="0"/>
    <x v="1"/>
    <x v="1"/>
    <x v="2"/>
    <x v="16"/>
    <x v="0"/>
    <s v="Returning"/>
    <x v="3"/>
    <s v="Compact Sleeping Bag"/>
    <n v="2"/>
    <n v="126.19"/>
    <n v="0"/>
    <n v="58.99"/>
    <n v="252.38"/>
    <n v="117.98"/>
    <n v="134.39999999999998"/>
    <n v="0.5325303114351374"/>
    <n v="2026"/>
    <s v="Q1"/>
    <n v="2"/>
    <s v="Feb"/>
  </r>
  <r>
    <n v="2136"/>
    <x v="57"/>
    <n v="2026"/>
    <x v="0"/>
    <x v="1"/>
    <x v="1"/>
    <x v="1"/>
    <x v="12"/>
    <x v="0"/>
    <s v="Returning"/>
    <x v="2"/>
    <s v="Carry-On Duffel"/>
    <n v="2"/>
    <n v="135.38999999999999"/>
    <n v="0.05"/>
    <n v="65.69"/>
    <n v="257.24099999999999"/>
    <n v="131.38"/>
    <n v="125.86099999999999"/>
    <n v="0.48927270536189799"/>
    <n v="2026"/>
    <s v="Q1"/>
    <n v="2"/>
    <s v="Feb"/>
  </r>
  <r>
    <n v="3538"/>
    <x v="57"/>
    <n v="2026"/>
    <x v="0"/>
    <x v="1"/>
    <x v="1"/>
    <x v="1"/>
    <x v="14"/>
    <x v="1"/>
    <s v="Business"/>
    <x v="4"/>
    <s v="Resistance Band Set"/>
    <n v="12"/>
    <n v="41.27"/>
    <n v="0.1"/>
    <n v="14.71"/>
    <n v="445.71600000000001"/>
    <n v="176.52"/>
    <n v="269.19600000000003"/>
    <n v="0.60396306168053204"/>
    <n v="2026"/>
    <s v="Q1"/>
    <n v="2"/>
    <s v="Feb"/>
  </r>
  <r>
    <n v="3891"/>
    <x v="57"/>
    <n v="2026"/>
    <x v="0"/>
    <x v="1"/>
    <x v="1"/>
    <x v="0"/>
    <x v="0"/>
    <x v="2"/>
    <s v="Returning"/>
    <x v="0"/>
    <s v="Commuter Helmet"/>
    <n v="1"/>
    <n v="82.04"/>
    <n v="0.1"/>
    <n v="41.46"/>
    <n v="73.836000000000013"/>
    <n v="41.46"/>
    <n v="32.376000000000012"/>
    <n v="0.43848529172761264"/>
    <n v="2026"/>
    <s v="Q1"/>
    <n v="2"/>
    <s v="Feb"/>
  </r>
  <r>
    <n v="3917"/>
    <x v="57"/>
    <n v="2026"/>
    <x v="0"/>
    <x v="1"/>
    <x v="1"/>
    <x v="3"/>
    <x v="4"/>
    <x v="0"/>
    <s v="Returning"/>
    <x v="2"/>
    <s v="Insulated Bottle"/>
    <n v="3"/>
    <n v="36.630000000000003"/>
    <n v="0"/>
    <n v="13.26"/>
    <n v="109.89000000000001"/>
    <n v="39.78"/>
    <n v="70.110000000000014"/>
    <n v="0.63800163800163801"/>
    <n v="2026"/>
    <s v="Q1"/>
    <n v="2"/>
    <s v="Feb"/>
  </r>
  <r>
    <n v="4594"/>
    <x v="57"/>
    <n v="2026"/>
    <x v="0"/>
    <x v="1"/>
    <x v="1"/>
    <x v="3"/>
    <x v="7"/>
    <x v="2"/>
    <s v="Returning"/>
    <x v="1"/>
    <s v="Hiking Daypack 20L"/>
    <n v="5"/>
    <n v="92.94"/>
    <n v="0.05"/>
    <n v="46.47"/>
    <n v="441.46499999999997"/>
    <n v="232.35"/>
    <n v="209.11499999999998"/>
    <n v="0.47368421052631576"/>
    <n v="2026"/>
    <s v="Q1"/>
    <n v="2"/>
    <s v="Feb"/>
  </r>
  <r>
    <n v="4750"/>
    <x v="57"/>
    <n v="2026"/>
    <x v="0"/>
    <x v="1"/>
    <x v="1"/>
    <x v="1"/>
    <x v="12"/>
    <x v="2"/>
    <s v="Returning"/>
    <x v="4"/>
    <s v="Weighted Vest"/>
    <n v="2"/>
    <n v="120.44"/>
    <n v="0.05"/>
    <n v="68.98"/>
    <n v="228.83599999999998"/>
    <n v="137.96"/>
    <n v="90.875999999999976"/>
    <n v="0.3971228303239"/>
    <n v="2026"/>
    <s v="Q1"/>
    <n v="2"/>
    <s v="Feb"/>
  </r>
  <r>
    <n v="4960"/>
    <x v="57"/>
    <n v="2026"/>
    <x v="0"/>
    <x v="1"/>
    <x v="1"/>
    <x v="1"/>
    <x v="6"/>
    <x v="3"/>
    <s v="New"/>
    <x v="2"/>
    <s v="Insulated Bottle"/>
    <n v="2"/>
    <n v="36.130000000000003"/>
    <n v="0"/>
    <n v="13.72"/>
    <n v="72.260000000000005"/>
    <n v="27.44"/>
    <n v="44.820000000000007"/>
    <n v="0.62026017160254643"/>
    <n v="2026"/>
    <s v="Q1"/>
    <n v="2"/>
    <s v="Feb"/>
  </r>
  <r>
    <n v="4245"/>
    <x v="58"/>
    <n v="2026"/>
    <x v="0"/>
    <x v="1"/>
    <x v="1"/>
    <x v="1"/>
    <x v="1"/>
    <x v="2"/>
    <s v="Returning"/>
    <x v="4"/>
    <s v="Weighted Vest"/>
    <n v="1"/>
    <n v="124.97"/>
    <n v="0.1"/>
    <n v="69.790000000000006"/>
    <n v="112.473"/>
    <n v="69.790000000000006"/>
    <n v="42.682999999999993"/>
    <n v="0.37949552337005321"/>
    <n v="2026"/>
    <s v="Q1"/>
    <n v="2"/>
    <s v="Feb"/>
  </r>
  <r>
    <n v="4664"/>
    <x v="58"/>
    <n v="2026"/>
    <x v="0"/>
    <x v="1"/>
    <x v="1"/>
    <x v="3"/>
    <x v="13"/>
    <x v="0"/>
    <s v="Returning"/>
    <x v="2"/>
    <s v="Travel Backpack 35L"/>
    <n v="1"/>
    <n v="163.31"/>
    <n v="0.05"/>
    <n v="87.22"/>
    <n v="155.14449999999999"/>
    <n v="87.22"/>
    <n v="67.924499999999995"/>
    <n v="0.43781442461705056"/>
    <n v="2026"/>
    <s v="Q1"/>
    <n v="2"/>
    <s v="Feb"/>
  </r>
  <r>
    <n v="383"/>
    <x v="59"/>
    <n v="2026"/>
    <x v="0"/>
    <x v="2"/>
    <x v="2"/>
    <x v="2"/>
    <x v="2"/>
    <x v="2"/>
    <s v="Returning"/>
    <x v="1"/>
    <s v="Hiking Daypack 20L"/>
    <n v="3"/>
    <n v="92.76"/>
    <n v="0"/>
    <n v="45.84"/>
    <n v="278.28000000000003"/>
    <n v="137.52000000000001"/>
    <n v="140.76000000000002"/>
    <n v="0.50582147477360928"/>
    <n v="2026"/>
    <s v="Q1"/>
    <n v="3"/>
    <s v="Mar"/>
  </r>
  <r>
    <n v="730"/>
    <x v="59"/>
    <n v="2026"/>
    <x v="0"/>
    <x v="2"/>
    <x v="2"/>
    <x v="0"/>
    <x v="15"/>
    <x v="1"/>
    <s v="Business"/>
    <x v="4"/>
    <s v="Resistance Band Set"/>
    <n v="5"/>
    <n v="41.31"/>
    <n v="0.1"/>
    <n v="15.14"/>
    <n v="185.89500000000001"/>
    <n v="75.7"/>
    <n v="110.19500000000001"/>
    <n v="0.59278087092175691"/>
    <n v="2026"/>
    <s v="Q1"/>
    <n v="3"/>
    <s v="Mar"/>
  </r>
  <r>
    <n v="985"/>
    <x v="59"/>
    <n v="2026"/>
    <x v="0"/>
    <x v="2"/>
    <x v="2"/>
    <x v="1"/>
    <x v="14"/>
    <x v="3"/>
    <s v="New"/>
    <x v="4"/>
    <s v="Resistance Band Set"/>
    <n v="2"/>
    <n v="41.23"/>
    <n v="0"/>
    <n v="14.28"/>
    <n v="82.46"/>
    <n v="28.56"/>
    <n v="53.899999999999991"/>
    <n v="0.65365025466893034"/>
    <n v="2026"/>
    <s v="Q1"/>
    <n v="3"/>
    <s v="Mar"/>
  </r>
  <r>
    <n v="1457"/>
    <x v="59"/>
    <n v="2026"/>
    <x v="0"/>
    <x v="2"/>
    <x v="2"/>
    <x v="1"/>
    <x v="1"/>
    <x v="0"/>
    <s v="New"/>
    <x v="2"/>
    <s v="Insulated Bottle"/>
    <n v="1"/>
    <n v="36.47"/>
    <n v="0.05"/>
    <n v="13.21"/>
    <n v="34.646499999999996"/>
    <n v="13.21"/>
    <n v="21.436499999999995"/>
    <n v="0.61872050567878423"/>
    <n v="2026"/>
    <s v="Q1"/>
    <n v="3"/>
    <s v="Mar"/>
  </r>
  <r>
    <n v="2558"/>
    <x v="59"/>
    <n v="2026"/>
    <x v="0"/>
    <x v="2"/>
    <x v="2"/>
    <x v="0"/>
    <x v="15"/>
    <x v="3"/>
    <s v="New"/>
    <x v="4"/>
    <s v="Recovery Roller"/>
    <n v="1"/>
    <n v="36.67"/>
    <n v="0"/>
    <n v="13.97"/>
    <n v="36.67"/>
    <n v="13.97"/>
    <n v="22.700000000000003"/>
    <n v="0.61903463321516228"/>
    <n v="2026"/>
    <s v="Q1"/>
    <n v="3"/>
    <s v="Mar"/>
  </r>
  <r>
    <n v="3024"/>
    <x v="59"/>
    <n v="2026"/>
    <x v="0"/>
    <x v="2"/>
    <x v="2"/>
    <x v="1"/>
    <x v="11"/>
    <x v="0"/>
    <s v="Business"/>
    <x v="0"/>
    <s v="Trail Bike Light"/>
    <n v="2"/>
    <n v="51.87"/>
    <n v="0.1"/>
    <n v="22.95"/>
    <n v="93.366"/>
    <n v="45.9"/>
    <n v="47.466000000000001"/>
    <n v="0.50838635049161363"/>
    <n v="2026"/>
    <s v="Q1"/>
    <n v="3"/>
    <s v="Mar"/>
  </r>
  <r>
    <n v="3225"/>
    <x v="59"/>
    <n v="2026"/>
    <x v="0"/>
    <x v="2"/>
    <x v="2"/>
    <x v="2"/>
    <x v="2"/>
    <x v="2"/>
    <s v="Business"/>
    <x v="3"/>
    <s v="Trail Tent 2P"/>
    <n v="1"/>
    <n v="195.06"/>
    <n v="0.1"/>
    <n v="106.68"/>
    <n v="175.554"/>
    <n v="106.68"/>
    <n v="68.873999999999995"/>
    <n v="0.39232372945076727"/>
    <n v="2026"/>
    <s v="Q1"/>
    <n v="3"/>
    <s v="Mar"/>
  </r>
  <r>
    <n v="3551"/>
    <x v="59"/>
    <n v="2026"/>
    <x v="0"/>
    <x v="2"/>
    <x v="2"/>
    <x v="1"/>
    <x v="11"/>
    <x v="3"/>
    <s v="Returning"/>
    <x v="0"/>
    <s v="Cycling Pack 12L"/>
    <n v="2"/>
    <n v="100.79"/>
    <n v="0.05"/>
    <n v="49"/>
    <n v="191.501"/>
    <n v="98"/>
    <n v="93.501000000000005"/>
    <n v="0.48825332504791097"/>
    <n v="2026"/>
    <s v="Q1"/>
    <n v="3"/>
    <s v="Mar"/>
  </r>
  <r>
    <n v="4157"/>
    <x v="59"/>
    <n v="2026"/>
    <x v="0"/>
    <x v="2"/>
    <x v="2"/>
    <x v="3"/>
    <x v="8"/>
    <x v="0"/>
    <s v="New"/>
    <x v="0"/>
    <s v="Trail Bike Light"/>
    <n v="5"/>
    <n v="51.92"/>
    <n v="0.15"/>
    <n v="22.24"/>
    <n v="220.66000000000003"/>
    <n v="111.19999999999999"/>
    <n v="109.46000000000004"/>
    <n v="0.49605728269736254"/>
    <n v="2026"/>
    <s v="Q1"/>
    <n v="3"/>
    <s v="Mar"/>
  </r>
  <r>
    <n v="4398"/>
    <x v="59"/>
    <n v="2026"/>
    <x v="0"/>
    <x v="2"/>
    <x v="2"/>
    <x v="3"/>
    <x v="7"/>
    <x v="0"/>
    <s v="New"/>
    <x v="3"/>
    <s v="Compact Sleeping Bag"/>
    <n v="1"/>
    <n v="123.99"/>
    <n v="0.05"/>
    <n v="61.67"/>
    <n v="117.79049999999999"/>
    <n v="61.67"/>
    <n v="56.120499999999993"/>
    <n v="0.47644334644984099"/>
    <n v="2026"/>
    <s v="Q1"/>
    <n v="3"/>
    <s v="Mar"/>
  </r>
  <r>
    <n v="4951"/>
    <x v="59"/>
    <n v="2026"/>
    <x v="0"/>
    <x v="2"/>
    <x v="2"/>
    <x v="1"/>
    <x v="14"/>
    <x v="0"/>
    <s v="New"/>
    <x v="3"/>
    <s v="Alpine Tent 4P"/>
    <n v="1"/>
    <n v="344.8"/>
    <n v="0.05"/>
    <n v="196.14"/>
    <n v="327.56"/>
    <n v="196.14"/>
    <n v="131.42000000000002"/>
    <n v="0.40120893882036884"/>
    <n v="2026"/>
    <s v="Q1"/>
    <n v="3"/>
    <s v="Mar"/>
  </r>
  <r>
    <n v="1354"/>
    <x v="60"/>
    <n v="2026"/>
    <x v="0"/>
    <x v="2"/>
    <x v="2"/>
    <x v="3"/>
    <x v="8"/>
    <x v="3"/>
    <s v="Returning"/>
    <x v="2"/>
    <s v="Carry-On Duffel"/>
    <n v="3"/>
    <n v="131.91999999999999"/>
    <n v="0.05"/>
    <n v="67.47"/>
    <n v="375.97199999999998"/>
    <n v="202.41"/>
    <n v="173.56199999999998"/>
    <n v="0.46163544093709102"/>
    <n v="2026"/>
    <s v="Q1"/>
    <n v="3"/>
    <s v="Mar"/>
  </r>
  <r>
    <n v="2042"/>
    <x v="60"/>
    <n v="2026"/>
    <x v="0"/>
    <x v="2"/>
    <x v="2"/>
    <x v="2"/>
    <x v="16"/>
    <x v="0"/>
    <s v="Business"/>
    <x v="1"/>
    <s v="Trail Boots"/>
    <n v="3"/>
    <n v="146.99"/>
    <n v="0"/>
    <n v="80.069999999999993"/>
    <n v="440.97"/>
    <n v="240.20999999999998"/>
    <n v="200.76000000000005"/>
    <n v="0.45526906592285199"/>
    <n v="2026"/>
    <s v="Q1"/>
    <n v="3"/>
    <s v="Mar"/>
  </r>
  <r>
    <n v="3895"/>
    <x v="60"/>
    <n v="2026"/>
    <x v="0"/>
    <x v="2"/>
    <x v="2"/>
    <x v="3"/>
    <x v="7"/>
    <x v="0"/>
    <s v="Business"/>
    <x v="2"/>
    <s v="Travel Backpack 35L"/>
    <n v="2"/>
    <n v="164.74"/>
    <n v="0.05"/>
    <n v="89.9"/>
    <n v="313.00600000000003"/>
    <n v="179.8"/>
    <n v="133.20600000000002"/>
    <n v="0.42557011686676932"/>
    <n v="2026"/>
    <s v="Q1"/>
    <n v="3"/>
    <s v="Mar"/>
  </r>
  <r>
    <n v="5074"/>
    <x v="60"/>
    <n v="2026"/>
    <x v="0"/>
    <x v="2"/>
    <x v="2"/>
    <x v="3"/>
    <x v="7"/>
    <x v="0"/>
    <s v="Returning"/>
    <x v="1"/>
    <s v="Hiking Daypack 20L"/>
    <n v="2"/>
    <n v="89.81"/>
    <n v="0"/>
    <n v="46.44"/>
    <n v="179.62"/>
    <n v="92.88"/>
    <n v="86.740000000000009"/>
    <n v="0.482908362097762"/>
    <n v="2026"/>
    <s v="Q1"/>
    <n v="3"/>
    <s v="Mar"/>
  </r>
  <r>
    <n v="179"/>
    <x v="61"/>
    <n v="2026"/>
    <x v="0"/>
    <x v="2"/>
    <x v="2"/>
    <x v="2"/>
    <x v="16"/>
    <x v="2"/>
    <s v="Returning"/>
    <x v="4"/>
    <s v="Recovery Roller"/>
    <n v="1"/>
    <n v="35.369999999999997"/>
    <n v="0"/>
    <n v="13.88"/>
    <n v="35.369999999999997"/>
    <n v="13.88"/>
    <n v="21.489999999999995"/>
    <n v="0.60757704269154644"/>
    <n v="2026"/>
    <s v="Q1"/>
    <n v="3"/>
    <s v="Mar"/>
  </r>
  <r>
    <n v="459"/>
    <x v="61"/>
    <n v="2026"/>
    <x v="0"/>
    <x v="2"/>
    <x v="2"/>
    <x v="1"/>
    <x v="12"/>
    <x v="3"/>
    <s v="New"/>
    <x v="0"/>
    <s v="Trail Bike Light"/>
    <n v="4"/>
    <n v="50.64"/>
    <n v="0"/>
    <n v="23.09"/>
    <n v="202.56"/>
    <n v="92.36"/>
    <n v="110.2"/>
    <n v="0.54403633491311221"/>
    <n v="2026"/>
    <s v="Q1"/>
    <n v="3"/>
    <s v="Mar"/>
  </r>
  <r>
    <n v="525"/>
    <x v="61"/>
    <n v="2026"/>
    <x v="0"/>
    <x v="2"/>
    <x v="2"/>
    <x v="3"/>
    <x v="7"/>
    <x v="2"/>
    <s v="Returning"/>
    <x v="1"/>
    <s v="Trail Boots"/>
    <n v="1"/>
    <n v="146.37"/>
    <n v="0"/>
    <n v="78.3"/>
    <n v="146.37"/>
    <n v="78.3"/>
    <n v="68.070000000000007"/>
    <n v="0.46505431440869033"/>
    <n v="2026"/>
    <s v="Q1"/>
    <n v="3"/>
    <s v="Mar"/>
  </r>
  <r>
    <n v="3374"/>
    <x v="61"/>
    <n v="2026"/>
    <x v="0"/>
    <x v="2"/>
    <x v="2"/>
    <x v="2"/>
    <x v="2"/>
    <x v="0"/>
    <s v="Returning"/>
    <x v="1"/>
    <s v="Trail Boots"/>
    <n v="3"/>
    <n v="143.74"/>
    <n v="0"/>
    <n v="81.58"/>
    <n v="431.22"/>
    <n v="244.74"/>
    <n v="186.48000000000002"/>
    <n v="0.43244747460692917"/>
    <n v="2026"/>
    <s v="Q1"/>
    <n v="3"/>
    <s v="Mar"/>
  </r>
  <r>
    <n v="3850"/>
    <x v="61"/>
    <n v="2026"/>
    <x v="0"/>
    <x v="2"/>
    <x v="2"/>
    <x v="3"/>
    <x v="7"/>
    <x v="3"/>
    <s v="New"/>
    <x v="3"/>
    <s v="Portable Camp Stove"/>
    <n v="2"/>
    <n v="81.94"/>
    <n v="0.1"/>
    <n v="39.9"/>
    <n v="147.49199999999999"/>
    <n v="79.8"/>
    <n v="67.691999999999993"/>
    <n v="0.45895370596371327"/>
    <n v="2026"/>
    <s v="Q1"/>
    <n v="3"/>
    <s v="Mar"/>
  </r>
  <r>
    <n v="4004"/>
    <x v="61"/>
    <n v="2026"/>
    <x v="0"/>
    <x v="2"/>
    <x v="2"/>
    <x v="2"/>
    <x v="5"/>
    <x v="0"/>
    <s v="New"/>
    <x v="2"/>
    <s v="Packing Cube Set"/>
    <n v="1"/>
    <n v="46.46"/>
    <n v="0.1"/>
    <n v="17.989999999999998"/>
    <n v="41.814"/>
    <n v="17.989999999999998"/>
    <n v="23.824000000000002"/>
    <n v="0.56976132395848289"/>
    <n v="2026"/>
    <s v="Q1"/>
    <n v="3"/>
    <s v="Mar"/>
  </r>
  <r>
    <n v="788"/>
    <x v="62"/>
    <n v="2026"/>
    <x v="0"/>
    <x v="2"/>
    <x v="2"/>
    <x v="1"/>
    <x v="11"/>
    <x v="0"/>
    <s v="New"/>
    <x v="0"/>
    <s v="Compact Repair Kit"/>
    <n v="3"/>
    <n v="39.49"/>
    <n v="0"/>
    <n v="16.420000000000002"/>
    <n v="118.47"/>
    <n v="49.260000000000005"/>
    <n v="69.209999999999994"/>
    <n v="0.58419853127374011"/>
    <n v="2026"/>
    <s v="Q1"/>
    <n v="3"/>
    <s v="Mar"/>
  </r>
  <r>
    <n v="1717"/>
    <x v="62"/>
    <n v="2026"/>
    <x v="0"/>
    <x v="2"/>
    <x v="2"/>
    <x v="3"/>
    <x v="13"/>
    <x v="0"/>
    <s v="Returning"/>
    <x v="4"/>
    <s v="Resistance Band Set"/>
    <n v="1"/>
    <n v="40.909999999999997"/>
    <n v="0"/>
    <n v="14.89"/>
    <n v="40.909999999999997"/>
    <n v="14.89"/>
    <n v="26.019999999999996"/>
    <n v="0.63603031043754577"/>
    <n v="2026"/>
    <s v="Q1"/>
    <n v="3"/>
    <s v="Mar"/>
  </r>
  <r>
    <n v="1819"/>
    <x v="62"/>
    <n v="2026"/>
    <x v="0"/>
    <x v="2"/>
    <x v="2"/>
    <x v="3"/>
    <x v="8"/>
    <x v="3"/>
    <s v="New"/>
    <x v="0"/>
    <s v="Trail Bike Light"/>
    <n v="1"/>
    <n v="49.94"/>
    <n v="0.1"/>
    <n v="21.84"/>
    <n v="44.945999999999998"/>
    <n v="21.84"/>
    <n v="23.105999999999998"/>
    <n v="0.51408356694700308"/>
    <n v="2026"/>
    <s v="Q1"/>
    <n v="3"/>
    <s v="Mar"/>
  </r>
  <r>
    <n v="1992"/>
    <x v="62"/>
    <n v="2026"/>
    <x v="0"/>
    <x v="2"/>
    <x v="2"/>
    <x v="2"/>
    <x v="5"/>
    <x v="0"/>
    <s v="Business"/>
    <x v="2"/>
    <s v="Insulated Bottle"/>
    <n v="1"/>
    <n v="35.520000000000003"/>
    <n v="0"/>
    <n v="13.21"/>
    <n v="35.520000000000003"/>
    <n v="13.21"/>
    <n v="22.310000000000002"/>
    <n v="0.62809684684684686"/>
    <n v="2026"/>
    <s v="Q1"/>
    <n v="3"/>
    <s v="Mar"/>
  </r>
  <r>
    <n v="2499"/>
    <x v="62"/>
    <n v="2026"/>
    <x v="0"/>
    <x v="2"/>
    <x v="2"/>
    <x v="3"/>
    <x v="7"/>
    <x v="2"/>
    <s v="New"/>
    <x v="3"/>
    <s v="Alpine Tent 4P"/>
    <n v="2"/>
    <n v="341.1"/>
    <n v="0"/>
    <n v="200.19"/>
    <n v="682.2"/>
    <n v="400.38"/>
    <n v="281.82000000000005"/>
    <n v="0.41310466138962187"/>
    <n v="2026"/>
    <s v="Q1"/>
    <n v="3"/>
    <s v="Mar"/>
  </r>
  <r>
    <n v="2698"/>
    <x v="62"/>
    <n v="2026"/>
    <x v="0"/>
    <x v="2"/>
    <x v="2"/>
    <x v="2"/>
    <x v="16"/>
    <x v="3"/>
    <s v="New"/>
    <x v="4"/>
    <s v="Recovery Roller"/>
    <n v="4"/>
    <n v="36.08"/>
    <n v="0"/>
    <n v="13.89"/>
    <n v="144.32"/>
    <n v="55.56"/>
    <n v="88.759999999999991"/>
    <n v="0.61502217294900219"/>
    <n v="2026"/>
    <s v="Q1"/>
    <n v="3"/>
    <s v="Mar"/>
  </r>
  <r>
    <n v="4416"/>
    <x v="62"/>
    <n v="2026"/>
    <x v="0"/>
    <x v="2"/>
    <x v="2"/>
    <x v="3"/>
    <x v="4"/>
    <x v="0"/>
    <s v="Business"/>
    <x v="1"/>
    <s v="Summit Backpack 45L"/>
    <n v="2"/>
    <n v="151.69999999999999"/>
    <n v="0"/>
    <n v="80.44"/>
    <n v="303.39999999999998"/>
    <n v="160.88"/>
    <n v="142.51999999999998"/>
    <n v="0.46974291364535264"/>
    <n v="2026"/>
    <s v="Q1"/>
    <n v="3"/>
    <s v="Mar"/>
  </r>
  <r>
    <n v="4434"/>
    <x v="62"/>
    <n v="2026"/>
    <x v="0"/>
    <x v="2"/>
    <x v="2"/>
    <x v="1"/>
    <x v="6"/>
    <x v="3"/>
    <s v="New"/>
    <x v="1"/>
    <s v="Summit Backpack 45L"/>
    <n v="2"/>
    <n v="151.55000000000001"/>
    <n v="0.1"/>
    <n v="80.680000000000007"/>
    <n v="272.79000000000002"/>
    <n v="161.36000000000001"/>
    <n v="111.43"/>
    <n v="0.40848271564206901"/>
    <n v="2026"/>
    <s v="Q1"/>
    <n v="3"/>
    <s v="Mar"/>
  </r>
  <r>
    <n v="4992"/>
    <x v="62"/>
    <n v="2026"/>
    <x v="0"/>
    <x v="2"/>
    <x v="2"/>
    <x v="2"/>
    <x v="2"/>
    <x v="1"/>
    <s v="Business"/>
    <x v="0"/>
    <s v="Commuter Helmet"/>
    <n v="5"/>
    <n v="82.44"/>
    <n v="0.1"/>
    <n v="41.57"/>
    <n v="370.98"/>
    <n v="207.85"/>
    <n v="163.13000000000002"/>
    <n v="0.43972720901396306"/>
    <n v="2026"/>
    <s v="Q1"/>
    <n v="3"/>
    <s v="Mar"/>
  </r>
  <r>
    <n v="388"/>
    <x v="63"/>
    <n v="2026"/>
    <x v="0"/>
    <x v="2"/>
    <x v="2"/>
    <x v="3"/>
    <x v="8"/>
    <x v="0"/>
    <s v="Returning"/>
    <x v="4"/>
    <s v="Recovery Roller"/>
    <n v="1"/>
    <n v="35.61"/>
    <n v="0.05"/>
    <n v="13.8"/>
    <n v="33.829499999999996"/>
    <n v="13.8"/>
    <n v="20.029499999999995"/>
    <n v="0.59207200815855976"/>
    <n v="2026"/>
    <s v="Q1"/>
    <n v="3"/>
    <s v="Mar"/>
  </r>
  <r>
    <n v="977"/>
    <x v="63"/>
    <n v="2026"/>
    <x v="0"/>
    <x v="2"/>
    <x v="2"/>
    <x v="0"/>
    <x v="0"/>
    <x v="3"/>
    <s v="New"/>
    <x v="1"/>
    <s v="Summit Backpack 45L"/>
    <n v="5"/>
    <n v="156.13"/>
    <n v="0"/>
    <n v="77.03"/>
    <n v="780.65"/>
    <n v="385.15"/>
    <n v="395.5"/>
    <n v="0.50662909114199706"/>
    <n v="2026"/>
    <s v="Q1"/>
    <n v="3"/>
    <s v="Mar"/>
  </r>
  <r>
    <n v="996"/>
    <x v="63"/>
    <n v="2026"/>
    <x v="0"/>
    <x v="2"/>
    <x v="2"/>
    <x v="0"/>
    <x v="15"/>
    <x v="0"/>
    <s v="Returning"/>
    <x v="3"/>
    <s v="Compact Sleeping Bag"/>
    <n v="1"/>
    <n v="124.31"/>
    <n v="0"/>
    <n v="61.16"/>
    <n v="124.31"/>
    <n v="61.16"/>
    <n v="63.150000000000006"/>
    <n v="0.50800418309066053"/>
    <n v="2026"/>
    <s v="Q1"/>
    <n v="3"/>
    <s v="Mar"/>
  </r>
  <r>
    <n v="1923"/>
    <x v="63"/>
    <n v="2026"/>
    <x v="0"/>
    <x v="2"/>
    <x v="2"/>
    <x v="1"/>
    <x v="14"/>
    <x v="2"/>
    <s v="Business"/>
    <x v="3"/>
    <s v="Portable Camp Stove"/>
    <n v="3"/>
    <n v="82.9"/>
    <n v="0.1"/>
    <n v="38.31"/>
    <n v="223.83"/>
    <n v="114.93"/>
    <n v="108.9"/>
    <n v="0.48652995577000402"/>
    <n v="2026"/>
    <s v="Q1"/>
    <n v="3"/>
    <s v="Mar"/>
  </r>
  <r>
    <n v="4904"/>
    <x v="63"/>
    <n v="2026"/>
    <x v="0"/>
    <x v="2"/>
    <x v="2"/>
    <x v="1"/>
    <x v="11"/>
    <x v="2"/>
    <s v="Business"/>
    <x v="0"/>
    <s v="Compact Repair Kit"/>
    <n v="1"/>
    <n v="41.1"/>
    <n v="0"/>
    <n v="16.34"/>
    <n v="41.1"/>
    <n v="16.34"/>
    <n v="24.76"/>
    <n v="0.60243309002433088"/>
    <n v="2026"/>
    <s v="Q1"/>
    <n v="3"/>
    <s v="Mar"/>
  </r>
  <r>
    <n v="1036"/>
    <x v="64"/>
    <n v="2026"/>
    <x v="0"/>
    <x v="2"/>
    <x v="2"/>
    <x v="0"/>
    <x v="0"/>
    <x v="0"/>
    <s v="Business"/>
    <x v="0"/>
    <s v="Compact Repair Kit"/>
    <n v="1"/>
    <n v="40.380000000000003"/>
    <n v="0"/>
    <n v="16.41"/>
    <n v="40.380000000000003"/>
    <n v="16.41"/>
    <n v="23.970000000000002"/>
    <n v="0.59361069836552749"/>
    <n v="2026"/>
    <s v="Q1"/>
    <n v="3"/>
    <s v="Mar"/>
  </r>
  <r>
    <n v="1470"/>
    <x v="64"/>
    <n v="2026"/>
    <x v="0"/>
    <x v="2"/>
    <x v="2"/>
    <x v="2"/>
    <x v="2"/>
    <x v="0"/>
    <s v="Returning"/>
    <x v="0"/>
    <s v="Commuter Helmet"/>
    <n v="1"/>
    <n v="80.349999999999994"/>
    <n v="0.1"/>
    <n v="42.43"/>
    <n v="72.314999999999998"/>
    <n v="42.43"/>
    <n v="29.884999999999998"/>
    <n v="0.41326142570697638"/>
    <n v="2026"/>
    <s v="Q1"/>
    <n v="3"/>
    <s v="Mar"/>
  </r>
  <r>
    <n v="2907"/>
    <x v="64"/>
    <n v="2026"/>
    <x v="0"/>
    <x v="2"/>
    <x v="2"/>
    <x v="3"/>
    <x v="13"/>
    <x v="0"/>
    <s v="Returning"/>
    <x v="0"/>
    <s v="Compact Repair Kit"/>
    <n v="1"/>
    <n v="40.44"/>
    <n v="0.05"/>
    <n v="16.829999999999998"/>
    <n v="38.417999999999999"/>
    <n v="16.829999999999998"/>
    <n v="21.588000000000001"/>
    <n v="0.56192409807902555"/>
    <n v="2026"/>
    <s v="Q1"/>
    <n v="3"/>
    <s v="Mar"/>
  </r>
  <r>
    <n v="2997"/>
    <x v="64"/>
    <n v="2026"/>
    <x v="0"/>
    <x v="2"/>
    <x v="2"/>
    <x v="2"/>
    <x v="16"/>
    <x v="0"/>
    <s v="Returning"/>
    <x v="2"/>
    <s v="Insulated Bottle"/>
    <n v="3"/>
    <n v="35.89"/>
    <n v="0"/>
    <n v="13.25"/>
    <n v="107.67"/>
    <n v="39.75"/>
    <n v="67.92"/>
    <n v="0.63081638339370294"/>
    <n v="2026"/>
    <s v="Q1"/>
    <n v="3"/>
    <s v="Mar"/>
  </r>
  <r>
    <n v="3056"/>
    <x v="64"/>
    <n v="2026"/>
    <x v="0"/>
    <x v="2"/>
    <x v="2"/>
    <x v="1"/>
    <x v="12"/>
    <x v="3"/>
    <s v="Returning"/>
    <x v="2"/>
    <s v="Travel Backpack 35L"/>
    <n v="3"/>
    <n v="163.44999999999999"/>
    <n v="0"/>
    <n v="86.88"/>
    <n v="490.34999999999997"/>
    <n v="260.64"/>
    <n v="229.70999999999998"/>
    <n v="0.46846130315081064"/>
    <n v="2026"/>
    <s v="Q1"/>
    <n v="3"/>
    <s v="Mar"/>
  </r>
  <r>
    <n v="471"/>
    <x v="65"/>
    <n v="2026"/>
    <x v="0"/>
    <x v="2"/>
    <x v="2"/>
    <x v="1"/>
    <x v="1"/>
    <x v="2"/>
    <s v="Returning"/>
    <x v="4"/>
    <s v="Resistance Band Set"/>
    <n v="2"/>
    <n v="40.020000000000003"/>
    <n v="0"/>
    <n v="14.38"/>
    <n v="80.040000000000006"/>
    <n v="28.76"/>
    <n v="51.28"/>
    <n v="0.64067966016991496"/>
    <n v="2026"/>
    <s v="Q1"/>
    <n v="3"/>
    <s v="Mar"/>
  </r>
  <r>
    <n v="842"/>
    <x v="65"/>
    <n v="2026"/>
    <x v="0"/>
    <x v="2"/>
    <x v="2"/>
    <x v="0"/>
    <x v="15"/>
    <x v="0"/>
    <s v="New"/>
    <x v="4"/>
    <s v="Resistance Band Set"/>
    <n v="1"/>
    <n v="40.01"/>
    <n v="0.05"/>
    <n v="14.35"/>
    <n v="38.009499999999996"/>
    <n v="14.35"/>
    <n v="23.659499999999994"/>
    <n v="0.62246280535129372"/>
    <n v="2026"/>
    <s v="Q1"/>
    <n v="3"/>
    <s v="Mar"/>
  </r>
  <r>
    <n v="3386"/>
    <x v="65"/>
    <n v="2026"/>
    <x v="0"/>
    <x v="2"/>
    <x v="2"/>
    <x v="1"/>
    <x v="12"/>
    <x v="0"/>
    <s v="Returning"/>
    <x v="1"/>
    <s v="Summit Backpack 45L"/>
    <n v="3"/>
    <n v="155.16"/>
    <n v="0"/>
    <n v="76.849999999999994"/>
    <n v="465.48"/>
    <n v="230.54999999999998"/>
    <n v="234.93000000000004"/>
    <n v="0.50470482083011092"/>
    <n v="2026"/>
    <s v="Q1"/>
    <n v="3"/>
    <s v="Mar"/>
  </r>
  <r>
    <n v="4505"/>
    <x v="65"/>
    <n v="2026"/>
    <x v="0"/>
    <x v="2"/>
    <x v="2"/>
    <x v="1"/>
    <x v="14"/>
    <x v="3"/>
    <s v="New"/>
    <x v="4"/>
    <s v="Resistance Band Set"/>
    <n v="1"/>
    <n v="39.96"/>
    <n v="0"/>
    <n v="14.5"/>
    <n v="39.96"/>
    <n v="14.5"/>
    <n v="25.46"/>
    <n v="0.63713713713713716"/>
    <n v="2026"/>
    <s v="Q1"/>
    <n v="3"/>
    <s v="Mar"/>
  </r>
  <r>
    <n v="1286"/>
    <x v="66"/>
    <n v="2026"/>
    <x v="0"/>
    <x v="2"/>
    <x v="2"/>
    <x v="1"/>
    <x v="1"/>
    <x v="0"/>
    <s v="New"/>
    <x v="1"/>
    <s v="Trail Boots"/>
    <n v="1"/>
    <n v="146.6"/>
    <n v="0"/>
    <n v="78.92"/>
    <n v="146.6"/>
    <n v="78.92"/>
    <n v="67.679999999999993"/>
    <n v="0.46166439290586625"/>
    <n v="2026"/>
    <s v="Q1"/>
    <n v="3"/>
    <s v="Mar"/>
  </r>
  <r>
    <n v="2653"/>
    <x v="66"/>
    <n v="2026"/>
    <x v="0"/>
    <x v="2"/>
    <x v="2"/>
    <x v="1"/>
    <x v="14"/>
    <x v="2"/>
    <s v="Returning"/>
    <x v="1"/>
    <s v="Hiking Daypack 20L"/>
    <n v="1"/>
    <n v="94.38"/>
    <n v="0"/>
    <n v="44.78"/>
    <n v="94.38"/>
    <n v="44.78"/>
    <n v="49.599999999999994"/>
    <n v="0.52553507098961638"/>
    <n v="2026"/>
    <s v="Q1"/>
    <n v="3"/>
    <s v="Mar"/>
  </r>
  <r>
    <n v="4465"/>
    <x v="66"/>
    <n v="2026"/>
    <x v="0"/>
    <x v="2"/>
    <x v="2"/>
    <x v="1"/>
    <x v="12"/>
    <x v="2"/>
    <s v="Returning"/>
    <x v="4"/>
    <s v="Weighted Vest"/>
    <n v="1"/>
    <n v="121.77"/>
    <n v="0"/>
    <n v="67.52"/>
    <n v="121.77"/>
    <n v="67.52"/>
    <n v="54.25"/>
    <n v="0.44551203087788455"/>
    <n v="2026"/>
    <s v="Q1"/>
    <n v="3"/>
    <s v="Mar"/>
  </r>
  <r>
    <n v="4576"/>
    <x v="66"/>
    <n v="2026"/>
    <x v="0"/>
    <x v="2"/>
    <x v="2"/>
    <x v="3"/>
    <x v="8"/>
    <x v="3"/>
    <s v="Returning"/>
    <x v="3"/>
    <s v="Compact Sleeping Bag"/>
    <n v="5"/>
    <n v="123.29"/>
    <n v="0"/>
    <n v="61.34"/>
    <n v="616.45000000000005"/>
    <n v="306.70000000000005"/>
    <n v="309.75"/>
    <n v="0.50247384216075919"/>
    <n v="2026"/>
    <s v="Q1"/>
    <n v="3"/>
    <s v="Mar"/>
  </r>
  <r>
    <n v="718"/>
    <x v="67"/>
    <n v="2026"/>
    <x v="0"/>
    <x v="2"/>
    <x v="2"/>
    <x v="1"/>
    <x v="12"/>
    <x v="0"/>
    <s v="New"/>
    <x v="4"/>
    <s v="Resistance Band Set"/>
    <n v="1"/>
    <n v="41.15"/>
    <n v="0.05"/>
    <n v="14.4"/>
    <n v="39.092499999999994"/>
    <n v="14.4"/>
    <n v="24.692499999999995"/>
    <n v="0.63164289825414077"/>
    <n v="2026"/>
    <s v="Q1"/>
    <n v="3"/>
    <s v="Mar"/>
  </r>
  <r>
    <n v="1527"/>
    <x v="67"/>
    <n v="2026"/>
    <x v="0"/>
    <x v="2"/>
    <x v="2"/>
    <x v="3"/>
    <x v="4"/>
    <x v="3"/>
    <s v="New"/>
    <x v="2"/>
    <s v="Insulated Bottle"/>
    <n v="4"/>
    <n v="35.42"/>
    <n v="0"/>
    <n v="13.31"/>
    <n v="141.68"/>
    <n v="53.24"/>
    <n v="88.44"/>
    <n v="0.62422360248447195"/>
    <n v="2026"/>
    <s v="Q1"/>
    <n v="3"/>
    <s v="Mar"/>
  </r>
  <r>
    <n v="1797"/>
    <x v="67"/>
    <n v="2026"/>
    <x v="0"/>
    <x v="2"/>
    <x v="2"/>
    <x v="1"/>
    <x v="12"/>
    <x v="0"/>
    <s v="Business"/>
    <x v="0"/>
    <s v="Cycling Pack 12L"/>
    <n v="1"/>
    <n v="103.74"/>
    <n v="0.1"/>
    <n v="51.32"/>
    <n v="93.366"/>
    <n v="51.32"/>
    <n v="42.045999999999999"/>
    <n v="0.45033523980892404"/>
    <n v="2026"/>
    <s v="Q1"/>
    <n v="3"/>
    <s v="Mar"/>
  </r>
  <r>
    <n v="2917"/>
    <x v="67"/>
    <n v="2026"/>
    <x v="0"/>
    <x v="2"/>
    <x v="2"/>
    <x v="2"/>
    <x v="16"/>
    <x v="3"/>
    <s v="Business"/>
    <x v="2"/>
    <s v="Travel Backpack 35L"/>
    <n v="2"/>
    <n v="165.49"/>
    <n v="0.05"/>
    <n v="89.82"/>
    <n v="314.43099999999998"/>
    <n v="179.64"/>
    <n v="134.791"/>
    <n v="0.4286822864157796"/>
    <n v="2026"/>
    <s v="Q1"/>
    <n v="3"/>
    <s v="Mar"/>
  </r>
  <r>
    <n v="4095"/>
    <x v="67"/>
    <n v="2026"/>
    <x v="0"/>
    <x v="2"/>
    <x v="2"/>
    <x v="1"/>
    <x v="6"/>
    <x v="3"/>
    <s v="New"/>
    <x v="1"/>
    <s v="Trekking Poles"/>
    <n v="1"/>
    <n v="72.87"/>
    <n v="0.05"/>
    <n v="32"/>
    <n v="69.226500000000001"/>
    <n v="32"/>
    <n v="37.226500000000001"/>
    <n v="0.53774927231623726"/>
    <n v="2026"/>
    <s v="Q1"/>
    <n v="3"/>
    <s v="Mar"/>
  </r>
  <r>
    <n v="5050"/>
    <x v="67"/>
    <n v="2026"/>
    <x v="0"/>
    <x v="2"/>
    <x v="2"/>
    <x v="3"/>
    <x v="13"/>
    <x v="2"/>
    <s v="Returning"/>
    <x v="2"/>
    <s v="Travel Backpack 35L"/>
    <n v="1"/>
    <n v="161.04"/>
    <n v="0"/>
    <n v="85.83"/>
    <n v="161.04"/>
    <n v="85.83"/>
    <n v="75.209999999999994"/>
    <n v="0.46702682563338299"/>
    <n v="2026"/>
    <s v="Q1"/>
    <n v="3"/>
    <s v="Mar"/>
  </r>
  <r>
    <n v="709"/>
    <x v="68"/>
    <n v="2026"/>
    <x v="0"/>
    <x v="2"/>
    <x v="2"/>
    <x v="0"/>
    <x v="0"/>
    <x v="0"/>
    <s v="New"/>
    <x v="2"/>
    <s v="Carry-On Duffel"/>
    <n v="3"/>
    <n v="130.6"/>
    <n v="0.05"/>
    <n v="65.62"/>
    <n v="372.20999999999992"/>
    <n v="196.86"/>
    <n v="175.34999999999991"/>
    <n v="0.47110502135891014"/>
    <n v="2026"/>
    <s v="Q1"/>
    <n v="3"/>
    <s v="Mar"/>
  </r>
  <r>
    <n v="1073"/>
    <x v="68"/>
    <n v="2026"/>
    <x v="0"/>
    <x v="2"/>
    <x v="2"/>
    <x v="2"/>
    <x v="10"/>
    <x v="3"/>
    <s v="Returning"/>
    <x v="0"/>
    <s v="Commuter Helmet"/>
    <n v="2"/>
    <n v="81.290000000000006"/>
    <n v="0"/>
    <n v="43.9"/>
    <n v="162.58000000000001"/>
    <n v="87.8"/>
    <n v="74.780000000000015"/>
    <n v="0.45995817443720022"/>
    <n v="2026"/>
    <s v="Q1"/>
    <n v="3"/>
    <s v="Mar"/>
  </r>
  <r>
    <n v="2623"/>
    <x v="68"/>
    <n v="2026"/>
    <x v="0"/>
    <x v="2"/>
    <x v="2"/>
    <x v="1"/>
    <x v="12"/>
    <x v="3"/>
    <s v="New"/>
    <x v="0"/>
    <s v="Cycling Pack 12L"/>
    <n v="2"/>
    <n v="103.33"/>
    <n v="0.05"/>
    <n v="51.58"/>
    <n v="196.327"/>
    <n v="103.16"/>
    <n v="93.167000000000002"/>
    <n v="0.47455011282197557"/>
    <n v="2026"/>
    <s v="Q1"/>
    <n v="3"/>
    <s v="Mar"/>
  </r>
  <r>
    <n v="2625"/>
    <x v="68"/>
    <n v="2026"/>
    <x v="0"/>
    <x v="2"/>
    <x v="2"/>
    <x v="3"/>
    <x v="7"/>
    <x v="2"/>
    <s v="Business"/>
    <x v="4"/>
    <s v="Training Mat"/>
    <n v="2"/>
    <n v="51.14"/>
    <n v="0"/>
    <n v="21.58"/>
    <n v="102.28"/>
    <n v="43.16"/>
    <n v="59.120000000000005"/>
    <n v="0.57802111849824012"/>
    <n v="2026"/>
    <s v="Q1"/>
    <n v="3"/>
    <s v="Mar"/>
  </r>
  <r>
    <n v="3304"/>
    <x v="68"/>
    <n v="2026"/>
    <x v="0"/>
    <x v="2"/>
    <x v="2"/>
    <x v="1"/>
    <x v="12"/>
    <x v="3"/>
    <s v="Returning"/>
    <x v="0"/>
    <s v="Trail Bike Light"/>
    <n v="2"/>
    <n v="49.7"/>
    <n v="0"/>
    <n v="23.14"/>
    <n v="99.4"/>
    <n v="46.28"/>
    <n v="53.120000000000005"/>
    <n v="0.53440643863179071"/>
    <n v="2026"/>
    <s v="Q1"/>
    <n v="3"/>
    <s v="Mar"/>
  </r>
  <r>
    <n v="4876"/>
    <x v="68"/>
    <n v="2026"/>
    <x v="0"/>
    <x v="2"/>
    <x v="2"/>
    <x v="3"/>
    <x v="4"/>
    <x v="0"/>
    <s v="Returning"/>
    <x v="0"/>
    <s v="Compact Repair Kit"/>
    <n v="1"/>
    <n v="39.659999999999997"/>
    <n v="0.05"/>
    <n v="16.93"/>
    <n v="37.676999999999992"/>
    <n v="16.93"/>
    <n v="20.746999999999993"/>
    <n v="0.5506542452955383"/>
    <n v="2026"/>
    <s v="Q1"/>
    <n v="3"/>
    <s v="Mar"/>
  </r>
  <r>
    <n v="83"/>
    <x v="69"/>
    <n v="2026"/>
    <x v="0"/>
    <x v="2"/>
    <x v="2"/>
    <x v="1"/>
    <x v="12"/>
    <x v="1"/>
    <s v="Business"/>
    <x v="4"/>
    <s v="Training Mat"/>
    <n v="4"/>
    <n v="50.65"/>
    <n v="0.15"/>
    <n v="22"/>
    <n v="172.20999999999998"/>
    <n v="88"/>
    <n v="84.20999999999998"/>
    <n v="0.48899599326403803"/>
    <n v="2026"/>
    <s v="Q1"/>
    <n v="3"/>
    <s v="Mar"/>
  </r>
  <r>
    <n v="863"/>
    <x v="69"/>
    <n v="2026"/>
    <x v="0"/>
    <x v="2"/>
    <x v="2"/>
    <x v="2"/>
    <x v="2"/>
    <x v="3"/>
    <s v="Returning"/>
    <x v="4"/>
    <s v="Training Mat"/>
    <n v="2"/>
    <n v="50.72"/>
    <n v="0"/>
    <n v="21.88"/>
    <n v="101.44"/>
    <n v="43.76"/>
    <n v="57.68"/>
    <n v="0.56861198738170349"/>
    <n v="2026"/>
    <s v="Q1"/>
    <n v="3"/>
    <s v="Mar"/>
  </r>
  <r>
    <n v="2323"/>
    <x v="69"/>
    <n v="2026"/>
    <x v="0"/>
    <x v="2"/>
    <x v="2"/>
    <x v="1"/>
    <x v="12"/>
    <x v="2"/>
    <s v="New"/>
    <x v="2"/>
    <s v="Insulated Bottle"/>
    <n v="2"/>
    <n v="36.08"/>
    <n v="0.05"/>
    <n v="13.19"/>
    <n v="68.551999999999992"/>
    <n v="26.38"/>
    <n v="42.171999999999997"/>
    <n v="0.61518263507993931"/>
    <n v="2026"/>
    <s v="Q1"/>
    <n v="3"/>
    <s v="Mar"/>
  </r>
  <r>
    <n v="3064"/>
    <x v="69"/>
    <n v="2026"/>
    <x v="0"/>
    <x v="2"/>
    <x v="2"/>
    <x v="3"/>
    <x v="8"/>
    <x v="0"/>
    <s v="Returning"/>
    <x v="3"/>
    <s v="Compact Sleeping Bag"/>
    <n v="6"/>
    <n v="124.04"/>
    <n v="0.05"/>
    <n v="61.17"/>
    <n v="707.02800000000002"/>
    <n v="367.02"/>
    <n v="340.00800000000004"/>
    <n v="0.48089750335205966"/>
    <n v="2026"/>
    <s v="Q1"/>
    <n v="3"/>
    <s v="Mar"/>
  </r>
  <r>
    <n v="4995"/>
    <x v="69"/>
    <n v="2026"/>
    <x v="0"/>
    <x v="2"/>
    <x v="2"/>
    <x v="1"/>
    <x v="12"/>
    <x v="3"/>
    <s v="New"/>
    <x v="1"/>
    <s v="Hiking Daypack 20L"/>
    <n v="3"/>
    <n v="90.31"/>
    <n v="0"/>
    <n v="44.58"/>
    <n v="270.93"/>
    <n v="133.74"/>
    <n v="137.19"/>
    <n v="0.50636695825489975"/>
    <n v="2026"/>
    <s v="Q1"/>
    <n v="3"/>
    <s v="Mar"/>
  </r>
  <r>
    <n v="46"/>
    <x v="70"/>
    <n v="2026"/>
    <x v="0"/>
    <x v="2"/>
    <x v="2"/>
    <x v="3"/>
    <x v="7"/>
    <x v="0"/>
    <s v="Returning"/>
    <x v="1"/>
    <s v="Trekking Poles"/>
    <n v="4"/>
    <n v="72.63"/>
    <n v="0.1"/>
    <n v="31.45"/>
    <n v="261.46800000000002"/>
    <n v="125.8"/>
    <n v="135.66800000000001"/>
    <n v="0.51887037801948999"/>
    <n v="2026"/>
    <s v="Q1"/>
    <n v="3"/>
    <s v="Mar"/>
  </r>
  <r>
    <n v="443"/>
    <x v="70"/>
    <n v="2026"/>
    <x v="0"/>
    <x v="2"/>
    <x v="2"/>
    <x v="1"/>
    <x v="14"/>
    <x v="0"/>
    <s v="Returning"/>
    <x v="4"/>
    <s v="Resistance Band Set"/>
    <n v="3"/>
    <n v="39.9"/>
    <n v="0"/>
    <n v="14.49"/>
    <n v="119.69999999999999"/>
    <n v="43.47"/>
    <n v="76.22999999999999"/>
    <n v="0.63684210526315788"/>
    <n v="2026"/>
    <s v="Q1"/>
    <n v="3"/>
    <s v="Mar"/>
  </r>
  <r>
    <n v="759"/>
    <x v="70"/>
    <n v="2026"/>
    <x v="0"/>
    <x v="2"/>
    <x v="2"/>
    <x v="1"/>
    <x v="12"/>
    <x v="0"/>
    <s v="New"/>
    <x v="4"/>
    <s v="Training Mat"/>
    <n v="1"/>
    <n v="49.79"/>
    <n v="0.1"/>
    <n v="22.29"/>
    <n v="44.811"/>
    <n v="22.29"/>
    <n v="22.521000000000001"/>
    <n v="0.5025774921336279"/>
    <n v="2026"/>
    <s v="Q1"/>
    <n v="3"/>
    <s v="Mar"/>
  </r>
  <r>
    <n v="1097"/>
    <x v="70"/>
    <n v="2026"/>
    <x v="0"/>
    <x v="2"/>
    <x v="2"/>
    <x v="2"/>
    <x v="2"/>
    <x v="3"/>
    <s v="New"/>
    <x v="0"/>
    <s v="Compact Repair Kit"/>
    <n v="1"/>
    <n v="41.24"/>
    <n v="0.05"/>
    <n v="16.64"/>
    <n v="39.177999999999997"/>
    <n v="16.64"/>
    <n v="22.537999999999997"/>
    <n v="0.57527183623462141"/>
    <n v="2026"/>
    <s v="Q1"/>
    <n v="3"/>
    <s v="Mar"/>
  </r>
  <r>
    <n v="2152"/>
    <x v="70"/>
    <n v="2026"/>
    <x v="0"/>
    <x v="2"/>
    <x v="2"/>
    <x v="0"/>
    <x v="9"/>
    <x v="0"/>
    <s v="New"/>
    <x v="1"/>
    <s v="Trail Boots"/>
    <n v="1"/>
    <n v="142.88999999999999"/>
    <n v="0"/>
    <n v="81.099999999999994"/>
    <n v="142.88999999999999"/>
    <n v="81.099999999999994"/>
    <n v="61.789999999999992"/>
    <n v="0.43243054097557559"/>
    <n v="2026"/>
    <s v="Q1"/>
    <n v="3"/>
    <s v="Mar"/>
  </r>
  <r>
    <n v="2512"/>
    <x v="70"/>
    <n v="2026"/>
    <x v="0"/>
    <x v="2"/>
    <x v="2"/>
    <x v="1"/>
    <x v="1"/>
    <x v="0"/>
    <s v="New"/>
    <x v="3"/>
    <s v="Trail Tent 2P"/>
    <n v="2"/>
    <n v="192.76"/>
    <n v="0"/>
    <n v="103.08"/>
    <n v="385.52"/>
    <n v="206.16"/>
    <n v="179.35999999999999"/>
    <n v="0.46524175140070551"/>
    <n v="2026"/>
    <s v="Q1"/>
    <n v="3"/>
    <s v="Mar"/>
  </r>
  <r>
    <n v="2578"/>
    <x v="70"/>
    <n v="2026"/>
    <x v="0"/>
    <x v="2"/>
    <x v="2"/>
    <x v="2"/>
    <x v="5"/>
    <x v="0"/>
    <s v="New"/>
    <x v="2"/>
    <s v="Travel Backpack 35L"/>
    <n v="1"/>
    <n v="165.72"/>
    <n v="0"/>
    <n v="89.31"/>
    <n v="165.72"/>
    <n v="89.31"/>
    <n v="76.41"/>
    <n v="0.46107892831281677"/>
    <n v="2026"/>
    <s v="Q1"/>
    <n v="3"/>
    <s v="Mar"/>
  </r>
  <r>
    <n v="3302"/>
    <x v="70"/>
    <n v="2026"/>
    <x v="0"/>
    <x v="2"/>
    <x v="2"/>
    <x v="3"/>
    <x v="7"/>
    <x v="2"/>
    <s v="Business"/>
    <x v="2"/>
    <s v="Travel Backpack 35L"/>
    <n v="2"/>
    <n v="164.33"/>
    <n v="0"/>
    <n v="86.07"/>
    <n v="328.66"/>
    <n v="172.14"/>
    <n v="156.52000000000004"/>
    <n v="0.47623684050386428"/>
    <n v="2026"/>
    <s v="Q1"/>
    <n v="3"/>
    <s v="Mar"/>
  </r>
  <r>
    <n v="3752"/>
    <x v="70"/>
    <n v="2026"/>
    <x v="0"/>
    <x v="2"/>
    <x v="2"/>
    <x v="3"/>
    <x v="8"/>
    <x v="1"/>
    <s v="Business"/>
    <x v="2"/>
    <s v="Packing Cube Set"/>
    <n v="3"/>
    <n v="45.8"/>
    <n v="0.15"/>
    <n v="18.47"/>
    <n v="116.78999999999998"/>
    <n v="55.41"/>
    <n v="61.379999999999981"/>
    <n v="0.52555869509375797"/>
    <n v="2026"/>
    <s v="Q1"/>
    <n v="3"/>
    <s v="Mar"/>
  </r>
  <r>
    <n v="4839"/>
    <x v="70"/>
    <n v="2026"/>
    <x v="0"/>
    <x v="2"/>
    <x v="2"/>
    <x v="1"/>
    <x v="1"/>
    <x v="0"/>
    <s v="New"/>
    <x v="0"/>
    <s v="Cycling Pack 12L"/>
    <n v="2"/>
    <n v="103.08"/>
    <n v="0.05"/>
    <n v="49.27"/>
    <n v="195.85199999999998"/>
    <n v="98.54"/>
    <n v="97.311999999999969"/>
    <n v="0.49686497967853266"/>
    <n v="2026"/>
    <s v="Q1"/>
    <n v="3"/>
    <s v="Mar"/>
  </r>
  <r>
    <n v="264"/>
    <x v="71"/>
    <n v="2026"/>
    <x v="0"/>
    <x v="2"/>
    <x v="2"/>
    <x v="0"/>
    <x v="0"/>
    <x v="0"/>
    <s v="Business"/>
    <x v="2"/>
    <s v="Packing Cube Set"/>
    <n v="4"/>
    <n v="47.33"/>
    <n v="0"/>
    <n v="18.739999999999998"/>
    <n v="189.32"/>
    <n v="74.959999999999994"/>
    <n v="114.36"/>
    <n v="0.60405662370589475"/>
    <n v="2026"/>
    <s v="Q1"/>
    <n v="3"/>
    <s v="Mar"/>
  </r>
  <r>
    <n v="2498"/>
    <x v="71"/>
    <n v="2026"/>
    <x v="0"/>
    <x v="2"/>
    <x v="2"/>
    <x v="2"/>
    <x v="3"/>
    <x v="2"/>
    <s v="New"/>
    <x v="0"/>
    <s v="Trail Bike Light"/>
    <n v="1"/>
    <n v="50.04"/>
    <n v="0"/>
    <n v="22.64"/>
    <n v="50.04"/>
    <n v="22.64"/>
    <n v="27.4"/>
    <n v="0.54756195043964828"/>
    <n v="2026"/>
    <s v="Q1"/>
    <n v="3"/>
    <s v="Mar"/>
  </r>
  <r>
    <n v="3929"/>
    <x v="71"/>
    <n v="2026"/>
    <x v="0"/>
    <x v="2"/>
    <x v="2"/>
    <x v="3"/>
    <x v="13"/>
    <x v="0"/>
    <s v="New"/>
    <x v="4"/>
    <s v="Weighted Vest"/>
    <n v="1"/>
    <n v="125.69"/>
    <n v="0"/>
    <n v="67.150000000000006"/>
    <n v="125.69"/>
    <n v="67.150000000000006"/>
    <n v="58.539999999999992"/>
    <n v="0.465749065160315"/>
    <n v="2026"/>
    <s v="Q1"/>
    <n v="3"/>
    <s v="Mar"/>
  </r>
  <r>
    <n v="4195"/>
    <x v="71"/>
    <n v="2026"/>
    <x v="0"/>
    <x v="2"/>
    <x v="2"/>
    <x v="3"/>
    <x v="13"/>
    <x v="3"/>
    <s v="New"/>
    <x v="1"/>
    <s v="Trail Boots"/>
    <n v="2"/>
    <n v="142.72999999999999"/>
    <n v="0.1"/>
    <n v="77.28"/>
    <n v="256.91399999999999"/>
    <n v="154.56"/>
    <n v="102.35399999999998"/>
    <n v="0.39839790747098247"/>
    <n v="2026"/>
    <s v="Q1"/>
    <n v="3"/>
    <s v="Mar"/>
  </r>
  <r>
    <n v="4684"/>
    <x v="71"/>
    <n v="2026"/>
    <x v="0"/>
    <x v="2"/>
    <x v="2"/>
    <x v="1"/>
    <x v="12"/>
    <x v="0"/>
    <s v="Returning"/>
    <x v="4"/>
    <s v="Weighted Vest"/>
    <n v="4"/>
    <n v="124.36"/>
    <n v="0"/>
    <n v="68.790000000000006"/>
    <n v="497.44"/>
    <n v="275.16000000000003"/>
    <n v="222.27999999999997"/>
    <n v="0.44684786104856861"/>
    <n v="2026"/>
    <s v="Q1"/>
    <n v="3"/>
    <s v="Mar"/>
  </r>
  <r>
    <n v="313"/>
    <x v="72"/>
    <n v="2026"/>
    <x v="0"/>
    <x v="2"/>
    <x v="2"/>
    <x v="3"/>
    <x v="8"/>
    <x v="0"/>
    <s v="New"/>
    <x v="0"/>
    <s v="Compact Repair Kit"/>
    <n v="4"/>
    <n v="40.42"/>
    <n v="0.1"/>
    <n v="16.25"/>
    <n v="145.512"/>
    <n v="65"/>
    <n v="80.512"/>
    <n v="0.5533014459288581"/>
    <n v="2026"/>
    <s v="Q1"/>
    <n v="3"/>
    <s v="Mar"/>
  </r>
  <r>
    <n v="1056"/>
    <x v="72"/>
    <n v="2026"/>
    <x v="0"/>
    <x v="2"/>
    <x v="2"/>
    <x v="0"/>
    <x v="15"/>
    <x v="0"/>
    <s v="Returning"/>
    <x v="3"/>
    <s v="Trail Tent 2P"/>
    <n v="1"/>
    <n v="192.86"/>
    <n v="0"/>
    <n v="101.13"/>
    <n v="192.86"/>
    <n v="101.13"/>
    <n v="91.730000000000018"/>
    <n v="0.475629990666805"/>
    <n v="2026"/>
    <s v="Q1"/>
    <n v="3"/>
    <s v="Mar"/>
  </r>
  <r>
    <n v="2189"/>
    <x v="72"/>
    <n v="2026"/>
    <x v="0"/>
    <x v="2"/>
    <x v="2"/>
    <x v="3"/>
    <x v="4"/>
    <x v="3"/>
    <s v="New"/>
    <x v="1"/>
    <s v="Trekking Poles"/>
    <n v="2"/>
    <n v="72.34"/>
    <n v="0"/>
    <n v="33.29"/>
    <n v="144.68"/>
    <n v="66.58"/>
    <n v="78.100000000000009"/>
    <n v="0.53981199889411113"/>
    <n v="2026"/>
    <s v="Q1"/>
    <n v="3"/>
    <s v="Mar"/>
  </r>
  <r>
    <n v="2617"/>
    <x v="72"/>
    <n v="2026"/>
    <x v="0"/>
    <x v="2"/>
    <x v="2"/>
    <x v="3"/>
    <x v="13"/>
    <x v="0"/>
    <s v="New"/>
    <x v="2"/>
    <s v="Insulated Bottle"/>
    <n v="2"/>
    <n v="35.409999999999997"/>
    <n v="0"/>
    <n v="13.89"/>
    <n v="70.819999999999993"/>
    <n v="27.78"/>
    <n v="43.039999999999992"/>
    <n v="0.60773792713922614"/>
    <n v="2026"/>
    <s v="Q1"/>
    <n v="3"/>
    <s v="Mar"/>
  </r>
  <r>
    <n v="2901"/>
    <x v="72"/>
    <n v="2026"/>
    <x v="0"/>
    <x v="2"/>
    <x v="2"/>
    <x v="3"/>
    <x v="8"/>
    <x v="1"/>
    <s v="Business"/>
    <x v="0"/>
    <s v="Cycling Pack 12L"/>
    <n v="12"/>
    <n v="102.25"/>
    <n v="0.1"/>
    <n v="51.07"/>
    <n v="1104.3"/>
    <n v="612.84"/>
    <n v="491.45999999999992"/>
    <n v="0.44504210812279266"/>
    <n v="2026"/>
    <s v="Q1"/>
    <n v="3"/>
    <s v="Mar"/>
  </r>
  <r>
    <n v="2952"/>
    <x v="72"/>
    <n v="2026"/>
    <x v="0"/>
    <x v="2"/>
    <x v="2"/>
    <x v="1"/>
    <x v="1"/>
    <x v="0"/>
    <s v="New"/>
    <x v="0"/>
    <s v="Trail Bike Light"/>
    <n v="1"/>
    <n v="51.86"/>
    <n v="0.1"/>
    <n v="22.34"/>
    <n v="46.673999999999999"/>
    <n v="22.34"/>
    <n v="24.334"/>
    <n v="0.52136092899687192"/>
    <n v="2026"/>
    <s v="Q1"/>
    <n v="3"/>
    <s v="Mar"/>
  </r>
  <r>
    <n v="3421"/>
    <x v="72"/>
    <n v="2026"/>
    <x v="0"/>
    <x v="2"/>
    <x v="2"/>
    <x v="3"/>
    <x v="8"/>
    <x v="0"/>
    <s v="Returning"/>
    <x v="2"/>
    <s v="Insulated Bottle"/>
    <n v="1"/>
    <n v="36.520000000000003"/>
    <n v="0.05"/>
    <n v="13.23"/>
    <n v="34.694000000000003"/>
    <n v="13.23"/>
    <n v="21.464000000000002"/>
    <n v="0.61866605176687617"/>
    <n v="2026"/>
    <s v="Q1"/>
    <n v="3"/>
    <s v="Mar"/>
  </r>
  <r>
    <n v="3536"/>
    <x v="72"/>
    <n v="2026"/>
    <x v="0"/>
    <x v="2"/>
    <x v="2"/>
    <x v="2"/>
    <x v="10"/>
    <x v="0"/>
    <s v="New"/>
    <x v="1"/>
    <s v="Summit Backpack 45L"/>
    <n v="2"/>
    <n v="153.66"/>
    <n v="0.1"/>
    <n v="78.430000000000007"/>
    <n v="276.58800000000002"/>
    <n v="156.86000000000001"/>
    <n v="119.72800000000001"/>
    <n v="0.43287488972768162"/>
    <n v="2026"/>
    <s v="Q1"/>
    <n v="3"/>
    <s v="Mar"/>
  </r>
  <r>
    <n v="3878"/>
    <x v="72"/>
    <n v="2026"/>
    <x v="0"/>
    <x v="2"/>
    <x v="2"/>
    <x v="1"/>
    <x v="14"/>
    <x v="3"/>
    <s v="Returning"/>
    <x v="4"/>
    <s v="Resistance Band Set"/>
    <n v="1"/>
    <n v="41.05"/>
    <n v="0.1"/>
    <n v="14.94"/>
    <n v="36.945"/>
    <n v="14.94"/>
    <n v="22.005000000000003"/>
    <n v="0.59561510353227776"/>
    <n v="2026"/>
    <s v="Q1"/>
    <n v="3"/>
    <s v="Mar"/>
  </r>
  <r>
    <n v="2027"/>
    <x v="73"/>
    <n v="2026"/>
    <x v="0"/>
    <x v="2"/>
    <x v="2"/>
    <x v="2"/>
    <x v="2"/>
    <x v="0"/>
    <s v="Returning"/>
    <x v="2"/>
    <s v="Carry-On Duffel"/>
    <n v="4"/>
    <n v="136.21"/>
    <n v="0.05"/>
    <n v="68.55"/>
    <n v="517.59799999999996"/>
    <n v="274.2"/>
    <n v="243.39799999999997"/>
    <n v="0.4702452482428448"/>
    <n v="2026"/>
    <s v="Q1"/>
    <n v="3"/>
    <s v="Mar"/>
  </r>
  <r>
    <n v="3280"/>
    <x v="73"/>
    <n v="2026"/>
    <x v="0"/>
    <x v="2"/>
    <x v="2"/>
    <x v="3"/>
    <x v="4"/>
    <x v="0"/>
    <s v="Returning"/>
    <x v="2"/>
    <s v="Packing Cube Set"/>
    <n v="3"/>
    <n v="46.68"/>
    <n v="0"/>
    <n v="18.760000000000002"/>
    <n v="140.04"/>
    <n v="56.28"/>
    <n v="83.759999999999991"/>
    <n v="0.59811482433590402"/>
    <n v="2026"/>
    <s v="Q1"/>
    <n v="3"/>
    <s v="Mar"/>
  </r>
  <r>
    <n v="5149"/>
    <x v="73"/>
    <n v="2026"/>
    <x v="0"/>
    <x v="2"/>
    <x v="2"/>
    <x v="1"/>
    <x v="12"/>
    <x v="2"/>
    <s v="New"/>
    <x v="2"/>
    <s v="Insulated Bottle"/>
    <n v="1"/>
    <n v="35.340000000000003"/>
    <n v="0.05"/>
    <n v="13.37"/>
    <n v="33.573"/>
    <n v="13.37"/>
    <n v="20.203000000000003"/>
    <n v="0.60176332171685587"/>
    <n v="2026"/>
    <s v="Q1"/>
    <n v="3"/>
    <s v="Mar"/>
  </r>
  <r>
    <n v="412"/>
    <x v="74"/>
    <n v="2026"/>
    <x v="0"/>
    <x v="2"/>
    <x v="2"/>
    <x v="3"/>
    <x v="7"/>
    <x v="2"/>
    <s v="Returning"/>
    <x v="4"/>
    <s v="Resistance Band Set"/>
    <n v="2"/>
    <n v="40.19"/>
    <n v="0"/>
    <n v="14.92"/>
    <n v="80.38"/>
    <n v="29.84"/>
    <n v="50.539999999999992"/>
    <n v="0.62876337397362525"/>
    <n v="2026"/>
    <s v="Q1"/>
    <n v="3"/>
    <s v="Mar"/>
  </r>
  <r>
    <n v="1161"/>
    <x v="74"/>
    <n v="2026"/>
    <x v="0"/>
    <x v="2"/>
    <x v="2"/>
    <x v="1"/>
    <x v="12"/>
    <x v="0"/>
    <s v="New"/>
    <x v="0"/>
    <s v="Cycling Pack 12L"/>
    <n v="2"/>
    <n v="101.73"/>
    <n v="0.05"/>
    <n v="51.56"/>
    <n v="193.28700000000001"/>
    <n v="103.12"/>
    <n v="90.167000000000002"/>
    <n v="0.46649283190281809"/>
    <n v="2026"/>
    <s v="Q1"/>
    <n v="3"/>
    <s v="Mar"/>
  </r>
  <r>
    <n v="1320"/>
    <x v="74"/>
    <n v="2026"/>
    <x v="0"/>
    <x v="2"/>
    <x v="2"/>
    <x v="2"/>
    <x v="3"/>
    <x v="2"/>
    <s v="Business"/>
    <x v="3"/>
    <s v="Trail Tent 2P"/>
    <n v="1"/>
    <n v="200.05"/>
    <n v="0"/>
    <n v="102.69"/>
    <n v="200.05"/>
    <n v="102.69"/>
    <n v="97.360000000000014"/>
    <n v="0.48667833041739567"/>
    <n v="2026"/>
    <s v="Q1"/>
    <n v="3"/>
    <s v="Mar"/>
  </r>
  <r>
    <n v="2528"/>
    <x v="74"/>
    <n v="2026"/>
    <x v="0"/>
    <x v="2"/>
    <x v="2"/>
    <x v="3"/>
    <x v="7"/>
    <x v="0"/>
    <s v="New"/>
    <x v="1"/>
    <s v="Hiking Daypack 20L"/>
    <n v="1"/>
    <n v="90.06"/>
    <n v="0"/>
    <n v="44.49"/>
    <n v="90.06"/>
    <n v="44.49"/>
    <n v="45.57"/>
    <n v="0.50599600266489009"/>
    <n v="2026"/>
    <s v="Q1"/>
    <n v="3"/>
    <s v="Mar"/>
  </r>
  <r>
    <n v="2956"/>
    <x v="74"/>
    <n v="2026"/>
    <x v="0"/>
    <x v="2"/>
    <x v="2"/>
    <x v="1"/>
    <x v="11"/>
    <x v="0"/>
    <s v="New"/>
    <x v="2"/>
    <s v="Insulated Bottle"/>
    <n v="1"/>
    <n v="37.119999999999997"/>
    <n v="0.1"/>
    <n v="13.39"/>
    <n v="33.408000000000001"/>
    <n v="13.39"/>
    <n v="20.018000000000001"/>
    <n v="0.59919779693486586"/>
    <n v="2026"/>
    <s v="Q1"/>
    <n v="3"/>
    <s v="Mar"/>
  </r>
  <r>
    <n v="2973"/>
    <x v="74"/>
    <n v="2026"/>
    <x v="0"/>
    <x v="2"/>
    <x v="2"/>
    <x v="0"/>
    <x v="0"/>
    <x v="2"/>
    <s v="Returning"/>
    <x v="1"/>
    <s v="Summit Backpack 45L"/>
    <n v="2"/>
    <n v="156.09"/>
    <n v="0.1"/>
    <n v="79.72"/>
    <n v="280.96199999999999"/>
    <n v="159.44"/>
    <n v="121.52199999999999"/>
    <n v="0.43252112385304775"/>
    <n v="2026"/>
    <s v="Q1"/>
    <n v="3"/>
    <s v="Mar"/>
  </r>
  <r>
    <n v="3358"/>
    <x v="74"/>
    <n v="2026"/>
    <x v="0"/>
    <x v="2"/>
    <x v="2"/>
    <x v="0"/>
    <x v="0"/>
    <x v="1"/>
    <s v="Business"/>
    <x v="4"/>
    <s v="Recovery Roller"/>
    <n v="12"/>
    <n v="36.44"/>
    <n v="0.05"/>
    <n v="13.65"/>
    <n v="415.41599999999994"/>
    <n v="163.80000000000001"/>
    <n v="251.61599999999993"/>
    <n v="0.60569645848980291"/>
    <n v="2026"/>
    <s v="Q1"/>
    <n v="3"/>
    <s v="Mar"/>
  </r>
  <r>
    <n v="164"/>
    <x v="75"/>
    <n v="2026"/>
    <x v="0"/>
    <x v="2"/>
    <x v="2"/>
    <x v="0"/>
    <x v="15"/>
    <x v="3"/>
    <s v="Business"/>
    <x v="3"/>
    <s v="Compact Sleeping Bag"/>
    <n v="5"/>
    <n v="123.95"/>
    <n v="0.05"/>
    <n v="59.23"/>
    <n v="588.76249999999993"/>
    <n v="296.14999999999998"/>
    <n v="292.61249999999995"/>
    <n v="0.49699581749856692"/>
    <n v="2026"/>
    <s v="Q1"/>
    <n v="3"/>
    <s v="Mar"/>
  </r>
  <r>
    <n v="995"/>
    <x v="75"/>
    <n v="2026"/>
    <x v="0"/>
    <x v="2"/>
    <x v="2"/>
    <x v="2"/>
    <x v="16"/>
    <x v="3"/>
    <s v="Business"/>
    <x v="3"/>
    <s v="Trail Tent 2P"/>
    <n v="1"/>
    <n v="192.84"/>
    <n v="0.15"/>
    <n v="101.42"/>
    <n v="163.91399999999999"/>
    <n v="101.42"/>
    <n v="62.493999999999986"/>
    <n v="0.38126090510877647"/>
    <n v="2026"/>
    <s v="Q1"/>
    <n v="3"/>
    <s v="Mar"/>
  </r>
  <r>
    <n v="4912"/>
    <x v="75"/>
    <n v="2026"/>
    <x v="0"/>
    <x v="2"/>
    <x v="2"/>
    <x v="1"/>
    <x v="11"/>
    <x v="0"/>
    <s v="New"/>
    <x v="1"/>
    <s v="Summit Backpack 45L"/>
    <n v="1"/>
    <n v="152.57"/>
    <n v="0.1"/>
    <n v="80.319999999999993"/>
    <n v="137.31299999999999"/>
    <n v="80.319999999999993"/>
    <n v="56.992999999999995"/>
    <n v="0.41505902572953762"/>
    <n v="2026"/>
    <s v="Q1"/>
    <n v="3"/>
    <s v="Mar"/>
  </r>
  <r>
    <n v="29"/>
    <x v="76"/>
    <n v="2026"/>
    <x v="0"/>
    <x v="2"/>
    <x v="2"/>
    <x v="3"/>
    <x v="4"/>
    <x v="0"/>
    <s v="Business"/>
    <x v="2"/>
    <s v="Carry-On Duffel"/>
    <n v="2"/>
    <n v="130.4"/>
    <n v="0"/>
    <n v="67.599999999999994"/>
    <n v="260.8"/>
    <n v="135.19999999999999"/>
    <n v="125.60000000000002"/>
    <n v="0.48159509202453993"/>
    <n v="2026"/>
    <s v="Q1"/>
    <n v="3"/>
    <s v="Mar"/>
  </r>
  <r>
    <n v="891"/>
    <x v="76"/>
    <n v="2026"/>
    <x v="0"/>
    <x v="2"/>
    <x v="2"/>
    <x v="2"/>
    <x v="3"/>
    <x v="0"/>
    <s v="New"/>
    <x v="1"/>
    <s v="Hiking Daypack 20L"/>
    <n v="2"/>
    <n v="94.25"/>
    <n v="0.1"/>
    <n v="44.99"/>
    <n v="169.65"/>
    <n v="89.98"/>
    <n v="79.67"/>
    <n v="0.46961391099322131"/>
    <n v="2026"/>
    <s v="Q1"/>
    <n v="3"/>
    <s v="Mar"/>
  </r>
  <r>
    <n v="1143"/>
    <x v="76"/>
    <n v="2026"/>
    <x v="0"/>
    <x v="2"/>
    <x v="2"/>
    <x v="1"/>
    <x v="12"/>
    <x v="0"/>
    <s v="Business"/>
    <x v="3"/>
    <s v="Compact Sleeping Bag"/>
    <n v="5"/>
    <n v="125.91"/>
    <n v="0"/>
    <n v="59.36"/>
    <n v="629.54999999999995"/>
    <n v="296.8"/>
    <n v="332.74999999999994"/>
    <n v="0.52855214041775866"/>
    <n v="2026"/>
    <s v="Q1"/>
    <n v="3"/>
    <s v="Mar"/>
  </r>
  <r>
    <n v="2478"/>
    <x v="76"/>
    <n v="2026"/>
    <x v="0"/>
    <x v="2"/>
    <x v="2"/>
    <x v="3"/>
    <x v="7"/>
    <x v="2"/>
    <s v="Returning"/>
    <x v="4"/>
    <s v="Resistance Band Set"/>
    <n v="2"/>
    <n v="39.619999999999997"/>
    <n v="0"/>
    <n v="14.78"/>
    <n v="79.239999999999995"/>
    <n v="29.56"/>
    <n v="49.679999999999993"/>
    <n v="0.62695608278647141"/>
    <n v="2026"/>
    <s v="Q1"/>
    <n v="3"/>
    <s v="Mar"/>
  </r>
  <r>
    <n v="3961"/>
    <x v="76"/>
    <n v="2026"/>
    <x v="0"/>
    <x v="2"/>
    <x v="2"/>
    <x v="0"/>
    <x v="9"/>
    <x v="0"/>
    <s v="Business"/>
    <x v="4"/>
    <s v="Recovery Roller"/>
    <n v="3"/>
    <n v="36.32"/>
    <n v="0"/>
    <n v="14.18"/>
    <n v="108.96000000000001"/>
    <n v="42.54"/>
    <n v="66.420000000000016"/>
    <n v="0.60958149779735693"/>
    <n v="2026"/>
    <s v="Q1"/>
    <n v="3"/>
    <s v="Mar"/>
  </r>
  <r>
    <n v="4724"/>
    <x v="76"/>
    <n v="2026"/>
    <x v="0"/>
    <x v="2"/>
    <x v="2"/>
    <x v="0"/>
    <x v="15"/>
    <x v="2"/>
    <s v="New"/>
    <x v="4"/>
    <s v="Training Mat"/>
    <n v="1"/>
    <n v="51.16"/>
    <n v="0"/>
    <n v="22.39"/>
    <n v="51.16"/>
    <n v="22.39"/>
    <n v="28.769999999999996"/>
    <n v="0.56235340109460508"/>
    <n v="2026"/>
    <s v="Q1"/>
    <n v="3"/>
    <s v="Mar"/>
  </r>
  <r>
    <n v="2171"/>
    <x v="77"/>
    <n v="2026"/>
    <x v="0"/>
    <x v="2"/>
    <x v="2"/>
    <x v="3"/>
    <x v="13"/>
    <x v="1"/>
    <s v="Business"/>
    <x v="4"/>
    <s v="Recovery Roller"/>
    <n v="5"/>
    <n v="35.65"/>
    <n v="0.1"/>
    <n v="13.64"/>
    <n v="160.42500000000001"/>
    <n v="68.2"/>
    <n v="92.225000000000009"/>
    <n v="0.5748792270531401"/>
    <n v="2026"/>
    <s v="Q1"/>
    <n v="3"/>
    <s v="Mar"/>
  </r>
  <r>
    <n v="2311"/>
    <x v="77"/>
    <n v="2026"/>
    <x v="0"/>
    <x v="2"/>
    <x v="2"/>
    <x v="3"/>
    <x v="8"/>
    <x v="0"/>
    <s v="New"/>
    <x v="1"/>
    <s v="Trail Boots"/>
    <n v="1"/>
    <n v="145.19"/>
    <n v="0"/>
    <n v="80.67"/>
    <n v="145.19"/>
    <n v="80.67"/>
    <n v="64.52"/>
    <n v="0.44438322198498514"/>
    <n v="2026"/>
    <s v="Q1"/>
    <n v="3"/>
    <s v="Mar"/>
  </r>
  <r>
    <n v="3563"/>
    <x v="77"/>
    <n v="2026"/>
    <x v="0"/>
    <x v="2"/>
    <x v="2"/>
    <x v="3"/>
    <x v="8"/>
    <x v="0"/>
    <s v="Returning"/>
    <x v="0"/>
    <s v="Compact Repair Kit"/>
    <n v="2"/>
    <n v="40.090000000000003"/>
    <n v="0"/>
    <n v="17.2"/>
    <n v="80.180000000000007"/>
    <n v="34.4"/>
    <n v="45.780000000000008"/>
    <n v="0.57096532801197308"/>
    <n v="2026"/>
    <s v="Q1"/>
    <n v="3"/>
    <s v="Mar"/>
  </r>
  <r>
    <n v="3587"/>
    <x v="77"/>
    <n v="2026"/>
    <x v="0"/>
    <x v="2"/>
    <x v="2"/>
    <x v="3"/>
    <x v="7"/>
    <x v="0"/>
    <s v="Returning"/>
    <x v="4"/>
    <s v="Resistance Band Set"/>
    <n v="1"/>
    <n v="39.47"/>
    <n v="0"/>
    <n v="15.02"/>
    <n v="39.47"/>
    <n v="15.02"/>
    <n v="24.45"/>
    <n v="0.61945781606283257"/>
    <n v="2026"/>
    <s v="Q1"/>
    <n v="3"/>
    <s v="Mar"/>
  </r>
  <r>
    <n v="3706"/>
    <x v="77"/>
    <n v="2026"/>
    <x v="0"/>
    <x v="2"/>
    <x v="2"/>
    <x v="0"/>
    <x v="0"/>
    <x v="0"/>
    <s v="Returning"/>
    <x v="0"/>
    <s v="Cycling Pack 12L"/>
    <n v="2"/>
    <n v="103.42"/>
    <n v="0"/>
    <n v="49.51"/>
    <n v="206.84"/>
    <n v="99.02"/>
    <n v="107.82000000000001"/>
    <n v="0.52127248114484626"/>
    <n v="2026"/>
    <s v="Q1"/>
    <n v="3"/>
    <s v="Mar"/>
  </r>
  <r>
    <n v="4121"/>
    <x v="77"/>
    <n v="2026"/>
    <x v="0"/>
    <x v="2"/>
    <x v="2"/>
    <x v="0"/>
    <x v="0"/>
    <x v="0"/>
    <s v="Returning"/>
    <x v="2"/>
    <s v="Travel Backpack 35L"/>
    <n v="4"/>
    <n v="161.93"/>
    <n v="0.15"/>
    <n v="88"/>
    <n v="550.56200000000001"/>
    <n v="352"/>
    <n v="198.56200000000001"/>
    <n v="0.36065329608654428"/>
    <n v="2026"/>
    <s v="Q1"/>
    <n v="3"/>
    <s v="Mar"/>
  </r>
  <r>
    <n v="1047"/>
    <x v="78"/>
    <n v="2026"/>
    <x v="0"/>
    <x v="2"/>
    <x v="2"/>
    <x v="0"/>
    <x v="0"/>
    <x v="0"/>
    <s v="Returning"/>
    <x v="2"/>
    <s v="Packing Cube Set"/>
    <n v="2"/>
    <n v="46.21"/>
    <n v="0.05"/>
    <n v="18.37"/>
    <n v="87.798999999999992"/>
    <n v="36.74"/>
    <n v="51.05899999999999"/>
    <n v="0.58154420893176451"/>
    <n v="2026"/>
    <s v="Q1"/>
    <n v="3"/>
    <s v="Mar"/>
  </r>
  <r>
    <n v="1142"/>
    <x v="78"/>
    <n v="2026"/>
    <x v="0"/>
    <x v="2"/>
    <x v="2"/>
    <x v="1"/>
    <x v="11"/>
    <x v="0"/>
    <s v="New"/>
    <x v="3"/>
    <s v="Compact Sleeping Bag"/>
    <n v="3"/>
    <n v="125.85"/>
    <n v="0"/>
    <n v="59.19"/>
    <n v="377.54999999999995"/>
    <n v="177.57"/>
    <n v="199.97999999999996"/>
    <n v="0.52967818831942781"/>
    <n v="2026"/>
    <s v="Q1"/>
    <n v="3"/>
    <s v="Mar"/>
  </r>
  <r>
    <n v="2232"/>
    <x v="78"/>
    <n v="2026"/>
    <x v="0"/>
    <x v="2"/>
    <x v="2"/>
    <x v="3"/>
    <x v="13"/>
    <x v="2"/>
    <s v="New"/>
    <x v="2"/>
    <s v="Insulated Bottle"/>
    <n v="2"/>
    <n v="36.340000000000003"/>
    <n v="0"/>
    <n v="13.8"/>
    <n v="72.680000000000007"/>
    <n v="27.6"/>
    <n v="45.080000000000005"/>
    <n v="0.620253164556962"/>
    <n v="2026"/>
    <s v="Q1"/>
    <n v="3"/>
    <s v="Mar"/>
  </r>
  <r>
    <n v="2339"/>
    <x v="78"/>
    <n v="2026"/>
    <x v="0"/>
    <x v="2"/>
    <x v="2"/>
    <x v="1"/>
    <x v="12"/>
    <x v="3"/>
    <s v="New"/>
    <x v="0"/>
    <s v="Trail Bike Light"/>
    <n v="2"/>
    <n v="51.29"/>
    <n v="0"/>
    <n v="23.15"/>
    <n v="102.58"/>
    <n v="46.3"/>
    <n v="56.28"/>
    <n v="0.54864496003119523"/>
    <n v="2026"/>
    <s v="Q1"/>
    <n v="3"/>
    <s v="Mar"/>
  </r>
  <r>
    <n v="3611"/>
    <x v="78"/>
    <n v="2026"/>
    <x v="0"/>
    <x v="2"/>
    <x v="2"/>
    <x v="1"/>
    <x v="1"/>
    <x v="1"/>
    <s v="Business"/>
    <x v="0"/>
    <s v="Compact Repair Kit"/>
    <n v="6"/>
    <n v="40.89"/>
    <n v="0.1"/>
    <n v="16.84"/>
    <n v="220.80600000000001"/>
    <n v="101.03999999999999"/>
    <n v="119.76600000000002"/>
    <n v="0.54240373902883077"/>
    <n v="2026"/>
    <s v="Q1"/>
    <n v="3"/>
    <s v="Mar"/>
  </r>
  <r>
    <n v="3953"/>
    <x v="78"/>
    <n v="2026"/>
    <x v="0"/>
    <x v="2"/>
    <x v="2"/>
    <x v="1"/>
    <x v="14"/>
    <x v="0"/>
    <s v="New"/>
    <x v="4"/>
    <s v="Weighted Vest"/>
    <n v="1"/>
    <n v="120.63"/>
    <n v="0"/>
    <n v="70.28"/>
    <n v="120.63"/>
    <n v="70.28"/>
    <n v="50.349999999999994"/>
    <n v="0.41739202520102792"/>
    <n v="2026"/>
    <s v="Q1"/>
    <n v="3"/>
    <s v="Mar"/>
  </r>
  <r>
    <n v="4253"/>
    <x v="78"/>
    <n v="2026"/>
    <x v="0"/>
    <x v="2"/>
    <x v="2"/>
    <x v="3"/>
    <x v="13"/>
    <x v="1"/>
    <s v="New"/>
    <x v="0"/>
    <s v="Commuter Helmet"/>
    <n v="5"/>
    <n v="82.64"/>
    <n v="0.1"/>
    <n v="43.52"/>
    <n v="371.88"/>
    <n v="217.60000000000002"/>
    <n v="154.27999999999997"/>
    <n v="0.41486501021834993"/>
    <n v="2026"/>
    <s v="Q1"/>
    <n v="3"/>
    <s v="Mar"/>
  </r>
  <r>
    <n v="4952"/>
    <x v="78"/>
    <n v="2026"/>
    <x v="0"/>
    <x v="2"/>
    <x v="2"/>
    <x v="1"/>
    <x v="6"/>
    <x v="0"/>
    <s v="Business"/>
    <x v="1"/>
    <s v="Trekking Poles"/>
    <n v="2"/>
    <n v="72.459999999999994"/>
    <n v="0"/>
    <n v="33.31"/>
    <n v="144.91999999999999"/>
    <n v="66.62"/>
    <n v="78.299999999999983"/>
    <n v="0.54029809550096597"/>
    <n v="2026"/>
    <s v="Q1"/>
    <n v="3"/>
    <s v="Mar"/>
  </r>
  <r>
    <n v="5016"/>
    <x v="78"/>
    <n v="2026"/>
    <x v="0"/>
    <x v="2"/>
    <x v="2"/>
    <x v="1"/>
    <x v="12"/>
    <x v="3"/>
    <s v="New"/>
    <x v="4"/>
    <s v="Resistance Band Set"/>
    <n v="2"/>
    <n v="40.659999999999997"/>
    <n v="0.1"/>
    <n v="14.63"/>
    <n v="73.188000000000002"/>
    <n v="29.26"/>
    <n v="43.927999999999997"/>
    <n v="0.60020768431983385"/>
    <n v="2026"/>
    <s v="Q1"/>
    <n v="3"/>
    <s v="Mar"/>
  </r>
  <r>
    <n v="839"/>
    <x v="79"/>
    <n v="2026"/>
    <x v="0"/>
    <x v="2"/>
    <x v="2"/>
    <x v="1"/>
    <x v="12"/>
    <x v="3"/>
    <s v="New"/>
    <x v="0"/>
    <s v="Compact Repair Kit"/>
    <n v="1"/>
    <n v="40.5"/>
    <n v="0.05"/>
    <n v="17.16"/>
    <n v="38.475000000000001"/>
    <n v="17.16"/>
    <n v="21.315000000000001"/>
    <n v="0.55399610136452238"/>
    <n v="2026"/>
    <s v="Q1"/>
    <n v="3"/>
    <s v="Mar"/>
  </r>
  <r>
    <n v="1382"/>
    <x v="79"/>
    <n v="2026"/>
    <x v="0"/>
    <x v="2"/>
    <x v="2"/>
    <x v="2"/>
    <x v="2"/>
    <x v="0"/>
    <s v="Business"/>
    <x v="1"/>
    <s v="Trekking Poles"/>
    <n v="1"/>
    <n v="72.16"/>
    <n v="0"/>
    <n v="33.11"/>
    <n v="72.16"/>
    <n v="33.11"/>
    <n v="39.049999999999997"/>
    <n v="0.54115853658536583"/>
    <n v="2026"/>
    <s v="Q1"/>
    <n v="3"/>
    <s v="Mar"/>
  </r>
  <r>
    <n v="1452"/>
    <x v="79"/>
    <n v="2026"/>
    <x v="0"/>
    <x v="2"/>
    <x v="2"/>
    <x v="2"/>
    <x v="5"/>
    <x v="3"/>
    <s v="Business"/>
    <x v="2"/>
    <s v="Travel Backpack 35L"/>
    <n v="1"/>
    <n v="161.93"/>
    <n v="0.15"/>
    <n v="87.5"/>
    <n v="137.6405"/>
    <n v="87.5"/>
    <n v="50.140500000000003"/>
    <n v="0.36428594781332529"/>
    <n v="2026"/>
    <s v="Q1"/>
    <n v="3"/>
    <s v="Mar"/>
  </r>
  <r>
    <n v="1845"/>
    <x v="79"/>
    <n v="2026"/>
    <x v="0"/>
    <x v="2"/>
    <x v="2"/>
    <x v="0"/>
    <x v="9"/>
    <x v="0"/>
    <s v="Returning"/>
    <x v="3"/>
    <s v="Alpine Tent 4P"/>
    <n v="3"/>
    <n v="348.54"/>
    <n v="0.1"/>
    <n v="200.3"/>
    <n v="941.05800000000011"/>
    <n v="600.90000000000009"/>
    <n v="340.15800000000002"/>
    <n v="0.36146337420222768"/>
    <n v="2026"/>
    <s v="Q1"/>
    <n v="3"/>
    <s v="Mar"/>
  </r>
  <r>
    <n v="3560"/>
    <x v="79"/>
    <n v="2026"/>
    <x v="0"/>
    <x v="2"/>
    <x v="2"/>
    <x v="2"/>
    <x v="16"/>
    <x v="0"/>
    <s v="Returning"/>
    <x v="4"/>
    <s v="Training Mat"/>
    <n v="3"/>
    <n v="50.46"/>
    <n v="0.1"/>
    <n v="21.9"/>
    <n v="136.24199999999999"/>
    <n v="65.699999999999989"/>
    <n v="70.542000000000002"/>
    <n v="0.51776985070683057"/>
    <n v="2026"/>
    <s v="Q1"/>
    <n v="3"/>
    <s v="Mar"/>
  </r>
  <r>
    <n v="4059"/>
    <x v="79"/>
    <n v="2026"/>
    <x v="0"/>
    <x v="2"/>
    <x v="2"/>
    <x v="3"/>
    <x v="13"/>
    <x v="3"/>
    <s v="New"/>
    <x v="3"/>
    <s v="Portable Camp Stove"/>
    <n v="1"/>
    <n v="83.62"/>
    <n v="0"/>
    <n v="39.15"/>
    <n v="83.62"/>
    <n v="39.15"/>
    <n v="44.470000000000006"/>
    <n v="0.53181057163358048"/>
    <n v="2026"/>
    <s v="Q1"/>
    <n v="3"/>
    <s v="Mar"/>
  </r>
  <r>
    <n v="4731"/>
    <x v="79"/>
    <n v="2026"/>
    <x v="0"/>
    <x v="2"/>
    <x v="2"/>
    <x v="1"/>
    <x v="12"/>
    <x v="1"/>
    <s v="Business"/>
    <x v="0"/>
    <s v="Trail Bike Light"/>
    <n v="6"/>
    <n v="51.07"/>
    <n v="0.1"/>
    <n v="22.68"/>
    <n v="275.77800000000002"/>
    <n v="136.07999999999998"/>
    <n v="139.69800000000004"/>
    <n v="0.50655962404542798"/>
    <n v="2026"/>
    <s v="Q1"/>
    <n v="3"/>
    <s v="Mar"/>
  </r>
  <r>
    <n v="693"/>
    <x v="80"/>
    <n v="2026"/>
    <x v="0"/>
    <x v="2"/>
    <x v="2"/>
    <x v="1"/>
    <x v="11"/>
    <x v="0"/>
    <s v="New"/>
    <x v="2"/>
    <s v="Packing Cube Set"/>
    <n v="3"/>
    <n v="47.02"/>
    <n v="0.1"/>
    <n v="17.989999999999998"/>
    <n v="126.95400000000001"/>
    <n v="53.97"/>
    <n v="72.984000000000009"/>
    <n v="0.57488539155914742"/>
    <n v="2026"/>
    <s v="Q1"/>
    <n v="3"/>
    <s v="Mar"/>
  </r>
  <r>
    <n v="1672"/>
    <x v="80"/>
    <n v="2026"/>
    <x v="0"/>
    <x v="2"/>
    <x v="2"/>
    <x v="2"/>
    <x v="5"/>
    <x v="3"/>
    <s v="Returning"/>
    <x v="2"/>
    <s v="Packing Cube Set"/>
    <n v="1"/>
    <n v="47.1"/>
    <n v="0.05"/>
    <n v="18.48"/>
    <n v="44.744999999999997"/>
    <n v="18.48"/>
    <n v="26.264999999999997"/>
    <n v="0.58699296010727453"/>
    <n v="2026"/>
    <s v="Q1"/>
    <n v="3"/>
    <s v="Mar"/>
  </r>
  <r>
    <n v="2347"/>
    <x v="80"/>
    <n v="2026"/>
    <x v="0"/>
    <x v="2"/>
    <x v="2"/>
    <x v="3"/>
    <x v="13"/>
    <x v="0"/>
    <s v="Returning"/>
    <x v="2"/>
    <s v="Carry-On Duffel"/>
    <n v="2"/>
    <n v="131.38999999999999"/>
    <n v="0"/>
    <n v="66.91"/>
    <n v="262.77999999999997"/>
    <n v="133.82"/>
    <n v="128.95999999999998"/>
    <n v="0.49075272090722277"/>
    <n v="2026"/>
    <s v="Q1"/>
    <n v="3"/>
    <s v="Mar"/>
  </r>
  <r>
    <n v="2582"/>
    <x v="80"/>
    <n v="2026"/>
    <x v="0"/>
    <x v="2"/>
    <x v="2"/>
    <x v="1"/>
    <x v="1"/>
    <x v="3"/>
    <s v="New"/>
    <x v="4"/>
    <s v="Weighted Vest"/>
    <n v="1"/>
    <n v="120.16"/>
    <n v="0.15"/>
    <n v="68.33"/>
    <n v="102.136"/>
    <n v="68.33"/>
    <n v="33.805999999999997"/>
    <n v="0.33099005247904756"/>
    <n v="2026"/>
    <s v="Q1"/>
    <n v="3"/>
    <s v="Mar"/>
  </r>
  <r>
    <n v="2762"/>
    <x v="80"/>
    <n v="2026"/>
    <x v="0"/>
    <x v="2"/>
    <x v="2"/>
    <x v="3"/>
    <x v="8"/>
    <x v="2"/>
    <s v="Returning"/>
    <x v="3"/>
    <s v="Trail Tent 2P"/>
    <n v="1"/>
    <n v="196.48"/>
    <n v="0"/>
    <n v="101.29"/>
    <n v="196.48"/>
    <n v="101.29"/>
    <n v="95.189999999999984"/>
    <n v="0.48447679153094458"/>
    <n v="2026"/>
    <s v="Q1"/>
    <n v="3"/>
    <s v="Mar"/>
  </r>
  <r>
    <n v="4090"/>
    <x v="80"/>
    <n v="2026"/>
    <x v="0"/>
    <x v="2"/>
    <x v="2"/>
    <x v="1"/>
    <x v="11"/>
    <x v="3"/>
    <s v="Business"/>
    <x v="2"/>
    <s v="Insulated Bottle"/>
    <n v="1"/>
    <n v="36.520000000000003"/>
    <n v="0"/>
    <n v="13.96"/>
    <n v="36.520000000000003"/>
    <n v="13.96"/>
    <n v="22.560000000000002"/>
    <n v="0.61774370208105145"/>
    <n v="2026"/>
    <s v="Q1"/>
    <n v="3"/>
    <s v="Mar"/>
  </r>
  <r>
    <n v="4491"/>
    <x v="80"/>
    <n v="2026"/>
    <x v="0"/>
    <x v="2"/>
    <x v="2"/>
    <x v="1"/>
    <x v="12"/>
    <x v="2"/>
    <s v="Business"/>
    <x v="4"/>
    <s v="Training Mat"/>
    <n v="4"/>
    <n v="49.71"/>
    <n v="0.1"/>
    <n v="22.46"/>
    <n v="178.95600000000002"/>
    <n v="89.84"/>
    <n v="89.116000000000014"/>
    <n v="0.49797715639598561"/>
    <n v="2026"/>
    <s v="Q1"/>
    <n v="3"/>
    <s v="Mar"/>
  </r>
  <r>
    <n v="4678"/>
    <x v="80"/>
    <n v="2026"/>
    <x v="0"/>
    <x v="2"/>
    <x v="2"/>
    <x v="0"/>
    <x v="0"/>
    <x v="0"/>
    <s v="Returning"/>
    <x v="3"/>
    <s v="Portable Camp Stove"/>
    <n v="1"/>
    <n v="81.209999999999994"/>
    <n v="0.05"/>
    <n v="40.44"/>
    <n v="77.149499999999989"/>
    <n v="40.44"/>
    <n v="36.709499999999991"/>
    <n v="0.47582291524896464"/>
    <n v="2026"/>
    <s v="Q1"/>
    <n v="3"/>
    <s v="Mar"/>
  </r>
  <r>
    <n v="1189"/>
    <x v="81"/>
    <n v="2026"/>
    <x v="0"/>
    <x v="2"/>
    <x v="2"/>
    <x v="3"/>
    <x v="13"/>
    <x v="0"/>
    <s v="New"/>
    <x v="0"/>
    <s v="Cycling Pack 12L"/>
    <n v="2"/>
    <n v="103.22"/>
    <n v="0"/>
    <n v="51.33"/>
    <n v="206.44"/>
    <n v="102.66"/>
    <n v="103.78"/>
    <n v="0.50271265258670805"/>
    <n v="2026"/>
    <s v="Q1"/>
    <n v="3"/>
    <s v="Mar"/>
  </r>
  <r>
    <n v="1590"/>
    <x v="81"/>
    <n v="2026"/>
    <x v="0"/>
    <x v="2"/>
    <x v="2"/>
    <x v="0"/>
    <x v="15"/>
    <x v="3"/>
    <s v="New"/>
    <x v="1"/>
    <s v="Summit Backpack 45L"/>
    <n v="1"/>
    <n v="153.47"/>
    <n v="0"/>
    <n v="78.19"/>
    <n v="153.47"/>
    <n v="78.19"/>
    <n v="75.28"/>
    <n v="0.49051931973675639"/>
    <n v="2026"/>
    <s v="Q1"/>
    <n v="3"/>
    <s v="Mar"/>
  </r>
  <r>
    <n v="2309"/>
    <x v="81"/>
    <n v="2026"/>
    <x v="0"/>
    <x v="2"/>
    <x v="2"/>
    <x v="3"/>
    <x v="7"/>
    <x v="0"/>
    <s v="Returning"/>
    <x v="3"/>
    <s v="Trail Tent 2P"/>
    <n v="6"/>
    <n v="199.75"/>
    <n v="0"/>
    <n v="105.84"/>
    <n v="1198.5"/>
    <n v="635.04"/>
    <n v="563.46"/>
    <n v="0.47013767209011265"/>
    <n v="2026"/>
    <s v="Q1"/>
    <n v="3"/>
    <s v="Mar"/>
  </r>
  <r>
    <n v="3628"/>
    <x v="81"/>
    <n v="2026"/>
    <x v="0"/>
    <x v="2"/>
    <x v="2"/>
    <x v="1"/>
    <x v="12"/>
    <x v="3"/>
    <s v="New"/>
    <x v="2"/>
    <s v="Packing Cube Set"/>
    <n v="1"/>
    <n v="45.84"/>
    <n v="0"/>
    <n v="18.079999999999998"/>
    <n v="45.84"/>
    <n v="18.079999999999998"/>
    <n v="27.760000000000005"/>
    <n v="0.605584642233857"/>
    <n v="2026"/>
    <s v="Q1"/>
    <n v="3"/>
    <s v="Mar"/>
  </r>
  <r>
    <n v="3718"/>
    <x v="81"/>
    <n v="2026"/>
    <x v="0"/>
    <x v="2"/>
    <x v="2"/>
    <x v="1"/>
    <x v="12"/>
    <x v="3"/>
    <s v="New"/>
    <x v="3"/>
    <s v="Compact Sleeping Bag"/>
    <n v="2"/>
    <n v="122.07"/>
    <n v="0.05"/>
    <n v="59.16"/>
    <n v="231.93299999999996"/>
    <n v="118.32"/>
    <n v="113.61299999999997"/>
    <n v="0.48985267297021118"/>
    <n v="2026"/>
    <s v="Q1"/>
    <n v="3"/>
    <s v="Mar"/>
  </r>
  <r>
    <n v="4198"/>
    <x v="81"/>
    <n v="2026"/>
    <x v="0"/>
    <x v="2"/>
    <x v="2"/>
    <x v="1"/>
    <x v="14"/>
    <x v="3"/>
    <s v="New"/>
    <x v="4"/>
    <s v="Weighted Vest"/>
    <n v="3"/>
    <n v="122.4"/>
    <n v="0.15"/>
    <n v="71.150000000000006"/>
    <n v="312.12"/>
    <n v="213.45000000000002"/>
    <n v="98.669999999999987"/>
    <n v="0.31612841214917337"/>
    <n v="2026"/>
    <s v="Q1"/>
    <n v="3"/>
    <s v="Mar"/>
  </r>
  <r>
    <n v="4784"/>
    <x v="81"/>
    <n v="2026"/>
    <x v="0"/>
    <x v="2"/>
    <x v="2"/>
    <x v="0"/>
    <x v="15"/>
    <x v="0"/>
    <s v="New"/>
    <x v="0"/>
    <s v="Cycling Pack 12L"/>
    <n v="1"/>
    <n v="101.43"/>
    <n v="0"/>
    <n v="51.78"/>
    <n v="101.43"/>
    <n v="51.78"/>
    <n v="49.650000000000006"/>
    <n v="0.4895001478852411"/>
    <n v="2026"/>
    <s v="Q1"/>
    <n v="3"/>
    <s v="Mar"/>
  </r>
  <r>
    <n v="86"/>
    <x v="82"/>
    <n v="2026"/>
    <x v="0"/>
    <x v="2"/>
    <x v="2"/>
    <x v="1"/>
    <x v="12"/>
    <x v="1"/>
    <s v="Business"/>
    <x v="0"/>
    <s v="Cycling Pack 12L"/>
    <n v="8"/>
    <n v="104.7"/>
    <n v="0.05"/>
    <n v="49.91"/>
    <n v="795.72"/>
    <n v="399.28"/>
    <n v="396.44000000000005"/>
    <n v="0.49821545267179412"/>
    <n v="2026"/>
    <s v="Q1"/>
    <n v="3"/>
    <s v="Mar"/>
  </r>
  <r>
    <n v="1813"/>
    <x v="82"/>
    <n v="2026"/>
    <x v="0"/>
    <x v="2"/>
    <x v="2"/>
    <x v="0"/>
    <x v="0"/>
    <x v="2"/>
    <s v="Returning"/>
    <x v="1"/>
    <s v="Trail Boots"/>
    <n v="4"/>
    <n v="146.34"/>
    <n v="0"/>
    <n v="79.37"/>
    <n v="585.36"/>
    <n v="317.48"/>
    <n v="267.88"/>
    <n v="0.45763290966242992"/>
    <n v="2026"/>
    <s v="Q1"/>
    <n v="3"/>
    <s v="Mar"/>
  </r>
  <r>
    <n v="2212"/>
    <x v="82"/>
    <n v="2026"/>
    <x v="0"/>
    <x v="2"/>
    <x v="2"/>
    <x v="1"/>
    <x v="6"/>
    <x v="0"/>
    <s v="Returning"/>
    <x v="4"/>
    <s v="Weighted Vest"/>
    <n v="2"/>
    <n v="122.92"/>
    <n v="0.05"/>
    <n v="70.31"/>
    <n v="233.548"/>
    <n v="140.62"/>
    <n v="92.927999999999997"/>
    <n v="0.39789679209413054"/>
    <n v="2026"/>
    <s v="Q1"/>
    <n v="3"/>
    <s v="Mar"/>
  </r>
  <r>
    <n v="4466"/>
    <x v="82"/>
    <n v="2026"/>
    <x v="0"/>
    <x v="2"/>
    <x v="2"/>
    <x v="2"/>
    <x v="2"/>
    <x v="0"/>
    <s v="New"/>
    <x v="1"/>
    <s v="Hiking Daypack 20L"/>
    <n v="1"/>
    <n v="91.35"/>
    <n v="0.05"/>
    <n v="45.24"/>
    <n v="86.782499999999985"/>
    <n v="45.24"/>
    <n v="41.542499999999983"/>
    <n v="0.47869674185463645"/>
    <n v="2026"/>
    <s v="Q1"/>
    <n v="3"/>
    <s v="Mar"/>
  </r>
  <r>
    <n v="4483"/>
    <x v="82"/>
    <n v="2026"/>
    <x v="0"/>
    <x v="2"/>
    <x v="2"/>
    <x v="1"/>
    <x v="12"/>
    <x v="0"/>
    <s v="New"/>
    <x v="0"/>
    <s v="Trail Bike Light"/>
    <n v="3"/>
    <n v="51.01"/>
    <n v="0.15"/>
    <n v="22.84"/>
    <n v="130.07550000000001"/>
    <n v="68.52"/>
    <n v="61.555500000000009"/>
    <n v="0.47322900930613382"/>
    <n v="2026"/>
    <s v="Q1"/>
    <n v="3"/>
    <s v="Mar"/>
  </r>
  <r>
    <n v="273"/>
    <x v="83"/>
    <n v="2026"/>
    <x v="0"/>
    <x v="2"/>
    <x v="2"/>
    <x v="3"/>
    <x v="8"/>
    <x v="0"/>
    <s v="New"/>
    <x v="4"/>
    <s v="Weighted Vest"/>
    <n v="2"/>
    <n v="125.04"/>
    <n v="0.05"/>
    <n v="67.680000000000007"/>
    <n v="237.57599999999999"/>
    <n v="135.36000000000001"/>
    <n v="102.21599999999998"/>
    <n v="0.43024547934134755"/>
    <n v="2026"/>
    <s v="Q1"/>
    <n v="3"/>
    <s v="Mar"/>
  </r>
  <r>
    <n v="578"/>
    <x v="83"/>
    <n v="2026"/>
    <x v="0"/>
    <x v="2"/>
    <x v="2"/>
    <x v="2"/>
    <x v="5"/>
    <x v="3"/>
    <s v="Returning"/>
    <x v="0"/>
    <s v="Trail Bike Light"/>
    <n v="2"/>
    <n v="50.22"/>
    <n v="0.05"/>
    <n v="23.16"/>
    <n v="95.417999999999992"/>
    <n v="46.32"/>
    <n v="49.097999999999992"/>
    <n v="0.51455700182355524"/>
    <n v="2026"/>
    <s v="Q1"/>
    <n v="3"/>
    <s v="Mar"/>
  </r>
  <r>
    <n v="1290"/>
    <x v="83"/>
    <n v="2026"/>
    <x v="0"/>
    <x v="2"/>
    <x v="2"/>
    <x v="1"/>
    <x v="1"/>
    <x v="0"/>
    <s v="Business"/>
    <x v="4"/>
    <s v="Recovery Roller"/>
    <n v="5"/>
    <n v="36.369999999999997"/>
    <n v="0.05"/>
    <n v="13.81"/>
    <n v="172.75749999999999"/>
    <n v="69.05"/>
    <n v="103.7075"/>
    <n v="0.60030678841729013"/>
    <n v="2026"/>
    <s v="Q1"/>
    <n v="3"/>
    <s v="Mar"/>
  </r>
  <r>
    <n v="1501"/>
    <x v="83"/>
    <n v="2026"/>
    <x v="0"/>
    <x v="2"/>
    <x v="2"/>
    <x v="3"/>
    <x v="7"/>
    <x v="1"/>
    <s v="New"/>
    <x v="2"/>
    <s v="Insulated Bottle"/>
    <n v="3"/>
    <n v="36.43"/>
    <n v="0.1"/>
    <n v="13.23"/>
    <n v="98.36099999999999"/>
    <n v="39.69"/>
    <n v="58.670999999999992"/>
    <n v="0.59648641229755694"/>
    <n v="2026"/>
    <s v="Q1"/>
    <n v="3"/>
    <s v="Mar"/>
  </r>
  <r>
    <n v="1540"/>
    <x v="83"/>
    <n v="2026"/>
    <x v="0"/>
    <x v="2"/>
    <x v="2"/>
    <x v="1"/>
    <x v="12"/>
    <x v="1"/>
    <s v="Business"/>
    <x v="0"/>
    <s v="Trail Bike Light"/>
    <n v="10"/>
    <n v="49.7"/>
    <n v="0.1"/>
    <n v="21.96"/>
    <n v="447.3"/>
    <n v="219.60000000000002"/>
    <n v="227.7"/>
    <n v="0.50905432595573441"/>
    <n v="2026"/>
    <s v="Q1"/>
    <n v="3"/>
    <s v="Mar"/>
  </r>
  <r>
    <n v="2541"/>
    <x v="83"/>
    <n v="2026"/>
    <x v="0"/>
    <x v="2"/>
    <x v="2"/>
    <x v="1"/>
    <x v="12"/>
    <x v="0"/>
    <s v="Returning"/>
    <x v="2"/>
    <s v="Packing Cube Set"/>
    <n v="2"/>
    <n v="46.61"/>
    <n v="0"/>
    <n v="17.97"/>
    <n v="93.22"/>
    <n v="35.94"/>
    <n v="57.28"/>
    <n v="0.61446041621969538"/>
    <n v="2026"/>
    <s v="Q1"/>
    <n v="3"/>
    <s v="Mar"/>
  </r>
  <r>
    <n v="4264"/>
    <x v="83"/>
    <n v="2026"/>
    <x v="0"/>
    <x v="2"/>
    <x v="2"/>
    <x v="2"/>
    <x v="5"/>
    <x v="0"/>
    <s v="New"/>
    <x v="2"/>
    <s v="Packing Cube Set"/>
    <n v="1"/>
    <n v="47.61"/>
    <n v="0"/>
    <n v="18.89"/>
    <n v="47.61"/>
    <n v="18.89"/>
    <n v="28.72"/>
    <n v="0.60323461457676952"/>
    <n v="2026"/>
    <s v="Q1"/>
    <n v="3"/>
    <s v="Mar"/>
  </r>
  <r>
    <n v="4311"/>
    <x v="83"/>
    <n v="2026"/>
    <x v="0"/>
    <x v="2"/>
    <x v="2"/>
    <x v="2"/>
    <x v="2"/>
    <x v="0"/>
    <s v="New"/>
    <x v="0"/>
    <s v="Compact Repair Kit"/>
    <n v="2"/>
    <n v="40.880000000000003"/>
    <n v="0.05"/>
    <n v="16.39"/>
    <n v="77.671999999999997"/>
    <n v="32.78"/>
    <n v="44.891999999999996"/>
    <n v="0.57796889483983926"/>
    <n v="2026"/>
    <s v="Q1"/>
    <n v="3"/>
    <s v="Mar"/>
  </r>
  <r>
    <n v="4796"/>
    <x v="83"/>
    <n v="2026"/>
    <x v="0"/>
    <x v="2"/>
    <x v="2"/>
    <x v="1"/>
    <x v="12"/>
    <x v="0"/>
    <s v="New"/>
    <x v="4"/>
    <s v="Resistance Band Set"/>
    <n v="2"/>
    <n v="39.409999999999997"/>
    <n v="0.15"/>
    <n v="14.91"/>
    <n v="66.996999999999986"/>
    <n v="29.82"/>
    <n v="37.176999999999985"/>
    <n v="0.55490544352732207"/>
    <n v="2026"/>
    <s v="Q1"/>
    <n v="3"/>
    <s v="Mar"/>
  </r>
  <r>
    <n v="89"/>
    <x v="84"/>
    <n v="2026"/>
    <x v="0"/>
    <x v="2"/>
    <x v="2"/>
    <x v="2"/>
    <x v="10"/>
    <x v="0"/>
    <s v="Returning"/>
    <x v="0"/>
    <s v="Compact Repair Kit"/>
    <n v="1"/>
    <n v="40.82"/>
    <n v="0.05"/>
    <n v="16.940000000000001"/>
    <n v="38.778999999999996"/>
    <n v="16.940000000000001"/>
    <n v="21.838999999999995"/>
    <n v="0.56316563088269411"/>
    <n v="2026"/>
    <s v="Q1"/>
    <n v="3"/>
    <s v="Mar"/>
  </r>
  <r>
    <n v="487"/>
    <x v="84"/>
    <n v="2026"/>
    <x v="0"/>
    <x v="2"/>
    <x v="2"/>
    <x v="3"/>
    <x v="8"/>
    <x v="2"/>
    <s v="Business"/>
    <x v="2"/>
    <s v="Insulated Bottle"/>
    <n v="3"/>
    <n v="36.979999999999997"/>
    <n v="0.1"/>
    <n v="13.65"/>
    <n v="99.846000000000004"/>
    <n v="40.950000000000003"/>
    <n v="58.896000000000001"/>
    <n v="0.58986839733189111"/>
    <n v="2026"/>
    <s v="Q1"/>
    <n v="3"/>
    <s v="Mar"/>
  </r>
  <r>
    <n v="1476"/>
    <x v="84"/>
    <n v="2026"/>
    <x v="0"/>
    <x v="2"/>
    <x v="2"/>
    <x v="1"/>
    <x v="12"/>
    <x v="3"/>
    <s v="New"/>
    <x v="2"/>
    <s v="Insulated Bottle"/>
    <n v="1"/>
    <n v="35.700000000000003"/>
    <n v="0.05"/>
    <n v="13.91"/>
    <n v="33.914999999999999"/>
    <n v="13.91"/>
    <n v="20.004999999999999"/>
    <n v="0.58985699542975079"/>
    <n v="2026"/>
    <s v="Q1"/>
    <n v="3"/>
    <s v="Mar"/>
  </r>
  <r>
    <n v="2145"/>
    <x v="84"/>
    <n v="2026"/>
    <x v="0"/>
    <x v="2"/>
    <x v="2"/>
    <x v="3"/>
    <x v="8"/>
    <x v="2"/>
    <s v="Returning"/>
    <x v="0"/>
    <s v="Compact Repair Kit"/>
    <n v="1"/>
    <n v="39.53"/>
    <n v="0.05"/>
    <n v="17.170000000000002"/>
    <n v="37.5535"/>
    <n v="17.170000000000002"/>
    <n v="20.383499999999998"/>
    <n v="0.54278562584046752"/>
    <n v="2026"/>
    <s v="Q1"/>
    <n v="3"/>
    <s v="Mar"/>
  </r>
  <r>
    <n v="2999"/>
    <x v="84"/>
    <n v="2026"/>
    <x v="0"/>
    <x v="2"/>
    <x v="2"/>
    <x v="2"/>
    <x v="3"/>
    <x v="2"/>
    <s v="Returning"/>
    <x v="2"/>
    <s v="Insulated Bottle"/>
    <n v="2"/>
    <n v="35.75"/>
    <n v="0"/>
    <n v="13.28"/>
    <n v="71.5"/>
    <n v="26.56"/>
    <n v="44.94"/>
    <n v="0.62853146853146846"/>
    <n v="2026"/>
    <s v="Q1"/>
    <n v="3"/>
    <s v="Mar"/>
  </r>
  <r>
    <n v="4464"/>
    <x v="84"/>
    <n v="2026"/>
    <x v="0"/>
    <x v="2"/>
    <x v="2"/>
    <x v="2"/>
    <x v="2"/>
    <x v="0"/>
    <s v="Business"/>
    <x v="4"/>
    <s v="Training Mat"/>
    <n v="2"/>
    <n v="50.17"/>
    <n v="0"/>
    <n v="22.37"/>
    <n v="100.34"/>
    <n v="44.74"/>
    <n v="55.6"/>
    <n v="0.55411600558102447"/>
    <n v="2026"/>
    <s v="Q1"/>
    <n v="3"/>
    <s v="Mar"/>
  </r>
  <r>
    <n v="4978"/>
    <x v="84"/>
    <n v="2026"/>
    <x v="0"/>
    <x v="2"/>
    <x v="2"/>
    <x v="0"/>
    <x v="9"/>
    <x v="0"/>
    <s v="New"/>
    <x v="4"/>
    <s v="Resistance Band Set"/>
    <n v="5"/>
    <n v="41.32"/>
    <n v="0"/>
    <n v="15.09"/>
    <n v="206.6"/>
    <n v="75.45"/>
    <n v="131.14999999999998"/>
    <n v="0.63480154888673757"/>
    <n v="2026"/>
    <s v="Q1"/>
    <n v="3"/>
    <s v="Mar"/>
  </r>
  <r>
    <n v="130"/>
    <x v="85"/>
    <n v="2026"/>
    <x v="0"/>
    <x v="2"/>
    <x v="2"/>
    <x v="3"/>
    <x v="7"/>
    <x v="3"/>
    <s v="New"/>
    <x v="1"/>
    <s v="Summit Backpack 45L"/>
    <n v="3"/>
    <n v="152.4"/>
    <n v="0.05"/>
    <n v="79.97"/>
    <n v="434.34000000000003"/>
    <n v="239.91"/>
    <n v="194.43000000000004"/>
    <n v="0.44764470230694853"/>
    <n v="2026"/>
    <s v="Q1"/>
    <n v="3"/>
    <s v="Mar"/>
  </r>
  <r>
    <n v="848"/>
    <x v="85"/>
    <n v="2026"/>
    <x v="0"/>
    <x v="2"/>
    <x v="2"/>
    <x v="0"/>
    <x v="0"/>
    <x v="0"/>
    <s v="New"/>
    <x v="4"/>
    <s v="Recovery Roller"/>
    <n v="1"/>
    <n v="36.299999999999997"/>
    <n v="0"/>
    <n v="14.1"/>
    <n v="36.299999999999997"/>
    <n v="14.1"/>
    <n v="22.199999999999996"/>
    <n v="0.61157024793388426"/>
    <n v="2026"/>
    <s v="Q1"/>
    <n v="3"/>
    <s v="Mar"/>
  </r>
  <r>
    <n v="1359"/>
    <x v="85"/>
    <n v="2026"/>
    <x v="0"/>
    <x v="2"/>
    <x v="2"/>
    <x v="2"/>
    <x v="5"/>
    <x v="0"/>
    <s v="Returning"/>
    <x v="2"/>
    <s v="Packing Cube Set"/>
    <n v="3"/>
    <n v="46.24"/>
    <n v="0.1"/>
    <n v="18.2"/>
    <n v="124.848"/>
    <n v="54.599999999999994"/>
    <n v="70.248000000000005"/>
    <n v="0.56266820453671673"/>
    <n v="2026"/>
    <s v="Q1"/>
    <n v="3"/>
    <s v="Mar"/>
  </r>
  <r>
    <n v="2379"/>
    <x v="85"/>
    <n v="2026"/>
    <x v="0"/>
    <x v="2"/>
    <x v="2"/>
    <x v="0"/>
    <x v="0"/>
    <x v="2"/>
    <s v="Returning"/>
    <x v="2"/>
    <s v="Travel Backpack 35L"/>
    <n v="2"/>
    <n v="165.58"/>
    <n v="0"/>
    <n v="86.16"/>
    <n v="331.16"/>
    <n v="172.32"/>
    <n v="158.84000000000003"/>
    <n v="0.47964730039859893"/>
    <n v="2026"/>
    <s v="Q1"/>
    <n v="3"/>
    <s v="Mar"/>
  </r>
  <r>
    <n v="2987"/>
    <x v="85"/>
    <n v="2026"/>
    <x v="0"/>
    <x v="2"/>
    <x v="2"/>
    <x v="0"/>
    <x v="9"/>
    <x v="0"/>
    <s v="Returning"/>
    <x v="3"/>
    <s v="Compact Sleeping Bag"/>
    <n v="4"/>
    <n v="121.49"/>
    <n v="0"/>
    <n v="62.01"/>
    <n v="485.96"/>
    <n v="248.04"/>
    <n v="237.92"/>
    <n v="0.4895876203802782"/>
    <n v="2026"/>
    <s v="Q1"/>
    <n v="3"/>
    <s v="Mar"/>
  </r>
  <r>
    <n v="3121"/>
    <x v="85"/>
    <n v="2026"/>
    <x v="0"/>
    <x v="2"/>
    <x v="2"/>
    <x v="1"/>
    <x v="12"/>
    <x v="2"/>
    <s v="New"/>
    <x v="0"/>
    <s v="Commuter Helmet"/>
    <n v="5"/>
    <n v="81.84"/>
    <n v="0.1"/>
    <n v="42.7"/>
    <n v="368.28000000000003"/>
    <n v="213.5"/>
    <n v="154.78000000000003"/>
    <n v="0.42027804931030743"/>
    <n v="2026"/>
    <s v="Q1"/>
    <n v="3"/>
    <s v="Mar"/>
  </r>
  <r>
    <n v="4445"/>
    <x v="85"/>
    <n v="2026"/>
    <x v="0"/>
    <x v="2"/>
    <x v="2"/>
    <x v="1"/>
    <x v="11"/>
    <x v="0"/>
    <s v="New"/>
    <x v="1"/>
    <s v="Summit Backpack 45L"/>
    <n v="1"/>
    <n v="151.47999999999999"/>
    <n v="0"/>
    <n v="79.41"/>
    <n v="151.47999999999999"/>
    <n v="79.41"/>
    <n v="72.069999999999993"/>
    <n v="0.47577237919197252"/>
    <n v="2026"/>
    <s v="Q1"/>
    <n v="3"/>
    <s v="Mar"/>
  </r>
  <r>
    <n v="441"/>
    <x v="86"/>
    <n v="2026"/>
    <x v="0"/>
    <x v="2"/>
    <x v="2"/>
    <x v="0"/>
    <x v="15"/>
    <x v="2"/>
    <s v="New"/>
    <x v="4"/>
    <s v="Training Mat"/>
    <n v="1"/>
    <n v="51.02"/>
    <n v="0.05"/>
    <n v="21.94"/>
    <n v="48.469000000000001"/>
    <n v="21.94"/>
    <n v="26.529"/>
    <n v="0.54733953661102974"/>
    <n v="2026"/>
    <s v="Q1"/>
    <n v="3"/>
    <s v="Mar"/>
  </r>
  <r>
    <n v="4608"/>
    <x v="86"/>
    <n v="2026"/>
    <x v="0"/>
    <x v="2"/>
    <x v="2"/>
    <x v="2"/>
    <x v="2"/>
    <x v="1"/>
    <s v="Business"/>
    <x v="0"/>
    <s v="Compact Repair Kit"/>
    <n v="8"/>
    <n v="40.86"/>
    <n v="0.1"/>
    <n v="16.34"/>
    <n v="294.19200000000001"/>
    <n v="130.72"/>
    <n v="163.47200000000001"/>
    <n v="0.55566432805786703"/>
    <n v="2026"/>
    <s v="Q1"/>
    <n v="3"/>
    <s v="Mar"/>
  </r>
  <r>
    <n v="4914"/>
    <x v="86"/>
    <n v="2026"/>
    <x v="0"/>
    <x v="2"/>
    <x v="2"/>
    <x v="0"/>
    <x v="9"/>
    <x v="0"/>
    <s v="New"/>
    <x v="2"/>
    <s v="Travel Backpack 35L"/>
    <n v="5"/>
    <n v="163.33000000000001"/>
    <n v="0"/>
    <n v="87.05"/>
    <n v="816.65000000000009"/>
    <n v="435.25"/>
    <n v="381.40000000000009"/>
    <n v="0.46702993938651816"/>
    <n v="2026"/>
    <s v="Q1"/>
    <n v="3"/>
    <s v="Mar"/>
  </r>
  <r>
    <n v="860"/>
    <x v="87"/>
    <n v="2026"/>
    <x v="0"/>
    <x v="2"/>
    <x v="2"/>
    <x v="1"/>
    <x v="14"/>
    <x v="3"/>
    <s v="New"/>
    <x v="1"/>
    <s v="Hiking Daypack 20L"/>
    <n v="1"/>
    <n v="90.27"/>
    <n v="0"/>
    <n v="46.38"/>
    <n v="90.27"/>
    <n v="46.38"/>
    <n v="43.889999999999993"/>
    <n v="0.48620804253904948"/>
    <n v="2026"/>
    <s v="Q1"/>
    <n v="3"/>
    <s v="Mar"/>
  </r>
  <r>
    <n v="920"/>
    <x v="87"/>
    <n v="2026"/>
    <x v="0"/>
    <x v="2"/>
    <x v="2"/>
    <x v="0"/>
    <x v="9"/>
    <x v="1"/>
    <s v="Business"/>
    <x v="2"/>
    <s v="Carry-On Duffel"/>
    <n v="12"/>
    <n v="131.31"/>
    <n v="0.05"/>
    <n v="68.459999999999994"/>
    <n v="1496.934"/>
    <n v="821.52"/>
    <n v="675.41399999999999"/>
    <n v="0.45119824922140855"/>
    <n v="2026"/>
    <s v="Q1"/>
    <n v="3"/>
    <s v="Mar"/>
  </r>
  <r>
    <n v="1700"/>
    <x v="87"/>
    <n v="2026"/>
    <x v="0"/>
    <x v="2"/>
    <x v="2"/>
    <x v="1"/>
    <x v="12"/>
    <x v="3"/>
    <s v="New"/>
    <x v="2"/>
    <s v="Travel Backpack 35L"/>
    <n v="1"/>
    <n v="167.27"/>
    <n v="0.05"/>
    <n v="88.19"/>
    <n v="158.90649999999999"/>
    <n v="88.19"/>
    <n v="70.716499999999996"/>
    <n v="0.44501955552478972"/>
    <n v="2026"/>
    <s v="Q1"/>
    <n v="3"/>
    <s v="Mar"/>
  </r>
  <r>
    <n v="1768"/>
    <x v="87"/>
    <n v="2026"/>
    <x v="0"/>
    <x v="2"/>
    <x v="2"/>
    <x v="1"/>
    <x v="12"/>
    <x v="3"/>
    <s v="Returning"/>
    <x v="1"/>
    <s v="Trekking Poles"/>
    <n v="4"/>
    <n v="70.510000000000005"/>
    <n v="0"/>
    <n v="31.93"/>
    <n v="282.04000000000002"/>
    <n v="127.72"/>
    <n v="154.32000000000002"/>
    <n v="0.54715643171181394"/>
    <n v="2026"/>
    <s v="Q1"/>
    <n v="3"/>
    <s v="Mar"/>
  </r>
  <r>
    <n v="1876"/>
    <x v="87"/>
    <n v="2026"/>
    <x v="0"/>
    <x v="2"/>
    <x v="2"/>
    <x v="1"/>
    <x v="6"/>
    <x v="1"/>
    <s v="New"/>
    <x v="0"/>
    <s v="Cycling Pack 12L"/>
    <n v="12"/>
    <n v="101.06"/>
    <n v="0.1"/>
    <n v="50.59"/>
    <n v="1091.4480000000001"/>
    <n v="607.08000000000004"/>
    <n v="484.36800000000005"/>
    <n v="0.4437847703234602"/>
    <n v="2026"/>
    <s v="Q1"/>
    <n v="3"/>
    <s v="Mar"/>
  </r>
  <r>
    <n v="2453"/>
    <x v="87"/>
    <n v="2026"/>
    <x v="0"/>
    <x v="2"/>
    <x v="2"/>
    <x v="3"/>
    <x v="8"/>
    <x v="0"/>
    <s v="Business"/>
    <x v="0"/>
    <s v="Commuter Helmet"/>
    <n v="2"/>
    <n v="79.849999999999994"/>
    <n v="0.05"/>
    <n v="43.78"/>
    <n v="151.71499999999997"/>
    <n v="87.56"/>
    <n v="64.154999999999973"/>
    <n v="0.42286524074745402"/>
    <n v="2026"/>
    <s v="Q1"/>
    <n v="3"/>
    <s v="Mar"/>
  </r>
  <r>
    <n v="2676"/>
    <x v="87"/>
    <n v="2026"/>
    <x v="0"/>
    <x v="2"/>
    <x v="2"/>
    <x v="2"/>
    <x v="5"/>
    <x v="2"/>
    <s v="New"/>
    <x v="3"/>
    <s v="Trail Tent 2P"/>
    <n v="4"/>
    <n v="191.99"/>
    <n v="0"/>
    <n v="104.44"/>
    <n v="767.96"/>
    <n v="417.76"/>
    <n v="350.20000000000005"/>
    <n v="0.45601333402781397"/>
    <n v="2026"/>
    <s v="Q1"/>
    <n v="3"/>
    <s v="Mar"/>
  </r>
  <r>
    <n v="2800"/>
    <x v="87"/>
    <n v="2026"/>
    <x v="0"/>
    <x v="2"/>
    <x v="2"/>
    <x v="1"/>
    <x v="11"/>
    <x v="0"/>
    <s v="New"/>
    <x v="0"/>
    <s v="Trail Bike Light"/>
    <n v="1"/>
    <n v="49.81"/>
    <n v="0.05"/>
    <n v="23.12"/>
    <n v="47.319499999999998"/>
    <n v="23.12"/>
    <n v="24.199499999999997"/>
    <n v="0.51140650260463438"/>
    <n v="2026"/>
    <s v="Q1"/>
    <n v="3"/>
    <s v="Mar"/>
  </r>
  <r>
    <n v="2857"/>
    <x v="87"/>
    <n v="2026"/>
    <x v="0"/>
    <x v="2"/>
    <x v="2"/>
    <x v="0"/>
    <x v="15"/>
    <x v="2"/>
    <s v="New"/>
    <x v="4"/>
    <s v="Resistance Band Set"/>
    <n v="1"/>
    <n v="40.39"/>
    <n v="0.1"/>
    <n v="14.97"/>
    <n v="36.350999999999999"/>
    <n v="14.97"/>
    <n v="21.381"/>
    <n v="0.58818189320788972"/>
    <n v="2026"/>
    <s v="Q1"/>
    <n v="3"/>
    <s v="Mar"/>
  </r>
  <r>
    <n v="3584"/>
    <x v="87"/>
    <n v="2026"/>
    <x v="0"/>
    <x v="2"/>
    <x v="2"/>
    <x v="0"/>
    <x v="0"/>
    <x v="0"/>
    <s v="Returning"/>
    <x v="2"/>
    <s v="Insulated Bottle"/>
    <n v="1"/>
    <n v="35.700000000000003"/>
    <n v="0.05"/>
    <n v="13.85"/>
    <n v="33.914999999999999"/>
    <n v="13.85"/>
    <n v="20.064999999999998"/>
    <n v="0.59162612413386406"/>
    <n v="2026"/>
    <s v="Q1"/>
    <n v="3"/>
    <s v="Mar"/>
  </r>
  <r>
    <n v="3669"/>
    <x v="87"/>
    <n v="2026"/>
    <x v="0"/>
    <x v="2"/>
    <x v="2"/>
    <x v="2"/>
    <x v="10"/>
    <x v="3"/>
    <s v="Returning"/>
    <x v="3"/>
    <s v="Portable Camp Stove"/>
    <n v="1"/>
    <n v="80.09"/>
    <n v="0"/>
    <n v="40.61"/>
    <n v="80.09"/>
    <n v="40.61"/>
    <n v="39.480000000000004"/>
    <n v="0.49294543638406796"/>
    <n v="2026"/>
    <s v="Q1"/>
    <n v="3"/>
    <s v="Mar"/>
  </r>
  <r>
    <n v="4787"/>
    <x v="87"/>
    <n v="2026"/>
    <x v="0"/>
    <x v="2"/>
    <x v="2"/>
    <x v="3"/>
    <x v="13"/>
    <x v="3"/>
    <s v="New"/>
    <x v="1"/>
    <s v="Trail Boots"/>
    <n v="1"/>
    <n v="142.87"/>
    <n v="0.1"/>
    <n v="77.33"/>
    <n v="128.583"/>
    <n v="77.33"/>
    <n v="51.253"/>
    <n v="0.39859857057309289"/>
    <n v="2026"/>
    <s v="Q1"/>
    <n v="3"/>
    <s v="Mar"/>
  </r>
  <r>
    <n v="769"/>
    <x v="88"/>
    <n v="2026"/>
    <x v="0"/>
    <x v="2"/>
    <x v="2"/>
    <x v="3"/>
    <x v="8"/>
    <x v="0"/>
    <s v="Returning"/>
    <x v="4"/>
    <s v="Resistance Band Set"/>
    <n v="1"/>
    <n v="40.53"/>
    <n v="0"/>
    <n v="14.32"/>
    <n v="40.53"/>
    <n v="14.32"/>
    <n v="26.21"/>
    <n v="0.64668147051566738"/>
    <n v="2026"/>
    <s v="Q1"/>
    <n v="3"/>
    <s v="Mar"/>
  </r>
  <r>
    <n v="1184"/>
    <x v="88"/>
    <n v="2026"/>
    <x v="0"/>
    <x v="2"/>
    <x v="2"/>
    <x v="3"/>
    <x v="8"/>
    <x v="0"/>
    <s v="Returning"/>
    <x v="0"/>
    <s v="Trail Bike Light"/>
    <n v="1"/>
    <n v="49.46"/>
    <n v="0"/>
    <n v="23.04"/>
    <n v="49.46"/>
    <n v="23.04"/>
    <n v="26.42"/>
    <n v="0.53416902547513145"/>
    <n v="2026"/>
    <s v="Q1"/>
    <n v="3"/>
    <s v="Mar"/>
  </r>
  <r>
    <n v="1498"/>
    <x v="88"/>
    <n v="2026"/>
    <x v="0"/>
    <x v="2"/>
    <x v="2"/>
    <x v="1"/>
    <x v="14"/>
    <x v="3"/>
    <s v="Business"/>
    <x v="1"/>
    <s v="Trail Boots"/>
    <n v="3"/>
    <n v="142.46"/>
    <n v="0"/>
    <n v="79.650000000000006"/>
    <n v="427.38"/>
    <n v="238.95000000000002"/>
    <n v="188.42999999999998"/>
    <n v="0.44089569001825069"/>
    <n v="2026"/>
    <s v="Q1"/>
    <n v="3"/>
    <s v="Mar"/>
  </r>
  <r>
    <n v="2054"/>
    <x v="88"/>
    <n v="2026"/>
    <x v="0"/>
    <x v="2"/>
    <x v="2"/>
    <x v="3"/>
    <x v="13"/>
    <x v="1"/>
    <s v="Business"/>
    <x v="1"/>
    <s v="Trail Boots"/>
    <n v="6"/>
    <n v="142.18"/>
    <n v="0.05"/>
    <n v="80.94"/>
    <n v="810.42600000000004"/>
    <n v="485.64"/>
    <n v="324.78600000000006"/>
    <n v="0.40075960050640036"/>
    <n v="2026"/>
    <s v="Q1"/>
    <n v="3"/>
    <s v="Mar"/>
  </r>
  <r>
    <n v="2294"/>
    <x v="88"/>
    <n v="2026"/>
    <x v="0"/>
    <x v="2"/>
    <x v="2"/>
    <x v="1"/>
    <x v="14"/>
    <x v="0"/>
    <s v="New"/>
    <x v="4"/>
    <s v="Resistance Band Set"/>
    <n v="2"/>
    <n v="41.04"/>
    <n v="0"/>
    <n v="15.03"/>
    <n v="82.08"/>
    <n v="30.06"/>
    <n v="52.019999999999996"/>
    <n v="0.63377192982456132"/>
    <n v="2026"/>
    <s v="Q1"/>
    <n v="3"/>
    <s v="Mar"/>
  </r>
  <r>
    <n v="2892"/>
    <x v="88"/>
    <n v="2026"/>
    <x v="0"/>
    <x v="2"/>
    <x v="2"/>
    <x v="1"/>
    <x v="12"/>
    <x v="0"/>
    <s v="Returning"/>
    <x v="1"/>
    <s v="Trail Boots"/>
    <n v="2"/>
    <n v="145.06"/>
    <n v="0.15"/>
    <n v="77.08"/>
    <n v="246.602"/>
    <n v="154.16"/>
    <n v="92.442000000000007"/>
    <n v="0.37486313979610875"/>
    <n v="2026"/>
    <s v="Q1"/>
    <n v="3"/>
    <s v="Mar"/>
  </r>
  <r>
    <n v="3145"/>
    <x v="88"/>
    <n v="2026"/>
    <x v="0"/>
    <x v="2"/>
    <x v="2"/>
    <x v="1"/>
    <x v="11"/>
    <x v="0"/>
    <s v="Returning"/>
    <x v="2"/>
    <s v="Carry-On Duffel"/>
    <n v="1"/>
    <n v="130.72999999999999"/>
    <n v="0"/>
    <n v="66.17"/>
    <n v="130.72999999999999"/>
    <n v="66.17"/>
    <n v="64.559999999999988"/>
    <n v="0.4938422703281572"/>
    <n v="2026"/>
    <s v="Q1"/>
    <n v="3"/>
    <s v="Mar"/>
  </r>
  <r>
    <n v="3925"/>
    <x v="88"/>
    <n v="2026"/>
    <x v="0"/>
    <x v="2"/>
    <x v="2"/>
    <x v="3"/>
    <x v="13"/>
    <x v="0"/>
    <s v="Business"/>
    <x v="4"/>
    <s v="Recovery Roller"/>
    <n v="2"/>
    <n v="36.630000000000003"/>
    <n v="0"/>
    <n v="14.31"/>
    <n v="73.260000000000005"/>
    <n v="28.62"/>
    <n v="44.64"/>
    <n v="0.60933660933660927"/>
    <n v="2026"/>
    <s v="Q1"/>
    <n v="3"/>
    <s v="Mar"/>
  </r>
  <r>
    <n v="2722"/>
    <x v="89"/>
    <n v="2026"/>
    <x v="0"/>
    <x v="2"/>
    <x v="2"/>
    <x v="3"/>
    <x v="13"/>
    <x v="3"/>
    <s v="New"/>
    <x v="0"/>
    <s v="Trail Bike Light"/>
    <n v="1"/>
    <n v="50.99"/>
    <n v="0.1"/>
    <n v="21.86"/>
    <n v="45.891000000000005"/>
    <n v="21.86"/>
    <n v="24.031000000000006"/>
    <n v="0.52365387548756848"/>
    <n v="2026"/>
    <s v="Q1"/>
    <n v="3"/>
    <s v="Mar"/>
  </r>
  <r>
    <n v="2767"/>
    <x v="89"/>
    <n v="2026"/>
    <x v="0"/>
    <x v="2"/>
    <x v="2"/>
    <x v="1"/>
    <x v="6"/>
    <x v="0"/>
    <s v="Returning"/>
    <x v="2"/>
    <s v="Carry-On Duffel"/>
    <n v="4"/>
    <n v="134.18"/>
    <n v="0"/>
    <n v="66.430000000000007"/>
    <n v="536.72"/>
    <n v="265.72000000000003"/>
    <n v="271"/>
    <n v="0.5049187658369354"/>
    <n v="2026"/>
    <s v="Q1"/>
    <n v="3"/>
    <s v="Mar"/>
  </r>
  <r>
    <n v="3794"/>
    <x v="89"/>
    <n v="2026"/>
    <x v="0"/>
    <x v="2"/>
    <x v="2"/>
    <x v="1"/>
    <x v="12"/>
    <x v="2"/>
    <s v="Business"/>
    <x v="4"/>
    <s v="Training Mat"/>
    <n v="2"/>
    <n v="50.86"/>
    <n v="0.1"/>
    <n v="21.76"/>
    <n v="91.548000000000002"/>
    <n v="43.52"/>
    <n v="48.027999999999999"/>
    <n v="0.52462096386595003"/>
    <n v="2026"/>
    <s v="Q1"/>
    <n v="3"/>
    <s v="Mar"/>
  </r>
  <r>
    <n v="3880"/>
    <x v="89"/>
    <n v="2026"/>
    <x v="0"/>
    <x v="2"/>
    <x v="2"/>
    <x v="1"/>
    <x v="12"/>
    <x v="1"/>
    <s v="Business"/>
    <x v="3"/>
    <s v="Compact Sleeping Bag"/>
    <n v="12"/>
    <n v="124.86"/>
    <n v="0.1"/>
    <n v="60.82"/>
    <n v="1348.4880000000001"/>
    <n v="729.84"/>
    <n v="618.64800000000002"/>
    <n v="0.45877160197198641"/>
    <n v="2026"/>
    <s v="Q1"/>
    <n v="3"/>
    <s v="Mar"/>
  </r>
  <r>
    <n v="422"/>
    <x v="90"/>
    <n v="2026"/>
    <x v="1"/>
    <x v="3"/>
    <x v="3"/>
    <x v="3"/>
    <x v="4"/>
    <x v="0"/>
    <s v="Business"/>
    <x v="0"/>
    <s v="Commuter Helmet"/>
    <n v="1"/>
    <n v="81.760000000000005"/>
    <n v="0.1"/>
    <n v="42.78"/>
    <n v="73.584000000000003"/>
    <n v="42.78"/>
    <n v="30.804000000000002"/>
    <n v="0.4186236138290933"/>
    <n v="2026"/>
    <s v="Q2"/>
    <n v="4"/>
    <s v="Apr"/>
  </r>
  <r>
    <n v="495"/>
    <x v="90"/>
    <n v="2026"/>
    <x v="1"/>
    <x v="3"/>
    <x v="3"/>
    <x v="1"/>
    <x v="14"/>
    <x v="2"/>
    <s v="Business"/>
    <x v="2"/>
    <s v="Carry-On Duffel"/>
    <n v="1"/>
    <n v="134.65"/>
    <n v="0"/>
    <n v="68.19"/>
    <n v="134.65"/>
    <n v="68.19"/>
    <n v="66.460000000000008"/>
    <n v="0.49357593761604163"/>
    <n v="2026"/>
    <s v="Q2"/>
    <n v="4"/>
    <s v="Apr"/>
  </r>
  <r>
    <n v="1517"/>
    <x v="90"/>
    <n v="2026"/>
    <x v="1"/>
    <x v="3"/>
    <x v="3"/>
    <x v="2"/>
    <x v="16"/>
    <x v="0"/>
    <s v="Business"/>
    <x v="0"/>
    <s v="Compact Repair Kit"/>
    <n v="1"/>
    <n v="41.21"/>
    <n v="0"/>
    <n v="16.34"/>
    <n v="41.21"/>
    <n v="16.34"/>
    <n v="24.87"/>
    <n v="0.60349429750060668"/>
    <n v="2026"/>
    <s v="Q2"/>
    <n v="4"/>
    <s v="Apr"/>
  </r>
  <r>
    <n v="2391"/>
    <x v="90"/>
    <n v="2026"/>
    <x v="1"/>
    <x v="3"/>
    <x v="3"/>
    <x v="1"/>
    <x v="12"/>
    <x v="0"/>
    <s v="Returning"/>
    <x v="4"/>
    <s v="Resistance Band Set"/>
    <n v="2"/>
    <n v="40.590000000000003"/>
    <n v="0"/>
    <n v="15.01"/>
    <n v="81.180000000000007"/>
    <n v="30.02"/>
    <n v="51.160000000000011"/>
    <n v="0.63020448386302053"/>
    <n v="2026"/>
    <s v="Q2"/>
    <n v="4"/>
    <s v="Apr"/>
  </r>
  <r>
    <n v="3809"/>
    <x v="90"/>
    <n v="2026"/>
    <x v="1"/>
    <x v="3"/>
    <x v="3"/>
    <x v="0"/>
    <x v="15"/>
    <x v="0"/>
    <s v="New"/>
    <x v="3"/>
    <s v="Compact Sleeping Bag"/>
    <n v="3"/>
    <n v="124.08"/>
    <n v="0.05"/>
    <n v="62.41"/>
    <n v="353.62799999999999"/>
    <n v="187.23"/>
    <n v="166.398"/>
    <n v="0.47054531880959655"/>
    <n v="2026"/>
    <s v="Q2"/>
    <n v="4"/>
    <s v="Apr"/>
  </r>
  <r>
    <n v="3958"/>
    <x v="90"/>
    <n v="2026"/>
    <x v="1"/>
    <x v="3"/>
    <x v="3"/>
    <x v="1"/>
    <x v="1"/>
    <x v="0"/>
    <s v="Returning"/>
    <x v="3"/>
    <s v="Compact Sleeping Bag"/>
    <n v="2"/>
    <n v="125.35"/>
    <n v="0.15"/>
    <n v="60.73"/>
    <n v="213.095"/>
    <n v="121.46"/>
    <n v="91.635000000000005"/>
    <n v="0.43001947488209485"/>
    <n v="2026"/>
    <s v="Q2"/>
    <n v="4"/>
    <s v="Apr"/>
  </r>
  <r>
    <n v="4418"/>
    <x v="90"/>
    <n v="2026"/>
    <x v="1"/>
    <x v="3"/>
    <x v="3"/>
    <x v="1"/>
    <x v="14"/>
    <x v="3"/>
    <s v="New"/>
    <x v="4"/>
    <s v="Recovery Roller"/>
    <n v="3"/>
    <n v="36.090000000000003"/>
    <n v="0"/>
    <n v="14.03"/>
    <n v="108.27000000000001"/>
    <n v="42.089999999999996"/>
    <n v="66.180000000000007"/>
    <n v="0.61124965364366857"/>
    <n v="2026"/>
    <s v="Q2"/>
    <n v="4"/>
    <s v="Apr"/>
  </r>
  <r>
    <n v="4693"/>
    <x v="90"/>
    <n v="2026"/>
    <x v="1"/>
    <x v="3"/>
    <x v="3"/>
    <x v="1"/>
    <x v="12"/>
    <x v="1"/>
    <s v="Business"/>
    <x v="1"/>
    <s v="Hiking Daypack 20L"/>
    <n v="15"/>
    <n v="94.33"/>
    <n v="0.1"/>
    <n v="44.38"/>
    <n v="1273.4550000000002"/>
    <n v="665.7"/>
    <n v="607.75500000000011"/>
    <n v="0.47724890161018652"/>
    <n v="2026"/>
    <s v="Q2"/>
    <n v="4"/>
    <s v="Apr"/>
  </r>
  <r>
    <n v="193"/>
    <x v="91"/>
    <n v="2026"/>
    <x v="1"/>
    <x v="3"/>
    <x v="3"/>
    <x v="3"/>
    <x v="4"/>
    <x v="2"/>
    <s v="Returning"/>
    <x v="2"/>
    <s v="Insulated Bottle"/>
    <n v="1"/>
    <n v="35.6"/>
    <n v="0.1"/>
    <n v="13.39"/>
    <n v="32.04"/>
    <n v="13.39"/>
    <n v="18.649999999999999"/>
    <n v="0.58208489388264661"/>
    <n v="2026"/>
    <s v="Q2"/>
    <n v="4"/>
    <s v="Apr"/>
  </r>
  <r>
    <n v="2246"/>
    <x v="91"/>
    <n v="2026"/>
    <x v="1"/>
    <x v="3"/>
    <x v="3"/>
    <x v="1"/>
    <x v="12"/>
    <x v="3"/>
    <s v="Returning"/>
    <x v="0"/>
    <s v="Trail Bike Light"/>
    <n v="1"/>
    <n v="50.17"/>
    <n v="0"/>
    <n v="21.95"/>
    <n v="50.17"/>
    <n v="21.95"/>
    <n v="28.220000000000002"/>
    <n v="0.56248754235598963"/>
    <n v="2026"/>
    <s v="Q2"/>
    <n v="4"/>
    <s v="Apr"/>
  </r>
  <r>
    <n v="2556"/>
    <x v="91"/>
    <n v="2026"/>
    <x v="1"/>
    <x v="3"/>
    <x v="3"/>
    <x v="3"/>
    <x v="8"/>
    <x v="0"/>
    <s v="Returning"/>
    <x v="1"/>
    <s v="Trekking Poles"/>
    <n v="2"/>
    <n v="72.900000000000006"/>
    <n v="0"/>
    <n v="31.52"/>
    <n v="145.80000000000001"/>
    <n v="63.04"/>
    <n v="82.760000000000019"/>
    <n v="0.5676268861454048"/>
    <n v="2026"/>
    <s v="Q2"/>
    <n v="4"/>
    <s v="Apr"/>
  </r>
  <r>
    <n v="169"/>
    <x v="92"/>
    <n v="2026"/>
    <x v="1"/>
    <x v="3"/>
    <x v="3"/>
    <x v="2"/>
    <x v="16"/>
    <x v="0"/>
    <s v="New"/>
    <x v="1"/>
    <s v="Hiking Daypack 20L"/>
    <n v="2"/>
    <n v="93.48"/>
    <n v="0"/>
    <n v="45.15"/>
    <n v="186.96"/>
    <n v="90.3"/>
    <n v="96.660000000000011"/>
    <n v="0.51700898587933253"/>
    <n v="2026"/>
    <s v="Q2"/>
    <n v="4"/>
    <s v="Apr"/>
  </r>
  <r>
    <n v="877"/>
    <x v="92"/>
    <n v="2026"/>
    <x v="1"/>
    <x v="3"/>
    <x v="3"/>
    <x v="1"/>
    <x v="12"/>
    <x v="0"/>
    <s v="New"/>
    <x v="3"/>
    <s v="Compact Sleeping Bag"/>
    <n v="1"/>
    <n v="123.63"/>
    <n v="0"/>
    <n v="58.88"/>
    <n v="123.63"/>
    <n v="58.88"/>
    <n v="64.75"/>
    <n v="0.52374019250990866"/>
    <n v="2026"/>
    <s v="Q2"/>
    <n v="4"/>
    <s v="Apr"/>
  </r>
  <r>
    <n v="2023"/>
    <x v="92"/>
    <n v="2026"/>
    <x v="1"/>
    <x v="3"/>
    <x v="3"/>
    <x v="1"/>
    <x v="12"/>
    <x v="0"/>
    <s v="New"/>
    <x v="2"/>
    <s v="Travel Backpack 35L"/>
    <n v="3"/>
    <n v="168.37"/>
    <n v="0"/>
    <n v="87.15"/>
    <n v="505.11"/>
    <n v="261.45000000000005"/>
    <n v="243.65999999999997"/>
    <n v="0.4823899744610084"/>
    <n v="2026"/>
    <s v="Q2"/>
    <n v="4"/>
    <s v="Apr"/>
  </r>
  <r>
    <n v="2548"/>
    <x v="92"/>
    <n v="2026"/>
    <x v="1"/>
    <x v="3"/>
    <x v="3"/>
    <x v="0"/>
    <x v="9"/>
    <x v="3"/>
    <s v="New"/>
    <x v="0"/>
    <s v="Trail Bike Light"/>
    <n v="4"/>
    <n v="51.68"/>
    <n v="0.05"/>
    <n v="23.09"/>
    <n v="196.38399999999999"/>
    <n v="92.36"/>
    <n v="104.02399999999999"/>
    <n v="0.52969692031937421"/>
    <n v="2026"/>
    <s v="Q2"/>
    <n v="4"/>
    <s v="Apr"/>
  </r>
  <r>
    <n v="2602"/>
    <x v="92"/>
    <n v="2026"/>
    <x v="1"/>
    <x v="3"/>
    <x v="3"/>
    <x v="1"/>
    <x v="12"/>
    <x v="3"/>
    <s v="New"/>
    <x v="0"/>
    <s v="Compact Repair Kit"/>
    <n v="1"/>
    <n v="40.159999999999997"/>
    <n v="0"/>
    <n v="16.77"/>
    <n v="40.159999999999997"/>
    <n v="16.77"/>
    <n v="23.389999999999997"/>
    <n v="0.58242031872509958"/>
    <n v="2026"/>
    <s v="Q2"/>
    <n v="4"/>
    <s v="Apr"/>
  </r>
  <r>
    <n v="3229"/>
    <x v="92"/>
    <n v="2026"/>
    <x v="1"/>
    <x v="3"/>
    <x v="3"/>
    <x v="3"/>
    <x v="13"/>
    <x v="2"/>
    <s v="Returning"/>
    <x v="2"/>
    <s v="Insulated Bottle"/>
    <n v="3"/>
    <n v="36.17"/>
    <n v="0.1"/>
    <n v="13.65"/>
    <n v="97.659000000000006"/>
    <n v="40.950000000000003"/>
    <n v="56.709000000000003"/>
    <n v="0.58068380794396834"/>
    <n v="2026"/>
    <s v="Q2"/>
    <n v="4"/>
    <s v="Apr"/>
  </r>
  <r>
    <n v="3261"/>
    <x v="92"/>
    <n v="2026"/>
    <x v="1"/>
    <x v="3"/>
    <x v="3"/>
    <x v="2"/>
    <x v="10"/>
    <x v="0"/>
    <s v="New"/>
    <x v="2"/>
    <s v="Carry-On Duffel"/>
    <n v="4"/>
    <n v="130.55000000000001"/>
    <n v="0"/>
    <n v="67.66"/>
    <n v="522.20000000000005"/>
    <n v="270.64"/>
    <n v="251.56000000000006"/>
    <n v="0.48173113749521262"/>
    <n v="2026"/>
    <s v="Q2"/>
    <n v="4"/>
    <s v="Apr"/>
  </r>
  <r>
    <n v="3621"/>
    <x v="92"/>
    <n v="2026"/>
    <x v="1"/>
    <x v="3"/>
    <x v="3"/>
    <x v="3"/>
    <x v="8"/>
    <x v="0"/>
    <s v="New"/>
    <x v="0"/>
    <s v="Cycling Pack 12L"/>
    <n v="2"/>
    <n v="102.63"/>
    <n v="0"/>
    <n v="50.19"/>
    <n v="205.26"/>
    <n v="100.38"/>
    <n v="104.88"/>
    <n v="0.51096170710318622"/>
    <n v="2026"/>
    <s v="Q2"/>
    <n v="4"/>
    <s v="Apr"/>
  </r>
  <r>
    <n v="4681"/>
    <x v="92"/>
    <n v="2026"/>
    <x v="1"/>
    <x v="3"/>
    <x v="3"/>
    <x v="3"/>
    <x v="13"/>
    <x v="3"/>
    <s v="Returning"/>
    <x v="0"/>
    <s v="Commuter Helmet"/>
    <n v="6"/>
    <n v="81.239999999999995"/>
    <n v="0"/>
    <n v="43.28"/>
    <n v="487.43999999999994"/>
    <n v="259.68"/>
    <n v="227.75999999999993"/>
    <n v="0.46725750861644505"/>
    <n v="2026"/>
    <s v="Q2"/>
    <n v="4"/>
    <s v="Apr"/>
  </r>
  <r>
    <n v="4954"/>
    <x v="92"/>
    <n v="2026"/>
    <x v="1"/>
    <x v="3"/>
    <x v="3"/>
    <x v="3"/>
    <x v="8"/>
    <x v="0"/>
    <s v="New"/>
    <x v="1"/>
    <s v="Trekking Poles"/>
    <n v="3"/>
    <n v="72.11"/>
    <n v="0.05"/>
    <n v="31.63"/>
    <n v="205.51349999999996"/>
    <n v="94.89"/>
    <n v="110.62349999999996"/>
    <n v="0.5382785072513484"/>
    <n v="2026"/>
    <s v="Q2"/>
    <n v="4"/>
    <s v="Apr"/>
  </r>
  <r>
    <n v="1153"/>
    <x v="93"/>
    <n v="2026"/>
    <x v="1"/>
    <x v="3"/>
    <x v="3"/>
    <x v="2"/>
    <x v="16"/>
    <x v="2"/>
    <s v="New"/>
    <x v="1"/>
    <s v="Hiking Daypack 20L"/>
    <n v="4"/>
    <n v="90.15"/>
    <n v="0"/>
    <n v="44.9"/>
    <n v="360.6"/>
    <n v="179.6"/>
    <n v="181.00000000000003"/>
    <n v="0.50194120909595119"/>
    <n v="2026"/>
    <s v="Q2"/>
    <n v="4"/>
    <s v="Apr"/>
  </r>
  <r>
    <n v="1383"/>
    <x v="93"/>
    <n v="2026"/>
    <x v="1"/>
    <x v="3"/>
    <x v="3"/>
    <x v="3"/>
    <x v="4"/>
    <x v="2"/>
    <s v="Returning"/>
    <x v="0"/>
    <s v="Trail Bike Light"/>
    <n v="1"/>
    <n v="50.7"/>
    <n v="0.05"/>
    <n v="21.85"/>
    <n v="48.164999999999999"/>
    <n v="21.85"/>
    <n v="26.314999999999998"/>
    <n v="0.54635108481262329"/>
    <n v="2026"/>
    <s v="Q2"/>
    <n v="4"/>
    <s v="Apr"/>
  </r>
  <r>
    <n v="2583"/>
    <x v="93"/>
    <n v="2026"/>
    <x v="1"/>
    <x v="3"/>
    <x v="3"/>
    <x v="0"/>
    <x v="0"/>
    <x v="0"/>
    <s v="Returning"/>
    <x v="4"/>
    <s v="Resistance Band Set"/>
    <n v="1"/>
    <n v="41.13"/>
    <n v="0"/>
    <n v="15.04"/>
    <n v="41.13"/>
    <n v="15.04"/>
    <n v="26.090000000000003"/>
    <n v="0.63433017262338931"/>
    <n v="2026"/>
    <s v="Q2"/>
    <n v="4"/>
    <s v="Apr"/>
  </r>
  <r>
    <n v="4074"/>
    <x v="93"/>
    <n v="2026"/>
    <x v="1"/>
    <x v="3"/>
    <x v="3"/>
    <x v="1"/>
    <x v="1"/>
    <x v="2"/>
    <s v="Returning"/>
    <x v="3"/>
    <s v="Compact Sleeping Bag"/>
    <n v="1"/>
    <n v="121.66"/>
    <n v="0"/>
    <n v="61.37"/>
    <n v="121.66"/>
    <n v="61.37"/>
    <n v="60.29"/>
    <n v="0.49556140062469178"/>
    <n v="2026"/>
    <s v="Q2"/>
    <n v="4"/>
    <s v="Apr"/>
  </r>
  <r>
    <n v="4301"/>
    <x v="93"/>
    <n v="2026"/>
    <x v="1"/>
    <x v="3"/>
    <x v="3"/>
    <x v="2"/>
    <x v="16"/>
    <x v="2"/>
    <s v="New"/>
    <x v="4"/>
    <s v="Weighted Vest"/>
    <n v="1"/>
    <n v="122.77"/>
    <n v="0.1"/>
    <n v="70.59"/>
    <n v="110.49299999999999"/>
    <n v="70.59"/>
    <n v="39.902999999999992"/>
    <n v="0.36113599956558329"/>
    <n v="2026"/>
    <s v="Q2"/>
    <n v="4"/>
    <s v="Apr"/>
  </r>
  <r>
    <n v="4692"/>
    <x v="93"/>
    <n v="2026"/>
    <x v="1"/>
    <x v="3"/>
    <x v="3"/>
    <x v="3"/>
    <x v="13"/>
    <x v="0"/>
    <s v="Returning"/>
    <x v="0"/>
    <s v="Trail Bike Light"/>
    <n v="1"/>
    <n v="49.96"/>
    <n v="0"/>
    <n v="22.13"/>
    <n v="49.96"/>
    <n v="22.13"/>
    <n v="27.830000000000002"/>
    <n v="0.55704563650920735"/>
    <n v="2026"/>
    <s v="Q2"/>
    <n v="4"/>
    <s v="Apr"/>
  </r>
  <r>
    <n v="1951"/>
    <x v="94"/>
    <n v="2026"/>
    <x v="1"/>
    <x v="3"/>
    <x v="3"/>
    <x v="3"/>
    <x v="8"/>
    <x v="3"/>
    <s v="Returning"/>
    <x v="1"/>
    <s v="Summit Backpack 45L"/>
    <n v="2"/>
    <n v="155.13"/>
    <n v="0.15"/>
    <n v="80.959999999999994"/>
    <n v="263.721"/>
    <n v="161.91999999999999"/>
    <n v="101.80100000000002"/>
    <n v="0.38601779911345707"/>
    <n v="2026"/>
    <s v="Q2"/>
    <n v="4"/>
    <s v="Apr"/>
  </r>
  <r>
    <n v="2111"/>
    <x v="94"/>
    <n v="2026"/>
    <x v="1"/>
    <x v="3"/>
    <x v="3"/>
    <x v="3"/>
    <x v="13"/>
    <x v="0"/>
    <s v="New"/>
    <x v="1"/>
    <s v="Trekking Poles"/>
    <n v="3"/>
    <n v="69.83"/>
    <n v="0.05"/>
    <n v="31.53"/>
    <n v="199.0155"/>
    <n v="94.59"/>
    <n v="104.4255"/>
    <n v="0.52471038687941396"/>
    <n v="2026"/>
    <s v="Q2"/>
    <n v="4"/>
    <s v="Apr"/>
  </r>
  <r>
    <n v="2933"/>
    <x v="94"/>
    <n v="2026"/>
    <x v="1"/>
    <x v="3"/>
    <x v="3"/>
    <x v="1"/>
    <x v="6"/>
    <x v="2"/>
    <s v="Returning"/>
    <x v="2"/>
    <s v="Insulated Bottle"/>
    <n v="1"/>
    <n v="35.4"/>
    <n v="0"/>
    <n v="13.37"/>
    <n v="35.4"/>
    <n v="13.37"/>
    <n v="22.03"/>
    <n v="0.62231638418079105"/>
    <n v="2026"/>
    <s v="Q2"/>
    <n v="4"/>
    <s v="Apr"/>
  </r>
  <r>
    <n v="3263"/>
    <x v="94"/>
    <n v="2026"/>
    <x v="1"/>
    <x v="3"/>
    <x v="3"/>
    <x v="3"/>
    <x v="7"/>
    <x v="0"/>
    <s v="New"/>
    <x v="4"/>
    <s v="Training Mat"/>
    <n v="1"/>
    <n v="51.75"/>
    <n v="0.1"/>
    <n v="22.1"/>
    <n v="46.575000000000003"/>
    <n v="22.1"/>
    <n v="24.475000000000001"/>
    <n v="0.52549651100375738"/>
    <n v="2026"/>
    <s v="Q2"/>
    <n v="4"/>
    <s v="Apr"/>
  </r>
  <r>
    <n v="4764"/>
    <x v="94"/>
    <n v="2026"/>
    <x v="1"/>
    <x v="3"/>
    <x v="3"/>
    <x v="3"/>
    <x v="13"/>
    <x v="3"/>
    <s v="New"/>
    <x v="0"/>
    <s v="Compact Repair Kit"/>
    <n v="6"/>
    <n v="39.6"/>
    <n v="0.15"/>
    <n v="17.010000000000002"/>
    <n v="201.96"/>
    <n v="102.06"/>
    <n v="99.9"/>
    <n v="0.49465240641711233"/>
    <n v="2026"/>
    <s v="Q2"/>
    <n v="4"/>
    <s v="Apr"/>
  </r>
  <r>
    <n v="28"/>
    <x v="95"/>
    <n v="2026"/>
    <x v="1"/>
    <x v="3"/>
    <x v="3"/>
    <x v="1"/>
    <x v="6"/>
    <x v="2"/>
    <s v="New"/>
    <x v="4"/>
    <s v="Weighted Vest"/>
    <n v="2"/>
    <n v="125.94"/>
    <n v="0.05"/>
    <n v="70.94"/>
    <n v="239.28599999999997"/>
    <n v="141.88"/>
    <n v="97.405999999999977"/>
    <n v="0.40706936469329585"/>
    <n v="2026"/>
    <s v="Q2"/>
    <n v="4"/>
    <s v="Apr"/>
  </r>
  <r>
    <n v="581"/>
    <x v="95"/>
    <n v="2026"/>
    <x v="1"/>
    <x v="3"/>
    <x v="3"/>
    <x v="1"/>
    <x v="1"/>
    <x v="0"/>
    <s v="Returning"/>
    <x v="3"/>
    <s v="Compact Sleeping Bag"/>
    <n v="3"/>
    <n v="124.67"/>
    <n v="0"/>
    <n v="61.46"/>
    <n v="374.01"/>
    <n v="184.38"/>
    <n v="189.63"/>
    <n v="0.50701852891633914"/>
    <n v="2026"/>
    <s v="Q2"/>
    <n v="4"/>
    <s v="Apr"/>
  </r>
  <r>
    <n v="643"/>
    <x v="95"/>
    <n v="2026"/>
    <x v="1"/>
    <x v="3"/>
    <x v="3"/>
    <x v="3"/>
    <x v="8"/>
    <x v="0"/>
    <s v="Returning"/>
    <x v="1"/>
    <s v="Trekking Poles"/>
    <n v="2"/>
    <n v="72.260000000000005"/>
    <n v="0"/>
    <n v="33.21"/>
    <n v="144.52000000000001"/>
    <n v="66.42"/>
    <n v="78.100000000000009"/>
    <n v="0.54040963188486024"/>
    <n v="2026"/>
    <s v="Q2"/>
    <n v="4"/>
    <s v="Apr"/>
  </r>
  <r>
    <n v="1907"/>
    <x v="95"/>
    <n v="2026"/>
    <x v="1"/>
    <x v="3"/>
    <x v="3"/>
    <x v="1"/>
    <x v="12"/>
    <x v="1"/>
    <s v="Business"/>
    <x v="0"/>
    <s v="Trail Bike Light"/>
    <n v="10"/>
    <n v="50.64"/>
    <n v="0.2"/>
    <n v="22.99"/>
    <n v="405.12"/>
    <n v="229.89999999999998"/>
    <n v="175.22000000000003"/>
    <n v="0.43251382306477099"/>
    <n v="2026"/>
    <s v="Q2"/>
    <n v="4"/>
    <s v="Apr"/>
  </r>
  <r>
    <n v="1950"/>
    <x v="95"/>
    <n v="2026"/>
    <x v="1"/>
    <x v="3"/>
    <x v="3"/>
    <x v="0"/>
    <x v="9"/>
    <x v="0"/>
    <s v="New"/>
    <x v="1"/>
    <s v="Trekking Poles"/>
    <n v="1"/>
    <n v="73"/>
    <n v="0"/>
    <n v="32.4"/>
    <n v="73"/>
    <n v="32.4"/>
    <n v="40.6"/>
    <n v="0.55616438356164388"/>
    <n v="2026"/>
    <s v="Q2"/>
    <n v="4"/>
    <s v="Apr"/>
  </r>
  <r>
    <n v="2443"/>
    <x v="95"/>
    <n v="2026"/>
    <x v="1"/>
    <x v="3"/>
    <x v="3"/>
    <x v="0"/>
    <x v="15"/>
    <x v="0"/>
    <s v="Returning"/>
    <x v="2"/>
    <s v="Insulated Bottle"/>
    <n v="1"/>
    <n v="35.700000000000003"/>
    <n v="0"/>
    <n v="13.8"/>
    <n v="35.700000000000003"/>
    <n v="13.8"/>
    <n v="21.900000000000002"/>
    <n v="0.61344537815126055"/>
    <n v="2026"/>
    <s v="Q2"/>
    <n v="4"/>
    <s v="Apr"/>
  </r>
  <r>
    <n v="2480"/>
    <x v="95"/>
    <n v="2026"/>
    <x v="1"/>
    <x v="3"/>
    <x v="3"/>
    <x v="2"/>
    <x v="16"/>
    <x v="1"/>
    <s v="New"/>
    <x v="1"/>
    <s v="Summit Backpack 45L"/>
    <n v="8"/>
    <n v="152.41999999999999"/>
    <n v="0.05"/>
    <n v="80.11"/>
    <n v="1158.3919999999998"/>
    <n v="640.88"/>
    <n v="517.51199999999983"/>
    <n v="0.44675032286134564"/>
    <n v="2026"/>
    <s v="Q2"/>
    <n v="4"/>
    <s v="Apr"/>
  </r>
  <r>
    <n v="2515"/>
    <x v="95"/>
    <n v="2026"/>
    <x v="1"/>
    <x v="3"/>
    <x v="3"/>
    <x v="3"/>
    <x v="8"/>
    <x v="0"/>
    <s v="Returning"/>
    <x v="0"/>
    <s v="Commuter Helmet"/>
    <n v="1"/>
    <n v="81.78"/>
    <n v="0"/>
    <n v="42.82"/>
    <n v="81.78"/>
    <n v="42.82"/>
    <n v="38.96"/>
    <n v="0.47640009782342874"/>
    <n v="2026"/>
    <s v="Q2"/>
    <n v="4"/>
    <s v="Apr"/>
  </r>
  <r>
    <n v="2829"/>
    <x v="95"/>
    <n v="2026"/>
    <x v="1"/>
    <x v="3"/>
    <x v="3"/>
    <x v="1"/>
    <x v="6"/>
    <x v="0"/>
    <s v="Business"/>
    <x v="0"/>
    <s v="Cycling Pack 12L"/>
    <n v="6"/>
    <n v="102.59"/>
    <n v="0.1"/>
    <n v="49.6"/>
    <n v="553.98599999999999"/>
    <n v="297.60000000000002"/>
    <n v="256.38599999999997"/>
    <n v="0.46280230908362302"/>
    <n v="2026"/>
    <s v="Q2"/>
    <n v="4"/>
    <s v="Apr"/>
  </r>
  <r>
    <n v="4086"/>
    <x v="95"/>
    <n v="2026"/>
    <x v="1"/>
    <x v="3"/>
    <x v="3"/>
    <x v="3"/>
    <x v="8"/>
    <x v="2"/>
    <s v="Returning"/>
    <x v="1"/>
    <s v="Summit Backpack 45L"/>
    <n v="2"/>
    <n v="152.44"/>
    <n v="0.15"/>
    <n v="76.680000000000007"/>
    <n v="259.14799999999997"/>
    <n v="153.36000000000001"/>
    <n v="105.78799999999995"/>
    <n v="0.4082146109559015"/>
    <n v="2026"/>
    <s v="Q2"/>
    <n v="4"/>
    <s v="Apr"/>
  </r>
  <r>
    <n v="4512"/>
    <x v="95"/>
    <n v="2026"/>
    <x v="1"/>
    <x v="3"/>
    <x v="3"/>
    <x v="1"/>
    <x v="1"/>
    <x v="0"/>
    <s v="New"/>
    <x v="2"/>
    <s v="Carry-On Duffel"/>
    <n v="6"/>
    <n v="136.29"/>
    <n v="0"/>
    <n v="68.209999999999994"/>
    <n v="817.74"/>
    <n v="409.26"/>
    <n v="408.48"/>
    <n v="0.49952307579426225"/>
    <n v="2026"/>
    <s v="Q2"/>
    <n v="4"/>
    <s v="Apr"/>
  </r>
  <r>
    <n v="4837"/>
    <x v="95"/>
    <n v="2026"/>
    <x v="1"/>
    <x v="3"/>
    <x v="3"/>
    <x v="0"/>
    <x v="9"/>
    <x v="1"/>
    <s v="Business"/>
    <x v="1"/>
    <s v="Summit Backpack 45L"/>
    <n v="4"/>
    <n v="157.51"/>
    <n v="0.2"/>
    <n v="79.209999999999994"/>
    <n v="504.03199999999998"/>
    <n v="316.83999999999997"/>
    <n v="187.19200000000001"/>
    <n v="0.37138911815122855"/>
    <n v="2026"/>
    <s v="Q2"/>
    <n v="4"/>
    <s v="Apr"/>
  </r>
  <r>
    <n v="1580"/>
    <x v="96"/>
    <n v="2026"/>
    <x v="1"/>
    <x v="3"/>
    <x v="3"/>
    <x v="2"/>
    <x v="3"/>
    <x v="0"/>
    <s v="New"/>
    <x v="3"/>
    <s v="Compact Sleeping Bag"/>
    <n v="2"/>
    <n v="120.5"/>
    <n v="0"/>
    <n v="61.42"/>
    <n v="241"/>
    <n v="122.84"/>
    <n v="118.16"/>
    <n v="0.49029045643153524"/>
    <n v="2026"/>
    <s v="Q2"/>
    <n v="4"/>
    <s v="Apr"/>
  </r>
  <r>
    <n v="1962"/>
    <x v="96"/>
    <n v="2026"/>
    <x v="1"/>
    <x v="3"/>
    <x v="3"/>
    <x v="0"/>
    <x v="0"/>
    <x v="0"/>
    <s v="Returning"/>
    <x v="1"/>
    <s v="Summit Backpack 45L"/>
    <n v="3"/>
    <n v="152.62"/>
    <n v="0.05"/>
    <n v="77.75"/>
    <n v="434.96699999999998"/>
    <n v="233.25"/>
    <n v="201.71699999999998"/>
    <n v="0.46375242259757637"/>
    <n v="2026"/>
    <s v="Q2"/>
    <n v="4"/>
    <s v="Apr"/>
  </r>
  <r>
    <n v="2381"/>
    <x v="96"/>
    <n v="2026"/>
    <x v="1"/>
    <x v="3"/>
    <x v="3"/>
    <x v="1"/>
    <x v="11"/>
    <x v="0"/>
    <s v="Returning"/>
    <x v="2"/>
    <s v="Carry-On Duffel"/>
    <n v="2"/>
    <n v="134.16"/>
    <n v="0.05"/>
    <n v="67.08"/>
    <n v="254.90399999999997"/>
    <n v="134.16"/>
    <n v="120.74399999999997"/>
    <n v="0.47368421052631576"/>
    <n v="2026"/>
    <s v="Q2"/>
    <n v="4"/>
    <s v="Apr"/>
  </r>
  <r>
    <n v="2655"/>
    <x v="96"/>
    <n v="2026"/>
    <x v="1"/>
    <x v="3"/>
    <x v="3"/>
    <x v="3"/>
    <x v="13"/>
    <x v="2"/>
    <s v="Business"/>
    <x v="0"/>
    <s v="Cycling Pack 12L"/>
    <n v="1"/>
    <n v="101.13"/>
    <n v="0"/>
    <n v="50.8"/>
    <n v="101.13"/>
    <n v="50.8"/>
    <n v="50.33"/>
    <n v="0.49767625828141998"/>
    <n v="2026"/>
    <s v="Q2"/>
    <n v="4"/>
    <s v="Apr"/>
  </r>
  <r>
    <n v="2944"/>
    <x v="96"/>
    <n v="2026"/>
    <x v="1"/>
    <x v="3"/>
    <x v="3"/>
    <x v="1"/>
    <x v="14"/>
    <x v="2"/>
    <s v="New"/>
    <x v="4"/>
    <s v="Training Mat"/>
    <n v="1"/>
    <n v="51.36"/>
    <n v="0"/>
    <n v="22.21"/>
    <n v="51.36"/>
    <n v="22.21"/>
    <n v="29.15"/>
    <n v="0.56756230529595009"/>
    <n v="2026"/>
    <s v="Q2"/>
    <n v="4"/>
    <s v="Apr"/>
  </r>
  <r>
    <n v="4756"/>
    <x v="96"/>
    <n v="2026"/>
    <x v="1"/>
    <x v="3"/>
    <x v="3"/>
    <x v="2"/>
    <x v="16"/>
    <x v="0"/>
    <s v="Business"/>
    <x v="1"/>
    <s v="Summit Backpack 45L"/>
    <n v="5"/>
    <n v="151.88"/>
    <n v="0"/>
    <n v="80.56"/>
    <n v="759.4"/>
    <n v="402.8"/>
    <n v="356.59999999999997"/>
    <n v="0.46958124835396364"/>
    <n v="2026"/>
    <s v="Q2"/>
    <n v="4"/>
    <s v="Apr"/>
  </r>
  <r>
    <n v="52"/>
    <x v="97"/>
    <n v="2026"/>
    <x v="1"/>
    <x v="3"/>
    <x v="3"/>
    <x v="1"/>
    <x v="12"/>
    <x v="0"/>
    <s v="New"/>
    <x v="2"/>
    <s v="Carry-On Duffel"/>
    <n v="2"/>
    <n v="133.59"/>
    <n v="0"/>
    <n v="66.83"/>
    <n v="267.18"/>
    <n v="133.66"/>
    <n v="133.52000000000001"/>
    <n v="0.49973800434164234"/>
    <n v="2026"/>
    <s v="Q2"/>
    <n v="4"/>
    <s v="Apr"/>
  </r>
  <r>
    <n v="556"/>
    <x v="97"/>
    <n v="2026"/>
    <x v="1"/>
    <x v="3"/>
    <x v="3"/>
    <x v="3"/>
    <x v="8"/>
    <x v="0"/>
    <s v="New"/>
    <x v="3"/>
    <s v="Compact Sleeping Bag"/>
    <n v="2"/>
    <n v="124.39"/>
    <n v="0"/>
    <n v="61.27"/>
    <n v="248.78"/>
    <n v="122.54"/>
    <n v="126.24"/>
    <n v="0.50743628909076288"/>
    <n v="2026"/>
    <s v="Q2"/>
    <n v="4"/>
    <s v="Apr"/>
  </r>
  <r>
    <n v="1233"/>
    <x v="97"/>
    <n v="2026"/>
    <x v="1"/>
    <x v="3"/>
    <x v="3"/>
    <x v="0"/>
    <x v="15"/>
    <x v="0"/>
    <s v="New"/>
    <x v="0"/>
    <s v="Trail Bike Light"/>
    <n v="5"/>
    <n v="50.22"/>
    <n v="0.1"/>
    <n v="22.31"/>
    <n v="225.99"/>
    <n v="111.55"/>
    <n v="114.44000000000001"/>
    <n v="0.50639408823399268"/>
    <n v="2026"/>
    <s v="Q2"/>
    <n v="4"/>
    <s v="Apr"/>
  </r>
  <r>
    <n v="1492"/>
    <x v="97"/>
    <n v="2026"/>
    <x v="1"/>
    <x v="3"/>
    <x v="3"/>
    <x v="1"/>
    <x v="14"/>
    <x v="0"/>
    <s v="Returning"/>
    <x v="0"/>
    <s v="Compact Repair Kit"/>
    <n v="2"/>
    <n v="41.08"/>
    <n v="0"/>
    <n v="16.79"/>
    <n v="82.16"/>
    <n v="33.58"/>
    <n v="48.58"/>
    <n v="0.59128529698149956"/>
    <n v="2026"/>
    <s v="Q2"/>
    <n v="4"/>
    <s v="Apr"/>
  </r>
  <r>
    <n v="1619"/>
    <x v="97"/>
    <n v="2026"/>
    <x v="1"/>
    <x v="3"/>
    <x v="3"/>
    <x v="3"/>
    <x v="8"/>
    <x v="2"/>
    <s v="New"/>
    <x v="2"/>
    <s v="Packing Cube Set"/>
    <n v="5"/>
    <n v="46.11"/>
    <n v="0"/>
    <n v="18.88"/>
    <n v="230.55"/>
    <n v="94.399999999999991"/>
    <n v="136.15000000000003"/>
    <n v="0.5905443504662764"/>
    <n v="2026"/>
    <s v="Q2"/>
    <n v="4"/>
    <s v="Apr"/>
  </r>
  <r>
    <n v="1631"/>
    <x v="97"/>
    <n v="2026"/>
    <x v="1"/>
    <x v="3"/>
    <x v="3"/>
    <x v="3"/>
    <x v="8"/>
    <x v="0"/>
    <s v="Returning"/>
    <x v="2"/>
    <s v="Packing Cube Set"/>
    <n v="1"/>
    <n v="45.54"/>
    <n v="0"/>
    <n v="18.36"/>
    <n v="45.54"/>
    <n v="18.36"/>
    <n v="27.18"/>
    <n v="0.59683794466403162"/>
    <n v="2026"/>
    <s v="Q2"/>
    <n v="4"/>
    <s v="Apr"/>
  </r>
  <r>
    <n v="1844"/>
    <x v="97"/>
    <n v="2026"/>
    <x v="1"/>
    <x v="3"/>
    <x v="3"/>
    <x v="1"/>
    <x v="14"/>
    <x v="2"/>
    <s v="New"/>
    <x v="4"/>
    <s v="Recovery Roller"/>
    <n v="2"/>
    <n v="37.1"/>
    <n v="0.1"/>
    <n v="14.17"/>
    <n v="66.78"/>
    <n v="28.34"/>
    <n v="38.44"/>
    <n v="0.57562144354597178"/>
    <n v="2026"/>
    <s v="Q2"/>
    <n v="4"/>
    <s v="Apr"/>
  </r>
  <r>
    <n v="4246"/>
    <x v="97"/>
    <n v="2026"/>
    <x v="1"/>
    <x v="3"/>
    <x v="3"/>
    <x v="3"/>
    <x v="8"/>
    <x v="1"/>
    <s v="Business"/>
    <x v="1"/>
    <s v="Summit Backpack 45L"/>
    <n v="5"/>
    <n v="156.57"/>
    <n v="0.15"/>
    <n v="80.849999999999994"/>
    <n v="665.4224999999999"/>
    <n v="404.25"/>
    <n v="261.1724999999999"/>
    <n v="0.39249123677062309"/>
    <n v="2026"/>
    <s v="Q2"/>
    <n v="4"/>
    <s v="Apr"/>
  </r>
  <r>
    <n v="5139"/>
    <x v="97"/>
    <n v="2026"/>
    <x v="1"/>
    <x v="3"/>
    <x v="3"/>
    <x v="0"/>
    <x v="15"/>
    <x v="0"/>
    <s v="Returning"/>
    <x v="4"/>
    <s v="Training Mat"/>
    <n v="2"/>
    <n v="51.4"/>
    <n v="0"/>
    <n v="21.99"/>
    <n v="102.8"/>
    <n v="43.98"/>
    <n v="58.82"/>
    <n v="0.57217898832684821"/>
    <n v="2026"/>
    <s v="Q2"/>
    <n v="4"/>
    <s v="Apr"/>
  </r>
  <r>
    <n v="186"/>
    <x v="98"/>
    <n v="2026"/>
    <x v="1"/>
    <x v="3"/>
    <x v="3"/>
    <x v="0"/>
    <x v="0"/>
    <x v="0"/>
    <s v="New"/>
    <x v="2"/>
    <s v="Packing Cube Set"/>
    <n v="2"/>
    <n v="46.42"/>
    <n v="0.1"/>
    <n v="18.73"/>
    <n v="83.556000000000012"/>
    <n v="37.46"/>
    <n v="46.096000000000011"/>
    <n v="0.55167791660682663"/>
    <n v="2026"/>
    <s v="Q2"/>
    <n v="4"/>
    <s v="Apr"/>
  </r>
  <r>
    <n v="1742"/>
    <x v="98"/>
    <n v="2026"/>
    <x v="1"/>
    <x v="3"/>
    <x v="3"/>
    <x v="3"/>
    <x v="4"/>
    <x v="3"/>
    <s v="Returning"/>
    <x v="3"/>
    <s v="Compact Sleeping Bag"/>
    <n v="2"/>
    <n v="120.75"/>
    <n v="0.05"/>
    <n v="60.31"/>
    <n v="229.42499999999998"/>
    <n v="120.62"/>
    <n v="108.80499999999998"/>
    <n v="0.47425084450256066"/>
    <n v="2026"/>
    <s v="Q2"/>
    <n v="4"/>
    <s v="Apr"/>
  </r>
  <r>
    <n v="3189"/>
    <x v="98"/>
    <n v="2026"/>
    <x v="1"/>
    <x v="3"/>
    <x v="3"/>
    <x v="1"/>
    <x v="11"/>
    <x v="1"/>
    <s v="Business"/>
    <x v="1"/>
    <s v="Summit Backpack 45L"/>
    <n v="6"/>
    <n v="157.38999999999999"/>
    <n v="0.05"/>
    <n v="79.239999999999995"/>
    <n v="897.12299999999993"/>
    <n v="475.43999999999994"/>
    <n v="421.68299999999999"/>
    <n v="0.47003922539049831"/>
    <n v="2026"/>
    <s v="Q2"/>
    <n v="4"/>
    <s v="Apr"/>
  </r>
  <r>
    <n v="3747"/>
    <x v="98"/>
    <n v="2026"/>
    <x v="1"/>
    <x v="3"/>
    <x v="3"/>
    <x v="3"/>
    <x v="7"/>
    <x v="2"/>
    <s v="Returning"/>
    <x v="3"/>
    <s v="Compact Sleeping Bag"/>
    <n v="2"/>
    <n v="122.36"/>
    <n v="0.05"/>
    <n v="59.06"/>
    <n v="232.48399999999998"/>
    <n v="118.12"/>
    <n v="114.36399999999998"/>
    <n v="0.49192202474148755"/>
    <n v="2026"/>
    <s v="Q2"/>
    <n v="4"/>
    <s v="Apr"/>
  </r>
  <r>
    <n v="3782"/>
    <x v="98"/>
    <n v="2026"/>
    <x v="1"/>
    <x v="3"/>
    <x v="3"/>
    <x v="0"/>
    <x v="0"/>
    <x v="2"/>
    <s v="Returning"/>
    <x v="4"/>
    <s v="Resistance Band Set"/>
    <n v="2"/>
    <n v="39.68"/>
    <n v="0.05"/>
    <n v="14.98"/>
    <n v="75.391999999999996"/>
    <n v="29.96"/>
    <n v="45.431999999999995"/>
    <n v="0.60261035653650252"/>
    <n v="2026"/>
    <s v="Q2"/>
    <n v="4"/>
    <s v="Apr"/>
  </r>
  <r>
    <n v="4344"/>
    <x v="98"/>
    <n v="2026"/>
    <x v="1"/>
    <x v="3"/>
    <x v="3"/>
    <x v="2"/>
    <x v="5"/>
    <x v="2"/>
    <s v="Business"/>
    <x v="3"/>
    <s v="Compact Sleeping Bag"/>
    <n v="3"/>
    <n v="121.56"/>
    <n v="0.15"/>
    <n v="61.31"/>
    <n v="309.97800000000001"/>
    <n v="183.93"/>
    <n v="126.048"/>
    <n v="0.40663530960261696"/>
    <n v="2026"/>
    <s v="Q2"/>
    <n v="4"/>
    <s v="Apr"/>
  </r>
  <r>
    <n v="4901"/>
    <x v="98"/>
    <n v="2026"/>
    <x v="1"/>
    <x v="3"/>
    <x v="3"/>
    <x v="0"/>
    <x v="0"/>
    <x v="3"/>
    <s v="New"/>
    <x v="0"/>
    <s v="Commuter Helmet"/>
    <n v="1"/>
    <n v="80.19"/>
    <n v="0.1"/>
    <n v="42.15"/>
    <n v="72.171000000000006"/>
    <n v="42.15"/>
    <n v="30.021000000000008"/>
    <n v="0.4159704036247247"/>
    <n v="2026"/>
    <s v="Q2"/>
    <n v="4"/>
    <s v="Apr"/>
  </r>
  <r>
    <n v="4969"/>
    <x v="98"/>
    <n v="2026"/>
    <x v="1"/>
    <x v="3"/>
    <x v="3"/>
    <x v="3"/>
    <x v="7"/>
    <x v="3"/>
    <s v="Business"/>
    <x v="0"/>
    <s v="Commuter Helmet"/>
    <n v="2"/>
    <n v="81.14"/>
    <n v="0"/>
    <n v="43.43"/>
    <n v="162.28"/>
    <n v="86.86"/>
    <n v="75.42"/>
    <n v="0.46475228000985952"/>
    <n v="2026"/>
    <s v="Q2"/>
    <n v="4"/>
    <s v="Apr"/>
  </r>
  <r>
    <n v="673"/>
    <x v="99"/>
    <n v="2026"/>
    <x v="1"/>
    <x v="3"/>
    <x v="3"/>
    <x v="3"/>
    <x v="8"/>
    <x v="2"/>
    <s v="New"/>
    <x v="3"/>
    <s v="Trail Tent 2P"/>
    <n v="2"/>
    <n v="191.11"/>
    <n v="0"/>
    <n v="103.58"/>
    <n v="382.22"/>
    <n v="207.16"/>
    <n v="175.06000000000003"/>
    <n v="0.45800847679346979"/>
    <n v="2026"/>
    <s v="Q2"/>
    <n v="4"/>
    <s v="Apr"/>
  </r>
  <r>
    <n v="888"/>
    <x v="99"/>
    <n v="2026"/>
    <x v="1"/>
    <x v="3"/>
    <x v="3"/>
    <x v="3"/>
    <x v="7"/>
    <x v="2"/>
    <s v="New"/>
    <x v="0"/>
    <s v="Compact Repair Kit"/>
    <n v="2"/>
    <n v="40.58"/>
    <n v="0.05"/>
    <n v="17.149999999999999"/>
    <n v="77.10199999999999"/>
    <n v="34.299999999999997"/>
    <n v="42.801999999999992"/>
    <n v="0.55513475655625011"/>
    <n v="2026"/>
    <s v="Q2"/>
    <n v="4"/>
    <s v="Apr"/>
  </r>
  <r>
    <n v="1541"/>
    <x v="99"/>
    <n v="2026"/>
    <x v="1"/>
    <x v="3"/>
    <x v="3"/>
    <x v="0"/>
    <x v="15"/>
    <x v="3"/>
    <s v="Returning"/>
    <x v="3"/>
    <s v="Portable Camp Stove"/>
    <n v="1"/>
    <n v="83.44"/>
    <n v="0"/>
    <n v="40.299999999999997"/>
    <n v="83.44"/>
    <n v="40.299999999999997"/>
    <n v="43.14"/>
    <n v="0.51701821668264625"/>
    <n v="2026"/>
    <s v="Q2"/>
    <n v="4"/>
    <s v="Apr"/>
  </r>
  <r>
    <n v="1881"/>
    <x v="99"/>
    <n v="2026"/>
    <x v="1"/>
    <x v="3"/>
    <x v="3"/>
    <x v="3"/>
    <x v="7"/>
    <x v="3"/>
    <s v="New"/>
    <x v="4"/>
    <s v="Training Mat"/>
    <n v="1"/>
    <n v="49.61"/>
    <n v="0"/>
    <n v="21.92"/>
    <n v="49.61"/>
    <n v="21.92"/>
    <n v="27.689999999999998"/>
    <n v="0.55815359806490628"/>
    <n v="2026"/>
    <s v="Q2"/>
    <n v="4"/>
    <s v="Apr"/>
  </r>
  <r>
    <n v="2007"/>
    <x v="99"/>
    <n v="2026"/>
    <x v="1"/>
    <x v="3"/>
    <x v="3"/>
    <x v="3"/>
    <x v="8"/>
    <x v="0"/>
    <s v="Returning"/>
    <x v="4"/>
    <s v="Weighted Vest"/>
    <n v="2"/>
    <n v="123.31"/>
    <n v="0"/>
    <n v="69.239999999999995"/>
    <n v="246.62"/>
    <n v="138.47999999999999"/>
    <n v="108.14000000000001"/>
    <n v="0.43848836266320662"/>
    <n v="2026"/>
    <s v="Q2"/>
    <n v="4"/>
    <s v="Apr"/>
  </r>
  <r>
    <n v="2312"/>
    <x v="99"/>
    <n v="2026"/>
    <x v="1"/>
    <x v="3"/>
    <x v="3"/>
    <x v="0"/>
    <x v="15"/>
    <x v="2"/>
    <s v="New"/>
    <x v="1"/>
    <s v="Hiking Daypack 20L"/>
    <n v="1"/>
    <n v="93.35"/>
    <n v="0.1"/>
    <n v="45.54"/>
    <n v="84.015000000000001"/>
    <n v="45.54"/>
    <n v="38.475000000000001"/>
    <n v="0.45795393679700053"/>
    <n v="2026"/>
    <s v="Q2"/>
    <n v="4"/>
    <s v="Apr"/>
  </r>
  <r>
    <n v="4493"/>
    <x v="99"/>
    <n v="2026"/>
    <x v="1"/>
    <x v="3"/>
    <x v="3"/>
    <x v="0"/>
    <x v="0"/>
    <x v="1"/>
    <s v="Business"/>
    <x v="1"/>
    <s v="Hiking Daypack 20L"/>
    <n v="5"/>
    <n v="92.63"/>
    <n v="0.15"/>
    <n v="46.33"/>
    <n v="393.67749999999995"/>
    <n v="231.64999999999998"/>
    <n v="162.02749999999997"/>
    <n v="0.41157419461361139"/>
    <n v="2026"/>
    <s v="Q2"/>
    <n v="4"/>
    <s v="Apr"/>
  </r>
  <r>
    <n v="2072"/>
    <x v="100"/>
    <n v="2026"/>
    <x v="1"/>
    <x v="3"/>
    <x v="3"/>
    <x v="0"/>
    <x v="9"/>
    <x v="0"/>
    <s v="New"/>
    <x v="3"/>
    <s v="Compact Sleeping Bag"/>
    <n v="4"/>
    <n v="124.87"/>
    <n v="0.1"/>
    <n v="62.03"/>
    <n v="449.53200000000004"/>
    <n v="248.12"/>
    <n v="201.41200000000003"/>
    <n v="0.44804819234225823"/>
    <n v="2026"/>
    <s v="Q2"/>
    <n v="4"/>
    <s v="Apr"/>
  </r>
  <r>
    <n v="2142"/>
    <x v="100"/>
    <n v="2026"/>
    <x v="1"/>
    <x v="3"/>
    <x v="3"/>
    <x v="3"/>
    <x v="4"/>
    <x v="3"/>
    <s v="New"/>
    <x v="3"/>
    <s v="Alpine Tent 4P"/>
    <n v="1"/>
    <n v="339.64"/>
    <n v="0.1"/>
    <n v="195.81"/>
    <n v="305.67599999999999"/>
    <n v="195.81"/>
    <n v="109.86599999999999"/>
    <n v="0.35941977780394924"/>
    <n v="2026"/>
    <s v="Q2"/>
    <n v="4"/>
    <s v="Apr"/>
  </r>
  <r>
    <n v="2911"/>
    <x v="100"/>
    <n v="2026"/>
    <x v="1"/>
    <x v="3"/>
    <x v="3"/>
    <x v="2"/>
    <x v="2"/>
    <x v="2"/>
    <s v="New"/>
    <x v="0"/>
    <s v="Trail Bike Light"/>
    <n v="1"/>
    <n v="50.86"/>
    <n v="0.05"/>
    <n v="22.1"/>
    <n v="48.317"/>
    <n v="22.1"/>
    <n v="26.216999999999999"/>
    <n v="0.54260405240391574"/>
    <n v="2026"/>
    <s v="Q2"/>
    <n v="4"/>
    <s v="Apr"/>
  </r>
  <r>
    <n v="4276"/>
    <x v="100"/>
    <n v="2026"/>
    <x v="1"/>
    <x v="3"/>
    <x v="3"/>
    <x v="3"/>
    <x v="8"/>
    <x v="0"/>
    <s v="New"/>
    <x v="2"/>
    <s v="Travel Backpack 35L"/>
    <n v="2"/>
    <n v="167.01"/>
    <n v="0"/>
    <n v="89.8"/>
    <n v="334.02"/>
    <n v="179.6"/>
    <n v="154.41999999999999"/>
    <n v="0.46230764624872761"/>
    <n v="2026"/>
    <s v="Q2"/>
    <n v="4"/>
    <s v="Apr"/>
  </r>
  <r>
    <n v="5077"/>
    <x v="100"/>
    <n v="2026"/>
    <x v="1"/>
    <x v="3"/>
    <x v="3"/>
    <x v="3"/>
    <x v="8"/>
    <x v="3"/>
    <s v="Returning"/>
    <x v="1"/>
    <s v="Hiking Daypack 20L"/>
    <n v="2"/>
    <n v="92.63"/>
    <n v="0.15"/>
    <n v="44.96"/>
    <n v="157.47099999999998"/>
    <n v="89.92"/>
    <n v="67.550999999999974"/>
    <n v="0.42897422382533917"/>
    <n v="2026"/>
    <s v="Q2"/>
    <n v="4"/>
    <s v="Apr"/>
  </r>
  <r>
    <n v="1259"/>
    <x v="101"/>
    <n v="2026"/>
    <x v="1"/>
    <x v="3"/>
    <x v="3"/>
    <x v="1"/>
    <x v="12"/>
    <x v="3"/>
    <s v="New"/>
    <x v="1"/>
    <s v="Summit Backpack 45L"/>
    <n v="2"/>
    <n v="151.01"/>
    <n v="0"/>
    <n v="80.209999999999994"/>
    <n v="302.02"/>
    <n v="160.41999999999999"/>
    <n v="141.6"/>
    <n v="0.4688431229719886"/>
    <n v="2026"/>
    <s v="Q2"/>
    <n v="4"/>
    <s v="Apr"/>
  </r>
  <r>
    <n v="1720"/>
    <x v="101"/>
    <n v="2026"/>
    <x v="1"/>
    <x v="3"/>
    <x v="3"/>
    <x v="0"/>
    <x v="15"/>
    <x v="0"/>
    <s v="New"/>
    <x v="1"/>
    <s v="Hiking Daypack 20L"/>
    <n v="2"/>
    <n v="92.07"/>
    <n v="0"/>
    <n v="44.1"/>
    <n v="184.14"/>
    <n v="88.2"/>
    <n v="95.939999999999984"/>
    <n v="0.52101661779081132"/>
    <n v="2026"/>
    <s v="Q2"/>
    <n v="4"/>
    <s v="Apr"/>
  </r>
  <r>
    <n v="1975"/>
    <x v="101"/>
    <n v="2026"/>
    <x v="1"/>
    <x v="3"/>
    <x v="3"/>
    <x v="0"/>
    <x v="15"/>
    <x v="0"/>
    <s v="Returning"/>
    <x v="4"/>
    <s v="Recovery Roller"/>
    <n v="1"/>
    <n v="36.840000000000003"/>
    <n v="0.1"/>
    <n v="13.86"/>
    <n v="33.156000000000006"/>
    <n v="13.86"/>
    <n v="19.296000000000006"/>
    <n v="0.58197611292073836"/>
    <n v="2026"/>
    <s v="Q2"/>
    <n v="4"/>
    <s v="Apr"/>
  </r>
  <r>
    <n v="2848"/>
    <x v="101"/>
    <n v="2026"/>
    <x v="1"/>
    <x v="3"/>
    <x v="3"/>
    <x v="1"/>
    <x v="6"/>
    <x v="0"/>
    <s v="New"/>
    <x v="1"/>
    <s v="Trekking Poles"/>
    <n v="1"/>
    <n v="71.64"/>
    <n v="0.05"/>
    <n v="32.729999999999997"/>
    <n v="68.057999999999993"/>
    <n v="32.729999999999997"/>
    <n v="35.327999999999996"/>
    <n v="0.51908666137706072"/>
    <n v="2026"/>
    <s v="Q2"/>
    <n v="4"/>
    <s v="Apr"/>
  </r>
  <r>
    <n v="2979"/>
    <x v="101"/>
    <n v="2026"/>
    <x v="1"/>
    <x v="3"/>
    <x v="3"/>
    <x v="1"/>
    <x v="14"/>
    <x v="0"/>
    <s v="New"/>
    <x v="4"/>
    <s v="Weighted Vest"/>
    <n v="1"/>
    <n v="124.18"/>
    <n v="0"/>
    <n v="67.42"/>
    <n v="124.18"/>
    <n v="67.42"/>
    <n v="56.760000000000005"/>
    <n v="0.45707843453052022"/>
    <n v="2026"/>
    <s v="Q2"/>
    <n v="4"/>
    <s v="Apr"/>
  </r>
  <r>
    <n v="2996"/>
    <x v="101"/>
    <n v="2026"/>
    <x v="1"/>
    <x v="3"/>
    <x v="3"/>
    <x v="1"/>
    <x v="12"/>
    <x v="2"/>
    <s v="New"/>
    <x v="2"/>
    <s v="Carry-On Duffel"/>
    <n v="1"/>
    <n v="134.94999999999999"/>
    <n v="0"/>
    <n v="67.849999999999994"/>
    <n v="134.94999999999999"/>
    <n v="67.849999999999994"/>
    <n v="67.099999999999994"/>
    <n v="0.49722119303445722"/>
    <n v="2026"/>
    <s v="Q2"/>
    <n v="4"/>
    <s v="Apr"/>
  </r>
  <r>
    <n v="749"/>
    <x v="102"/>
    <n v="2026"/>
    <x v="1"/>
    <x v="3"/>
    <x v="3"/>
    <x v="0"/>
    <x v="15"/>
    <x v="0"/>
    <s v="New"/>
    <x v="3"/>
    <s v="Compact Sleeping Bag"/>
    <n v="2"/>
    <n v="124"/>
    <n v="0"/>
    <n v="60.14"/>
    <n v="248"/>
    <n v="120.28"/>
    <n v="127.72"/>
    <n v="0.51500000000000001"/>
    <n v="2026"/>
    <s v="Q2"/>
    <n v="4"/>
    <s v="Apr"/>
  </r>
  <r>
    <n v="1928"/>
    <x v="102"/>
    <n v="2026"/>
    <x v="1"/>
    <x v="3"/>
    <x v="3"/>
    <x v="3"/>
    <x v="13"/>
    <x v="3"/>
    <s v="Returning"/>
    <x v="4"/>
    <s v="Training Mat"/>
    <n v="2"/>
    <n v="50.2"/>
    <n v="0.1"/>
    <n v="21.48"/>
    <n v="90.360000000000014"/>
    <n v="42.96"/>
    <n v="47.400000000000013"/>
    <n v="0.5245683930942896"/>
    <n v="2026"/>
    <s v="Q2"/>
    <n v="4"/>
    <s v="Apr"/>
  </r>
  <r>
    <n v="2486"/>
    <x v="102"/>
    <n v="2026"/>
    <x v="1"/>
    <x v="3"/>
    <x v="3"/>
    <x v="1"/>
    <x v="11"/>
    <x v="0"/>
    <s v="Business"/>
    <x v="1"/>
    <s v="Hiking Daypack 20L"/>
    <n v="1"/>
    <n v="93.65"/>
    <n v="0"/>
    <n v="44.15"/>
    <n v="93.65"/>
    <n v="44.15"/>
    <n v="49.500000000000007"/>
    <n v="0.5285638013881474"/>
    <n v="2026"/>
    <s v="Q2"/>
    <n v="4"/>
    <s v="Apr"/>
  </r>
  <r>
    <n v="2688"/>
    <x v="102"/>
    <n v="2026"/>
    <x v="1"/>
    <x v="3"/>
    <x v="3"/>
    <x v="2"/>
    <x v="16"/>
    <x v="3"/>
    <s v="New"/>
    <x v="2"/>
    <s v="Packing Cube Set"/>
    <n v="5"/>
    <n v="47.25"/>
    <n v="0.1"/>
    <n v="17.93"/>
    <n v="212.625"/>
    <n v="89.65"/>
    <n v="122.97499999999999"/>
    <n v="0.57836566725455607"/>
    <n v="2026"/>
    <s v="Q2"/>
    <n v="4"/>
    <s v="Apr"/>
  </r>
  <r>
    <n v="2712"/>
    <x v="102"/>
    <n v="2026"/>
    <x v="1"/>
    <x v="3"/>
    <x v="3"/>
    <x v="2"/>
    <x v="5"/>
    <x v="0"/>
    <s v="Returning"/>
    <x v="4"/>
    <s v="Recovery Roller"/>
    <n v="1"/>
    <n v="35.69"/>
    <n v="0.05"/>
    <n v="13.53"/>
    <n v="33.905499999999996"/>
    <n v="13.53"/>
    <n v="20.375499999999995"/>
    <n v="0.60094969842650892"/>
    <n v="2026"/>
    <s v="Q2"/>
    <n v="4"/>
    <s v="Apr"/>
  </r>
  <r>
    <n v="3853"/>
    <x v="102"/>
    <n v="2026"/>
    <x v="1"/>
    <x v="3"/>
    <x v="3"/>
    <x v="3"/>
    <x v="13"/>
    <x v="0"/>
    <s v="Returning"/>
    <x v="2"/>
    <s v="Carry-On Duffel"/>
    <n v="3"/>
    <n v="136.12"/>
    <n v="0"/>
    <n v="66.58"/>
    <n v="408.36"/>
    <n v="199.74"/>
    <n v="208.62"/>
    <n v="0.51087275933000298"/>
    <n v="2026"/>
    <s v="Q2"/>
    <n v="4"/>
    <s v="Apr"/>
  </r>
  <r>
    <n v="4043"/>
    <x v="102"/>
    <n v="2026"/>
    <x v="1"/>
    <x v="3"/>
    <x v="3"/>
    <x v="3"/>
    <x v="7"/>
    <x v="3"/>
    <s v="New"/>
    <x v="1"/>
    <s v="Summit Backpack 45L"/>
    <n v="1"/>
    <n v="155.88999999999999"/>
    <n v="0"/>
    <n v="77.260000000000005"/>
    <n v="155.88999999999999"/>
    <n v="77.260000000000005"/>
    <n v="78.629999999999981"/>
    <n v="0.50439412406183837"/>
    <n v="2026"/>
    <s v="Q2"/>
    <n v="4"/>
    <s v="Apr"/>
  </r>
  <r>
    <n v="290"/>
    <x v="103"/>
    <n v="2026"/>
    <x v="1"/>
    <x v="3"/>
    <x v="3"/>
    <x v="0"/>
    <x v="15"/>
    <x v="0"/>
    <s v="Business"/>
    <x v="2"/>
    <s v="Carry-On Duffel"/>
    <n v="1"/>
    <n v="130.81"/>
    <n v="0"/>
    <n v="67.86"/>
    <n v="130.81"/>
    <n v="67.86"/>
    <n v="62.95"/>
    <n v="0.48123232168794439"/>
    <n v="2026"/>
    <s v="Q2"/>
    <n v="4"/>
    <s v="Apr"/>
  </r>
  <r>
    <n v="2953"/>
    <x v="103"/>
    <n v="2026"/>
    <x v="1"/>
    <x v="3"/>
    <x v="3"/>
    <x v="0"/>
    <x v="0"/>
    <x v="0"/>
    <s v="Returning"/>
    <x v="2"/>
    <s v="Packing Cube Set"/>
    <n v="2"/>
    <n v="47.56"/>
    <n v="0.05"/>
    <n v="18.649999999999999"/>
    <n v="90.364000000000004"/>
    <n v="37.299999999999997"/>
    <n v="53.064000000000007"/>
    <n v="0.58722500110663545"/>
    <n v="2026"/>
    <s v="Q2"/>
    <n v="4"/>
    <s v="Apr"/>
  </r>
  <r>
    <n v="3179"/>
    <x v="103"/>
    <n v="2026"/>
    <x v="1"/>
    <x v="3"/>
    <x v="3"/>
    <x v="1"/>
    <x v="14"/>
    <x v="0"/>
    <s v="New"/>
    <x v="1"/>
    <s v="Trail Boots"/>
    <n v="2"/>
    <n v="140.65"/>
    <n v="0.05"/>
    <n v="78.900000000000006"/>
    <n v="267.23500000000001"/>
    <n v="157.80000000000001"/>
    <n v="109.435"/>
    <n v="0.40950848504125581"/>
    <n v="2026"/>
    <s v="Q2"/>
    <n v="4"/>
    <s v="Apr"/>
  </r>
  <r>
    <n v="3301"/>
    <x v="103"/>
    <n v="2026"/>
    <x v="1"/>
    <x v="3"/>
    <x v="3"/>
    <x v="3"/>
    <x v="4"/>
    <x v="2"/>
    <s v="New"/>
    <x v="0"/>
    <s v="Commuter Helmet"/>
    <n v="1"/>
    <n v="82.75"/>
    <n v="0"/>
    <n v="43.18"/>
    <n v="82.75"/>
    <n v="43.18"/>
    <n v="39.57"/>
    <n v="0.47818731117824775"/>
    <n v="2026"/>
    <s v="Q2"/>
    <n v="4"/>
    <s v="Apr"/>
  </r>
  <r>
    <n v="3349"/>
    <x v="103"/>
    <n v="2026"/>
    <x v="1"/>
    <x v="3"/>
    <x v="3"/>
    <x v="3"/>
    <x v="8"/>
    <x v="0"/>
    <s v="Returning"/>
    <x v="4"/>
    <s v="Resistance Band Set"/>
    <n v="2"/>
    <n v="40.909999999999997"/>
    <n v="0.1"/>
    <n v="14.95"/>
    <n v="73.637999999999991"/>
    <n v="29.9"/>
    <n v="43.737999999999992"/>
    <n v="0.59395964040305271"/>
    <n v="2026"/>
    <s v="Q2"/>
    <n v="4"/>
    <s v="Apr"/>
  </r>
  <r>
    <n v="4874"/>
    <x v="103"/>
    <n v="2026"/>
    <x v="1"/>
    <x v="3"/>
    <x v="3"/>
    <x v="0"/>
    <x v="0"/>
    <x v="2"/>
    <s v="Returning"/>
    <x v="2"/>
    <s v="Packing Cube Set"/>
    <n v="1"/>
    <n v="46.62"/>
    <n v="0"/>
    <n v="18.86"/>
    <n v="46.62"/>
    <n v="18.86"/>
    <n v="27.759999999999998"/>
    <n v="0.59545259545259543"/>
    <n v="2026"/>
    <s v="Q2"/>
    <n v="4"/>
    <s v="Apr"/>
  </r>
  <r>
    <n v="1045"/>
    <x v="104"/>
    <n v="2026"/>
    <x v="1"/>
    <x v="3"/>
    <x v="3"/>
    <x v="0"/>
    <x v="15"/>
    <x v="0"/>
    <s v="Returning"/>
    <x v="3"/>
    <s v="Trail Tent 2P"/>
    <n v="2"/>
    <n v="196.57"/>
    <n v="0.05"/>
    <n v="106.2"/>
    <n v="373.48299999999995"/>
    <n v="212.4"/>
    <n v="161.08299999999994"/>
    <n v="0.43129941657317727"/>
    <n v="2026"/>
    <s v="Q2"/>
    <n v="4"/>
    <s v="Apr"/>
  </r>
  <r>
    <n v="1703"/>
    <x v="104"/>
    <n v="2026"/>
    <x v="1"/>
    <x v="3"/>
    <x v="3"/>
    <x v="1"/>
    <x v="1"/>
    <x v="0"/>
    <s v="Returning"/>
    <x v="1"/>
    <s v="Hiking Daypack 20L"/>
    <n v="1"/>
    <n v="90.52"/>
    <n v="0"/>
    <n v="46.5"/>
    <n v="90.52"/>
    <n v="46.5"/>
    <n v="44.019999999999996"/>
    <n v="0.4863013698630137"/>
    <n v="2026"/>
    <s v="Q2"/>
    <n v="4"/>
    <s v="Apr"/>
  </r>
  <r>
    <n v="2107"/>
    <x v="104"/>
    <n v="2026"/>
    <x v="1"/>
    <x v="3"/>
    <x v="3"/>
    <x v="0"/>
    <x v="15"/>
    <x v="0"/>
    <s v="Returning"/>
    <x v="2"/>
    <s v="Travel Backpack 35L"/>
    <n v="5"/>
    <n v="165.35"/>
    <n v="0.05"/>
    <n v="89.38"/>
    <n v="785.41249999999991"/>
    <n v="446.9"/>
    <n v="338.51249999999993"/>
    <n v="0.43099963395031271"/>
    <n v="2026"/>
    <s v="Q2"/>
    <n v="4"/>
    <s v="Apr"/>
  </r>
  <r>
    <n v="2265"/>
    <x v="104"/>
    <n v="2026"/>
    <x v="1"/>
    <x v="3"/>
    <x v="3"/>
    <x v="1"/>
    <x v="11"/>
    <x v="2"/>
    <s v="Returning"/>
    <x v="2"/>
    <s v="Insulated Bottle"/>
    <n v="2"/>
    <n v="36.35"/>
    <n v="0"/>
    <n v="13.55"/>
    <n v="72.7"/>
    <n v="27.1"/>
    <n v="45.6"/>
    <n v="0.6272352132049519"/>
    <n v="2026"/>
    <s v="Q2"/>
    <n v="4"/>
    <s v="Apr"/>
  </r>
  <r>
    <n v="2839"/>
    <x v="104"/>
    <n v="2026"/>
    <x v="1"/>
    <x v="3"/>
    <x v="3"/>
    <x v="1"/>
    <x v="14"/>
    <x v="2"/>
    <s v="New"/>
    <x v="2"/>
    <s v="Packing Cube Set"/>
    <n v="1"/>
    <n v="47"/>
    <n v="0"/>
    <n v="18.64"/>
    <n v="47"/>
    <n v="18.64"/>
    <n v="28.36"/>
    <n v="0.60340425531914887"/>
    <n v="2026"/>
    <s v="Q2"/>
    <n v="4"/>
    <s v="Apr"/>
  </r>
  <r>
    <n v="4742"/>
    <x v="104"/>
    <n v="2026"/>
    <x v="1"/>
    <x v="3"/>
    <x v="3"/>
    <x v="3"/>
    <x v="13"/>
    <x v="3"/>
    <s v="Returning"/>
    <x v="2"/>
    <s v="Packing Cube Set"/>
    <n v="1"/>
    <n v="46.86"/>
    <n v="0"/>
    <n v="18.190000000000001"/>
    <n v="46.86"/>
    <n v="18.190000000000001"/>
    <n v="28.669999999999998"/>
    <n v="0.61182244985061884"/>
    <n v="2026"/>
    <s v="Q2"/>
    <n v="4"/>
    <s v="Apr"/>
  </r>
  <r>
    <n v="4899"/>
    <x v="104"/>
    <n v="2026"/>
    <x v="1"/>
    <x v="3"/>
    <x v="3"/>
    <x v="0"/>
    <x v="9"/>
    <x v="0"/>
    <s v="New"/>
    <x v="3"/>
    <s v="Portable Camp Stove"/>
    <n v="2"/>
    <n v="82.13"/>
    <n v="0.05"/>
    <n v="39.909999999999997"/>
    <n v="156.047"/>
    <n v="79.819999999999993"/>
    <n v="76.227000000000004"/>
    <n v="0.48848744288579726"/>
    <n v="2026"/>
    <s v="Q2"/>
    <n v="4"/>
    <s v="Apr"/>
  </r>
  <r>
    <n v="5042"/>
    <x v="104"/>
    <n v="2026"/>
    <x v="1"/>
    <x v="3"/>
    <x v="3"/>
    <x v="1"/>
    <x v="6"/>
    <x v="2"/>
    <s v="Business"/>
    <x v="2"/>
    <s v="Travel Backpack 35L"/>
    <n v="1"/>
    <n v="163.16"/>
    <n v="0"/>
    <n v="88.78"/>
    <n v="163.16"/>
    <n v="88.78"/>
    <n v="74.38"/>
    <n v="0.45587153714145623"/>
    <n v="2026"/>
    <s v="Q2"/>
    <n v="4"/>
    <s v="Apr"/>
  </r>
  <r>
    <n v="2248"/>
    <x v="105"/>
    <n v="2026"/>
    <x v="1"/>
    <x v="3"/>
    <x v="3"/>
    <x v="0"/>
    <x v="15"/>
    <x v="2"/>
    <s v="New"/>
    <x v="2"/>
    <s v="Insulated Bottle"/>
    <n v="2"/>
    <n v="36.68"/>
    <n v="0.1"/>
    <n v="13.92"/>
    <n v="66.024000000000001"/>
    <n v="27.84"/>
    <n v="38.183999999999997"/>
    <n v="0.57833515085423481"/>
    <n v="2026"/>
    <s v="Q2"/>
    <n v="4"/>
    <s v="Apr"/>
  </r>
  <r>
    <n v="2427"/>
    <x v="105"/>
    <n v="2026"/>
    <x v="1"/>
    <x v="3"/>
    <x v="3"/>
    <x v="3"/>
    <x v="13"/>
    <x v="0"/>
    <s v="New"/>
    <x v="2"/>
    <s v="Packing Cube Set"/>
    <n v="1"/>
    <n v="45.82"/>
    <n v="0.1"/>
    <n v="18.48"/>
    <n v="41.238"/>
    <n v="18.48"/>
    <n v="22.757999999999999"/>
    <n v="0.55186963480285167"/>
    <n v="2026"/>
    <s v="Q2"/>
    <n v="4"/>
    <s v="Apr"/>
  </r>
  <r>
    <n v="2445"/>
    <x v="105"/>
    <n v="2026"/>
    <x v="1"/>
    <x v="3"/>
    <x v="3"/>
    <x v="0"/>
    <x v="15"/>
    <x v="0"/>
    <s v="Returning"/>
    <x v="1"/>
    <s v="Trekking Poles"/>
    <n v="1"/>
    <n v="70.95"/>
    <n v="0"/>
    <n v="31.43"/>
    <n v="70.95"/>
    <n v="31.43"/>
    <n v="39.520000000000003"/>
    <n v="0.55701198026779419"/>
    <n v="2026"/>
    <s v="Q2"/>
    <n v="4"/>
    <s v="Apr"/>
  </r>
  <r>
    <n v="3311"/>
    <x v="105"/>
    <n v="2026"/>
    <x v="1"/>
    <x v="3"/>
    <x v="3"/>
    <x v="1"/>
    <x v="11"/>
    <x v="0"/>
    <s v="New"/>
    <x v="2"/>
    <s v="Packing Cube Set"/>
    <n v="1"/>
    <n v="46.68"/>
    <n v="0.05"/>
    <n v="18.350000000000001"/>
    <n v="44.345999999999997"/>
    <n v="18.350000000000001"/>
    <n v="25.995999999999995"/>
    <n v="0.58620845172056102"/>
    <n v="2026"/>
    <s v="Q2"/>
    <n v="4"/>
    <s v="Apr"/>
  </r>
  <r>
    <n v="3320"/>
    <x v="105"/>
    <n v="2026"/>
    <x v="1"/>
    <x v="3"/>
    <x v="3"/>
    <x v="2"/>
    <x v="16"/>
    <x v="0"/>
    <s v="Business"/>
    <x v="2"/>
    <s v="Travel Backpack 35L"/>
    <n v="5"/>
    <n v="164.31"/>
    <n v="0.05"/>
    <n v="85.41"/>
    <n v="780.47249999999997"/>
    <n v="427.04999999999995"/>
    <n v="353.42250000000001"/>
    <n v="0.45283145786686912"/>
    <n v="2026"/>
    <s v="Q2"/>
    <n v="4"/>
    <s v="Apr"/>
  </r>
  <r>
    <n v="3321"/>
    <x v="105"/>
    <n v="2026"/>
    <x v="1"/>
    <x v="3"/>
    <x v="3"/>
    <x v="1"/>
    <x v="6"/>
    <x v="0"/>
    <s v="Business"/>
    <x v="2"/>
    <s v="Insulated Bottle"/>
    <n v="3"/>
    <n v="35.57"/>
    <n v="0"/>
    <n v="13.67"/>
    <n v="106.71000000000001"/>
    <n v="41.01"/>
    <n v="65.700000000000017"/>
    <n v="0.61568737700309262"/>
    <n v="2026"/>
    <s v="Q2"/>
    <n v="4"/>
    <s v="Apr"/>
  </r>
  <r>
    <n v="5181"/>
    <x v="105"/>
    <n v="2026"/>
    <x v="1"/>
    <x v="3"/>
    <x v="3"/>
    <x v="0"/>
    <x v="0"/>
    <x v="3"/>
    <s v="New"/>
    <x v="2"/>
    <s v="Packing Cube Set"/>
    <n v="2"/>
    <n v="45.51"/>
    <n v="0.1"/>
    <n v="18.809999999999999"/>
    <n v="81.917999999999992"/>
    <n v="37.619999999999997"/>
    <n v="44.297999999999995"/>
    <n v="0.54076027246758951"/>
    <n v="2026"/>
    <s v="Q2"/>
    <n v="4"/>
    <s v="Apr"/>
  </r>
  <r>
    <n v="5187"/>
    <x v="105"/>
    <n v="2026"/>
    <x v="1"/>
    <x v="3"/>
    <x v="3"/>
    <x v="3"/>
    <x v="8"/>
    <x v="0"/>
    <s v="Returning"/>
    <x v="3"/>
    <s v="Trail Tent 2P"/>
    <n v="2"/>
    <n v="198.32"/>
    <n v="0"/>
    <n v="106.8"/>
    <n v="396.64"/>
    <n v="213.6"/>
    <n v="183.04"/>
    <n v="0.46147640177490923"/>
    <n v="2026"/>
    <s v="Q2"/>
    <n v="4"/>
    <s v="Apr"/>
  </r>
  <r>
    <n v="605"/>
    <x v="106"/>
    <n v="2026"/>
    <x v="1"/>
    <x v="3"/>
    <x v="3"/>
    <x v="3"/>
    <x v="8"/>
    <x v="3"/>
    <s v="Business"/>
    <x v="2"/>
    <s v="Carry-On Duffel"/>
    <n v="2"/>
    <n v="130.94"/>
    <n v="0"/>
    <n v="67.459999999999994"/>
    <n v="261.88"/>
    <n v="134.91999999999999"/>
    <n v="126.96000000000001"/>
    <n v="0.48480219948067821"/>
    <n v="2026"/>
    <s v="Q2"/>
    <n v="4"/>
    <s v="Apr"/>
  </r>
  <r>
    <n v="3244"/>
    <x v="106"/>
    <n v="2026"/>
    <x v="1"/>
    <x v="3"/>
    <x v="3"/>
    <x v="1"/>
    <x v="11"/>
    <x v="3"/>
    <s v="Returning"/>
    <x v="2"/>
    <s v="Carry-On Duffel"/>
    <n v="1"/>
    <n v="131.62"/>
    <n v="0"/>
    <n v="66.95"/>
    <n v="131.62"/>
    <n v="66.95"/>
    <n v="64.67"/>
    <n v="0.49133870232487464"/>
    <n v="2026"/>
    <s v="Q2"/>
    <n v="4"/>
    <s v="Apr"/>
  </r>
  <r>
    <n v="4047"/>
    <x v="106"/>
    <n v="2026"/>
    <x v="1"/>
    <x v="3"/>
    <x v="3"/>
    <x v="0"/>
    <x v="0"/>
    <x v="1"/>
    <s v="Business"/>
    <x v="2"/>
    <s v="Travel Backpack 35L"/>
    <n v="8"/>
    <n v="168.34"/>
    <n v="0.15"/>
    <n v="88.7"/>
    <n v="1144.712"/>
    <n v="709.6"/>
    <n v="435.11199999999997"/>
    <n v="0.38010608781946897"/>
    <n v="2026"/>
    <s v="Q2"/>
    <n v="4"/>
    <s v="Apr"/>
  </r>
  <r>
    <n v="4101"/>
    <x v="106"/>
    <n v="2026"/>
    <x v="1"/>
    <x v="3"/>
    <x v="3"/>
    <x v="1"/>
    <x v="6"/>
    <x v="0"/>
    <s v="Returning"/>
    <x v="3"/>
    <s v="Portable Camp Stove"/>
    <n v="1"/>
    <n v="81.040000000000006"/>
    <n v="0"/>
    <n v="39.97"/>
    <n v="81.040000000000006"/>
    <n v="39.97"/>
    <n v="41.070000000000007"/>
    <n v="0.50678677196446209"/>
    <n v="2026"/>
    <s v="Q2"/>
    <n v="4"/>
    <s v="Apr"/>
  </r>
  <r>
    <n v="4537"/>
    <x v="106"/>
    <n v="2026"/>
    <x v="1"/>
    <x v="3"/>
    <x v="3"/>
    <x v="3"/>
    <x v="8"/>
    <x v="0"/>
    <s v="Business"/>
    <x v="3"/>
    <s v="Portable Camp Stove"/>
    <n v="3"/>
    <n v="81.53"/>
    <n v="0.05"/>
    <n v="38.630000000000003"/>
    <n v="232.3605"/>
    <n v="115.89000000000001"/>
    <n v="116.47049999999999"/>
    <n v="0.50124913657872139"/>
    <n v="2026"/>
    <s v="Q2"/>
    <n v="4"/>
    <s v="Apr"/>
  </r>
  <r>
    <n v="754"/>
    <x v="107"/>
    <n v="2026"/>
    <x v="1"/>
    <x v="3"/>
    <x v="3"/>
    <x v="2"/>
    <x v="10"/>
    <x v="3"/>
    <s v="Returning"/>
    <x v="0"/>
    <s v="Cycling Pack 12L"/>
    <n v="3"/>
    <n v="104.8"/>
    <n v="0.1"/>
    <n v="50.59"/>
    <n v="282.95999999999998"/>
    <n v="151.77000000000001"/>
    <n v="131.18999999999997"/>
    <n v="0.46363443596268017"/>
    <n v="2026"/>
    <s v="Q2"/>
    <n v="4"/>
    <s v="Apr"/>
  </r>
  <r>
    <n v="1340"/>
    <x v="107"/>
    <n v="2026"/>
    <x v="1"/>
    <x v="3"/>
    <x v="3"/>
    <x v="3"/>
    <x v="8"/>
    <x v="0"/>
    <s v="New"/>
    <x v="4"/>
    <s v="Training Mat"/>
    <n v="2"/>
    <n v="51.24"/>
    <n v="0"/>
    <n v="22.52"/>
    <n v="102.48"/>
    <n v="45.04"/>
    <n v="57.440000000000005"/>
    <n v="0.56049960967993762"/>
    <n v="2026"/>
    <s v="Q2"/>
    <n v="4"/>
    <s v="Apr"/>
  </r>
  <r>
    <n v="1444"/>
    <x v="107"/>
    <n v="2026"/>
    <x v="1"/>
    <x v="3"/>
    <x v="3"/>
    <x v="2"/>
    <x v="10"/>
    <x v="2"/>
    <s v="Returning"/>
    <x v="3"/>
    <s v="Compact Sleeping Bag"/>
    <n v="1"/>
    <n v="120.52"/>
    <n v="0.1"/>
    <n v="59.01"/>
    <n v="108.468"/>
    <n v="59.01"/>
    <n v="49.458000000000006"/>
    <n v="0.45596858059519862"/>
    <n v="2026"/>
    <s v="Q2"/>
    <n v="4"/>
    <s v="Apr"/>
  </r>
  <r>
    <n v="2390"/>
    <x v="107"/>
    <n v="2026"/>
    <x v="1"/>
    <x v="3"/>
    <x v="3"/>
    <x v="3"/>
    <x v="8"/>
    <x v="2"/>
    <s v="Returning"/>
    <x v="3"/>
    <s v="Portable Camp Stove"/>
    <n v="1"/>
    <n v="80.98"/>
    <n v="0"/>
    <n v="40.19"/>
    <n v="80.98"/>
    <n v="40.19"/>
    <n v="40.790000000000006"/>
    <n v="0.50370461842430236"/>
    <n v="2026"/>
    <s v="Q2"/>
    <n v="4"/>
    <s v="Apr"/>
  </r>
  <r>
    <n v="3076"/>
    <x v="107"/>
    <n v="2026"/>
    <x v="1"/>
    <x v="3"/>
    <x v="3"/>
    <x v="2"/>
    <x v="2"/>
    <x v="0"/>
    <s v="Business"/>
    <x v="3"/>
    <s v="Portable Camp Stove"/>
    <n v="2"/>
    <n v="82.58"/>
    <n v="0.1"/>
    <n v="39.93"/>
    <n v="148.64400000000001"/>
    <n v="79.86"/>
    <n v="68.784000000000006"/>
    <n v="0.46274319851457174"/>
    <n v="2026"/>
    <s v="Q2"/>
    <n v="4"/>
    <s v="Apr"/>
  </r>
  <r>
    <n v="3157"/>
    <x v="107"/>
    <n v="2026"/>
    <x v="1"/>
    <x v="3"/>
    <x v="3"/>
    <x v="3"/>
    <x v="8"/>
    <x v="0"/>
    <s v="New"/>
    <x v="3"/>
    <s v="Trail Tent 2P"/>
    <n v="2"/>
    <n v="200.36"/>
    <n v="0"/>
    <n v="105.12"/>
    <n v="400.72"/>
    <n v="210.24"/>
    <n v="190.48000000000002"/>
    <n v="0.47534438011579161"/>
    <n v="2026"/>
    <s v="Q2"/>
    <n v="4"/>
    <s v="Apr"/>
  </r>
  <r>
    <n v="4516"/>
    <x v="107"/>
    <n v="2026"/>
    <x v="1"/>
    <x v="3"/>
    <x v="3"/>
    <x v="2"/>
    <x v="5"/>
    <x v="0"/>
    <s v="Returning"/>
    <x v="3"/>
    <s v="Trail Tent 2P"/>
    <n v="1"/>
    <n v="196.24"/>
    <n v="0"/>
    <n v="106.34"/>
    <n v="196.24"/>
    <n v="106.34"/>
    <n v="89.9"/>
    <n v="0.45811251528740321"/>
    <n v="2026"/>
    <s v="Q2"/>
    <n v="4"/>
    <s v="Apr"/>
  </r>
  <r>
    <n v="5119"/>
    <x v="107"/>
    <n v="2026"/>
    <x v="1"/>
    <x v="3"/>
    <x v="3"/>
    <x v="0"/>
    <x v="15"/>
    <x v="0"/>
    <s v="Business"/>
    <x v="1"/>
    <s v="Hiking Daypack 20L"/>
    <n v="1"/>
    <n v="93.32"/>
    <n v="0"/>
    <n v="44.82"/>
    <n v="93.32"/>
    <n v="44.82"/>
    <n v="48.499999999999993"/>
    <n v="0.51971710244320612"/>
    <n v="2026"/>
    <s v="Q2"/>
    <n v="4"/>
    <s v="Apr"/>
  </r>
  <r>
    <n v="125"/>
    <x v="108"/>
    <n v="2026"/>
    <x v="1"/>
    <x v="3"/>
    <x v="3"/>
    <x v="3"/>
    <x v="7"/>
    <x v="0"/>
    <s v="Returning"/>
    <x v="0"/>
    <s v="Cycling Pack 12L"/>
    <n v="2"/>
    <n v="101.61"/>
    <n v="0"/>
    <n v="49.9"/>
    <n v="203.22"/>
    <n v="99.8"/>
    <n v="103.42"/>
    <n v="0.50890660368074014"/>
    <n v="2026"/>
    <s v="Q2"/>
    <n v="4"/>
    <s v="Apr"/>
  </r>
  <r>
    <n v="728"/>
    <x v="108"/>
    <n v="2026"/>
    <x v="1"/>
    <x v="3"/>
    <x v="3"/>
    <x v="1"/>
    <x v="14"/>
    <x v="0"/>
    <s v="Returning"/>
    <x v="0"/>
    <s v="Cycling Pack 12L"/>
    <n v="1"/>
    <n v="104.91"/>
    <n v="0"/>
    <n v="51.68"/>
    <n v="104.91"/>
    <n v="51.68"/>
    <n v="53.23"/>
    <n v="0.50738728433895719"/>
    <n v="2026"/>
    <s v="Q2"/>
    <n v="4"/>
    <s v="Apr"/>
  </r>
  <r>
    <n v="1271"/>
    <x v="108"/>
    <n v="2026"/>
    <x v="1"/>
    <x v="3"/>
    <x v="3"/>
    <x v="2"/>
    <x v="2"/>
    <x v="1"/>
    <s v="Business"/>
    <x v="4"/>
    <s v="Resistance Band Set"/>
    <n v="8"/>
    <n v="39.99"/>
    <n v="0.15"/>
    <n v="14.92"/>
    <n v="271.93200000000002"/>
    <n v="119.36"/>
    <n v="152.572"/>
    <n v="0.56106673727255341"/>
    <n v="2026"/>
    <s v="Q2"/>
    <n v="4"/>
    <s v="Apr"/>
  </r>
  <r>
    <n v="1284"/>
    <x v="108"/>
    <n v="2026"/>
    <x v="1"/>
    <x v="3"/>
    <x v="3"/>
    <x v="1"/>
    <x v="12"/>
    <x v="2"/>
    <s v="New"/>
    <x v="2"/>
    <s v="Carry-On Duffel"/>
    <n v="1"/>
    <n v="136.01"/>
    <n v="0"/>
    <n v="66.59"/>
    <n v="136.01"/>
    <n v="66.59"/>
    <n v="69.419999999999987"/>
    <n v="0.51040364679067707"/>
    <n v="2026"/>
    <s v="Q2"/>
    <n v="4"/>
    <s v="Apr"/>
  </r>
  <r>
    <n v="1657"/>
    <x v="108"/>
    <n v="2026"/>
    <x v="1"/>
    <x v="3"/>
    <x v="3"/>
    <x v="0"/>
    <x v="0"/>
    <x v="1"/>
    <s v="Business"/>
    <x v="3"/>
    <s v="Compact Sleeping Bag"/>
    <n v="15"/>
    <n v="122.1"/>
    <n v="0.15"/>
    <n v="62.33"/>
    <n v="1556.7749999999999"/>
    <n v="934.94999999999993"/>
    <n v="621.82499999999993"/>
    <n v="0.39943151707857588"/>
    <n v="2026"/>
    <s v="Q2"/>
    <n v="4"/>
    <s v="Apr"/>
  </r>
  <r>
    <n v="2240"/>
    <x v="108"/>
    <n v="2026"/>
    <x v="1"/>
    <x v="3"/>
    <x v="3"/>
    <x v="0"/>
    <x v="15"/>
    <x v="3"/>
    <s v="Returning"/>
    <x v="3"/>
    <s v="Alpine Tent 4P"/>
    <n v="4"/>
    <n v="341.75"/>
    <n v="0.1"/>
    <n v="191.91"/>
    <n v="1230.3"/>
    <n v="767.64"/>
    <n v="462.65999999999997"/>
    <n v="0.37605462082418922"/>
    <n v="2026"/>
    <s v="Q2"/>
    <n v="4"/>
    <s v="Apr"/>
  </r>
  <r>
    <n v="3050"/>
    <x v="108"/>
    <n v="2026"/>
    <x v="1"/>
    <x v="3"/>
    <x v="3"/>
    <x v="3"/>
    <x v="13"/>
    <x v="2"/>
    <s v="Returning"/>
    <x v="1"/>
    <s v="Summit Backpack 45L"/>
    <n v="3"/>
    <n v="156.16"/>
    <n v="0.05"/>
    <n v="77.81"/>
    <n v="445.05599999999998"/>
    <n v="233.43"/>
    <n v="211.62599999999998"/>
    <n v="0.47550420621225192"/>
    <n v="2026"/>
    <s v="Q2"/>
    <n v="4"/>
    <s v="Apr"/>
  </r>
  <r>
    <n v="3213"/>
    <x v="108"/>
    <n v="2026"/>
    <x v="1"/>
    <x v="3"/>
    <x v="3"/>
    <x v="0"/>
    <x v="15"/>
    <x v="0"/>
    <s v="Returning"/>
    <x v="2"/>
    <s v="Carry-On Duffel"/>
    <n v="2"/>
    <n v="132.53"/>
    <n v="0.05"/>
    <n v="66.39"/>
    <n v="251.80699999999999"/>
    <n v="132.78"/>
    <n v="119.02699999999999"/>
    <n v="0.47269138665724142"/>
    <n v="2026"/>
    <s v="Q2"/>
    <n v="4"/>
    <s v="Apr"/>
  </r>
  <r>
    <n v="3367"/>
    <x v="108"/>
    <n v="2026"/>
    <x v="1"/>
    <x v="3"/>
    <x v="3"/>
    <x v="2"/>
    <x v="3"/>
    <x v="0"/>
    <s v="Returning"/>
    <x v="2"/>
    <s v="Packing Cube Set"/>
    <n v="3"/>
    <n v="45.79"/>
    <n v="0"/>
    <n v="17.98"/>
    <n v="137.37"/>
    <n v="53.94"/>
    <n v="83.43"/>
    <n v="0.60733784669141733"/>
    <n v="2026"/>
    <s v="Q2"/>
    <n v="4"/>
    <s v="Apr"/>
  </r>
  <r>
    <n v="3885"/>
    <x v="108"/>
    <n v="2026"/>
    <x v="1"/>
    <x v="3"/>
    <x v="3"/>
    <x v="0"/>
    <x v="15"/>
    <x v="0"/>
    <s v="New"/>
    <x v="2"/>
    <s v="Carry-On Duffel"/>
    <n v="2"/>
    <n v="133.97"/>
    <n v="0.15"/>
    <n v="67.36"/>
    <n v="227.749"/>
    <n v="134.72"/>
    <n v="93.028999999999996"/>
    <n v="0.40847160690057915"/>
    <n v="2026"/>
    <s v="Q2"/>
    <n v="4"/>
    <s v="Apr"/>
  </r>
  <r>
    <n v="4372"/>
    <x v="108"/>
    <n v="2026"/>
    <x v="1"/>
    <x v="3"/>
    <x v="3"/>
    <x v="0"/>
    <x v="15"/>
    <x v="0"/>
    <s v="New"/>
    <x v="4"/>
    <s v="Recovery Roller"/>
    <n v="1"/>
    <n v="37.11"/>
    <n v="0.1"/>
    <n v="14.27"/>
    <n v="33.399000000000001"/>
    <n v="14.27"/>
    <n v="19.129000000000001"/>
    <n v="0.5727416988532591"/>
    <n v="2026"/>
    <s v="Q2"/>
    <n v="4"/>
    <s v="Apr"/>
  </r>
  <r>
    <n v="4417"/>
    <x v="108"/>
    <n v="2026"/>
    <x v="1"/>
    <x v="3"/>
    <x v="3"/>
    <x v="3"/>
    <x v="8"/>
    <x v="2"/>
    <s v="New"/>
    <x v="3"/>
    <s v="Alpine Tent 4P"/>
    <n v="3"/>
    <n v="334.01"/>
    <n v="0.15"/>
    <n v="192.17"/>
    <n v="851.72550000000001"/>
    <n v="576.51"/>
    <n v="275.21550000000002"/>
    <n v="0.32312699337990941"/>
    <n v="2026"/>
    <s v="Q2"/>
    <n v="4"/>
    <s v="Apr"/>
  </r>
  <r>
    <n v="1147"/>
    <x v="109"/>
    <n v="2026"/>
    <x v="1"/>
    <x v="3"/>
    <x v="3"/>
    <x v="3"/>
    <x v="7"/>
    <x v="0"/>
    <s v="New"/>
    <x v="2"/>
    <s v="Carry-On Duffel"/>
    <n v="1"/>
    <n v="131.46"/>
    <n v="0"/>
    <n v="67.77"/>
    <n v="131.46"/>
    <n v="67.77"/>
    <n v="63.690000000000012"/>
    <n v="0.48448197170241902"/>
    <n v="2026"/>
    <s v="Q2"/>
    <n v="4"/>
    <s v="Apr"/>
  </r>
  <r>
    <n v="1514"/>
    <x v="109"/>
    <n v="2026"/>
    <x v="1"/>
    <x v="3"/>
    <x v="3"/>
    <x v="2"/>
    <x v="3"/>
    <x v="2"/>
    <s v="Returning"/>
    <x v="1"/>
    <s v="Trekking Poles"/>
    <n v="3"/>
    <n v="72.48"/>
    <n v="0"/>
    <n v="32.36"/>
    <n v="217.44"/>
    <n v="97.08"/>
    <n v="120.36"/>
    <n v="0.55353200883002207"/>
    <n v="2026"/>
    <s v="Q2"/>
    <n v="4"/>
    <s v="Apr"/>
  </r>
  <r>
    <n v="1538"/>
    <x v="109"/>
    <n v="2026"/>
    <x v="1"/>
    <x v="3"/>
    <x v="3"/>
    <x v="2"/>
    <x v="2"/>
    <x v="3"/>
    <s v="New"/>
    <x v="0"/>
    <s v="Commuter Helmet"/>
    <n v="1"/>
    <n v="81.98"/>
    <n v="0"/>
    <n v="43.15"/>
    <n v="81.98"/>
    <n v="43.15"/>
    <n v="38.830000000000005"/>
    <n v="0.47365211027079779"/>
    <n v="2026"/>
    <s v="Q2"/>
    <n v="4"/>
    <s v="Apr"/>
  </r>
  <r>
    <n v="1679"/>
    <x v="109"/>
    <n v="2026"/>
    <x v="1"/>
    <x v="3"/>
    <x v="3"/>
    <x v="3"/>
    <x v="13"/>
    <x v="3"/>
    <s v="Returning"/>
    <x v="2"/>
    <s v="Packing Cube Set"/>
    <n v="1"/>
    <n v="46.71"/>
    <n v="0"/>
    <n v="18.18"/>
    <n v="46.71"/>
    <n v="18.18"/>
    <n v="28.53"/>
    <n v="0.61078998073217727"/>
    <n v="2026"/>
    <s v="Q2"/>
    <n v="4"/>
    <s v="Apr"/>
  </r>
  <r>
    <n v="1708"/>
    <x v="109"/>
    <n v="2026"/>
    <x v="1"/>
    <x v="3"/>
    <x v="3"/>
    <x v="2"/>
    <x v="5"/>
    <x v="3"/>
    <s v="New"/>
    <x v="4"/>
    <s v="Resistance Band Set"/>
    <n v="1"/>
    <n v="41.01"/>
    <n v="0"/>
    <n v="14.5"/>
    <n v="41.01"/>
    <n v="14.5"/>
    <n v="26.509999999999998"/>
    <n v="0.64642770056083876"/>
    <n v="2026"/>
    <s v="Q2"/>
    <n v="4"/>
    <s v="Apr"/>
  </r>
  <r>
    <n v="2686"/>
    <x v="109"/>
    <n v="2026"/>
    <x v="1"/>
    <x v="3"/>
    <x v="3"/>
    <x v="1"/>
    <x v="12"/>
    <x v="0"/>
    <s v="Returning"/>
    <x v="1"/>
    <s v="Trekking Poles"/>
    <n v="1"/>
    <n v="70.45"/>
    <n v="0.05"/>
    <n v="31.98"/>
    <n v="66.927499999999995"/>
    <n v="31.98"/>
    <n v="34.947499999999991"/>
    <n v="0.52216951178514059"/>
    <n v="2026"/>
    <s v="Q2"/>
    <n v="4"/>
    <s v="Apr"/>
  </r>
  <r>
    <n v="3307"/>
    <x v="109"/>
    <n v="2026"/>
    <x v="1"/>
    <x v="3"/>
    <x v="3"/>
    <x v="3"/>
    <x v="13"/>
    <x v="2"/>
    <s v="Business"/>
    <x v="0"/>
    <s v="Trail Bike Light"/>
    <n v="2"/>
    <n v="51.39"/>
    <n v="0.05"/>
    <n v="22.28"/>
    <n v="97.640999999999991"/>
    <n v="44.56"/>
    <n v="53.080999999999989"/>
    <n v="0.54363433393758764"/>
    <n v="2026"/>
    <s v="Q2"/>
    <n v="4"/>
    <s v="Apr"/>
  </r>
  <r>
    <n v="3772"/>
    <x v="109"/>
    <n v="2026"/>
    <x v="1"/>
    <x v="3"/>
    <x v="3"/>
    <x v="0"/>
    <x v="15"/>
    <x v="2"/>
    <s v="Returning"/>
    <x v="3"/>
    <s v="Compact Sleeping Bag"/>
    <n v="2"/>
    <n v="122.03"/>
    <n v="0"/>
    <n v="59.43"/>
    <n v="244.06"/>
    <n v="118.86"/>
    <n v="125.2"/>
    <n v="0.51298860935835455"/>
    <n v="2026"/>
    <s v="Q2"/>
    <n v="4"/>
    <s v="Apr"/>
  </r>
  <r>
    <n v="3877"/>
    <x v="109"/>
    <n v="2026"/>
    <x v="1"/>
    <x v="3"/>
    <x v="3"/>
    <x v="3"/>
    <x v="4"/>
    <x v="0"/>
    <s v="New"/>
    <x v="2"/>
    <s v="Carry-On Duffel"/>
    <n v="3"/>
    <n v="132.07"/>
    <n v="0.05"/>
    <n v="66.41"/>
    <n v="376.39949999999999"/>
    <n v="199.23"/>
    <n v="177.1695"/>
    <n v="0.47069536489819991"/>
    <n v="2026"/>
    <s v="Q2"/>
    <n v="4"/>
    <s v="Apr"/>
  </r>
  <r>
    <n v="4117"/>
    <x v="109"/>
    <n v="2026"/>
    <x v="1"/>
    <x v="3"/>
    <x v="3"/>
    <x v="3"/>
    <x v="7"/>
    <x v="3"/>
    <s v="Returning"/>
    <x v="0"/>
    <s v="Compact Repair Kit"/>
    <n v="1"/>
    <n v="41.04"/>
    <n v="0.1"/>
    <n v="17.02"/>
    <n v="36.936"/>
    <n v="17.02"/>
    <n v="19.916"/>
    <n v="0.53920294563569415"/>
    <n v="2026"/>
    <s v="Q2"/>
    <n v="4"/>
    <s v="Apr"/>
  </r>
  <r>
    <n v="4562"/>
    <x v="109"/>
    <n v="2026"/>
    <x v="1"/>
    <x v="3"/>
    <x v="3"/>
    <x v="1"/>
    <x v="1"/>
    <x v="2"/>
    <s v="New"/>
    <x v="4"/>
    <s v="Resistance Band Set"/>
    <n v="2"/>
    <n v="40.56"/>
    <n v="0"/>
    <n v="15.09"/>
    <n v="81.12"/>
    <n v="30.18"/>
    <n v="50.940000000000005"/>
    <n v="0.62795857988165682"/>
    <n v="2026"/>
    <s v="Q2"/>
    <n v="4"/>
    <s v="Apr"/>
  </r>
  <r>
    <n v="4683"/>
    <x v="109"/>
    <n v="2026"/>
    <x v="1"/>
    <x v="3"/>
    <x v="3"/>
    <x v="2"/>
    <x v="16"/>
    <x v="0"/>
    <s v="Business"/>
    <x v="4"/>
    <s v="Training Mat"/>
    <n v="3"/>
    <n v="51.36"/>
    <n v="0"/>
    <n v="22.05"/>
    <n v="154.07999999999998"/>
    <n v="66.150000000000006"/>
    <n v="87.929999999999978"/>
    <n v="0.57067757009345788"/>
    <n v="2026"/>
    <s v="Q2"/>
    <n v="4"/>
    <s v="Apr"/>
  </r>
  <r>
    <n v="308"/>
    <x v="110"/>
    <n v="2026"/>
    <x v="1"/>
    <x v="3"/>
    <x v="3"/>
    <x v="3"/>
    <x v="7"/>
    <x v="0"/>
    <s v="Returning"/>
    <x v="1"/>
    <s v="Hiking Daypack 20L"/>
    <n v="6"/>
    <n v="93.58"/>
    <n v="0"/>
    <n v="46.68"/>
    <n v="561.48"/>
    <n v="280.08"/>
    <n v="281.40000000000003"/>
    <n v="0.5011754648429152"/>
    <n v="2026"/>
    <s v="Q2"/>
    <n v="4"/>
    <s v="Apr"/>
  </r>
  <r>
    <n v="773"/>
    <x v="110"/>
    <n v="2026"/>
    <x v="1"/>
    <x v="3"/>
    <x v="3"/>
    <x v="3"/>
    <x v="7"/>
    <x v="0"/>
    <s v="Business"/>
    <x v="0"/>
    <s v="Commuter Helmet"/>
    <n v="5"/>
    <n v="80.16"/>
    <n v="0.1"/>
    <n v="42.5"/>
    <n v="360.71999999999997"/>
    <n v="212.5"/>
    <n v="148.21999999999997"/>
    <n v="0.41090042137946325"/>
    <n v="2026"/>
    <s v="Q2"/>
    <n v="4"/>
    <s v="Apr"/>
  </r>
  <r>
    <n v="1303"/>
    <x v="110"/>
    <n v="2026"/>
    <x v="1"/>
    <x v="3"/>
    <x v="3"/>
    <x v="1"/>
    <x v="12"/>
    <x v="0"/>
    <s v="New"/>
    <x v="1"/>
    <s v="Trail Boots"/>
    <n v="1"/>
    <n v="142.22999999999999"/>
    <n v="0.05"/>
    <n v="77.66"/>
    <n v="135.11849999999998"/>
    <n v="77.66"/>
    <n v="57.458499999999987"/>
    <n v="0.42524524768999061"/>
    <n v="2026"/>
    <s v="Q2"/>
    <n v="4"/>
    <s v="Apr"/>
  </r>
  <r>
    <n v="1348"/>
    <x v="110"/>
    <n v="2026"/>
    <x v="1"/>
    <x v="3"/>
    <x v="3"/>
    <x v="1"/>
    <x v="14"/>
    <x v="0"/>
    <s v="Returning"/>
    <x v="1"/>
    <s v="Trekking Poles"/>
    <n v="2"/>
    <n v="71.77"/>
    <n v="0"/>
    <n v="32.450000000000003"/>
    <n v="143.54"/>
    <n v="64.900000000000006"/>
    <n v="78.639999999999986"/>
    <n v="0.54786122335237553"/>
    <n v="2026"/>
    <s v="Q2"/>
    <n v="4"/>
    <s v="Apr"/>
  </r>
  <r>
    <n v="1496"/>
    <x v="110"/>
    <n v="2026"/>
    <x v="1"/>
    <x v="3"/>
    <x v="3"/>
    <x v="0"/>
    <x v="0"/>
    <x v="3"/>
    <s v="Returning"/>
    <x v="1"/>
    <s v="Trekking Poles"/>
    <n v="1"/>
    <n v="71.23"/>
    <n v="0.05"/>
    <n v="33.28"/>
    <n v="67.668499999999995"/>
    <n v="33.28"/>
    <n v="34.388499999999993"/>
    <n v="0.50819066478494423"/>
    <n v="2026"/>
    <s v="Q2"/>
    <n v="4"/>
    <s v="Apr"/>
  </r>
  <r>
    <n v="1695"/>
    <x v="110"/>
    <n v="2026"/>
    <x v="1"/>
    <x v="3"/>
    <x v="3"/>
    <x v="0"/>
    <x v="0"/>
    <x v="2"/>
    <s v="Returning"/>
    <x v="1"/>
    <s v="Trekking Poles"/>
    <n v="1"/>
    <n v="71.239999999999995"/>
    <n v="0.1"/>
    <n v="33.07"/>
    <n v="64.116"/>
    <n v="33.07"/>
    <n v="31.045999999999999"/>
    <n v="0.48421610830369954"/>
    <n v="2026"/>
    <s v="Q2"/>
    <n v="4"/>
    <s v="Apr"/>
  </r>
  <r>
    <n v="2812"/>
    <x v="110"/>
    <n v="2026"/>
    <x v="1"/>
    <x v="3"/>
    <x v="3"/>
    <x v="1"/>
    <x v="6"/>
    <x v="0"/>
    <s v="New"/>
    <x v="0"/>
    <s v="Trail Bike Light"/>
    <n v="1"/>
    <n v="51.39"/>
    <n v="0"/>
    <n v="22.08"/>
    <n v="51.39"/>
    <n v="22.08"/>
    <n v="29.310000000000002"/>
    <n v="0.57034442498540572"/>
    <n v="2026"/>
    <s v="Q2"/>
    <n v="4"/>
    <s v="Apr"/>
  </r>
  <r>
    <n v="3017"/>
    <x v="110"/>
    <n v="2026"/>
    <x v="1"/>
    <x v="3"/>
    <x v="3"/>
    <x v="1"/>
    <x v="12"/>
    <x v="0"/>
    <s v="Returning"/>
    <x v="0"/>
    <s v="Cycling Pack 12L"/>
    <n v="1"/>
    <n v="102.64"/>
    <n v="0"/>
    <n v="51.86"/>
    <n v="102.64"/>
    <n v="51.86"/>
    <n v="50.78"/>
    <n v="0.49473889321901793"/>
    <n v="2026"/>
    <s v="Q2"/>
    <n v="4"/>
    <s v="Apr"/>
  </r>
  <r>
    <n v="3719"/>
    <x v="110"/>
    <n v="2026"/>
    <x v="1"/>
    <x v="3"/>
    <x v="3"/>
    <x v="2"/>
    <x v="2"/>
    <x v="0"/>
    <s v="New"/>
    <x v="4"/>
    <s v="Recovery Roller"/>
    <n v="2"/>
    <n v="35.56"/>
    <n v="0.1"/>
    <n v="13.85"/>
    <n v="64.00800000000001"/>
    <n v="27.7"/>
    <n v="36.308000000000007"/>
    <n v="0.56724159480064995"/>
    <n v="2026"/>
    <s v="Q2"/>
    <n v="4"/>
    <s v="Apr"/>
  </r>
  <r>
    <n v="3920"/>
    <x v="110"/>
    <n v="2026"/>
    <x v="1"/>
    <x v="3"/>
    <x v="3"/>
    <x v="1"/>
    <x v="11"/>
    <x v="0"/>
    <s v="Returning"/>
    <x v="0"/>
    <s v="Cycling Pack 12L"/>
    <n v="2"/>
    <n v="100.39"/>
    <n v="0"/>
    <n v="49.05"/>
    <n v="200.78"/>
    <n v="98.1"/>
    <n v="102.68"/>
    <n v="0.51140551847793603"/>
    <n v="2026"/>
    <s v="Q2"/>
    <n v="4"/>
    <s v="Apr"/>
  </r>
  <r>
    <n v="4654"/>
    <x v="110"/>
    <n v="2026"/>
    <x v="1"/>
    <x v="3"/>
    <x v="3"/>
    <x v="0"/>
    <x v="15"/>
    <x v="2"/>
    <s v="Returning"/>
    <x v="3"/>
    <s v="Trail Tent 2P"/>
    <n v="2"/>
    <n v="191.51"/>
    <n v="0.1"/>
    <n v="101.25"/>
    <n v="344.71800000000002"/>
    <n v="202.5"/>
    <n v="142.21800000000002"/>
    <n v="0.41256331262075091"/>
    <n v="2026"/>
    <s v="Q2"/>
    <n v="4"/>
    <s v="Apr"/>
  </r>
  <r>
    <n v="4920"/>
    <x v="110"/>
    <n v="2026"/>
    <x v="1"/>
    <x v="3"/>
    <x v="3"/>
    <x v="1"/>
    <x v="12"/>
    <x v="2"/>
    <s v="New"/>
    <x v="1"/>
    <s v="Trail Boots"/>
    <n v="2"/>
    <n v="147.30000000000001"/>
    <n v="0"/>
    <n v="81.2"/>
    <n v="294.60000000000002"/>
    <n v="162.4"/>
    <n v="132.20000000000002"/>
    <n v="0.44874405974202308"/>
    <n v="2026"/>
    <s v="Q2"/>
    <n v="4"/>
    <s v="Apr"/>
  </r>
  <r>
    <n v="5191"/>
    <x v="110"/>
    <n v="2026"/>
    <x v="1"/>
    <x v="3"/>
    <x v="3"/>
    <x v="1"/>
    <x v="11"/>
    <x v="2"/>
    <s v="Returning"/>
    <x v="0"/>
    <s v="Commuter Helmet"/>
    <n v="1"/>
    <n v="79.92"/>
    <n v="0.1"/>
    <n v="43.13"/>
    <n v="71.927999999999997"/>
    <n v="43.13"/>
    <n v="28.797999999999995"/>
    <n v="0.40037259481703918"/>
    <n v="2026"/>
    <s v="Q2"/>
    <n v="4"/>
    <s v="Apr"/>
  </r>
  <r>
    <n v="413"/>
    <x v="111"/>
    <n v="2026"/>
    <x v="1"/>
    <x v="3"/>
    <x v="3"/>
    <x v="1"/>
    <x v="1"/>
    <x v="0"/>
    <s v="Returning"/>
    <x v="3"/>
    <s v="Alpine Tent 4P"/>
    <n v="2"/>
    <n v="344.29"/>
    <n v="0.1"/>
    <n v="192.66"/>
    <n v="619.72200000000009"/>
    <n v="385.32"/>
    <n v="234.4020000000001"/>
    <n v="0.37823733867766524"/>
    <n v="2026"/>
    <s v="Q2"/>
    <n v="4"/>
    <s v="Apr"/>
  </r>
  <r>
    <n v="1658"/>
    <x v="111"/>
    <n v="2026"/>
    <x v="1"/>
    <x v="3"/>
    <x v="3"/>
    <x v="2"/>
    <x v="5"/>
    <x v="0"/>
    <s v="Returning"/>
    <x v="1"/>
    <s v="Summit Backpack 45L"/>
    <n v="1"/>
    <n v="151.15"/>
    <n v="0"/>
    <n v="77.680000000000007"/>
    <n v="151.15"/>
    <n v="77.680000000000007"/>
    <n v="73.47"/>
    <n v="0.48607343698312933"/>
    <n v="2026"/>
    <s v="Q2"/>
    <n v="4"/>
    <s v="Apr"/>
  </r>
  <r>
    <n v="2024"/>
    <x v="111"/>
    <n v="2026"/>
    <x v="1"/>
    <x v="3"/>
    <x v="3"/>
    <x v="1"/>
    <x v="6"/>
    <x v="2"/>
    <s v="New"/>
    <x v="3"/>
    <s v="Portable Camp Stove"/>
    <n v="1"/>
    <n v="81.73"/>
    <n v="0.05"/>
    <n v="39.979999999999997"/>
    <n v="77.643500000000003"/>
    <n v="39.979999999999997"/>
    <n v="37.663500000000006"/>
    <n v="0.48508246021882068"/>
    <n v="2026"/>
    <s v="Q2"/>
    <n v="4"/>
    <s v="Apr"/>
  </r>
  <r>
    <n v="3980"/>
    <x v="111"/>
    <n v="2026"/>
    <x v="1"/>
    <x v="3"/>
    <x v="3"/>
    <x v="3"/>
    <x v="4"/>
    <x v="2"/>
    <s v="New"/>
    <x v="1"/>
    <s v="Trail Boots"/>
    <n v="1"/>
    <n v="142.53"/>
    <n v="0.05"/>
    <n v="77.77"/>
    <n v="135.40350000000001"/>
    <n v="77.77"/>
    <n v="57.633500000000012"/>
    <n v="0.4256426163282338"/>
    <n v="2026"/>
    <s v="Q2"/>
    <n v="4"/>
    <s v="Apr"/>
  </r>
  <r>
    <n v="4239"/>
    <x v="111"/>
    <n v="2026"/>
    <x v="1"/>
    <x v="3"/>
    <x v="3"/>
    <x v="1"/>
    <x v="1"/>
    <x v="0"/>
    <s v="New"/>
    <x v="3"/>
    <s v="Portable Camp Stove"/>
    <n v="2"/>
    <n v="83.24"/>
    <n v="0"/>
    <n v="40.03"/>
    <n v="166.48"/>
    <n v="80.06"/>
    <n v="86.419999999999987"/>
    <n v="0.51910139356078799"/>
    <n v="2026"/>
    <s v="Q2"/>
    <n v="4"/>
    <s v="Apr"/>
  </r>
  <r>
    <n v="4761"/>
    <x v="111"/>
    <n v="2026"/>
    <x v="1"/>
    <x v="3"/>
    <x v="3"/>
    <x v="0"/>
    <x v="0"/>
    <x v="3"/>
    <s v="New"/>
    <x v="1"/>
    <s v="Trail Boots"/>
    <n v="1"/>
    <n v="141.99"/>
    <n v="0.05"/>
    <n v="79.7"/>
    <n v="134.8905"/>
    <n v="79.7"/>
    <n v="55.1905"/>
    <n v="0.40915038494186023"/>
    <n v="2026"/>
    <s v="Q2"/>
    <n v="4"/>
    <s v="Apr"/>
  </r>
  <r>
    <n v="5160"/>
    <x v="111"/>
    <n v="2026"/>
    <x v="1"/>
    <x v="3"/>
    <x v="3"/>
    <x v="1"/>
    <x v="12"/>
    <x v="0"/>
    <s v="New"/>
    <x v="4"/>
    <s v="Recovery Roller"/>
    <n v="2"/>
    <n v="35.94"/>
    <n v="0.05"/>
    <n v="14.17"/>
    <n v="68.285999999999987"/>
    <n v="28.34"/>
    <n v="39.945999999999984"/>
    <n v="0.5849808159798493"/>
    <n v="2026"/>
    <s v="Q2"/>
    <n v="4"/>
    <s v="Apr"/>
  </r>
  <r>
    <n v="2224"/>
    <x v="112"/>
    <n v="2026"/>
    <x v="1"/>
    <x v="3"/>
    <x v="3"/>
    <x v="1"/>
    <x v="1"/>
    <x v="0"/>
    <s v="New"/>
    <x v="4"/>
    <s v="Training Mat"/>
    <n v="3"/>
    <n v="49.55"/>
    <n v="0"/>
    <n v="22.55"/>
    <n v="148.64999999999998"/>
    <n v="67.650000000000006"/>
    <n v="80.999999999999972"/>
    <n v="0.54490413723511588"/>
    <n v="2026"/>
    <s v="Q2"/>
    <n v="4"/>
    <s v="Apr"/>
  </r>
  <r>
    <n v="2832"/>
    <x v="112"/>
    <n v="2026"/>
    <x v="1"/>
    <x v="3"/>
    <x v="3"/>
    <x v="3"/>
    <x v="8"/>
    <x v="3"/>
    <s v="Returning"/>
    <x v="4"/>
    <s v="Resistance Band Set"/>
    <n v="1"/>
    <n v="39.89"/>
    <n v="0.05"/>
    <n v="15.06"/>
    <n v="37.895499999999998"/>
    <n v="15.06"/>
    <n v="22.835499999999996"/>
    <n v="0.60259133670224685"/>
    <n v="2026"/>
    <s v="Q2"/>
    <n v="4"/>
    <s v="Apr"/>
  </r>
  <r>
    <n v="3000"/>
    <x v="112"/>
    <n v="2026"/>
    <x v="1"/>
    <x v="3"/>
    <x v="3"/>
    <x v="3"/>
    <x v="7"/>
    <x v="3"/>
    <s v="New"/>
    <x v="4"/>
    <s v="Resistance Band Set"/>
    <n v="1"/>
    <n v="40.630000000000003"/>
    <n v="0.1"/>
    <n v="14.67"/>
    <n v="36.567"/>
    <n v="14.67"/>
    <n v="21.896999999999998"/>
    <n v="0.59881860694068423"/>
    <n v="2026"/>
    <s v="Q2"/>
    <n v="4"/>
    <s v="Apr"/>
  </r>
  <r>
    <n v="3206"/>
    <x v="112"/>
    <n v="2026"/>
    <x v="1"/>
    <x v="3"/>
    <x v="3"/>
    <x v="3"/>
    <x v="8"/>
    <x v="3"/>
    <s v="Returning"/>
    <x v="0"/>
    <s v="Compact Repair Kit"/>
    <n v="4"/>
    <n v="39.78"/>
    <n v="0.05"/>
    <n v="16.7"/>
    <n v="151.16399999999999"/>
    <n v="66.8"/>
    <n v="84.36399999999999"/>
    <n v="0.55809584292556425"/>
    <n v="2026"/>
    <s v="Q2"/>
    <n v="4"/>
    <s v="Apr"/>
  </r>
  <r>
    <n v="3777"/>
    <x v="112"/>
    <n v="2026"/>
    <x v="1"/>
    <x v="3"/>
    <x v="3"/>
    <x v="3"/>
    <x v="4"/>
    <x v="3"/>
    <s v="Business"/>
    <x v="1"/>
    <s v="Hiking Daypack 20L"/>
    <n v="1"/>
    <n v="92.74"/>
    <n v="0"/>
    <n v="46.1"/>
    <n v="92.74"/>
    <n v="46.1"/>
    <n v="46.639999999999993"/>
    <n v="0.50291136510675005"/>
    <n v="2026"/>
    <s v="Q2"/>
    <n v="4"/>
    <s v="Apr"/>
  </r>
  <r>
    <n v="4980"/>
    <x v="112"/>
    <n v="2026"/>
    <x v="1"/>
    <x v="3"/>
    <x v="3"/>
    <x v="1"/>
    <x v="6"/>
    <x v="2"/>
    <s v="Returning"/>
    <x v="3"/>
    <s v="Compact Sleeping Bag"/>
    <n v="2"/>
    <n v="120.49"/>
    <n v="0.1"/>
    <n v="62.23"/>
    <n v="216.88200000000001"/>
    <n v="124.46"/>
    <n v="92.422000000000011"/>
    <n v="0.42613955976060719"/>
    <n v="2026"/>
    <s v="Q2"/>
    <n v="4"/>
    <s v="Apr"/>
  </r>
  <r>
    <n v="1102"/>
    <x v="113"/>
    <n v="2026"/>
    <x v="1"/>
    <x v="3"/>
    <x v="3"/>
    <x v="1"/>
    <x v="6"/>
    <x v="0"/>
    <s v="Business"/>
    <x v="1"/>
    <s v="Trekking Poles"/>
    <n v="2"/>
    <n v="70.53"/>
    <n v="0"/>
    <n v="32.229999999999997"/>
    <n v="141.06"/>
    <n v="64.459999999999994"/>
    <n v="76.600000000000009"/>
    <n v="0.54303133418403526"/>
    <n v="2026"/>
    <s v="Q2"/>
    <n v="4"/>
    <s v="Apr"/>
  </r>
  <r>
    <n v="1333"/>
    <x v="113"/>
    <n v="2026"/>
    <x v="1"/>
    <x v="3"/>
    <x v="3"/>
    <x v="1"/>
    <x v="14"/>
    <x v="0"/>
    <s v="New"/>
    <x v="1"/>
    <s v="Hiking Daypack 20L"/>
    <n v="1"/>
    <n v="90.87"/>
    <n v="0.1"/>
    <n v="44.4"/>
    <n v="81.783000000000001"/>
    <n v="44.4"/>
    <n v="37.383000000000003"/>
    <n v="0.45709988628443565"/>
    <n v="2026"/>
    <s v="Q2"/>
    <n v="4"/>
    <s v="Apr"/>
  </r>
  <r>
    <n v="1369"/>
    <x v="113"/>
    <n v="2026"/>
    <x v="1"/>
    <x v="3"/>
    <x v="3"/>
    <x v="1"/>
    <x v="14"/>
    <x v="1"/>
    <s v="Returning"/>
    <x v="4"/>
    <s v="Weighted Vest"/>
    <n v="3"/>
    <n v="124.31"/>
    <n v="0.2"/>
    <n v="67.97"/>
    <n v="298.34399999999999"/>
    <n v="203.91"/>
    <n v="94.433999999999997"/>
    <n v="0.31652723031131846"/>
    <n v="2026"/>
    <s v="Q2"/>
    <n v="4"/>
    <s v="Apr"/>
  </r>
  <r>
    <n v="1712"/>
    <x v="113"/>
    <n v="2026"/>
    <x v="1"/>
    <x v="3"/>
    <x v="3"/>
    <x v="1"/>
    <x v="1"/>
    <x v="1"/>
    <s v="Returning"/>
    <x v="0"/>
    <s v="Compact Repair Kit"/>
    <n v="15"/>
    <n v="41.21"/>
    <n v="0.15"/>
    <n v="16.760000000000002"/>
    <n v="525.42750000000001"/>
    <n v="251.40000000000003"/>
    <n v="274.02749999999997"/>
    <n v="0.52153246642020068"/>
    <n v="2026"/>
    <s v="Q2"/>
    <n v="4"/>
    <s v="Apr"/>
  </r>
  <r>
    <n v="2229"/>
    <x v="113"/>
    <n v="2026"/>
    <x v="1"/>
    <x v="3"/>
    <x v="3"/>
    <x v="0"/>
    <x v="0"/>
    <x v="0"/>
    <s v="New"/>
    <x v="1"/>
    <s v="Trail Boots"/>
    <n v="2"/>
    <n v="145.75"/>
    <n v="0.1"/>
    <n v="78.900000000000006"/>
    <n v="262.35000000000002"/>
    <n v="157.80000000000001"/>
    <n v="104.55000000000001"/>
    <n v="0.39851343624928531"/>
    <n v="2026"/>
    <s v="Q2"/>
    <n v="4"/>
    <s v="Apr"/>
  </r>
  <r>
    <n v="3458"/>
    <x v="113"/>
    <n v="2026"/>
    <x v="1"/>
    <x v="3"/>
    <x v="3"/>
    <x v="2"/>
    <x v="3"/>
    <x v="0"/>
    <s v="New"/>
    <x v="2"/>
    <s v="Carry-On Duffel"/>
    <n v="1"/>
    <n v="134.86000000000001"/>
    <n v="0"/>
    <n v="66.040000000000006"/>
    <n v="134.86000000000001"/>
    <n v="66.040000000000006"/>
    <n v="68.820000000000007"/>
    <n v="0.51030698502150373"/>
    <n v="2026"/>
    <s v="Q2"/>
    <n v="4"/>
    <s v="Apr"/>
  </r>
  <r>
    <n v="4637"/>
    <x v="113"/>
    <n v="2026"/>
    <x v="1"/>
    <x v="3"/>
    <x v="3"/>
    <x v="3"/>
    <x v="13"/>
    <x v="2"/>
    <s v="New"/>
    <x v="2"/>
    <s v="Carry-On Duffel"/>
    <n v="1"/>
    <n v="136.07"/>
    <n v="0"/>
    <n v="65.17"/>
    <n v="136.07"/>
    <n v="65.17"/>
    <n v="70.899999999999991"/>
    <n v="0.52105533916366575"/>
    <n v="2026"/>
    <s v="Q2"/>
    <n v="4"/>
    <s v="Apr"/>
  </r>
  <r>
    <n v="4726"/>
    <x v="113"/>
    <n v="2026"/>
    <x v="1"/>
    <x v="3"/>
    <x v="3"/>
    <x v="0"/>
    <x v="15"/>
    <x v="2"/>
    <s v="Business"/>
    <x v="2"/>
    <s v="Packing Cube Set"/>
    <n v="1"/>
    <n v="47.25"/>
    <n v="0.1"/>
    <n v="18.25"/>
    <n v="42.524999999999999"/>
    <n v="18.25"/>
    <n v="24.274999999999999"/>
    <n v="0.57084068195179305"/>
    <n v="2026"/>
    <s v="Q2"/>
    <n v="4"/>
    <s v="Apr"/>
  </r>
  <r>
    <n v="4838"/>
    <x v="113"/>
    <n v="2026"/>
    <x v="1"/>
    <x v="3"/>
    <x v="3"/>
    <x v="0"/>
    <x v="0"/>
    <x v="0"/>
    <s v="Business"/>
    <x v="0"/>
    <s v="Compact Repair Kit"/>
    <n v="2"/>
    <n v="41.32"/>
    <n v="0.1"/>
    <n v="16.66"/>
    <n v="74.376000000000005"/>
    <n v="33.32"/>
    <n v="41.056000000000004"/>
    <n v="0.5520060234484242"/>
    <n v="2026"/>
    <s v="Q2"/>
    <n v="4"/>
    <s v="Apr"/>
  </r>
  <r>
    <n v="5075"/>
    <x v="113"/>
    <n v="2026"/>
    <x v="1"/>
    <x v="3"/>
    <x v="3"/>
    <x v="0"/>
    <x v="15"/>
    <x v="3"/>
    <s v="New"/>
    <x v="0"/>
    <s v="Commuter Helmet"/>
    <n v="2"/>
    <n v="81.75"/>
    <n v="0"/>
    <n v="41.92"/>
    <n v="163.5"/>
    <n v="83.84"/>
    <n v="79.66"/>
    <n v="0.48721712538226297"/>
    <n v="2026"/>
    <s v="Q2"/>
    <n v="4"/>
    <s v="Apr"/>
  </r>
  <r>
    <n v="149"/>
    <x v="114"/>
    <n v="2026"/>
    <x v="1"/>
    <x v="3"/>
    <x v="3"/>
    <x v="1"/>
    <x v="12"/>
    <x v="0"/>
    <s v="Returning"/>
    <x v="2"/>
    <s v="Insulated Bottle"/>
    <n v="1"/>
    <n v="36.020000000000003"/>
    <n v="0.05"/>
    <n v="13.72"/>
    <n v="34.219000000000001"/>
    <n v="13.72"/>
    <n v="20.499000000000002"/>
    <n v="0.59905315760250155"/>
    <n v="2026"/>
    <s v="Q2"/>
    <n v="4"/>
    <s v="Apr"/>
  </r>
  <r>
    <n v="449"/>
    <x v="114"/>
    <n v="2026"/>
    <x v="1"/>
    <x v="3"/>
    <x v="3"/>
    <x v="2"/>
    <x v="5"/>
    <x v="0"/>
    <s v="Business"/>
    <x v="2"/>
    <s v="Insulated Bottle"/>
    <n v="1"/>
    <n v="36.68"/>
    <n v="0"/>
    <n v="13.27"/>
    <n v="36.68"/>
    <n v="13.27"/>
    <n v="23.41"/>
    <n v="0.63822246455834242"/>
    <n v="2026"/>
    <s v="Q2"/>
    <n v="4"/>
    <s v="Apr"/>
  </r>
  <r>
    <n v="1422"/>
    <x v="114"/>
    <n v="2026"/>
    <x v="1"/>
    <x v="3"/>
    <x v="3"/>
    <x v="3"/>
    <x v="8"/>
    <x v="1"/>
    <s v="Business"/>
    <x v="3"/>
    <s v="Alpine Tent 4P"/>
    <n v="6"/>
    <n v="348.16"/>
    <n v="0.1"/>
    <n v="198.24"/>
    <n v="1880.0640000000001"/>
    <n v="1189.44"/>
    <n v="690.62400000000002"/>
    <n v="0.36734068627450978"/>
    <n v="2026"/>
    <s v="Q2"/>
    <n v="4"/>
    <s v="Apr"/>
  </r>
  <r>
    <n v="3248"/>
    <x v="114"/>
    <n v="2026"/>
    <x v="1"/>
    <x v="3"/>
    <x v="3"/>
    <x v="2"/>
    <x v="16"/>
    <x v="0"/>
    <s v="Returning"/>
    <x v="0"/>
    <s v="Compact Repair Kit"/>
    <n v="2"/>
    <n v="39.799999999999997"/>
    <n v="0.05"/>
    <n v="16.23"/>
    <n v="75.61999999999999"/>
    <n v="32.46"/>
    <n v="43.159999999999989"/>
    <n v="0.57074847923829664"/>
    <n v="2026"/>
    <s v="Q2"/>
    <n v="4"/>
    <s v="Apr"/>
  </r>
  <r>
    <n v="3445"/>
    <x v="114"/>
    <n v="2026"/>
    <x v="1"/>
    <x v="3"/>
    <x v="3"/>
    <x v="0"/>
    <x v="15"/>
    <x v="0"/>
    <s v="Returning"/>
    <x v="0"/>
    <s v="Compact Repair Kit"/>
    <n v="5"/>
    <n v="39.369999999999997"/>
    <n v="0.05"/>
    <n v="16.760000000000002"/>
    <n v="187.00749999999999"/>
    <n v="83.800000000000011"/>
    <n v="103.20749999999998"/>
    <n v="0.55188963009504954"/>
    <n v="2026"/>
    <s v="Q2"/>
    <n v="4"/>
    <s v="Apr"/>
  </r>
  <r>
    <n v="3930"/>
    <x v="114"/>
    <n v="2026"/>
    <x v="1"/>
    <x v="3"/>
    <x v="3"/>
    <x v="1"/>
    <x v="12"/>
    <x v="3"/>
    <s v="Returning"/>
    <x v="4"/>
    <s v="Resistance Band Set"/>
    <n v="2"/>
    <n v="40.85"/>
    <n v="0"/>
    <n v="14.99"/>
    <n v="81.7"/>
    <n v="29.98"/>
    <n v="51.72"/>
    <n v="0.633047735618115"/>
    <n v="2026"/>
    <s v="Q2"/>
    <n v="4"/>
    <s v="Apr"/>
  </r>
  <r>
    <n v="3969"/>
    <x v="114"/>
    <n v="2026"/>
    <x v="1"/>
    <x v="3"/>
    <x v="3"/>
    <x v="3"/>
    <x v="8"/>
    <x v="3"/>
    <s v="Returning"/>
    <x v="1"/>
    <s v="Hiking Daypack 20L"/>
    <n v="1"/>
    <n v="92.91"/>
    <n v="0.05"/>
    <n v="46"/>
    <n v="88.264499999999998"/>
    <n v="46"/>
    <n v="42.264499999999998"/>
    <n v="0.4788391709010984"/>
    <n v="2026"/>
    <s v="Q2"/>
    <n v="4"/>
    <s v="Apr"/>
  </r>
  <r>
    <n v="4190"/>
    <x v="114"/>
    <n v="2026"/>
    <x v="1"/>
    <x v="3"/>
    <x v="3"/>
    <x v="3"/>
    <x v="13"/>
    <x v="0"/>
    <s v="New"/>
    <x v="1"/>
    <s v="Summit Backpack 45L"/>
    <n v="1"/>
    <n v="152.01"/>
    <n v="0"/>
    <n v="80.33"/>
    <n v="152.01"/>
    <n v="80.33"/>
    <n v="71.679999999999993"/>
    <n v="0.47154792447865268"/>
    <n v="2026"/>
    <s v="Q2"/>
    <n v="4"/>
    <s v="Apr"/>
  </r>
  <r>
    <n v="4442"/>
    <x v="114"/>
    <n v="2026"/>
    <x v="1"/>
    <x v="3"/>
    <x v="3"/>
    <x v="1"/>
    <x v="6"/>
    <x v="3"/>
    <s v="New"/>
    <x v="2"/>
    <s v="Insulated Bottle"/>
    <n v="1"/>
    <n v="36.65"/>
    <n v="0"/>
    <n v="13.28"/>
    <n v="36.65"/>
    <n v="13.28"/>
    <n v="23.369999999999997"/>
    <n v="0.63765347885402446"/>
    <n v="2026"/>
    <s v="Q2"/>
    <n v="4"/>
    <s v="Apr"/>
  </r>
  <r>
    <n v="228"/>
    <x v="115"/>
    <n v="2026"/>
    <x v="1"/>
    <x v="3"/>
    <x v="3"/>
    <x v="3"/>
    <x v="8"/>
    <x v="0"/>
    <s v="Returning"/>
    <x v="3"/>
    <s v="Portable Camp Stove"/>
    <n v="5"/>
    <n v="80.819999999999993"/>
    <n v="0"/>
    <n v="40.47"/>
    <n v="404.09999999999997"/>
    <n v="202.35"/>
    <n v="201.74999999999997"/>
    <n v="0.49925760950259834"/>
    <n v="2026"/>
    <s v="Q2"/>
    <n v="4"/>
    <s v="Apr"/>
  </r>
  <r>
    <n v="2101"/>
    <x v="115"/>
    <n v="2026"/>
    <x v="1"/>
    <x v="3"/>
    <x v="3"/>
    <x v="3"/>
    <x v="4"/>
    <x v="0"/>
    <s v="New"/>
    <x v="1"/>
    <s v="Trail Boots"/>
    <n v="4"/>
    <n v="144.69999999999999"/>
    <n v="0"/>
    <n v="79.41"/>
    <n v="578.79999999999995"/>
    <n v="317.64"/>
    <n v="261.15999999999997"/>
    <n v="0.45120939875604699"/>
    <n v="2026"/>
    <s v="Q2"/>
    <n v="4"/>
    <s v="Apr"/>
  </r>
  <r>
    <n v="2590"/>
    <x v="115"/>
    <n v="2026"/>
    <x v="1"/>
    <x v="3"/>
    <x v="3"/>
    <x v="1"/>
    <x v="6"/>
    <x v="2"/>
    <s v="New"/>
    <x v="4"/>
    <s v="Recovery Roller"/>
    <n v="2"/>
    <n v="36.51"/>
    <n v="0.1"/>
    <n v="14.18"/>
    <n v="65.718000000000004"/>
    <n v="28.36"/>
    <n v="37.358000000000004"/>
    <n v="0.56845917404668433"/>
    <n v="2026"/>
    <s v="Q2"/>
    <n v="4"/>
    <s v="Apr"/>
  </r>
  <r>
    <n v="2957"/>
    <x v="115"/>
    <n v="2026"/>
    <x v="1"/>
    <x v="3"/>
    <x v="3"/>
    <x v="3"/>
    <x v="7"/>
    <x v="3"/>
    <s v="New"/>
    <x v="2"/>
    <s v="Insulated Bottle"/>
    <n v="3"/>
    <n v="36.58"/>
    <n v="0.05"/>
    <n v="13.71"/>
    <n v="104.25299999999999"/>
    <n v="41.13"/>
    <n v="63.122999999999983"/>
    <n v="0.60547897902218628"/>
    <n v="2026"/>
    <s v="Q2"/>
    <n v="4"/>
    <s v="Apr"/>
  </r>
  <r>
    <n v="4270"/>
    <x v="115"/>
    <n v="2026"/>
    <x v="1"/>
    <x v="3"/>
    <x v="3"/>
    <x v="3"/>
    <x v="7"/>
    <x v="2"/>
    <s v="Business"/>
    <x v="3"/>
    <s v="Trail Tent 2P"/>
    <n v="2"/>
    <n v="191.59"/>
    <n v="0"/>
    <n v="102.52"/>
    <n v="383.18"/>
    <n v="205.04"/>
    <n v="178.14000000000001"/>
    <n v="0.46489900307949272"/>
    <n v="2026"/>
    <s v="Q2"/>
    <n v="4"/>
    <s v="Apr"/>
  </r>
  <r>
    <n v="4324"/>
    <x v="115"/>
    <n v="2026"/>
    <x v="1"/>
    <x v="3"/>
    <x v="3"/>
    <x v="3"/>
    <x v="8"/>
    <x v="1"/>
    <s v="Business"/>
    <x v="3"/>
    <s v="Alpine Tent 4P"/>
    <n v="6"/>
    <n v="337.24"/>
    <n v="0.05"/>
    <n v="198.63"/>
    <n v="1922.268"/>
    <n v="1191.78"/>
    <n v="730.48800000000006"/>
    <n v="0.38001360892445801"/>
    <n v="2026"/>
    <s v="Q2"/>
    <n v="4"/>
    <s v="Apr"/>
  </r>
  <r>
    <n v="5010"/>
    <x v="115"/>
    <n v="2026"/>
    <x v="1"/>
    <x v="3"/>
    <x v="3"/>
    <x v="3"/>
    <x v="7"/>
    <x v="1"/>
    <s v="Business"/>
    <x v="2"/>
    <s v="Packing Cube Set"/>
    <n v="3"/>
    <n v="46.2"/>
    <n v="0.1"/>
    <n v="18.149999999999999"/>
    <n v="124.74000000000002"/>
    <n v="54.449999999999996"/>
    <n v="70.29000000000002"/>
    <n v="0.5634920634920636"/>
    <n v="2026"/>
    <s v="Q2"/>
    <n v="4"/>
    <s v="Apr"/>
  </r>
  <r>
    <n v="5092"/>
    <x v="115"/>
    <n v="2026"/>
    <x v="1"/>
    <x v="3"/>
    <x v="3"/>
    <x v="1"/>
    <x v="1"/>
    <x v="3"/>
    <s v="Business"/>
    <x v="4"/>
    <s v="Training Mat"/>
    <n v="4"/>
    <n v="50.84"/>
    <n v="0.05"/>
    <n v="22.63"/>
    <n v="193.19200000000001"/>
    <n v="90.52"/>
    <n v="102.67200000000001"/>
    <n v="0.53145057766367143"/>
    <n v="2026"/>
    <s v="Q2"/>
    <n v="4"/>
    <s v="Apr"/>
  </r>
  <r>
    <n v="1061"/>
    <x v="116"/>
    <n v="2026"/>
    <x v="1"/>
    <x v="3"/>
    <x v="3"/>
    <x v="3"/>
    <x v="13"/>
    <x v="0"/>
    <s v="Returning"/>
    <x v="2"/>
    <s v="Travel Backpack 35L"/>
    <n v="1"/>
    <n v="166.5"/>
    <n v="0"/>
    <n v="85.55"/>
    <n v="166.5"/>
    <n v="85.55"/>
    <n v="80.95"/>
    <n v="0.4861861861861862"/>
    <n v="2026"/>
    <s v="Q2"/>
    <n v="4"/>
    <s v="Apr"/>
  </r>
  <r>
    <n v="1099"/>
    <x v="116"/>
    <n v="2026"/>
    <x v="1"/>
    <x v="3"/>
    <x v="3"/>
    <x v="3"/>
    <x v="4"/>
    <x v="3"/>
    <s v="New"/>
    <x v="1"/>
    <s v="Trekking Poles"/>
    <n v="1"/>
    <n v="70.2"/>
    <n v="0"/>
    <n v="32.06"/>
    <n v="70.2"/>
    <n v="32.06"/>
    <n v="38.14"/>
    <n v="0.5433048433048433"/>
    <n v="2026"/>
    <s v="Q2"/>
    <n v="4"/>
    <s v="Apr"/>
  </r>
  <r>
    <n v="3500"/>
    <x v="116"/>
    <n v="2026"/>
    <x v="1"/>
    <x v="3"/>
    <x v="3"/>
    <x v="1"/>
    <x v="12"/>
    <x v="0"/>
    <s v="New"/>
    <x v="4"/>
    <s v="Training Mat"/>
    <n v="4"/>
    <n v="50.67"/>
    <n v="0"/>
    <n v="22.62"/>
    <n v="202.68"/>
    <n v="90.48"/>
    <n v="112.2"/>
    <n v="0.55358200118413259"/>
    <n v="2026"/>
    <s v="Q2"/>
    <n v="4"/>
    <s v="Apr"/>
  </r>
  <r>
    <n v="3856"/>
    <x v="116"/>
    <n v="2026"/>
    <x v="1"/>
    <x v="3"/>
    <x v="3"/>
    <x v="1"/>
    <x v="11"/>
    <x v="2"/>
    <s v="New"/>
    <x v="2"/>
    <s v="Travel Backpack 35L"/>
    <n v="3"/>
    <n v="161.05000000000001"/>
    <n v="0.05"/>
    <n v="87.43"/>
    <n v="458.99250000000001"/>
    <n v="262.29000000000002"/>
    <n v="196.70249999999999"/>
    <n v="0.4285527541299694"/>
    <n v="2026"/>
    <s v="Q2"/>
    <n v="4"/>
    <s v="Apr"/>
  </r>
  <r>
    <n v="4044"/>
    <x v="116"/>
    <n v="2026"/>
    <x v="1"/>
    <x v="3"/>
    <x v="3"/>
    <x v="1"/>
    <x v="6"/>
    <x v="1"/>
    <s v="New"/>
    <x v="4"/>
    <s v="Weighted Vest"/>
    <n v="10"/>
    <n v="124.59"/>
    <n v="0.15"/>
    <n v="67.14"/>
    <n v="1059.0150000000001"/>
    <n v="671.4"/>
    <n v="387.61500000000012"/>
    <n v="0.36601464568490538"/>
    <n v="2026"/>
    <s v="Q2"/>
    <n v="4"/>
    <s v="Apr"/>
  </r>
  <r>
    <n v="4235"/>
    <x v="116"/>
    <n v="2026"/>
    <x v="1"/>
    <x v="3"/>
    <x v="3"/>
    <x v="2"/>
    <x v="16"/>
    <x v="0"/>
    <s v="Business"/>
    <x v="4"/>
    <s v="Training Mat"/>
    <n v="1"/>
    <n v="50.18"/>
    <n v="0"/>
    <n v="22.05"/>
    <n v="50.18"/>
    <n v="22.05"/>
    <n v="28.13"/>
    <n v="0.56058190514149064"/>
    <n v="2026"/>
    <s v="Q2"/>
    <n v="4"/>
    <s v="Apr"/>
  </r>
  <r>
    <n v="122"/>
    <x v="117"/>
    <n v="2026"/>
    <x v="1"/>
    <x v="3"/>
    <x v="3"/>
    <x v="1"/>
    <x v="11"/>
    <x v="0"/>
    <s v="New"/>
    <x v="3"/>
    <s v="Portable Camp Stove"/>
    <n v="1"/>
    <n v="83.38"/>
    <n v="0"/>
    <n v="38.979999999999997"/>
    <n v="83.38"/>
    <n v="38.979999999999997"/>
    <n v="44.4"/>
    <n v="0.53250179899256422"/>
    <n v="2026"/>
    <s v="Q2"/>
    <n v="4"/>
    <s v="Apr"/>
  </r>
  <r>
    <n v="239"/>
    <x v="117"/>
    <n v="2026"/>
    <x v="1"/>
    <x v="3"/>
    <x v="3"/>
    <x v="3"/>
    <x v="7"/>
    <x v="0"/>
    <s v="Returning"/>
    <x v="2"/>
    <s v="Insulated Bottle"/>
    <n v="1"/>
    <n v="35.549999999999997"/>
    <n v="0.05"/>
    <n v="13.25"/>
    <n v="33.772499999999994"/>
    <n v="13.25"/>
    <n v="20.522499999999994"/>
    <n v="0.60766896143311855"/>
    <n v="2026"/>
    <s v="Q2"/>
    <n v="4"/>
    <s v="Apr"/>
  </r>
  <r>
    <n v="356"/>
    <x v="117"/>
    <n v="2026"/>
    <x v="1"/>
    <x v="3"/>
    <x v="3"/>
    <x v="3"/>
    <x v="8"/>
    <x v="2"/>
    <s v="New"/>
    <x v="1"/>
    <s v="Summit Backpack 45L"/>
    <n v="1"/>
    <n v="154.36000000000001"/>
    <n v="0"/>
    <n v="77.760000000000005"/>
    <n v="154.36000000000001"/>
    <n v="77.760000000000005"/>
    <n v="76.600000000000009"/>
    <n v="0.49624254988338951"/>
    <n v="2026"/>
    <s v="Q2"/>
    <n v="4"/>
    <s v="Apr"/>
  </r>
  <r>
    <n v="785"/>
    <x v="117"/>
    <n v="2026"/>
    <x v="1"/>
    <x v="3"/>
    <x v="3"/>
    <x v="0"/>
    <x v="9"/>
    <x v="3"/>
    <s v="New"/>
    <x v="1"/>
    <s v="Summit Backpack 45L"/>
    <n v="1"/>
    <n v="155.68"/>
    <n v="0"/>
    <n v="77.97"/>
    <n v="155.68"/>
    <n v="77.97"/>
    <n v="77.710000000000008"/>
    <n v="0.49916495375128472"/>
    <n v="2026"/>
    <s v="Q2"/>
    <n v="4"/>
    <s v="Apr"/>
  </r>
  <r>
    <n v="2325"/>
    <x v="117"/>
    <n v="2026"/>
    <x v="1"/>
    <x v="3"/>
    <x v="3"/>
    <x v="0"/>
    <x v="0"/>
    <x v="0"/>
    <s v="Returning"/>
    <x v="4"/>
    <s v="Resistance Band Set"/>
    <n v="1"/>
    <n v="40.950000000000003"/>
    <n v="0.15"/>
    <n v="14.89"/>
    <n v="34.807500000000005"/>
    <n v="14.89"/>
    <n v="19.917500000000004"/>
    <n v="0.57221863104216053"/>
    <n v="2026"/>
    <s v="Q2"/>
    <n v="4"/>
    <s v="Apr"/>
  </r>
  <r>
    <n v="2566"/>
    <x v="117"/>
    <n v="2026"/>
    <x v="1"/>
    <x v="3"/>
    <x v="3"/>
    <x v="3"/>
    <x v="13"/>
    <x v="3"/>
    <s v="Returning"/>
    <x v="2"/>
    <s v="Packing Cube Set"/>
    <n v="3"/>
    <n v="47.28"/>
    <n v="0.05"/>
    <n v="18.52"/>
    <n v="134.74799999999999"/>
    <n v="55.56"/>
    <n v="79.187999999999988"/>
    <n v="0.58767477068305274"/>
    <n v="2026"/>
    <s v="Q2"/>
    <n v="4"/>
    <s v="Apr"/>
  </r>
  <r>
    <n v="3105"/>
    <x v="117"/>
    <n v="2026"/>
    <x v="1"/>
    <x v="3"/>
    <x v="3"/>
    <x v="3"/>
    <x v="7"/>
    <x v="0"/>
    <s v="Returning"/>
    <x v="4"/>
    <s v="Training Mat"/>
    <n v="4"/>
    <n v="51.57"/>
    <n v="0.1"/>
    <n v="22.58"/>
    <n v="185.65200000000002"/>
    <n v="90.32"/>
    <n v="95.332000000000022"/>
    <n v="0.51349837330058401"/>
    <n v="2026"/>
    <s v="Q2"/>
    <n v="4"/>
    <s v="Apr"/>
  </r>
  <r>
    <n v="3167"/>
    <x v="117"/>
    <n v="2026"/>
    <x v="1"/>
    <x v="3"/>
    <x v="3"/>
    <x v="3"/>
    <x v="8"/>
    <x v="0"/>
    <s v="Business"/>
    <x v="0"/>
    <s v="Trail Bike Light"/>
    <n v="1"/>
    <n v="51.61"/>
    <n v="0"/>
    <n v="23"/>
    <n v="51.61"/>
    <n v="23"/>
    <n v="28.61"/>
    <n v="0.55434993218368533"/>
    <n v="2026"/>
    <s v="Q2"/>
    <n v="4"/>
    <s v="Apr"/>
  </r>
  <r>
    <n v="4396"/>
    <x v="117"/>
    <n v="2026"/>
    <x v="1"/>
    <x v="3"/>
    <x v="3"/>
    <x v="0"/>
    <x v="15"/>
    <x v="2"/>
    <s v="Returning"/>
    <x v="4"/>
    <s v="Training Mat"/>
    <n v="1"/>
    <n v="50.56"/>
    <n v="0.05"/>
    <n v="22.06"/>
    <n v="48.031999999999996"/>
    <n v="22.06"/>
    <n v="25.971999999999998"/>
    <n v="0.54072285143237842"/>
    <n v="2026"/>
    <s v="Q2"/>
    <n v="4"/>
    <s v="Apr"/>
  </r>
  <r>
    <n v="4475"/>
    <x v="117"/>
    <n v="2026"/>
    <x v="1"/>
    <x v="3"/>
    <x v="3"/>
    <x v="2"/>
    <x v="5"/>
    <x v="3"/>
    <s v="Business"/>
    <x v="2"/>
    <s v="Travel Backpack 35L"/>
    <n v="2"/>
    <n v="165.74"/>
    <n v="0"/>
    <n v="87.73"/>
    <n v="331.48"/>
    <n v="175.46"/>
    <n v="156.02000000000001"/>
    <n v="0.47067696391939184"/>
    <n v="2026"/>
    <s v="Q2"/>
    <n v="4"/>
    <s v="Apr"/>
  </r>
  <r>
    <n v="4482"/>
    <x v="117"/>
    <n v="2026"/>
    <x v="1"/>
    <x v="3"/>
    <x v="3"/>
    <x v="2"/>
    <x v="2"/>
    <x v="0"/>
    <s v="Business"/>
    <x v="4"/>
    <s v="Recovery Roller"/>
    <n v="3"/>
    <n v="36.770000000000003"/>
    <n v="0"/>
    <n v="13.63"/>
    <n v="110.31"/>
    <n v="40.89"/>
    <n v="69.42"/>
    <n v="0.62931737829752521"/>
    <n v="2026"/>
    <s v="Q2"/>
    <n v="4"/>
    <s v="Apr"/>
  </r>
  <r>
    <n v="5022"/>
    <x v="117"/>
    <n v="2026"/>
    <x v="1"/>
    <x v="3"/>
    <x v="3"/>
    <x v="3"/>
    <x v="7"/>
    <x v="0"/>
    <s v="Business"/>
    <x v="3"/>
    <s v="Trail Tent 2P"/>
    <n v="2"/>
    <n v="196.37"/>
    <n v="0"/>
    <n v="101.73"/>
    <n v="392.74"/>
    <n v="203.46"/>
    <n v="189.28"/>
    <n v="0.48194734429902736"/>
    <n v="2026"/>
    <s v="Q2"/>
    <n v="4"/>
    <s v="Apr"/>
  </r>
  <r>
    <n v="1304"/>
    <x v="118"/>
    <n v="2026"/>
    <x v="1"/>
    <x v="3"/>
    <x v="3"/>
    <x v="0"/>
    <x v="0"/>
    <x v="3"/>
    <s v="Returning"/>
    <x v="2"/>
    <s v="Insulated Bottle"/>
    <n v="2"/>
    <n v="35.33"/>
    <n v="0"/>
    <n v="13.69"/>
    <n v="70.66"/>
    <n v="27.38"/>
    <n v="43.28"/>
    <n v="0.61251061420888764"/>
    <n v="2026"/>
    <s v="Q2"/>
    <n v="4"/>
    <s v="Apr"/>
  </r>
  <r>
    <n v="3008"/>
    <x v="118"/>
    <n v="2026"/>
    <x v="1"/>
    <x v="3"/>
    <x v="3"/>
    <x v="2"/>
    <x v="2"/>
    <x v="1"/>
    <s v="Business"/>
    <x v="2"/>
    <s v="Packing Cube Set"/>
    <n v="4"/>
    <n v="46.43"/>
    <n v="0.1"/>
    <n v="18.04"/>
    <n v="167.148"/>
    <n v="72.16"/>
    <n v="94.988"/>
    <n v="0.56828678775695796"/>
    <n v="2026"/>
    <s v="Q2"/>
    <n v="4"/>
    <s v="Apr"/>
  </r>
  <r>
    <n v="4140"/>
    <x v="118"/>
    <n v="2026"/>
    <x v="1"/>
    <x v="3"/>
    <x v="3"/>
    <x v="3"/>
    <x v="7"/>
    <x v="3"/>
    <s v="New"/>
    <x v="4"/>
    <s v="Weighted Vest"/>
    <n v="1"/>
    <n v="125.25"/>
    <n v="0"/>
    <n v="70.88"/>
    <n v="125.25"/>
    <n v="70.88"/>
    <n v="54.370000000000005"/>
    <n v="0.43409181636726552"/>
    <n v="2026"/>
    <s v="Q2"/>
    <n v="4"/>
    <s v="Apr"/>
  </r>
  <r>
    <n v="4151"/>
    <x v="118"/>
    <n v="2026"/>
    <x v="1"/>
    <x v="3"/>
    <x v="3"/>
    <x v="1"/>
    <x v="14"/>
    <x v="0"/>
    <s v="Returning"/>
    <x v="3"/>
    <s v="Alpine Tent 4P"/>
    <n v="1"/>
    <n v="341.98"/>
    <n v="0"/>
    <n v="192.43"/>
    <n v="341.98"/>
    <n v="192.43"/>
    <n v="149.55000000000001"/>
    <n v="0.43730627522077314"/>
    <n v="2026"/>
    <s v="Q2"/>
    <n v="4"/>
    <s v="Apr"/>
  </r>
  <r>
    <n v="4650"/>
    <x v="118"/>
    <n v="2026"/>
    <x v="1"/>
    <x v="3"/>
    <x v="3"/>
    <x v="1"/>
    <x v="6"/>
    <x v="3"/>
    <s v="Business"/>
    <x v="4"/>
    <s v="Resistance Band Set"/>
    <n v="1"/>
    <n v="40.04"/>
    <n v="0"/>
    <n v="14.72"/>
    <n v="40.04"/>
    <n v="14.72"/>
    <n v="25.32"/>
    <n v="0.63236763236763238"/>
    <n v="2026"/>
    <s v="Q2"/>
    <n v="4"/>
    <s v="Apr"/>
  </r>
  <r>
    <n v="4897"/>
    <x v="118"/>
    <n v="2026"/>
    <x v="1"/>
    <x v="3"/>
    <x v="3"/>
    <x v="3"/>
    <x v="13"/>
    <x v="0"/>
    <s v="Returning"/>
    <x v="0"/>
    <s v="Compact Repair Kit"/>
    <n v="3"/>
    <n v="40.47"/>
    <n v="0.05"/>
    <n v="17.14"/>
    <n v="115.33949999999999"/>
    <n v="51.42"/>
    <n v="63.919499999999985"/>
    <n v="0.5541856866034619"/>
    <n v="2026"/>
    <s v="Q2"/>
    <n v="4"/>
    <s v="Apr"/>
  </r>
  <r>
    <n v="792"/>
    <x v="119"/>
    <n v="2026"/>
    <x v="1"/>
    <x v="3"/>
    <x v="3"/>
    <x v="3"/>
    <x v="8"/>
    <x v="1"/>
    <s v="Returning"/>
    <x v="3"/>
    <s v="Portable Camp Stove"/>
    <n v="6"/>
    <n v="83.7"/>
    <n v="0.2"/>
    <n v="38.58"/>
    <n v="401.76000000000005"/>
    <n v="231.48"/>
    <n v="170.28000000000006"/>
    <n v="0.42383512544802876"/>
    <n v="2026"/>
    <s v="Q2"/>
    <n v="4"/>
    <s v="Apr"/>
  </r>
  <r>
    <n v="1796"/>
    <x v="119"/>
    <n v="2026"/>
    <x v="1"/>
    <x v="3"/>
    <x v="3"/>
    <x v="0"/>
    <x v="15"/>
    <x v="0"/>
    <s v="Returning"/>
    <x v="3"/>
    <s v="Portable Camp Stove"/>
    <n v="4"/>
    <n v="83.27"/>
    <n v="0"/>
    <n v="39.979999999999997"/>
    <n v="333.08"/>
    <n v="159.91999999999999"/>
    <n v="173.16"/>
    <n v="0.51987510507986068"/>
    <n v="2026"/>
    <s v="Q2"/>
    <n v="4"/>
    <s v="Apr"/>
  </r>
  <r>
    <n v="3222"/>
    <x v="119"/>
    <n v="2026"/>
    <x v="1"/>
    <x v="3"/>
    <x v="3"/>
    <x v="2"/>
    <x v="16"/>
    <x v="1"/>
    <s v="Business"/>
    <x v="3"/>
    <s v="Compact Sleeping Bag"/>
    <n v="3"/>
    <n v="126.03"/>
    <n v="0.1"/>
    <n v="61.75"/>
    <n v="340.28100000000006"/>
    <n v="185.25"/>
    <n v="155.03100000000006"/>
    <n v="0.45559699189787273"/>
    <n v="2026"/>
    <s v="Q2"/>
    <n v="4"/>
    <s v="Apr"/>
  </r>
  <r>
    <n v="3237"/>
    <x v="119"/>
    <n v="2026"/>
    <x v="1"/>
    <x v="3"/>
    <x v="3"/>
    <x v="1"/>
    <x v="14"/>
    <x v="0"/>
    <s v="New"/>
    <x v="3"/>
    <s v="Compact Sleeping Bag"/>
    <n v="1"/>
    <n v="122.86"/>
    <n v="0.05"/>
    <n v="59.22"/>
    <n v="116.717"/>
    <n v="59.22"/>
    <n v="57.497"/>
    <n v="0.49261889870370212"/>
    <n v="2026"/>
    <s v="Q2"/>
    <n v="4"/>
    <s v="Apr"/>
  </r>
  <r>
    <n v="3695"/>
    <x v="119"/>
    <n v="2026"/>
    <x v="1"/>
    <x v="3"/>
    <x v="3"/>
    <x v="2"/>
    <x v="2"/>
    <x v="0"/>
    <s v="New"/>
    <x v="0"/>
    <s v="Compact Repair Kit"/>
    <n v="1"/>
    <n v="39.44"/>
    <n v="0.1"/>
    <n v="16.63"/>
    <n v="35.496000000000002"/>
    <n v="16.63"/>
    <n v="18.866000000000003"/>
    <n v="0.53149650664863657"/>
    <n v="2026"/>
    <s v="Q2"/>
    <n v="4"/>
    <s v="Apr"/>
  </r>
  <r>
    <n v="5148"/>
    <x v="119"/>
    <n v="2026"/>
    <x v="1"/>
    <x v="3"/>
    <x v="3"/>
    <x v="2"/>
    <x v="10"/>
    <x v="0"/>
    <s v="Returning"/>
    <x v="2"/>
    <s v="Carry-On Duffel"/>
    <n v="1"/>
    <n v="130.34"/>
    <n v="0.1"/>
    <n v="66.680000000000007"/>
    <n v="117.30600000000001"/>
    <n v="66.680000000000007"/>
    <n v="50.626000000000005"/>
    <n v="0.43157212759790631"/>
    <n v="2026"/>
    <s v="Q2"/>
    <n v="4"/>
    <s v="Apr"/>
  </r>
  <r>
    <n v="534"/>
    <x v="120"/>
    <n v="2026"/>
    <x v="1"/>
    <x v="4"/>
    <x v="4"/>
    <x v="1"/>
    <x v="12"/>
    <x v="0"/>
    <s v="Business"/>
    <x v="1"/>
    <s v="Summit Backpack 45L"/>
    <n v="1"/>
    <n v="154.86000000000001"/>
    <n v="0"/>
    <n v="78.37"/>
    <n v="154.86000000000001"/>
    <n v="78.37"/>
    <n v="76.490000000000009"/>
    <n v="0.49393000129148912"/>
    <n v="2026"/>
    <s v="Q2"/>
    <n v="5"/>
    <s v="May"/>
  </r>
  <r>
    <n v="551"/>
    <x v="120"/>
    <n v="2026"/>
    <x v="1"/>
    <x v="4"/>
    <x v="4"/>
    <x v="3"/>
    <x v="8"/>
    <x v="2"/>
    <s v="Returning"/>
    <x v="0"/>
    <s v="Cycling Pack 12L"/>
    <n v="4"/>
    <n v="103.64"/>
    <n v="0"/>
    <n v="50.59"/>
    <n v="414.56"/>
    <n v="202.36"/>
    <n v="212.2"/>
    <n v="0.51186800463141646"/>
    <n v="2026"/>
    <s v="Q2"/>
    <n v="5"/>
    <s v="May"/>
  </r>
  <r>
    <n v="2110"/>
    <x v="120"/>
    <n v="2026"/>
    <x v="1"/>
    <x v="4"/>
    <x v="4"/>
    <x v="0"/>
    <x v="15"/>
    <x v="0"/>
    <s v="Returning"/>
    <x v="2"/>
    <s v="Travel Backpack 35L"/>
    <n v="1"/>
    <n v="164.49"/>
    <n v="0.05"/>
    <n v="87.81"/>
    <n v="156.2655"/>
    <n v="87.81"/>
    <n v="68.455500000000001"/>
    <n v="0.43807174328306631"/>
    <n v="2026"/>
    <s v="Q2"/>
    <n v="5"/>
    <s v="May"/>
  </r>
  <r>
    <n v="2217"/>
    <x v="120"/>
    <n v="2026"/>
    <x v="1"/>
    <x v="4"/>
    <x v="4"/>
    <x v="3"/>
    <x v="8"/>
    <x v="1"/>
    <s v="Returning"/>
    <x v="2"/>
    <s v="Travel Backpack 35L"/>
    <n v="3"/>
    <n v="163.44999999999999"/>
    <n v="0.05"/>
    <n v="87.54"/>
    <n v="465.83249999999992"/>
    <n v="262.62"/>
    <n v="203.21249999999992"/>
    <n v="0.4362351274331438"/>
    <n v="2026"/>
    <s v="Q2"/>
    <n v="5"/>
    <s v="May"/>
  </r>
  <r>
    <n v="2544"/>
    <x v="120"/>
    <n v="2026"/>
    <x v="1"/>
    <x v="4"/>
    <x v="4"/>
    <x v="3"/>
    <x v="4"/>
    <x v="0"/>
    <s v="Returning"/>
    <x v="1"/>
    <s v="Trekking Poles"/>
    <n v="1"/>
    <n v="71.87"/>
    <n v="0.05"/>
    <n v="31.97"/>
    <n v="68.276499999999999"/>
    <n v="31.97"/>
    <n v="36.3065"/>
    <n v="0.53175690025118449"/>
    <n v="2026"/>
    <s v="Q2"/>
    <n v="5"/>
    <s v="May"/>
  </r>
  <r>
    <n v="3678"/>
    <x v="120"/>
    <n v="2026"/>
    <x v="1"/>
    <x v="4"/>
    <x v="4"/>
    <x v="1"/>
    <x v="14"/>
    <x v="3"/>
    <s v="Returning"/>
    <x v="3"/>
    <s v="Trail Tent 2P"/>
    <n v="2"/>
    <n v="194.97"/>
    <n v="0"/>
    <n v="101.14"/>
    <n v="389.94"/>
    <n v="202.28"/>
    <n v="187.66"/>
    <n v="0.48125352618351541"/>
    <n v="2026"/>
    <s v="Q2"/>
    <n v="5"/>
    <s v="May"/>
  </r>
  <r>
    <n v="3726"/>
    <x v="120"/>
    <n v="2026"/>
    <x v="1"/>
    <x v="4"/>
    <x v="4"/>
    <x v="3"/>
    <x v="8"/>
    <x v="3"/>
    <s v="Returning"/>
    <x v="0"/>
    <s v="Trail Bike Light"/>
    <n v="2"/>
    <n v="49.53"/>
    <n v="0"/>
    <n v="22.91"/>
    <n v="99.06"/>
    <n v="45.82"/>
    <n v="53.24"/>
    <n v="0.53745204926307288"/>
    <n v="2026"/>
    <s v="Q2"/>
    <n v="5"/>
    <s v="May"/>
  </r>
  <r>
    <n v="3897"/>
    <x v="120"/>
    <n v="2026"/>
    <x v="1"/>
    <x v="4"/>
    <x v="4"/>
    <x v="3"/>
    <x v="8"/>
    <x v="1"/>
    <s v="Business"/>
    <x v="4"/>
    <s v="Recovery Roller"/>
    <n v="4"/>
    <n v="35.619999999999997"/>
    <n v="0.15"/>
    <n v="13.76"/>
    <n v="121.10799999999999"/>
    <n v="55.04"/>
    <n v="66.067999999999984"/>
    <n v="0.54552960993493405"/>
    <n v="2026"/>
    <s v="Q2"/>
    <n v="5"/>
    <s v="May"/>
  </r>
  <r>
    <n v="1262"/>
    <x v="121"/>
    <n v="2026"/>
    <x v="1"/>
    <x v="4"/>
    <x v="4"/>
    <x v="3"/>
    <x v="7"/>
    <x v="2"/>
    <s v="Returning"/>
    <x v="2"/>
    <s v="Packing Cube Set"/>
    <n v="2"/>
    <n v="45.47"/>
    <n v="0"/>
    <n v="18.37"/>
    <n v="90.94"/>
    <n v="36.74"/>
    <n v="54.199999999999996"/>
    <n v="0.59599736089729494"/>
    <n v="2026"/>
    <s v="Q2"/>
    <n v="5"/>
    <s v="May"/>
  </r>
  <r>
    <n v="2657"/>
    <x v="121"/>
    <n v="2026"/>
    <x v="1"/>
    <x v="4"/>
    <x v="4"/>
    <x v="0"/>
    <x v="0"/>
    <x v="2"/>
    <s v="New"/>
    <x v="1"/>
    <s v="Trail Boots"/>
    <n v="1"/>
    <n v="145.68"/>
    <n v="0"/>
    <n v="77.8"/>
    <n v="145.68"/>
    <n v="77.8"/>
    <n v="67.88000000000001"/>
    <n v="0.46595277320153766"/>
    <n v="2026"/>
    <s v="Q2"/>
    <n v="5"/>
    <s v="May"/>
  </r>
  <r>
    <n v="3238"/>
    <x v="121"/>
    <n v="2026"/>
    <x v="1"/>
    <x v="4"/>
    <x v="4"/>
    <x v="3"/>
    <x v="8"/>
    <x v="3"/>
    <s v="Returning"/>
    <x v="3"/>
    <s v="Portable Camp Stove"/>
    <n v="2"/>
    <n v="82.65"/>
    <n v="0.05"/>
    <n v="40.46"/>
    <n v="157.035"/>
    <n v="80.92"/>
    <n v="76.114999999999995"/>
    <n v="0.48470086286496639"/>
    <n v="2026"/>
    <s v="Q2"/>
    <n v="5"/>
    <s v="May"/>
  </r>
  <r>
    <n v="3607"/>
    <x v="121"/>
    <n v="2026"/>
    <x v="1"/>
    <x v="4"/>
    <x v="4"/>
    <x v="1"/>
    <x v="6"/>
    <x v="0"/>
    <s v="Business"/>
    <x v="2"/>
    <s v="Insulated Bottle"/>
    <n v="1"/>
    <n v="36.270000000000003"/>
    <n v="0"/>
    <n v="13.8"/>
    <n v="36.270000000000003"/>
    <n v="13.8"/>
    <n v="22.470000000000002"/>
    <n v="0.61952026468155497"/>
    <n v="2026"/>
    <s v="Q2"/>
    <n v="5"/>
    <s v="May"/>
  </r>
  <r>
    <n v="5070"/>
    <x v="121"/>
    <n v="2026"/>
    <x v="1"/>
    <x v="4"/>
    <x v="4"/>
    <x v="2"/>
    <x v="16"/>
    <x v="2"/>
    <s v="New"/>
    <x v="3"/>
    <s v="Portable Camp Stove"/>
    <n v="1"/>
    <n v="80.819999999999993"/>
    <n v="0"/>
    <n v="39.950000000000003"/>
    <n v="80.819999999999993"/>
    <n v="39.950000000000003"/>
    <n v="40.86999999999999"/>
    <n v="0.50569166048007907"/>
    <n v="2026"/>
    <s v="Q2"/>
    <n v="5"/>
    <s v="May"/>
  </r>
  <r>
    <n v="5171"/>
    <x v="121"/>
    <n v="2026"/>
    <x v="1"/>
    <x v="4"/>
    <x v="4"/>
    <x v="1"/>
    <x v="1"/>
    <x v="2"/>
    <s v="New"/>
    <x v="1"/>
    <s v="Summit Backpack 45L"/>
    <n v="2"/>
    <n v="157.84"/>
    <n v="0.1"/>
    <n v="79.28"/>
    <n v="284.11200000000002"/>
    <n v="158.56"/>
    <n v="125.55200000000002"/>
    <n v="0.44191023258433298"/>
    <n v="2026"/>
    <s v="Q2"/>
    <n v="5"/>
    <s v="May"/>
  </r>
  <r>
    <n v="617"/>
    <x v="122"/>
    <n v="2026"/>
    <x v="1"/>
    <x v="4"/>
    <x v="4"/>
    <x v="1"/>
    <x v="14"/>
    <x v="3"/>
    <s v="Returning"/>
    <x v="4"/>
    <s v="Recovery Roller"/>
    <n v="4"/>
    <n v="36.909999999999997"/>
    <n v="0.1"/>
    <n v="13.85"/>
    <n v="132.876"/>
    <n v="55.4"/>
    <n v="77.475999999999999"/>
    <n v="0.58306992985941775"/>
    <n v="2026"/>
    <s v="Q2"/>
    <n v="5"/>
    <s v="May"/>
  </r>
  <r>
    <n v="849"/>
    <x v="122"/>
    <n v="2026"/>
    <x v="1"/>
    <x v="4"/>
    <x v="4"/>
    <x v="1"/>
    <x v="14"/>
    <x v="1"/>
    <s v="Business"/>
    <x v="3"/>
    <s v="Trail Tent 2P"/>
    <n v="3"/>
    <n v="193.18"/>
    <n v="0.1"/>
    <n v="102.31"/>
    <n v="521.58600000000001"/>
    <n v="306.93"/>
    <n v="214.65600000000001"/>
    <n v="0.41154478839539405"/>
    <n v="2026"/>
    <s v="Q2"/>
    <n v="5"/>
    <s v="May"/>
  </r>
  <r>
    <n v="956"/>
    <x v="122"/>
    <n v="2026"/>
    <x v="1"/>
    <x v="4"/>
    <x v="4"/>
    <x v="0"/>
    <x v="15"/>
    <x v="0"/>
    <s v="Business"/>
    <x v="1"/>
    <s v="Summit Backpack 45L"/>
    <n v="1"/>
    <n v="157.59"/>
    <n v="0.05"/>
    <n v="77.599999999999994"/>
    <n v="149.7105"/>
    <n v="77.599999999999994"/>
    <n v="72.110500000000002"/>
    <n v="0.48166628259206939"/>
    <n v="2026"/>
    <s v="Q2"/>
    <n v="5"/>
    <s v="May"/>
  </r>
  <r>
    <n v="1896"/>
    <x v="122"/>
    <n v="2026"/>
    <x v="1"/>
    <x v="4"/>
    <x v="4"/>
    <x v="1"/>
    <x v="12"/>
    <x v="3"/>
    <s v="New"/>
    <x v="4"/>
    <s v="Training Mat"/>
    <n v="2"/>
    <n v="49.97"/>
    <n v="0"/>
    <n v="22.63"/>
    <n v="99.94"/>
    <n v="45.26"/>
    <n v="54.68"/>
    <n v="0.54712827696617972"/>
    <n v="2026"/>
    <s v="Q2"/>
    <n v="5"/>
    <s v="May"/>
  </r>
  <r>
    <n v="2317"/>
    <x v="122"/>
    <n v="2026"/>
    <x v="1"/>
    <x v="4"/>
    <x v="4"/>
    <x v="0"/>
    <x v="15"/>
    <x v="1"/>
    <s v="Business"/>
    <x v="1"/>
    <s v="Summit Backpack 45L"/>
    <n v="5"/>
    <n v="155.54"/>
    <n v="0.1"/>
    <n v="78.02"/>
    <n v="699.93"/>
    <n v="390.09999999999997"/>
    <n v="309.83"/>
    <n v="0.44265855156944267"/>
    <n v="2026"/>
    <s v="Q2"/>
    <n v="5"/>
    <s v="May"/>
  </r>
  <r>
    <n v="2542"/>
    <x v="122"/>
    <n v="2026"/>
    <x v="1"/>
    <x v="4"/>
    <x v="4"/>
    <x v="3"/>
    <x v="8"/>
    <x v="2"/>
    <s v="New"/>
    <x v="2"/>
    <s v="Carry-On Duffel"/>
    <n v="1"/>
    <n v="131.13"/>
    <n v="0.05"/>
    <n v="67.010000000000005"/>
    <n v="124.5735"/>
    <n v="67.010000000000005"/>
    <n v="57.563499999999991"/>
    <n v="0.46208463276700096"/>
    <n v="2026"/>
    <s v="Q2"/>
    <n v="5"/>
    <s v="May"/>
  </r>
  <r>
    <n v="4535"/>
    <x v="122"/>
    <n v="2026"/>
    <x v="1"/>
    <x v="4"/>
    <x v="4"/>
    <x v="2"/>
    <x v="5"/>
    <x v="0"/>
    <s v="New"/>
    <x v="2"/>
    <s v="Insulated Bottle"/>
    <n v="1"/>
    <n v="36.82"/>
    <n v="0.1"/>
    <n v="13.4"/>
    <n v="33.137999999999998"/>
    <n v="13.4"/>
    <n v="19.738"/>
    <n v="0.5956303941094816"/>
    <n v="2026"/>
    <s v="Q2"/>
    <n v="5"/>
    <s v="May"/>
  </r>
  <r>
    <n v="4988"/>
    <x v="122"/>
    <n v="2026"/>
    <x v="1"/>
    <x v="4"/>
    <x v="4"/>
    <x v="2"/>
    <x v="10"/>
    <x v="2"/>
    <s v="New"/>
    <x v="4"/>
    <s v="Weighted Vest"/>
    <n v="1"/>
    <n v="122.28"/>
    <n v="0"/>
    <n v="67.28"/>
    <n v="122.28"/>
    <n v="67.28"/>
    <n v="55"/>
    <n v="0.44978737324174028"/>
    <n v="2026"/>
    <s v="Q2"/>
    <n v="5"/>
    <s v="May"/>
  </r>
  <r>
    <n v="253"/>
    <x v="123"/>
    <n v="2026"/>
    <x v="1"/>
    <x v="4"/>
    <x v="4"/>
    <x v="2"/>
    <x v="10"/>
    <x v="2"/>
    <s v="Business"/>
    <x v="1"/>
    <s v="Hiking Daypack 20L"/>
    <n v="1"/>
    <n v="90.92"/>
    <n v="0.15"/>
    <n v="44.93"/>
    <n v="77.281999999999996"/>
    <n v="44.93"/>
    <n v="32.351999999999997"/>
    <n v="0.41862270645169636"/>
    <n v="2026"/>
    <s v="Q2"/>
    <n v="5"/>
    <s v="May"/>
  </r>
  <r>
    <n v="1743"/>
    <x v="123"/>
    <n v="2026"/>
    <x v="1"/>
    <x v="4"/>
    <x v="4"/>
    <x v="1"/>
    <x v="12"/>
    <x v="0"/>
    <s v="New"/>
    <x v="4"/>
    <s v="Training Mat"/>
    <n v="1"/>
    <n v="51.02"/>
    <n v="0"/>
    <n v="21.83"/>
    <n v="51.02"/>
    <n v="21.83"/>
    <n v="29.190000000000005"/>
    <n v="0.5721285770286163"/>
    <n v="2026"/>
    <s v="Q2"/>
    <n v="5"/>
    <s v="May"/>
  </r>
  <r>
    <n v="1801"/>
    <x v="123"/>
    <n v="2026"/>
    <x v="1"/>
    <x v="4"/>
    <x v="4"/>
    <x v="2"/>
    <x v="2"/>
    <x v="0"/>
    <s v="Business"/>
    <x v="2"/>
    <s v="Insulated Bottle"/>
    <n v="2"/>
    <n v="36.299999999999997"/>
    <n v="0.05"/>
    <n v="13.9"/>
    <n v="68.969999999999985"/>
    <n v="27.8"/>
    <n v="41.169999999999987"/>
    <n v="0.59692619979701311"/>
    <n v="2026"/>
    <s v="Q2"/>
    <n v="5"/>
    <s v="May"/>
  </r>
  <r>
    <n v="2511"/>
    <x v="123"/>
    <n v="2026"/>
    <x v="1"/>
    <x v="4"/>
    <x v="4"/>
    <x v="2"/>
    <x v="10"/>
    <x v="1"/>
    <s v="Business"/>
    <x v="3"/>
    <s v="Trail Tent 2P"/>
    <n v="8"/>
    <n v="195.03"/>
    <n v="0.15"/>
    <n v="101.13"/>
    <n v="1326.204"/>
    <n v="809.04"/>
    <n v="517.16399999999999"/>
    <n v="0.38995810599274322"/>
    <n v="2026"/>
    <s v="Q2"/>
    <n v="5"/>
    <s v="May"/>
  </r>
  <r>
    <n v="3186"/>
    <x v="123"/>
    <n v="2026"/>
    <x v="1"/>
    <x v="4"/>
    <x v="4"/>
    <x v="1"/>
    <x v="6"/>
    <x v="0"/>
    <s v="New"/>
    <x v="1"/>
    <s v="Trail Boots"/>
    <n v="1"/>
    <n v="143.66"/>
    <n v="0.1"/>
    <n v="79.25"/>
    <n v="129.29400000000001"/>
    <n v="79.25"/>
    <n v="50.044000000000011"/>
    <n v="0.38705585719368268"/>
    <n v="2026"/>
    <s v="Q2"/>
    <n v="5"/>
    <s v="May"/>
  </r>
  <r>
    <n v="3378"/>
    <x v="123"/>
    <n v="2026"/>
    <x v="1"/>
    <x v="4"/>
    <x v="4"/>
    <x v="0"/>
    <x v="0"/>
    <x v="1"/>
    <s v="Business"/>
    <x v="4"/>
    <s v="Weighted Vest"/>
    <n v="3"/>
    <n v="120.28"/>
    <n v="0.2"/>
    <n v="69.23"/>
    <n v="288.67200000000003"/>
    <n v="207.69"/>
    <n v="80.982000000000028"/>
    <n v="0.28053292317924849"/>
    <n v="2026"/>
    <s v="Q2"/>
    <n v="5"/>
    <s v="May"/>
  </r>
  <r>
    <n v="4255"/>
    <x v="123"/>
    <n v="2026"/>
    <x v="1"/>
    <x v="4"/>
    <x v="4"/>
    <x v="3"/>
    <x v="7"/>
    <x v="3"/>
    <s v="Returning"/>
    <x v="2"/>
    <s v="Insulated Bottle"/>
    <n v="6"/>
    <n v="36.04"/>
    <n v="0"/>
    <n v="13.38"/>
    <n v="216.24"/>
    <n v="80.28"/>
    <n v="135.96"/>
    <n v="0.62874583795782468"/>
    <n v="2026"/>
    <s v="Q2"/>
    <n v="5"/>
    <s v="May"/>
  </r>
  <r>
    <n v="4587"/>
    <x v="123"/>
    <n v="2026"/>
    <x v="1"/>
    <x v="4"/>
    <x v="4"/>
    <x v="2"/>
    <x v="2"/>
    <x v="3"/>
    <s v="Returning"/>
    <x v="1"/>
    <s v="Hiking Daypack 20L"/>
    <n v="2"/>
    <n v="91.72"/>
    <n v="0"/>
    <n v="45.67"/>
    <n v="183.44"/>
    <n v="91.34"/>
    <n v="92.1"/>
    <n v="0.50207152202354988"/>
    <n v="2026"/>
    <s v="Q2"/>
    <n v="5"/>
    <s v="May"/>
  </r>
  <r>
    <n v="830"/>
    <x v="124"/>
    <n v="2026"/>
    <x v="1"/>
    <x v="4"/>
    <x v="4"/>
    <x v="3"/>
    <x v="8"/>
    <x v="0"/>
    <s v="Business"/>
    <x v="0"/>
    <s v="Trail Bike Light"/>
    <n v="2"/>
    <n v="50.4"/>
    <n v="0"/>
    <n v="22.21"/>
    <n v="100.8"/>
    <n v="44.42"/>
    <n v="56.379999999999995"/>
    <n v="0.55932539682539684"/>
    <n v="2026"/>
    <s v="Q2"/>
    <n v="5"/>
    <s v="May"/>
  </r>
  <r>
    <n v="4320"/>
    <x v="124"/>
    <n v="2026"/>
    <x v="1"/>
    <x v="4"/>
    <x v="4"/>
    <x v="1"/>
    <x v="6"/>
    <x v="0"/>
    <s v="Returning"/>
    <x v="2"/>
    <s v="Travel Backpack 35L"/>
    <n v="2"/>
    <n v="165.17"/>
    <n v="0"/>
    <n v="87.78"/>
    <n v="330.34"/>
    <n v="175.56"/>
    <n v="154.77999999999997"/>
    <n v="0.46854755706242052"/>
    <n v="2026"/>
    <s v="Q2"/>
    <n v="5"/>
    <s v="May"/>
  </r>
  <r>
    <n v="4386"/>
    <x v="124"/>
    <n v="2026"/>
    <x v="1"/>
    <x v="4"/>
    <x v="4"/>
    <x v="0"/>
    <x v="15"/>
    <x v="0"/>
    <s v="Returning"/>
    <x v="1"/>
    <s v="Trekking Poles"/>
    <n v="1"/>
    <n v="69.819999999999993"/>
    <n v="0.05"/>
    <n v="33.29"/>
    <n v="66.328999999999994"/>
    <n v="33.29"/>
    <n v="33.038999999999994"/>
    <n v="0.49810791659756665"/>
    <n v="2026"/>
    <s v="Q2"/>
    <n v="5"/>
    <s v="May"/>
  </r>
  <r>
    <n v="4602"/>
    <x v="124"/>
    <n v="2026"/>
    <x v="1"/>
    <x v="4"/>
    <x v="4"/>
    <x v="1"/>
    <x v="12"/>
    <x v="3"/>
    <s v="New"/>
    <x v="2"/>
    <s v="Carry-On Duffel"/>
    <n v="2"/>
    <n v="131.36000000000001"/>
    <n v="0.1"/>
    <n v="65.3"/>
    <n v="236.44800000000004"/>
    <n v="130.6"/>
    <n v="105.84800000000004"/>
    <n v="0.4476586818243336"/>
    <n v="2026"/>
    <s v="Q2"/>
    <n v="5"/>
    <s v="May"/>
  </r>
  <r>
    <n v="5190"/>
    <x v="124"/>
    <n v="2026"/>
    <x v="1"/>
    <x v="4"/>
    <x v="4"/>
    <x v="3"/>
    <x v="8"/>
    <x v="1"/>
    <s v="Returning"/>
    <x v="1"/>
    <s v="Hiking Daypack 20L"/>
    <n v="15"/>
    <n v="93.65"/>
    <n v="0.1"/>
    <n v="44.89"/>
    <n v="1264.2750000000001"/>
    <n v="673.35"/>
    <n v="590.92500000000007"/>
    <n v="0.46740226612089936"/>
    <n v="2026"/>
    <s v="Q2"/>
    <n v="5"/>
    <s v="May"/>
  </r>
  <r>
    <n v="393"/>
    <x v="125"/>
    <n v="2026"/>
    <x v="1"/>
    <x v="4"/>
    <x v="4"/>
    <x v="1"/>
    <x v="12"/>
    <x v="3"/>
    <s v="New"/>
    <x v="3"/>
    <s v="Trail Tent 2P"/>
    <n v="3"/>
    <n v="199.93"/>
    <n v="0"/>
    <n v="104.86"/>
    <n v="599.79"/>
    <n v="314.58"/>
    <n v="285.20999999999998"/>
    <n v="0.47551643075076278"/>
    <n v="2026"/>
    <s v="Q2"/>
    <n v="5"/>
    <s v="May"/>
  </r>
  <r>
    <n v="812"/>
    <x v="125"/>
    <n v="2026"/>
    <x v="1"/>
    <x v="4"/>
    <x v="4"/>
    <x v="0"/>
    <x v="0"/>
    <x v="0"/>
    <s v="New"/>
    <x v="1"/>
    <s v="Trekking Poles"/>
    <n v="5"/>
    <n v="70.150000000000006"/>
    <n v="0"/>
    <n v="32.700000000000003"/>
    <n v="350.75"/>
    <n v="163.5"/>
    <n v="187.25"/>
    <n v="0.53385602280826805"/>
    <n v="2026"/>
    <s v="Q2"/>
    <n v="5"/>
    <s v="May"/>
  </r>
  <r>
    <n v="1297"/>
    <x v="125"/>
    <n v="2026"/>
    <x v="1"/>
    <x v="4"/>
    <x v="4"/>
    <x v="2"/>
    <x v="2"/>
    <x v="2"/>
    <s v="New"/>
    <x v="4"/>
    <s v="Recovery Roller"/>
    <n v="2"/>
    <n v="35.86"/>
    <n v="0"/>
    <n v="13.9"/>
    <n v="71.72"/>
    <n v="27.8"/>
    <n v="43.92"/>
    <n v="0.61238148354712774"/>
    <n v="2026"/>
    <s v="Q2"/>
    <n v="5"/>
    <s v="May"/>
  </r>
  <r>
    <n v="1574"/>
    <x v="125"/>
    <n v="2026"/>
    <x v="1"/>
    <x v="4"/>
    <x v="4"/>
    <x v="1"/>
    <x v="6"/>
    <x v="0"/>
    <s v="Returning"/>
    <x v="1"/>
    <s v="Hiking Daypack 20L"/>
    <n v="1"/>
    <n v="92.27"/>
    <n v="0"/>
    <n v="46.5"/>
    <n v="92.27"/>
    <n v="46.5"/>
    <n v="45.769999999999996"/>
    <n v="0.49604421805570603"/>
    <n v="2026"/>
    <s v="Q2"/>
    <n v="5"/>
    <s v="May"/>
  </r>
  <r>
    <n v="3060"/>
    <x v="125"/>
    <n v="2026"/>
    <x v="1"/>
    <x v="4"/>
    <x v="4"/>
    <x v="1"/>
    <x v="6"/>
    <x v="1"/>
    <s v="Business"/>
    <x v="1"/>
    <s v="Summit Backpack 45L"/>
    <n v="6"/>
    <n v="157.31"/>
    <n v="0.15"/>
    <n v="80.34"/>
    <n v="802.28099999999995"/>
    <n v="482.04"/>
    <n v="320.24099999999993"/>
    <n v="0.3991631361081715"/>
    <n v="2026"/>
    <s v="Q2"/>
    <n v="5"/>
    <s v="May"/>
  </r>
  <r>
    <n v="3490"/>
    <x v="125"/>
    <n v="2026"/>
    <x v="1"/>
    <x v="4"/>
    <x v="4"/>
    <x v="1"/>
    <x v="11"/>
    <x v="0"/>
    <s v="New"/>
    <x v="2"/>
    <s v="Packing Cube Set"/>
    <n v="2"/>
    <n v="46.18"/>
    <n v="0.05"/>
    <n v="17.899999999999999"/>
    <n v="87.74199999999999"/>
    <n v="35.799999999999997"/>
    <n v="51.941999999999993"/>
    <n v="0.59198559412823959"/>
    <n v="2026"/>
    <s v="Q2"/>
    <n v="5"/>
    <s v="May"/>
  </r>
  <r>
    <n v="3654"/>
    <x v="125"/>
    <n v="2026"/>
    <x v="1"/>
    <x v="4"/>
    <x v="4"/>
    <x v="2"/>
    <x v="10"/>
    <x v="0"/>
    <s v="Business"/>
    <x v="0"/>
    <s v="Trail Bike Light"/>
    <n v="1"/>
    <n v="51.44"/>
    <n v="0.1"/>
    <n v="22.88"/>
    <n v="46.295999999999999"/>
    <n v="22.88"/>
    <n v="23.416"/>
    <n v="0.50578883704855715"/>
    <n v="2026"/>
    <s v="Q2"/>
    <n v="5"/>
    <s v="May"/>
  </r>
  <r>
    <n v="4209"/>
    <x v="125"/>
    <n v="2026"/>
    <x v="1"/>
    <x v="4"/>
    <x v="4"/>
    <x v="1"/>
    <x v="1"/>
    <x v="0"/>
    <s v="New"/>
    <x v="4"/>
    <s v="Training Mat"/>
    <n v="2"/>
    <n v="50.97"/>
    <n v="0.05"/>
    <n v="21.67"/>
    <n v="96.842999999999989"/>
    <n v="43.34"/>
    <n v="53.502999999999986"/>
    <n v="0.55247152607829153"/>
    <n v="2026"/>
    <s v="Q2"/>
    <n v="5"/>
    <s v="May"/>
  </r>
  <r>
    <n v="4227"/>
    <x v="125"/>
    <n v="2026"/>
    <x v="1"/>
    <x v="4"/>
    <x v="4"/>
    <x v="1"/>
    <x v="1"/>
    <x v="0"/>
    <s v="New"/>
    <x v="0"/>
    <s v="Compact Repair Kit"/>
    <n v="2"/>
    <n v="40.549999999999997"/>
    <n v="0"/>
    <n v="16.52"/>
    <n v="81.099999999999994"/>
    <n v="33.04"/>
    <n v="48.059999999999995"/>
    <n v="0.59260172626387175"/>
    <n v="2026"/>
    <s v="Q2"/>
    <n v="5"/>
    <s v="May"/>
  </r>
  <r>
    <n v="4247"/>
    <x v="125"/>
    <n v="2026"/>
    <x v="1"/>
    <x v="4"/>
    <x v="4"/>
    <x v="2"/>
    <x v="16"/>
    <x v="0"/>
    <s v="New"/>
    <x v="0"/>
    <s v="Trail Bike Light"/>
    <n v="2"/>
    <n v="51.3"/>
    <n v="0"/>
    <n v="23.12"/>
    <n v="102.6"/>
    <n v="46.24"/>
    <n v="56.359999999999992"/>
    <n v="0.54931773879142298"/>
    <n v="2026"/>
    <s v="Q2"/>
    <n v="5"/>
    <s v="May"/>
  </r>
  <r>
    <n v="5196"/>
    <x v="125"/>
    <n v="2026"/>
    <x v="1"/>
    <x v="4"/>
    <x v="4"/>
    <x v="3"/>
    <x v="8"/>
    <x v="0"/>
    <s v="New"/>
    <x v="3"/>
    <s v="Portable Camp Stove"/>
    <n v="3"/>
    <n v="82.56"/>
    <n v="0"/>
    <n v="39.99"/>
    <n v="247.68"/>
    <n v="119.97"/>
    <n v="127.71000000000001"/>
    <n v="0.515625"/>
    <n v="2026"/>
    <s v="Q2"/>
    <n v="5"/>
    <s v="May"/>
  </r>
  <r>
    <n v="400"/>
    <x v="126"/>
    <n v="2026"/>
    <x v="1"/>
    <x v="4"/>
    <x v="4"/>
    <x v="1"/>
    <x v="12"/>
    <x v="1"/>
    <s v="Business"/>
    <x v="1"/>
    <s v="Hiking Daypack 20L"/>
    <n v="6"/>
    <n v="92.66"/>
    <n v="0.15"/>
    <n v="44.71"/>
    <n v="472.56600000000003"/>
    <n v="268.26"/>
    <n v="204.30600000000004"/>
    <n v="0.43233326138571126"/>
    <n v="2026"/>
    <s v="Q2"/>
    <n v="5"/>
    <s v="May"/>
  </r>
  <r>
    <n v="829"/>
    <x v="126"/>
    <n v="2026"/>
    <x v="1"/>
    <x v="4"/>
    <x v="4"/>
    <x v="2"/>
    <x v="16"/>
    <x v="3"/>
    <s v="New"/>
    <x v="4"/>
    <s v="Resistance Band Set"/>
    <n v="1"/>
    <n v="39.42"/>
    <n v="0"/>
    <n v="14.86"/>
    <n v="39.42"/>
    <n v="14.86"/>
    <n v="24.560000000000002"/>
    <n v="0.62303399289700667"/>
    <n v="2026"/>
    <s v="Q2"/>
    <n v="5"/>
    <s v="May"/>
  </r>
  <r>
    <n v="1236"/>
    <x v="126"/>
    <n v="2026"/>
    <x v="1"/>
    <x v="4"/>
    <x v="4"/>
    <x v="0"/>
    <x v="9"/>
    <x v="2"/>
    <s v="Returning"/>
    <x v="4"/>
    <s v="Weighted Vest"/>
    <n v="2"/>
    <n v="124.25"/>
    <n v="0"/>
    <n v="69.510000000000005"/>
    <n v="248.5"/>
    <n v="139.02000000000001"/>
    <n v="109.47999999999999"/>
    <n v="0.44056338028169012"/>
    <n v="2026"/>
    <s v="Q2"/>
    <n v="5"/>
    <s v="May"/>
  </r>
  <r>
    <n v="1364"/>
    <x v="126"/>
    <n v="2026"/>
    <x v="1"/>
    <x v="4"/>
    <x v="4"/>
    <x v="1"/>
    <x v="14"/>
    <x v="0"/>
    <s v="New"/>
    <x v="1"/>
    <s v="Summit Backpack 45L"/>
    <n v="2"/>
    <n v="156.43"/>
    <n v="0"/>
    <n v="78.569999999999993"/>
    <n v="312.86"/>
    <n v="157.13999999999999"/>
    <n v="155.72000000000003"/>
    <n v="0.49773061433228927"/>
    <n v="2026"/>
    <s v="Q2"/>
    <n v="5"/>
    <s v="May"/>
  </r>
  <r>
    <n v="2105"/>
    <x v="126"/>
    <n v="2026"/>
    <x v="1"/>
    <x v="4"/>
    <x v="4"/>
    <x v="1"/>
    <x v="14"/>
    <x v="2"/>
    <s v="New"/>
    <x v="3"/>
    <s v="Portable Camp Stove"/>
    <n v="1"/>
    <n v="80.3"/>
    <n v="0"/>
    <n v="40.020000000000003"/>
    <n v="80.3"/>
    <n v="40.020000000000003"/>
    <n v="40.279999999999994"/>
    <n v="0.50161892901618921"/>
    <n v="2026"/>
    <s v="Q2"/>
    <n v="5"/>
    <s v="May"/>
  </r>
  <r>
    <n v="4706"/>
    <x v="126"/>
    <n v="2026"/>
    <x v="1"/>
    <x v="4"/>
    <x v="4"/>
    <x v="3"/>
    <x v="13"/>
    <x v="2"/>
    <s v="New"/>
    <x v="3"/>
    <s v="Portable Camp Stove"/>
    <n v="1"/>
    <n v="79.89"/>
    <n v="0"/>
    <n v="39.549999999999997"/>
    <n v="79.89"/>
    <n v="39.549999999999997"/>
    <n v="40.340000000000003"/>
    <n v="0.50494429841031419"/>
    <n v="2026"/>
    <s v="Q2"/>
    <n v="5"/>
    <s v="May"/>
  </r>
  <r>
    <n v="68"/>
    <x v="127"/>
    <n v="2026"/>
    <x v="1"/>
    <x v="4"/>
    <x v="4"/>
    <x v="3"/>
    <x v="7"/>
    <x v="2"/>
    <s v="New"/>
    <x v="4"/>
    <s v="Resistance Band Set"/>
    <n v="1"/>
    <n v="39.5"/>
    <n v="0"/>
    <n v="14.68"/>
    <n v="39.5"/>
    <n v="14.68"/>
    <n v="24.82"/>
    <n v="0.62835443037974681"/>
    <n v="2026"/>
    <s v="Q2"/>
    <n v="5"/>
    <s v="May"/>
  </r>
  <r>
    <n v="1352"/>
    <x v="127"/>
    <n v="2026"/>
    <x v="1"/>
    <x v="4"/>
    <x v="4"/>
    <x v="3"/>
    <x v="7"/>
    <x v="0"/>
    <s v="Returning"/>
    <x v="0"/>
    <s v="Commuter Helmet"/>
    <n v="1"/>
    <n v="80.7"/>
    <n v="0"/>
    <n v="41.88"/>
    <n v="80.7"/>
    <n v="41.88"/>
    <n v="38.82"/>
    <n v="0.48104089219330853"/>
    <n v="2026"/>
    <s v="Q2"/>
    <n v="5"/>
    <s v="May"/>
  </r>
  <r>
    <n v="2526"/>
    <x v="127"/>
    <n v="2026"/>
    <x v="1"/>
    <x v="4"/>
    <x v="4"/>
    <x v="1"/>
    <x v="14"/>
    <x v="0"/>
    <s v="New"/>
    <x v="3"/>
    <s v="Portable Camp Stove"/>
    <n v="1"/>
    <n v="80.86"/>
    <n v="0"/>
    <n v="38.44"/>
    <n v="80.86"/>
    <n v="38.44"/>
    <n v="42.42"/>
    <n v="0.52461043779371752"/>
    <n v="2026"/>
    <s v="Q2"/>
    <n v="5"/>
    <s v="May"/>
  </r>
  <r>
    <n v="3298"/>
    <x v="127"/>
    <n v="2026"/>
    <x v="1"/>
    <x v="4"/>
    <x v="4"/>
    <x v="1"/>
    <x v="14"/>
    <x v="3"/>
    <s v="New"/>
    <x v="3"/>
    <s v="Alpine Tent 4P"/>
    <n v="2"/>
    <n v="337.7"/>
    <n v="0.1"/>
    <n v="192.16"/>
    <n v="607.86"/>
    <n v="384.32"/>
    <n v="223.54000000000002"/>
    <n v="0.36774915276543946"/>
    <n v="2026"/>
    <s v="Q2"/>
    <n v="5"/>
    <s v="May"/>
  </r>
  <r>
    <n v="3510"/>
    <x v="127"/>
    <n v="2026"/>
    <x v="1"/>
    <x v="4"/>
    <x v="4"/>
    <x v="2"/>
    <x v="2"/>
    <x v="0"/>
    <s v="Returning"/>
    <x v="3"/>
    <s v="Compact Sleeping Bag"/>
    <n v="4"/>
    <n v="121.81"/>
    <n v="0"/>
    <n v="58.95"/>
    <n v="487.24"/>
    <n v="235.8"/>
    <n v="251.44"/>
    <n v="0.5160495854199163"/>
    <n v="2026"/>
    <s v="Q2"/>
    <n v="5"/>
    <s v="May"/>
  </r>
  <r>
    <n v="3638"/>
    <x v="127"/>
    <n v="2026"/>
    <x v="1"/>
    <x v="4"/>
    <x v="4"/>
    <x v="3"/>
    <x v="7"/>
    <x v="1"/>
    <s v="Business"/>
    <x v="2"/>
    <s v="Travel Backpack 35L"/>
    <n v="10"/>
    <n v="168.55"/>
    <n v="0.1"/>
    <n v="88.85"/>
    <n v="1516.95"/>
    <n v="888.5"/>
    <n v="628.45000000000005"/>
    <n v="0.41428524341606515"/>
    <n v="2026"/>
    <s v="Q2"/>
    <n v="5"/>
    <s v="May"/>
  </r>
  <r>
    <n v="3754"/>
    <x v="127"/>
    <n v="2026"/>
    <x v="1"/>
    <x v="4"/>
    <x v="4"/>
    <x v="1"/>
    <x v="12"/>
    <x v="0"/>
    <s v="Returning"/>
    <x v="0"/>
    <s v="Compact Repair Kit"/>
    <n v="1"/>
    <n v="39.42"/>
    <n v="0.05"/>
    <n v="16.77"/>
    <n v="37.448999999999998"/>
    <n v="16.77"/>
    <n v="20.678999999999998"/>
    <n v="0.55219097973243614"/>
    <n v="2026"/>
    <s v="Q2"/>
    <n v="5"/>
    <s v="May"/>
  </r>
  <r>
    <n v="4029"/>
    <x v="127"/>
    <n v="2026"/>
    <x v="1"/>
    <x v="4"/>
    <x v="4"/>
    <x v="3"/>
    <x v="13"/>
    <x v="2"/>
    <s v="New"/>
    <x v="2"/>
    <s v="Travel Backpack 35L"/>
    <n v="1"/>
    <n v="161.36000000000001"/>
    <n v="0"/>
    <n v="87"/>
    <n v="161.36000000000001"/>
    <n v="87"/>
    <n v="74.360000000000014"/>
    <n v="0.46083292017848293"/>
    <n v="2026"/>
    <s v="Q2"/>
    <n v="5"/>
    <s v="May"/>
  </r>
  <r>
    <n v="4651"/>
    <x v="127"/>
    <n v="2026"/>
    <x v="1"/>
    <x v="4"/>
    <x v="4"/>
    <x v="1"/>
    <x v="11"/>
    <x v="0"/>
    <s v="Business"/>
    <x v="3"/>
    <s v="Compact Sleeping Bag"/>
    <n v="1"/>
    <n v="123.68"/>
    <n v="0"/>
    <n v="59.26"/>
    <n v="123.68"/>
    <n v="59.26"/>
    <n v="64.420000000000016"/>
    <n v="0.52086028460543343"/>
    <n v="2026"/>
    <s v="Q2"/>
    <n v="5"/>
    <s v="May"/>
  </r>
  <r>
    <n v="4886"/>
    <x v="127"/>
    <n v="2026"/>
    <x v="1"/>
    <x v="4"/>
    <x v="4"/>
    <x v="3"/>
    <x v="8"/>
    <x v="3"/>
    <s v="Returning"/>
    <x v="1"/>
    <s v="Trail Boots"/>
    <n v="1"/>
    <n v="146.29"/>
    <n v="0"/>
    <n v="81.16"/>
    <n v="146.29"/>
    <n v="81.16"/>
    <n v="65.13"/>
    <n v="0.44521156606740037"/>
    <n v="2026"/>
    <s v="Q2"/>
    <n v="5"/>
    <s v="May"/>
  </r>
  <r>
    <n v="162"/>
    <x v="128"/>
    <n v="2026"/>
    <x v="1"/>
    <x v="4"/>
    <x v="4"/>
    <x v="0"/>
    <x v="0"/>
    <x v="0"/>
    <s v="New"/>
    <x v="2"/>
    <s v="Travel Backpack 35L"/>
    <n v="2"/>
    <n v="164.95"/>
    <n v="0.1"/>
    <n v="86.27"/>
    <n v="296.90999999999997"/>
    <n v="172.54"/>
    <n v="124.36999999999998"/>
    <n v="0.41888114243373409"/>
    <n v="2026"/>
    <s v="Q2"/>
    <n v="5"/>
    <s v="May"/>
  </r>
  <r>
    <n v="184"/>
    <x v="128"/>
    <n v="2026"/>
    <x v="1"/>
    <x v="4"/>
    <x v="4"/>
    <x v="0"/>
    <x v="15"/>
    <x v="2"/>
    <s v="Business"/>
    <x v="1"/>
    <s v="Hiking Daypack 20L"/>
    <n v="2"/>
    <n v="91.59"/>
    <n v="0"/>
    <n v="44.97"/>
    <n v="183.18"/>
    <n v="89.94"/>
    <n v="93.240000000000009"/>
    <n v="0.50900753357353423"/>
    <n v="2026"/>
    <s v="Q2"/>
    <n v="5"/>
    <s v="May"/>
  </r>
  <r>
    <n v="328"/>
    <x v="128"/>
    <n v="2026"/>
    <x v="1"/>
    <x v="4"/>
    <x v="4"/>
    <x v="3"/>
    <x v="13"/>
    <x v="0"/>
    <s v="Returning"/>
    <x v="4"/>
    <s v="Training Mat"/>
    <n v="1"/>
    <n v="51.78"/>
    <n v="0.1"/>
    <n v="21.63"/>
    <n v="46.602000000000004"/>
    <n v="21.63"/>
    <n v="24.972000000000005"/>
    <n v="0.53585683017896235"/>
    <n v="2026"/>
    <s v="Q2"/>
    <n v="5"/>
    <s v="May"/>
  </r>
  <r>
    <n v="908"/>
    <x v="128"/>
    <n v="2026"/>
    <x v="1"/>
    <x v="4"/>
    <x v="4"/>
    <x v="3"/>
    <x v="8"/>
    <x v="2"/>
    <s v="Returning"/>
    <x v="2"/>
    <s v="Packing Cube Set"/>
    <n v="2"/>
    <n v="46.25"/>
    <n v="0"/>
    <n v="18.12"/>
    <n v="92.5"/>
    <n v="36.24"/>
    <n v="56.26"/>
    <n v="0.60821621621621624"/>
    <n v="2026"/>
    <s v="Q2"/>
    <n v="5"/>
    <s v="May"/>
  </r>
  <r>
    <n v="3159"/>
    <x v="128"/>
    <n v="2026"/>
    <x v="1"/>
    <x v="4"/>
    <x v="4"/>
    <x v="0"/>
    <x v="0"/>
    <x v="0"/>
    <s v="Returning"/>
    <x v="3"/>
    <s v="Trail Tent 2P"/>
    <n v="3"/>
    <n v="198.5"/>
    <n v="0"/>
    <n v="102.23"/>
    <n v="595.5"/>
    <n v="306.69"/>
    <n v="288.81"/>
    <n v="0.48498740554156172"/>
    <n v="2026"/>
    <s v="Q2"/>
    <n v="5"/>
    <s v="May"/>
  </r>
  <r>
    <n v="4509"/>
    <x v="128"/>
    <n v="2026"/>
    <x v="1"/>
    <x v="4"/>
    <x v="4"/>
    <x v="3"/>
    <x v="8"/>
    <x v="0"/>
    <s v="New"/>
    <x v="1"/>
    <s v="Summit Backpack 45L"/>
    <n v="1"/>
    <n v="152.80000000000001"/>
    <n v="0.1"/>
    <n v="77.67"/>
    <n v="137.52000000000001"/>
    <n v="77.67"/>
    <n v="59.850000000000009"/>
    <n v="0.43520942408376967"/>
    <n v="2026"/>
    <s v="Q2"/>
    <n v="5"/>
    <s v="May"/>
  </r>
  <r>
    <n v="4677"/>
    <x v="128"/>
    <n v="2026"/>
    <x v="1"/>
    <x v="4"/>
    <x v="4"/>
    <x v="1"/>
    <x v="14"/>
    <x v="0"/>
    <s v="Business"/>
    <x v="2"/>
    <s v="Travel Backpack 35L"/>
    <n v="2"/>
    <n v="161.47999999999999"/>
    <n v="0"/>
    <n v="85.03"/>
    <n v="322.95999999999998"/>
    <n v="170.06"/>
    <n v="152.89999999999998"/>
    <n v="0.47343324250681196"/>
    <n v="2026"/>
    <s v="Q2"/>
    <n v="5"/>
    <s v="May"/>
  </r>
  <r>
    <n v="4867"/>
    <x v="128"/>
    <n v="2026"/>
    <x v="1"/>
    <x v="4"/>
    <x v="4"/>
    <x v="1"/>
    <x v="6"/>
    <x v="2"/>
    <s v="Returning"/>
    <x v="0"/>
    <s v="Commuter Helmet"/>
    <n v="1"/>
    <n v="82.86"/>
    <n v="0"/>
    <n v="42.67"/>
    <n v="82.86"/>
    <n v="42.67"/>
    <n v="40.19"/>
    <n v="0.48503499879314504"/>
    <n v="2026"/>
    <s v="Q2"/>
    <n v="5"/>
    <s v="May"/>
  </r>
  <r>
    <n v="1615"/>
    <x v="129"/>
    <n v="2026"/>
    <x v="1"/>
    <x v="4"/>
    <x v="4"/>
    <x v="3"/>
    <x v="4"/>
    <x v="0"/>
    <s v="New"/>
    <x v="4"/>
    <s v="Training Mat"/>
    <n v="1"/>
    <n v="51.15"/>
    <n v="0"/>
    <n v="21.39"/>
    <n v="51.15"/>
    <n v="21.39"/>
    <n v="29.759999999999998"/>
    <n v="0.58181818181818179"/>
    <n v="2026"/>
    <s v="Q2"/>
    <n v="5"/>
    <s v="May"/>
  </r>
  <r>
    <n v="1812"/>
    <x v="129"/>
    <n v="2026"/>
    <x v="1"/>
    <x v="4"/>
    <x v="4"/>
    <x v="2"/>
    <x v="2"/>
    <x v="1"/>
    <s v="Business"/>
    <x v="4"/>
    <s v="Training Mat"/>
    <n v="12"/>
    <n v="50.53"/>
    <n v="0.1"/>
    <n v="22.09"/>
    <n v="545.72400000000005"/>
    <n v="265.08"/>
    <n v="280.64400000000006"/>
    <n v="0.5142599555819426"/>
    <n v="2026"/>
    <s v="Q2"/>
    <n v="5"/>
    <s v="May"/>
  </r>
  <r>
    <n v="3645"/>
    <x v="129"/>
    <n v="2026"/>
    <x v="1"/>
    <x v="4"/>
    <x v="4"/>
    <x v="1"/>
    <x v="1"/>
    <x v="3"/>
    <s v="Returning"/>
    <x v="0"/>
    <s v="Trail Bike Light"/>
    <n v="2"/>
    <n v="50.93"/>
    <n v="0"/>
    <n v="22.91"/>
    <n v="101.86"/>
    <n v="45.82"/>
    <n v="56.04"/>
    <n v="0.55016689573924993"/>
    <n v="2026"/>
    <s v="Q2"/>
    <n v="5"/>
    <s v="May"/>
  </r>
  <r>
    <n v="3804"/>
    <x v="129"/>
    <n v="2026"/>
    <x v="1"/>
    <x v="4"/>
    <x v="4"/>
    <x v="2"/>
    <x v="5"/>
    <x v="0"/>
    <s v="Returning"/>
    <x v="4"/>
    <s v="Training Mat"/>
    <n v="2"/>
    <n v="50.79"/>
    <n v="0.05"/>
    <n v="21.83"/>
    <n v="96.500999999999991"/>
    <n v="43.66"/>
    <n v="52.840999999999994"/>
    <n v="0.54756945523880585"/>
    <n v="2026"/>
    <s v="Q2"/>
    <n v="5"/>
    <s v="May"/>
  </r>
  <r>
    <n v="4367"/>
    <x v="129"/>
    <n v="2026"/>
    <x v="1"/>
    <x v="4"/>
    <x v="4"/>
    <x v="3"/>
    <x v="8"/>
    <x v="0"/>
    <s v="Business"/>
    <x v="2"/>
    <s v="Travel Backpack 35L"/>
    <n v="5"/>
    <n v="160.94"/>
    <n v="0.1"/>
    <n v="88.89"/>
    <n v="724.23"/>
    <n v="444.45"/>
    <n v="279.78000000000003"/>
    <n v="0.38631374011018604"/>
    <n v="2026"/>
    <s v="Q2"/>
    <n v="5"/>
    <s v="May"/>
  </r>
  <r>
    <n v="4746"/>
    <x v="129"/>
    <n v="2026"/>
    <x v="1"/>
    <x v="4"/>
    <x v="4"/>
    <x v="1"/>
    <x v="1"/>
    <x v="0"/>
    <s v="Returning"/>
    <x v="4"/>
    <s v="Recovery Roller"/>
    <n v="2"/>
    <n v="36.409999999999997"/>
    <n v="0"/>
    <n v="13.92"/>
    <n v="72.819999999999993"/>
    <n v="27.84"/>
    <n v="44.97999999999999"/>
    <n v="0.61768744850315838"/>
    <n v="2026"/>
    <s v="Q2"/>
    <n v="5"/>
    <s v="May"/>
  </r>
  <r>
    <n v="4795"/>
    <x v="129"/>
    <n v="2026"/>
    <x v="1"/>
    <x v="4"/>
    <x v="4"/>
    <x v="3"/>
    <x v="4"/>
    <x v="3"/>
    <s v="Returning"/>
    <x v="1"/>
    <s v="Trekking Poles"/>
    <n v="2"/>
    <n v="72.25"/>
    <n v="0"/>
    <n v="32.25"/>
    <n v="144.5"/>
    <n v="64.5"/>
    <n v="80"/>
    <n v="0.55363321799307963"/>
    <n v="2026"/>
    <s v="Q2"/>
    <n v="5"/>
    <s v="May"/>
  </r>
  <r>
    <n v="4800"/>
    <x v="129"/>
    <n v="2026"/>
    <x v="1"/>
    <x v="4"/>
    <x v="4"/>
    <x v="3"/>
    <x v="8"/>
    <x v="2"/>
    <s v="New"/>
    <x v="0"/>
    <s v="Cycling Pack 12L"/>
    <n v="4"/>
    <n v="103.36"/>
    <n v="0"/>
    <n v="51.59"/>
    <n v="413.44"/>
    <n v="206.36"/>
    <n v="207.07999999999998"/>
    <n v="0.50087074303405565"/>
    <n v="2026"/>
    <s v="Q2"/>
    <n v="5"/>
    <s v="May"/>
  </r>
  <r>
    <n v="5018"/>
    <x v="129"/>
    <n v="2026"/>
    <x v="1"/>
    <x v="4"/>
    <x v="4"/>
    <x v="2"/>
    <x v="2"/>
    <x v="1"/>
    <s v="Business"/>
    <x v="1"/>
    <s v="Trail Boots"/>
    <n v="4"/>
    <n v="145.85"/>
    <n v="0.15"/>
    <n v="79.69"/>
    <n v="495.89"/>
    <n v="318.76"/>
    <n v="177.13"/>
    <n v="0.35719615237250196"/>
    <n v="2026"/>
    <s v="Q2"/>
    <n v="5"/>
    <s v="May"/>
  </r>
  <r>
    <n v="474"/>
    <x v="130"/>
    <n v="2026"/>
    <x v="1"/>
    <x v="4"/>
    <x v="4"/>
    <x v="1"/>
    <x v="12"/>
    <x v="0"/>
    <s v="Returning"/>
    <x v="0"/>
    <s v="Cycling Pack 12L"/>
    <n v="2"/>
    <n v="100.49"/>
    <n v="0.1"/>
    <n v="50.11"/>
    <n v="180.88200000000001"/>
    <n v="100.22"/>
    <n v="80.662000000000006"/>
    <n v="0.44593713028383147"/>
    <n v="2026"/>
    <s v="Q2"/>
    <n v="5"/>
    <s v="May"/>
  </r>
  <r>
    <n v="1175"/>
    <x v="130"/>
    <n v="2026"/>
    <x v="1"/>
    <x v="4"/>
    <x v="4"/>
    <x v="2"/>
    <x v="16"/>
    <x v="1"/>
    <s v="Returning"/>
    <x v="3"/>
    <s v="Alpine Tent 4P"/>
    <n v="4"/>
    <n v="332.89"/>
    <n v="0.1"/>
    <n v="198.06"/>
    <n v="1198.404"/>
    <n v="792.24"/>
    <n v="406.16399999999999"/>
    <n v="0.33892076461694054"/>
    <n v="2026"/>
    <s v="Q2"/>
    <n v="5"/>
    <s v="May"/>
  </r>
  <r>
    <n v="2015"/>
    <x v="130"/>
    <n v="2026"/>
    <x v="1"/>
    <x v="4"/>
    <x v="4"/>
    <x v="1"/>
    <x v="12"/>
    <x v="0"/>
    <s v="New"/>
    <x v="1"/>
    <s v="Summit Backpack 45L"/>
    <n v="1"/>
    <n v="154.6"/>
    <n v="0"/>
    <n v="80.05"/>
    <n v="154.6"/>
    <n v="80.05"/>
    <n v="74.55"/>
    <n v="0.48221216041397152"/>
    <n v="2026"/>
    <s v="Q2"/>
    <n v="5"/>
    <s v="May"/>
  </r>
  <r>
    <n v="2196"/>
    <x v="130"/>
    <n v="2026"/>
    <x v="1"/>
    <x v="4"/>
    <x v="4"/>
    <x v="3"/>
    <x v="4"/>
    <x v="3"/>
    <s v="Returning"/>
    <x v="0"/>
    <s v="Commuter Helmet"/>
    <n v="1"/>
    <n v="83.23"/>
    <n v="0.05"/>
    <n v="43.82"/>
    <n v="79.0685"/>
    <n v="43.82"/>
    <n v="35.2485"/>
    <n v="0.44579699880483376"/>
    <n v="2026"/>
    <s v="Q2"/>
    <n v="5"/>
    <s v="May"/>
  </r>
  <r>
    <n v="3508"/>
    <x v="130"/>
    <n v="2026"/>
    <x v="1"/>
    <x v="4"/>
    <x v="4"/>
    <x v="1"/>
    <x v="12"/>
    <x v="3"/>
    <s v="Returning"/>
    <x v="2"/>
    <s v="Packing Cube Set"/>
    <n v="3"/>
    <n v="46.23"/>
    <n v="0"/>
    <n v="18.47"/>
    <n v="138.69"/>
    <n v="55.41"/>
    <n v="83.28"/>
    <n v="0.60047588146225395"/>
    <n v="2026"/>
    <s v="Q2"/>
    <n v="5"/>
    <s v="May"/>
  </r>
  <r>
    <n v="3516"/>
    <x v="130"/>
    <n v="2026"/>
    <x v="1"/>
    <x v="4"/>
    <x v="4"/>
    <x v="3"/>
    <x v="7"/>
    <x v="3"/>
    <s v="Returning"/>
    <x v="3"/>
    <s v="Compact Sleeping Bag"/>
    <n v="1"/>
    <n v="125.3"/>
    <n v="0.05"/>
    <n v="59.62"/>
    <n v="119.035"/>
    <n v="59.62"/>
    <n v="59.414999999999999"/>
    <n v="0.49913890872432476"/>
    <n v="2026"/>
    <s v="Q2"/>
    <n v="5"/>
    <s v="May"/>
  </r>
  <r>
    <n v="3570"/>
    <x v="130"/>
    <n v="2026"/>
    <x v="1"/>
    <x v="4"/>
    <x v="4"/>
    <x v="1"/>
    <x v="12"/>
    <x v="0"/>
    <s v="Business"/>
    <x v="2"/>
    <s v="Insulated Bottle"/>
    <n v="1"/>
    <n v="36.159999999999997"/>
    <n v="0.1"/>
    <n v="13.38"/>
    <n v="32.543999999999997"/>
    <n v="13.38"/>
    <n v="19.163999999999994"/>
    <n v="0.58886430678466062"/>
    <n v="2026"/>
    <s v="Q2"/>
    <n v="5"/>
    <s v="May"/>
  </r>
  <r>
    <n v="4799"/>
    <x v="130"/>
    <n v="2026"/>
    <x v="1"/>
    <x v="4"/>
    <x v="4"/>
    <x v="3"/>
    <x v="13"/>
    <x v="0"/>
    <s v="Returning"/>
    <x v="3"/>
    <s v="Compact Sleeping Bag"/>
    <n v="1"/>
    <n v="121.41"/>
    <n v="0.05"/>
    <n v="60.75"/>
    <n v="115.33949999999999"/>
    <n v="60.75"/>
    <n v="54.589499999999987"/>
    <n v="0.47329405797666879"/>
    <n v="2026"/>
    <s v="Q2"/>
    <n v="5"/>
    <s v="May"/>
  </r>
  <r>
    <n v="5156"/>
    <x v="130"/>
    <n v="2026"/>
    <x v="1"/>
    <x v="4"/>
    <x v="4"/>
    <x v="0"/>
    <x v="0"/>
    <x v="2"/>
    <s v="New"/>
    <x v="2"/>
    <s v="Carry-On Duffel"/>
    <n v="3"/>
    <n v="132.58000000000001"/>
    <n v="0.1"/>
    <n v="67.88"/>
    <n v="357.96600000000001"/>
    <n v="203.64"/>
    <n v="154.32600000000002"/>
    <n v="0.43111915656794225"/>
    <n v="2026"/>
    <s v="Q2"/>
    <n v="5"/>
    <s v="May"/>
  </r>
  <r>
    <n v="526"/>
    <x v="131"/>
    <n v="2026"/>
    <x v="1"/>
    <x v="4"/>
    <x v="4"/>
    <x v="1"/>
    <x v="1"/>
    <x v="2"/>
    <s v="Returning"/>
    <x v="3"/>
    <s v="Portable Camp Stove"/>
    <n v="2"/>
    <n v="81.11"/>
    <n v="0.05"/>
    <n v="40.049999999999997"/>
    <n v="154.10899999999998"/>
    <n v="80.099999999999994"/>
    <n v="74.008999999999986"/>
    <n v="0.48023801335418437"/>
    <n v="2026"/>
    <s v="Q2"/>
    <n v="5"/>
    <s v="May"/>
  </r>
  <r>
    <n v="712"/>
    <x v="131"/>
    <n v="2026"/>
    <x v="1"/>
    <x v="4"/>
    <x v="4"/>
    <x v="1"/>
    <x v="14"/>
    <x v="3"/>
    <s v="Business"/>
    <x v="0"/>
    <s v="Cycling Pack 12L"/>
    <n v="3"/>
    <n v="104.54"/>
    <n v="0"/>
    <n v="51.45"/>
    <n v="313.62"/>
    <n v="154.35000000000002"/>
    <n v="159.26999999999998"/>
    <n v="0.50784388750717424"/>
    <n v="2026"/>
    <s v="Q2"/>
    <n v="5"/>
    <s v="May"/>
  </r>
  <r>
    <n v="1533"/>
    <x v="131"/>
    <n v="2026"/>
    <x v="1"/>
    <x v="4"/>
    <x v="4"/>
    <x v="2"/>
    <x v="16"/>
    <x v="2"/>
    <s v="New"/>
    <x v="1"/>
    <s v="Trail Boots"/>
    <n v="3"/>
    <n v="143.87"/>
    <n v="0"/>
    <n v="79.2"/>
    <n v="431.61"/>
    <n v="237.60000000000002"/>
    <n v="194.01"/>
    <n v="0.44950302356293875"/>
    <n v="2026"/>
    <s v="Q2"/>
    <n v="5"/>
    <s v="May"/>
  </r>
  <r>
    <n v="1933"/>
    <x v="131"/>
    <n v="2026"/>
    <x v="1"/>
    <x v="4"/>
    <x v="4"/>
    <x v="3"/>
    <x v="13"/>
    <x v="0"/>
    <s v="Returning"/>
    <x v="2"/>
    <s v="Insulated Bottle"/>
    <n v="1"/>
    <n v="36.950000000000003"/>
    <n v="0.1"/>
    <n v="13.26"/>
    <n v="33.255000000000003"/>
    <n v="13.26"/>
    <n v="19.995000000000005"/>
    <n v="0.60126296797474077"/>
    <n v="2026"/>
    <s v="Q2"/>
    <n v="5"/>
    <s v="May"/>
  </r>
  <r>
    <n v="3128"/>
    <x v="131"/>
    <n v="2026"/>
    <x v="1"/>
    <x v="4"/>
    <x v="4"/>
    <x v="2"/>
    <x v="5"/>
    <x v="0"/>
    <s v="New"/>
    <x v="3"/>
    <s v="Compact Sleeping Bag"/>
    <n v="1"/>
    <n v="121.38"/>
    <n v="0"/>
    <n v="59.68"/>
    <n v="121.38"/>
    <n v="59.68"/>
    <n v="61.699999999999996"/>
    <n v="0.50832097544900312"/>
    <n v="2026"/>
    <s v="Q2"/>
    <n v="5"/>
    <s v="May"/>
  </r>
  <r>
    <n v="4922"/>
    <x v="131"/>
    <n v="2026"/>
    <x v="1"/>
    <x v="4"/>
    <x v="4"/>
    <x v="3"/>
    <x v="8"/>
    <x v="0"/>
    <s v="Returning"/>
    <x v="4"/>
    <s v="Resistance Band Set"/>
    <n v="2"/>
    <n v="39.79"/>
    <n v="0.1"/>
    <n v="14.33"/>
    <n v="71.622"/>
    <n v="28.66"/>
    <n v="42.962000000000003"/>
    <n v="0.59984362346764963"/>
    <n v="2026"/>
    <s v="Q2"/>
    <n v="5"/>
    <s v="May"/>
  </r>
  <r>
    <n v="5051"/>
    <x v="131"/>
    <n v="2026"/>
    <x v="1"/>
    <x v="4"/>
    <x v="4"/>
    <x v="0"/>
    <x v="15"/>
    <x v="2"/>
    <s v="Returning"/>
    <x v="0"/>
    <s v="Trail Bike Light"/>
    <n v="4"/>
    <n v="51.31"/>
    <n v="0"/>
    <n v="22.19"/>
    <n v="205.24"/>
    <n v="88.76"/>
    <n v="116.48"/>
    <n v="0.56753069577080495"/>
    <n v="2026"/>
    <s v="Q2"/>
    <n v="5"/>
    <s v="May"/>
  </r>
  <r>
    <n v="5182"/>
    <x v="131"/>
    <n v="2026"/>
    <x v="1"/>
    <x v="4"/>
    <x v="4"/>
    <x v="3"/>
    <x v="7"/>
    <x v="0"/>
    <s v="Returning"/>
    <x v="4"/>
    <s v="Training Mat"/>
    <n v="2"/>
    <n v="51.15"/>
    <n v="0"/>
    <n v="22.53"/>
    <n v="102.3"/>
    <n v="45.06"/>
    <n v="57.239999999999995"/>
    <n v="0.55953079178885623"/>
    <n v="2026"/>
    <s v="Q2"/>
    <n v="5"/>
    <s v="May"/>
  </r>
  <r>
    <n v="1071"/>
    <x v="132"/>
    <n v="2026"/>
    <x v="1"/>
    <x v="4"/>
    <x v="4"/>
    <x v="1"/>
    <x v="12"/>
    <x v="2"/>
    <s v="Business"/>
    <x v="4"/>
    <s v="Training Mat"/>
    <n v="1"/>
    <n v="50.83"/>
    <n v="0.1"/>
    <n v="21.82"/>
    <n v="45.747"/>
    <n v="21.82"/>
    <n v="23.927"/>
    <n v="0.52302883249174803"/>
    <n v="2026"/>
    <s v="Q2"/>
    <n v="5"/>
    <s v="May"/>
  </r>
  <r>
    <n v="1210"/>
    <x v="132"/>
    <n v="2026"/>
    <x v="1"/>
    <x v="4"/>
    <x v="4"/>
    <x v="2"/>
    <x v="2"/>
    <x v="1"/>
    <s v="Business"/>
    <x v="1"/>
    <s v="Trail Boots"/>
    <n v="6"/>
    <n v="141.9"/>
    <n v="0.1"/>
    <n v="79.64"/>
    <n v="766.2600000000001"/>
    <n v="477.84000000000003"/>
    <n v="288.42000000000007"/>
    <n v="0.37639965546942294"/>
    <n v="2026"/>
    <s v="Q2"/>
    <n v="5"/>
    <s v="May"/>
  </r>
  <r>
    <n v="1244"/>
    <x v="132"/>
    <n v="2026"/>
    <x v="1"/>
    <x v="4"/>
    <x v="4"/>
    <x v="3"/>
    <x v="8"/>
    <x v="0"/>
    <s v="Returning"/>
    <x v="3"/>
    <s v="Compact Sleeping Bag"/>
    <n v="1"/>
    <n v="122.11"/>
    <n v="0"/>
    <n v="59.86"/>
    <n v="122.11"/>
    <n v="59.86"/>
    <n v="62.25"/>
    <n v="0.50978625829170421"/>
    <n v="2026"/>
    <s v="Q2"/>
    <n v="5"/>
    <s v="May"/>
  </r>
  <r>
    <n v="1403"/>
    <x v="132"/>
    <n v="2026"/>
    <x v="1"/>
    <x v="4"/>
    <x v="4"/>
    <x v="1"/>
    <x v="11"/>
    <x v="0"/>
    <s v="Returning"/>
    <x v="0"/>
    <s v="Cycling Pack 12L"/>
    <n v="1"/>
    <n v="102.38"/>
    <n v="0"/>
    <n v="50.82"/>
    <n v="102.38"/>
    <n v="50.82"/>
    <n v="51.559999999999995"/>
    <n v="0.50361398710685679"/>
    <n v="2026"/>
    <s v="Q2"/>
    <n v="5"/>
    <s v="May"/>
  </r>
  <r>
    <n v="1592"/>
    <x v="132"/>
    <n v="2026"/>
    <x v="1"/>
    <x v="4"/>
    <x v="4"/>
    <x v="2"/>
    <x v="16"/>
    <x v="2"/>
    <s v="Returning"/>
    <x v="4"/>
    <s v="Recovery Roller"/>
    <n v="5"/>
    <n v="37.119999999999997"/>
    <n v="0.1"/>
    <n v="13.96"/>
    <n v="167.04"/>
    <n v="69.800000000000011"/>
    <n v="97.239999999999981"/>
    <n v="0.58213601532567039"/>
    <n v="2026"/>
    <s v="Q2"/>
    <n v="5"/>
    <s v="May"/>
  </r>
  <r>
    <n v="2581"/>
    <x v="132"/>
    <n v="2026"/>
    <x v="1"/>
    <x v="4"/>
    <x v="4"/>
    <x v="1"/>
    <x v="12"/>
    <x v="0"/>
    <s v="New"/>
    <x v="1"/>
    <s v="Hiking Daypack 20L"/>
    <n v="2"/>
    <n v="91.76"/>
    <n v="0.05"/>
    <n v="46.31"/>
    <n v="174.34399999999999"/>
    <n v="92.62"/>
    <n v="81.72399999999999"/>
    <n v="0.46875143394668006"/>
    <n v="2026"/>
    <s v="Q2"/>
    <n v="5"/>
    <s v="May"/>
  </r>
  <r>
    <n v="3428"/>
    <x v="132"/>
    <n v="2026"/>
    <x v="1"/>
    <x v="4"/>
    <x v="4"/>
    <x v="3"/>
    <x v="4"/>
    <x v="0"/>
    <s v="Returning"/>
    <x v="1"/>
    <s v="Trail Boots"/>
    <n v="1"/>
    <n v="144.51"/>
    <n v="0"/>
    <n v="79.22"/>
    <n v="144.51"/>
    <n v="79.22"/>
    <n v="65.289999999999992"/>
    <n v="0.45180264341568055"/>
    <n v="2026"/>
    <s v="Q2"/>
    <n v="5"/>
    <s v="May"/>
  </r>
  <r>
    <n v="765"/>
    <x v="133"/>
    <n v="2026"/>
    <x v="1"/>
    <x v="4"/>
    <x v="4"/>
    <x v="1"/>
    <x v="6"/>
    <x v="1"/>
    <s v="Business"/>
    <x v="4"/>
    <s v="Training Mat"/>
    <n v="3"/>
    <n v="49.7"/>
    <n v="0.1"/>
    <n v="21.84"/>
    <n v="134.19000000000003"/>
    <n v="65.52"/>
    <n v="68.67000000000003"/>
    <n v="0.5117370892018781"/>
    <n v="2026"/>
    <s v="Q2"/>
    <n v="5"/>
    <s v="May"/>
  </r>
  <r>
    <n v="854"/>
    <x v="133"/>
    <n v="2026"/>
    <x v="1"/>
    <x v="4"/>
    <x v="4"/>
    <x v="0"/>
    <x v="0"/>
    <x v="0"/>
    <s v="Returning"/>
    <x v="3"/>
    <s v="Compact Sleeping Bag"/>
    <n v="1"/>
    <n v="120.9"/>
    <n v="0"/>
    <n v="59.31"/>
    <n v="120.9"/>
    <n v="59.31"/>
    <n v="61.59"/>
    <n v="0.50942928039702229"/>
    <n v="2026"/>
    <s v="Q2"/>
    <n v="5"/>
    <s v="May"/>
  </r>
  <r>
    <n v="1087"/>
    <x v="133"/>
    <n v="2026"/>
    <x v="1"/>
    <x v="4"/>
    <x v="4"/>
    <x v="2"/>
    <x v="10"/>
    <x v="0"/>
    <s v="Returning"/>
    <x v="3"/>
    <s v="Trail Tent 2P"/>
    <n v="1"/>
    <n v="195.72"/>
    <n v="0.05"/>
    <n v="105.73"/>
    <n v="185.934"/>
    <n v="105.73"/>
    <n v="80.203999999999994"/>
    <n v="0.43135736336549524"/>
    <n v="2026"/>
    <s v="Q2"/>
    <n v="5"/>
    <s v="May"/>
  </r>
  <r>
    <n v="1150"/>
    <x v="133"/>
    <n v="2026"/>
    <x v="1"/>
    <x v="4"/>
    <x v="4"/>
    <x v="0"/>
    <x v="0"/>
    <x v="1"/>
    <s v="Returning"/>
    <x v="0"/>
    <s v="Compact Repair Kit"/>
    <n v="8"/>
    <n v="40.15"/>
    <n v="0.15"/>
    <n v="16.91"/>
    <n v="273.02"/>
    <n v="135.28"/>
    <n v="137.73999999999998"/>
    <n v="0.50450516445681637"/>
    <n v="2026"/>
    <s v="Q2"/>
    <n v="5"/>
    <s v="May"/>
  </r>
  <r>
    <n v="1902"/>
    <x v="133"/>
    <n v="2026"/>
    <x v="1"/>
    <x v="4"/>
    <x v="4"/>
    <x v="1"/>
    <x v="14"/>
    <x v="2"/>
    <s v="Business"/>
    <x v="2"/>
    <s v="Carry-On Duffel"/>
    <n v="4"/>
    <n v="130.83000000000001"/>
    <n v="0"/>
    <n v="66.959999999999994"/>
    <n v="523.32000000000005"/>
    <n v="267.83999999999997"/>
    <n v="255.48000000000008"/>
    <n v="0.48819078193074994"/>
    <n v="2026"/>
    <s v="Q2"/>
    <n v="5"/>
    <s v="May"/>
  </r>
  <r>
    <n v="3913"/>
    <x v="133"/>
    <n v="2026"/>
    <x v="1"/>
    <x v="4"/>
    <x v="4"/>
    <x v="1"/>
    <x v="12"/>
    <x v="0"/>
    <s v="New"/>
    <x v="0"/>
    <s v="Trail Bike Light"/>
    <n v="1"/>
    <n v="50.34"/>
    <n v="0.05"/>
    <n v="22.23"/>
    <n v="47.823"/>
    <n v="22.23"/>
    <n v="25.593"/>
    <n v="0.53516090584028608"/>
    <n v="2026"/>
    <s v="Q2"/>
    <n v="5"/>
    <s v="May"/>
  </r>
  <r>
    <n v="4378"/>
    <x v="133"/>
    <n v="2026"/>
    <x v="1"/>
    <x v="4"/>
    <x v="4"/>
    <x v="2"/>
    <x v="10"/>
    <x v="0"/>
    <s v="Returning"/>
    <x v="0"/>
    <s v="Cycling Pack 12L"/>
    <n v="2"/>
    <n v="103.37"/>
    <n v="0"/>
    <n v="50.49"/>
    <n v="206.74"/>
    <n v="100.98"/>
    <n v="105.76"/>
    <n v="0.51156041404662866"/>
    <n v="2026"/>
    <s v="Q2"/>
    <n v="5"/>
    <s v="May"/>
  </r>
  <r>
    <n v="4551"/>
    <x v="133"/>
    <n v="2026"/>
    <x v="1"/>
    <x v="4"/>
    <x v="4"/>
    <x v="1"/>
    <x v="14"/>
    <x v="2"/>
    <s v="Business"/>
    <x v="4"/>
    <s v="Weighted Vest"/>
    <n v="3"/>
    <n v="122.31"/>
    <n v="0.05"/>
    <n v="71.11"/>
    <n v="348.58350000000002"/>
    <n v="213.32999999999998"/>
    <n v="135.25350000000003"/>
    <n v="0.38800889887214979"/>
    <n v="2026"/>
    <s v="Q2"/>
    <n v="5"/>
    <s v="May"/>
  </r>
  <r>
    <n v="787"/>
    <x v="134"/>
    <n v="2026"/>
    <x v="1"/>
    <x v="4"/>
    <x v="4"/>
    <x v="0"/>
    <x v="9"/>
    <x v="0"/>
    <s v="Business"/>
    <x v="2"/>
    <s v="Travel Backpack 35L"/>
    <n v="1"/>
    <n v="166.48"/>
    <n v="0"/>
    <n v="89.42"/>
    <n v="166.48"/>
    <n v="89.42"/>
    <n v="77.059999999999988"/>
    <n v="0.4628784238346948"/>
    <n v="2026"/>
    <s v="Q2"/>
    <n v="5"/>
    <s v="May"/>
  </r>
  <r>
    <n v="1133"/>
    <x v="134"/>
    <n v="2026"/>
    <x v="1"/>
    <x v="4"/>
    <x v="4"/>
    <x v="0"/>
    <x v="15"/>
    <x v="2"/>
    <s v="New"/>
    <x v="3"/>
    <s v="Trail Tent 2P"/>
    <n v="3"/>
    <n v="192.21"/>
    <n v="0"/>
    <n v="103.51"/>
    <n v="576.63"/>
    <n v="310.53000000000003"/>
    <n v="266.09999999999997"/>
    <n v="0.46147442900993701"/>
    <n v="2026"/>
    <s v="Q2"/>
    <n v="5"/>
    <s v="May"/>
  </r>
  <r>
    <n v="2075"/>
    <x v="134"/>
    <n v="2026"/>
    <x v="1"/>
    <x v="4"/>
    <x v="4"/>
    <x v="0"/>
    <x v="9"/>
    <x v="1"/>
    <s v="Business"/>
    <x v="3"/>
    <s v="Portable Camp Stove"/>
    <n v="6"/>
    <n v="81.13"/>
    <n v="0.05"/>
    <n v="39.409999999999997"/>
    <n v="462.44099999999997"/>
    <n v="236.45999999999998"/>
    <n v="225.98099999999999"/>
    <n v="0.48866990599881932"/>
    <n v="2026"/>
    <s v="Q2"/>
    <n v="5"/>
    <s v="May"/>
  </r>
  <r>
    <n v="2172"/>
    <x v="134"/>
    <n v="2026"/>
    <x v="1"/>
    <x v="4"/>
    <x v="4"/>
    <x v="2"/>
    <x v="10"/>
    <x v="1"/>
    <s v="Business"/>
    <x v="2"/>
    <s v="Insulated Bottle"/>
    <n v="6"/>
    <n v="37.1"/>
    <n v="0.1"/>
    <n v="13.63"/>
    <n v="200.34000000000003"/>
    <n v="81.78"/>
    <n v="118.56000000000003"/>
    <n v="0.59179395028451642"/>
    <n v="2026"/>
    <s v="Q2"/>
    <n v="5"/>
    <s v="May"/>
  </r>
  <r>
    <n v="2977"/>
    <x v="134"/>
    <n v="2026"/>
    <x v="1"/>
    <x v="4"/>
    <x v="4"/>
    <x v="1"/>
    <x v="14"/>
    <x v="1"/>
    <s v="Business"/>
    <x v="2"/>
    <s v="Insulated Bottle"/>
    <n v="6"/>
    <n v="35.92"/>
    <n v="0.15"/>
    <n v="13.3"/>
    <n v="183.19200000000001"/>
    <n v="79.800000000000011"/>
    <n v="103.392"/>
    <n v="0.56439145814227687"/>
    <n v="2026"/>
    <s v="Q2"/>
    <n v="5"/>
    <s v="May"/>
  </r>
  <r>
    <n v="3531"/>
    <x v="134"/>
    <n v="2026"/>
    <x v="1"/>
    <x v="4"/>
    <x v="4"/>
    <x v="3"/>
    <x v="13"/>
    <x v="2"/>
    <s v="Business"/>
    <x v="4"/>
    <s v="Recovery Roller"/>
    <n v="4"/>
    <n v="36.21"/>
    <n v="0"/>
    <n v="14.3"/>
    <n v="144.84"/>
    <n v="57.2"/>
    <n v="87.64"/>
    <n v="0.60508146920740125"/>
    <n v="2026"/>
    <s v="Q2"/>
    <n v="5"/>
    <s v="May"/>
  </r>
  <r>
    <n v="3881"/>
    <x v="134"/>
    <n v="2026"/>
    <x v="1"/>
    <x v="4"/>
    <x v="4"/>
    <x v="2"/>
    <x v="10"/>
    <x v="0"/>
    <s v="Business"/>
    <x v="1"/>
    <s v="Trekking Poles"/>
    <n v="3"/>
    <n v="73.03"/>
    <n v="0.05"/>
    <n v="33.200000000000003"/>
    <n v="208.13550000000001"/>
    <n v="99.600000000000009"/>
    <n v="108.5355"/>
    <n v="0.52146558371829888"/>
    <n v="2026"/>
    <s v="Q2"/>
    <n v="5"/>
    <s v="May"/>
  </r>
  <r>
    <n v="4469"/>
    <x v="134"/>
    <n v="2026"/>
    <x v="1"/>
    <x v="4"/>
    <x v="4"/>
    <x v="2"/>
    <x v="5"/>
    <x v="2"/>
    <s v="Returning"/>
    <x v="0"/>
    <s v="Commuter Helmet"/>
    <n v="2"/>
    <n v="80.81"/>
    <n v="0"/>
    <n v="42.53"/>
    <n v="161.62"/>
    <n v="85.06"/>
    <n v="76.56"/>
    <n v="0.47370374953594852"/>
    <n v="2026"/>
    <s v="Q2"/>
    <n v="5"/>
    <s v="May"/>
  </r>
  <r>
    <n v="5037"/>
    <x v="134"/>
    <n v="2026"/>
    <x v="1"/>
    <x v="4"/>
    <x v="4"/>
    <x v="1"/>
    <x v="11"/>
    <x v="0"/>
    <s v="New"/>
    <x v="0"/>
    <s v="Trail Bike Light"/>
    <n v="1"/>
    <n v="51.53"/>
    <n v="0.1"/>
    <n v="23.06"/>
    <n v="46.377000000000002"/>
    <n v="23.06"/>
    <n v="23.317000000000004"/>
    <n v="0.50277076999374692"/>
    <n v="2026"/>
    <s v="Q2"/>
    <n v="5"/>
    <s v="May"/>
  </r>
  <r>
    <n v="35"/>
    <x v="135"/>
    <n v="2026"/>
    <x v="1"/>
    <x v="4"/>
    <x v="4"/>
    <x v="3"/>
    <x v="13"/>
    <x v="1"/>
    <s v="Business"/>
    <x v="3"/>
    <s v="Portable Camp Stove"/>
    <n v="5"/>
    <n v="81.75"/>
    <n v="0.05"/>
    <n v="39.159999999999997"/>
    <n v="388.3125"/>
    <n v="195.79999999999998"/>
    <n v="192.51250000000002"/>
    <n v="0.49576694028649609"/>
    <n v="2026"/>
    <s v="Q2"/>
    <n v="5"/>
    <s v="May"/>
  </r>
  <r>
    <n v="226"/>
    <x v="135"/>
    <n v="2026"/>
    <x v="1"/>
    <x v="4"/>
    <x v="4"/>
    <x v="2"/>
    <x v="10"/>
    <x v="0"/>
    <s v="New"/>
    <x v="2"/>
    <s v="Travel Backpack 35L"/>
    <n v="1"/>
    <n v="165.99"/>
    <n v="0.1"/>
    <n v="89.9"/>
    <n v="149.39100000000002"/>
    <n v="89.9"/>
    <n v="59.491000000000014"/>
    <n v="0.3982234538894579"/>
    <n v="2026"/>
    <s v="Q2"/>
    <n v="5"/>
    <s v="May"/>
  </r>
  <r>
    <n v="1713"/>
    <x v="135"/>
    <n v="2026"/>
    <x v="1"/>
    <x v="4"/>
    <x v="4"/>
    <x v="0"/>
    <x v="15"/>
    <x v="2"/>
    <s v="New"/>
    <x v="3"/>
    <s v="Compact Sleeping Bag"/>
    <n v="2"/>
    <n v="121.22"/>
    <n v="0"/>
    <n v="60.38"/>
    <n v="242.44"/>
    <n v="120.76"/>
    <n v="121.67999999999999"/>
    <n v="0.50189737667051637"/>
    <n v="2026"/>
    <s v="Q2"/>
    <n v="5"/>
    <s v="May"/>
  </r>
  <r>
    <n v="2320"/>
    <x v="135"/>
    <n v="2026"/>
    <x v="1"/>
    <x v="4"/>
    <x v="4"/>
    <x v="1"/>
    <x v="12"/>
    <x v="2"/>
    <s v="Business"/>
    <x v="2"/>
    <s v="Carry-On Duffel"/>
    <n v="2"/>
    <n v="131.1"/>
    <n v="0"/>
    <n v="65.55"/>
    <n v="262.2"/>
    <n v="131.1"/>
    <n v="131.1"/>
    <n v="0.5"/>
    <n v="2026"/>
    <s v="Q2"/>
    <n v="5"/>
    <s v="May"/>
  </r>
  <r>
    <n v="2496"/>
    <x v="135"/>
    <n v="2026"/>
    <x v="1"/>
    <x v="4"/>
    <x v="4"/>
    <x v="1"/>
    <x v="6"/>
    <x v="0"/>
    <s v="Returning"/>
    <x v="2"/>
    <s v="Packing Cube Set"/>
    <n v="2"/>
    <n v="46.44"/>
    <n v="0"/>
    <n v="18.63"/>
    <n v="92.88"/>
    <n v="37.26"/>
    <n v="55.62"/>
    <n v="0.59883720930232553"/>
    <n v="2026"/>
    <s v="Q2"/>
    <n v="5"/>
    <s v="May"/>
  </r>
  <r>
    <n v="2504"/>
    <x v="135"/>
    <n v="2026"/>
    <x v="1"/>
    <x v="4"/>
    <x v="4"/>
    <x v="3"/>
    <x v="7"/>
    <x v="0"/>
    <s v="New"/>
    <x v="2"/>
    <s v="Insulated Bottle"/>
    <n v="1"/>
    <n v="36.659999999999997"/>
    <n v="0"/>
    <n v="13.61"/>
    <n v="36.659999999999997"/>
    <n v="13.61"/>
    <n v="23.049999999999997"/>
    <n v="0.62875068194217132"/>
    <n v="2026"/>
    <s v="Q2"/>
    <n v="5"/>
    <s v="May"/>
  </r>
  <r>
    <n v="2598"/>
    <x v="135"/>
    <n v="2026"/>
    <x v="1"/>
    <x v="4"/>
    <x v="4"/>
    <x v="3"/>
    <x v="8"/>
    <x v="0"/>
    <s v="New"/>
    <x v="1"/>
    <s v="Summit Backpack 45L"/>
    <n v="5"/>
    <n v="156.16999999999999"/>
    <n v="0.1"/>
    <n v="80.59"/>
    <n v="702.76499999999999"/>
    <n v="402.95000000000005"/>
    <n v="299.81499999999994"/>
    <n v="0.42662198601239382"/>
    <n v="2026"/>
    <s v="Q2"/>
    <n v="5"/>
    <s v="May"/>
  </r>
  <r>
    <n v="2600"/>
    <x v="135"/>
    <n v="2026"/>
    <x v="1"/>
    <x v="4"/>
    <x v="4"/>
    <x v="1"/>
    <x v="12"/>
    <x v="2"/>
    <s v="New"/>
    <x v="2"/>
    <s v="Insulated Bottle"/>
    <n v="1"/>
    <n v="35.97"/>
    <n v="0.1"/>
    <n v="13.54"/>
    <n v="32.372999999999998"/>
    <n v="13.54"/>
    <n v="18.832999999999998"/>
    <n v="0.58175022395205878"/>
    <n v="2026"/>
    <s v="Q2"/>
    <n v="5"/>
    <s v="May"/>
  </r>
  <r>
    <n v="2856"/>
    <x v="135"/>
    <n v="2026"/>
    <x v="1"/>
    <x v="4"/>
    <x v="4"/>
    <x v="1"/>
    <x v="11"/>
    <x v="1"/>
    <s v="Business"/>
    <x v="4"/>
    <s v="Weighted Vest"/>
    <n v="4"/>
    <n v="125.11"/>
    <n v="0.15"/>
    <n v="70.010000000000005"/>
    <n v="425.37399999999997"/>
    <n v="280.04000000000002"/>
    <n v="145.33399999999995"/>
    <n v="0.34166169065340135"/>
    <n v="2026"/>
    <s v="Q2"/>
    <n v="5"/>
    <s v="May"/>
  </r>
  <r>
    <n v="3478"/>
    <x v="135"/>
    <n v="2026"/>
    <x v="1"/>
    <x v="4"/>
    <x v="4"/>
    <x v="3"/>
    <x v="8"/>
    <x v="0"/>
    <s v="New"/>
    <x v="4"/>
    <s v="Recovery Roller"/>
    <n v="4"/>
    <n v="36.29"/>
    <n v="0.1"/>
    <n v="13.77"/>
    <n v="130.64400000000001"/>
    <n v="55.08"/>
    <n v="75.564000000000007"/>
    <n v="0.57839625241113257"/>
    <n v="2026"/>
    <s v="Q2"/>
    <n v="5"/>
    <s v="May"/>
  </r>
  <r>
    <n v="3599"/>
    <x v="135"/>
    <n v="2026"/>
    <x v="1"/>
    <x v="4"/>
    <x v="4"/>
    <x v="1"/>
    <x v="6"/>
    <x v="0"/>
    <s v="New"/>
    <x v="1"/>
    <s v="Trail Boots"/>
    <n v="4"/>
    <n v="143.34"/>
    <n v="0"/>
    <n v="80.55"/>
    <n v="573.36"/>
    <n v="322.2"/>
    <n v="251.16000000000003"/>
    <n v="0.43804939305148599"/>
    <n v="2026"/>
    <s v="Q2"/>
    <n v="5"/>
    <s v="May"/>
  </r>
  <r>
    <n v="282"/>
    <x v="136"/>
    <n v="2026"/>
    <x v="1"/>
    <x v="4"/>
    <x v="4"/>
    <x v="1"/>
    <x v="12"/>
    <x v="3"/>
    <s v="New"/>
    <x v="0"/>
    <s v="Trail Bike Light"/>
    <n v="3"/>
    <n v="51.68"/>
    <n v="0"/>
    <n v="22.4"/>
    <n v="155.04"/>
    <n v="67.199999999999989"/>
    <n v="87.84"/>
    <n v="0.56656346749226016"/>
    <n v="2026"/>
    <s v="Q2"/>
    <n v="5"/>
    <s v="May"/>
  </r>
  <r>
    <n v="980"/>
    <x v="136"/>
    <n v="2026"/>
    <x v="1"/>
    <x v="4"/>
    <x v="4"/>
    <x v="3"/>
    <x v="7"/>
    <x v="0"/>
    <s v="Returning"/>
    <x v="2"/>
    <s v="Packing Cube Set"/>
    <n v="1"/>
    <n v="46.84"/>
    <n v="0"/>
    <n v="17.93"/>
    <n v="46.84"/>
    <n v="17.93"/>
    <n v="28.910000000000004"/>
    <n v="0.61720751494449189"/>
    <n v="2026"/>
    <s v="Q2"/>
    <n v="5"/>
    <s v="May"/>
  </r>
  <r>
    <n v="1155"/>
    <x v="136"/>
    <n v="2026"/>
    <x v="1"/>
    <x v="4"/>
    <x v="4"/>
    <x v="2"/>
    <x v="2"/>
    <x v="3"/>
    <s v="New"/>
    <x v="1"/>
    <s v="Trekking Poles"/>
    <n v="5"/>
    <n v="72.900000000000006"/>
    <n v="0.05"/>
    <n v="31.57"/>
    <n v="346.27499999999998"/>
    <n v="157.85"/>
    <n v="188.42499999999998"/>
    <n v="0.54414843693596127"/>
    <n v="2026"/>
    <s v="Q2"/>
    <n v="5"/>
    <s v="May"/>
  </r>
  <r>
    <n v="1816"/>
    <x v="136"/>
    <n v="2026"/>
    <x v="1"/>
    <x v="4"/>
    <x v="4"/>
    <x v="3"/>
    <x v="7"/>
    <x v="0"/>
    <s v="New"/>
    <x v="1"/>
    <s v="Hiking Daypack 20L"/>
    <n v="1"/>
    <n v="91.07"/>
    <n v="0"/>
    <n v="45.3"/>
    <n v="91.07"/>
    <n v="45.3"/>
    <n v="45.769999999999996"/>
    <n v="0.50258043263423735"/>
    <n v="2026"/>
    <s v="Q2"/>
    <n v="5"/>
    <s v="May"/>
  </r>
  <r>
    <n v="2128"/>
    <x v="136"/>
    <n v="2026"/>
    <x v="1"/>
    <x v="4"/>
    <x v="4"/>
    <x v="2"/>
    <x v="10"/>
    <x v="2"/>
    <s v="New"/>
    <x v="0"/>
    <s v="Commuter Helmet"/>
    <n v="1"/>
    <n v="81.86"/>
    <n v="0"/>
    <n v="43.14"/>
    <n v="81.86"/>
    <n v="43.14"/>
    <n v="38.72"/>
    <n v="0.47300268751526997"/>
    <n v="2026"/>
    <s v="Q2"/>
    <n v="5"/>
    <s v="May"/>
  </r>
  <r>
    <n v="2296"/>
    <x v="136"/>
    <n v="2026"/>
    <x v="1"/>
    <x v="4"/>
    <x v="4"/>
    <x v="3"/>
    <x v="8"/>
    <x v="0"/>
    <s v="Returning"/>
    <x v="2"/>
    <s v="Packing Cube Set"/>
    <n v="1"/>
    <n v="45.45"/>
    <n v="0"/>
    <n v="17.93"/>
    <n v="45.45"/>
    <n v="17.93"/>
    <n v="27.520000000000003"/>
    <n v="0.60550055005500558"/>
    <n v="2026"/>
    <s v="Q2"/>
    <n v="5"/>
    <s v="May"/>
  </r>
  <r>
    <n v="2322"/>
    <x v="136"/>
    <n v="2026"/>
    <x v="1"/>
    <x v="4"/>
    <x v="4"/>
    <x v="2"/>
    <x v="10"/>
    <x v="2"/>
    <s v="Business"/>
    <x v="1"/>
    <s v="Trekking Poles"/>
    <n v="1"/>
    <n v="70.62"/>
    <n v="0"/>
    <n v="32.53"/>
    <n v="70.62"/>
    <n v="32.53"/>
    <n v="38.090000000000003"/>
    <n v="0.53936561880487111"/>
    <n v="2026"/>
    <s v="Q2"/>
    <n v="5"/>
    <s v="May"/>
  </r>
  <r>
    <n v="3480"/>
    <x v="136"/>
    <n v="2026"/>
    <x v="1"/>
    <x v="4"/>
    <x v="4"/>
    <x v="3"/>
    <x v="8"/>
    <x v="0"/>
    <s v="New"/>
    <x v="4"/>
    <s v="Training Mat"/>
    <n v="2"/>
    <n v="51.56"/>
    <n v="0"/>
    <n v="22.46"/>
    <n v="103.12"/>
    <n v="44.92"/>
    <n v="58.2"/>
    <n v="0.56439100077579518"/>
    <n v="2026"/>
    <s v="Q2"/>
    <n v="5"/>
    <s v="May"/>
  </r>
  <r>
    <n v="4426"/>
    <x v="136"/>
    <n v="2026"/>
    <x v="1"/>
    <x v="4"/>
    <x v="4"/>
    <x v="3"/>
    <x v="8"/>
    <x v="0"/>
    <s v="New"/>
    <x v="1"/>
    <s v="Trail Boots"/>
    <n v="2"/>
    <n v="146.22"/>
    <n v="0"/>
    <n v="81.069999999999993"/>
    <n v="292.44"/>
    <n v="162.13999999999999"/>
    <n v="130.30000000000001"/>
    <n v="0.4455614826973055"/>
    <n v="2026"/>
    <s v="Q2"/>
    <n v="5"/>
    <s v="May"/>
  </r>
  <r>
    <n v="4938"/>
    <x v="136"/>
    <n v="2026"/>
    <x v="1"/>
    <x v="4"/>
    <x v="4"/>
    <x v="3"/>
    <x v="13"/>
    <x v="2"/>
    <s v="Returning"/>
    <x v="4"/>
    <s v="Training Mat"/>
    <n v="2"/>
    <n v="51.34"/>
    <n v="0"/>
    <n v="22.17"/>
    <n v="102.68"/>
    <n v="44.34"/>
    <n v="58.34"/>
    <n v="0.56817296455005839"/>
    <n v="2026"/>
    <s v="Q2"/>
    <n v="5"/>
    <s v="May"/>
  </r>
  <r>
    <n v="915"/>
    <x v="137"/>
    <n v="2026"/>
    <x v="1"/>
    <x v="4"/>
    <x v="4"/>
    <x v="3"/>
    <x v="8"/>
    <x v="0"/>
    <s v="New"/>
    <x v="1"/>
    <s v="Summit Backpack 45L"/>
    <n v="1"/>
    <n v="153.61000000000001"/>
    <n v="0.05"/>
    <n v="79.94"/>
    <n v="145.92950000000002"/>
    <n v="79.94"/>
    <n v="65.989500000000021"/>
    <n v="0.45220123415758989"/>
    <n v="2026"/>
    <s v="Q2"/>
    <n v="5"/>
    <s v="May"/>
  </r>
  <r>
    <n v="1188"/>
    <x v="137"/>
    <n v="2026"/>
    <x v="1"/>
    <x v="4"/>
    <x v="4"/>
    <x v="1"/>
    <x v="6"/>
    <x v="0"/>
    <s v="Returning"/>
    <x v="3"/>
    <s v="Portable Camp Stove"/>
    <n v="1"/>
    <n v="82.44"/>
    <n v="0.15"/>
    <n v="39.380000000000003"/>
    <n v="70.073999999999998"/>
    <n v="39.380000000000003"/>
    <n v="30.693999999999996"/>
    <n v="0.43802266175757054"/>
    <n v="2026"/>
    <s v="Q2"/>
    <n v="5"/>
    <s v="May"/>
  </r>
  <r>
    <n v="1594"/>
    <x v="137"/>
    <n v="2026"/>
    <x v="1"/>
    <x v="4"/>
    <x v="4"/>
    <x v="0"/>
    <x v="0"/>
    <x v="1"/>
    <s v="Business"/>
    <x v="1"/>
    <s v="Hiking Daypack 20L"/>
    <n v="10"/>
    <n v="92.09"/>
    <n v="0.15"/>
    <n v="45.13"/>
    <n v="782.7650000000001"/>
    <n v="451.3"/>
    <n v="331.46500000000009"/>
    <n v="0.42345403792964686"/>
    <n v="2026"/>
    <s v="Q2"/>
    <n v="5"/>
    <s v="May"/>
  </r>
  <r>
    <n v="3022"/>
    <x v="137"/>
    <n v="2026"/>
    <x v="1"/>
    <x v="4"/>
    <x v="4"/>
    <x v="3"/>
    <x v="8"/>
    <x v="3"/>
    <s v="New"/>
    <x v="2"/>
    <s v="Insulated Bottle"/>
    <n v="1"/>
    <n v="36.72"/>
    <n v="0"/>
    <n v="13.67"/>
    <n v="36.72"/>
    <n v="13.67"/>
    <n v="23.049999999999997"/>
    <n v="0.62772331154684091"/>
    <n v="2026"/>
    <s v="Q2"/>
    <n v="5"/>
    <s v="May"/>
  </r>
  <r>
    <n v="588"/>
    <x v="138"/>
    <n v="2026"/>
    <x v="1"/>
    <x v="4"/>
    <x v="4"/>
    <x v="1"/>
    <x v="1"/>
    <x v="1"/>
    <s v="Business"/>
    <x v="2"/>
    <s v="Carry-On Duffel"/>
    <n v="3"/>
    <n v="132.41999999999999"/>
    <n v="0.05"/>
    <n v="67.09"/>
    <n v="377.39699999999999"/>
    <n v="201.27"/>
    <n v="176.12699999999998"/>
    <n v="0.46668892439526544"/>
    <n v="2026"/>
    <s v="Q2"/>
    <n v="5"/>
    <s v="May"/>
  </r>
  <r>
    <n v="1016"/>
    <x v="138"/>
    <n v="2026"/>
    <x v="1"/>
    <x v="4"/>
    <x v="4"/>
    <x v="3"/>
    <x v="13"/>
    <x v="2"/>
    <s v="Returning"/>
    <x v="3"/>
    <s v="Trail Tent 2P"/>
    <n v="2"/>
    <n v="192.1"/>
    <n v="0.05"/>
    <n v="106.07"/>
    <n v="364.98999999999995"/>
    <n v="212.14"/>
    <n v="152.84999999999997"/>
    <n v="0.41877859667388145"/>
    <n v="2026"/>
    <s v="Q2"/>
    <n v="5"/>
    <s v="May"/>
  </r>
  <r>
    <n v="1930"/>
    <x v="138"/>
    <n v="2026"/>
    <x v="1"/>
    <x v="4"/>
    <x v="4"/>
    <x v="2"/>
    <x v="16"/>
    <x v="2"/>
    <s v="New"/>
    <x v="2"/>
    <s v="Insulated Bottle"/>
    <n v="4"/>
    <n v="36.94"/>
    <n v="0"/>
    <n v="13.63"/>
    <n v="147.76"/>
    <n v="54.52"/>
    <n v="93.239999999999981"/>
    <n v="0.63102328099620997"/>
    <n v="2026"/>
    <s v="Q2"/>
    <n v="5"/>
    <s v="May"/>
  </r>
  <r>
    <n v="2658"/>
    <x v="138"/>
    <n v="2026"/>
    <x v="1"/>
    <x v="4"/>
    <x v="4"/>
    <x v="0"/>
    <x v="15"/>
    <x v="0"/>
    <s v="Business"/>
    <x v="1"/>
    <s v="Summit Backpack 45L"/>
    <n v="1"/>
    <n v="153.16999999999999"/>
    <n v="0"/>
    <n v="78.489999999999995"/>
    <n v="153.16999999999999"/>
    <n v="78.489999999999995"/>
    <n v="74.679999999999993"/>
    <n v="0.48756283867598094"/>
    <n v="2026"/>
    <s v="Q2"/>
    <n v="5"/>
    <s v="May"/>
  </r>
  <r>
    <n v="2951"/>
    <x v="138"/>
    <n v="2026"/>
    <x v="1"/>
    <x v="4"/>
    <x v="4"/>
    <x v="0"/>
    <x v="0"/>
    <x v="0"/>
    <s v="Business"/>
    <x v="0"/>
    <s v="Commuter Helmet"/>
    <n v="2"/>
    <n v="82.85"/>
    <n v="0"/>
    <n v="42.53"/>
    <n v="165.7"/>
    <n v="85.06"/>
    <n v="80.639999999999986"/>
    <n v="0.48666264333132164"/>
    <n v="2026"/>
    <s v="Q2"/>
    <n v="5"/>
    <s v="May"/>
  </r>
  <r>
    <n v="4328"/>
    <x v="138"/>
    <n v="2026"/>
    <x v="1"/>
    <x v="4"/>
    <x v="4"/>
    <x v="2"/>
    <x v="5"/>
    <x v="3"/>
    <s v="New"/>
    <x v="1"/>
    <s v="Trail Boots"/>
    <n v="1"/>
    <n v="143.52000000000001"/>
    <n v="0"/>
    <n v="81.040000000000006"/>
    <n v="143.52000000000001"/>
    <n v="81.040000000000006"/>
    <n v="62.480000000000004"/>
    <n v="0.435340022296544"/>
    <n v="2026"/>
    <s v="Q2"/>
    <n v="5"/>
    <s v="May"/>
  </r>
  <r>
    <n v="4591"/>
    <x v="138"/>
    <n v="2026"/>
    <x v="1"/>
    <x v="4"/>
    <x v="4"/>
    <x v="2"/>
    <x v="16"/>
    <x v="2"/>
    <s v="New"/>
    <x v="3"/>
    <s v="Trail Tent 2P"/>
    <n v="1"/>
    <n v="192.94"/>
    <n v="0"/>
    <n v="105.15"/>
    <n v="192.94"/>
    <n v="105.15"/>
    <n v="87.789999999999992"/>
    <n v="0.45501192080439512"/>
    <n v="2026"/>
    <s v="Q2"/>
    <n v="5"/>
    <s v="May"/>
  </r>
  <r>
    <n v="280"/>
    <x v="139"/>
    <n v="2026"/>
    <x v="1"/>
    <x v="4"/>
    <x v="4"/>
    <x v="3"/>
    <x v="8"/>
    <x v="2"/>
    <s v="Business"/>
    <x v="2"/>
    <s v="Travel Backpack 35L"/>
    <n v="1"/>
    <n v="168.56"/>
    <n v="0"/>
    <n v="85.46"/>
    <n v="168.56"/>
    <n v="85.46"/>
    <n v="83.100000000000009"/>
    <n v="0.49299952539155201"/>
    <n v="2026"/>
    <s v="Q2"/>
    <n v="5"/>
    <s v="May"/>
  </r>
  <r>
    <n v="409"/>
    <x v="139"/>
    <n v="2026"/>
    <x v="1"/>
    <x v="4"/>
    <x v="4"/>
    <x v="0"/>
    <x v="0"/>
    <x v="0"/>
    <s v="New"/>
    <x v="3"/>
    <s v="Compact Sleeping Bag"/>
    <n v="2"/>
    <n v="123.9"/>
    <n v="0"/>
    <n v="58.95"/>
    <n v="247.8"/>
    <n v="117.9"/>
    <n v="129.9"/>
    <n v="0.52421307506053272"/>
    <n v="2026"/>
    <s v="Q2"/>
    <n v="5"/>
    <s v="May"/>
  </r>
  <r>
    <n v="1372"/>
    <x v="139"/>
    <n v="2026"/>
    <x v="1"/>
    <x v="4"/>
    <x v="4"/>
    <x v="0"/>
    <x v="9"/>
    <x v="0"/>
    <s v="New"/>
    <x v="1"/>
    <s v="Trail Boots"/>
    <n v="2"/>
    <n v="140.93"/>
    <n v="0"/>
    <n v="81.040000000000006"/>
    <n v="281.86"/>
    <n v="162.08000000000001"/>
    <n v="119.78"/>
    <n v="0.42496274746327961"/>
    <n v="2026"/>
    <s v="Q2"/>
    <n v="5"/>
    <s v="May"/>
  </r>
  <r>
    <n v="2327"/>
    <x v="139"/>
    <n v="2026"/>
    <x v="1"/>
    <x v="4"/>
    <x v="4"/>
    <x v="2"/>
    <x v="5"/>
    <x v="2"/>
    <s v="Returning"/>
    <x v="1"/>
    <s v="Trekking Poles"/>
    <n v="1"/>
    <n v="73.150000000000006"/>
    <n v="0"/>
    <n v="32.950000000000003"/>
    <n v="73.150000000000006"/>
    <n v="32.950000000000003"/>
    <n v="40.200000000000003"/>
    <n v="0.54955570745044424"/>
    <n v="2026"/>
    <s v="Q2"/>
    <n v="5"/>
    <s v="May"/>
  </r>
  <r>
    <n v="2703"/>
    <x v="139"/>
    <n v="2026"/>
    <x v="1"/>
    <x v="4"/>
    <x v="4"/>
    <x v="3"/>
    <x v="8"/>
    <x v="2"/>
    <s v="Business"/>
    <x v="3"/>
    <s v="Trail Tent 2P"/>
    <n v="2"/>
    <n v="197.35"/>
    <n v="0.05"/>
    <n v="102.63"/>
    <n v="374.96499999999997"/>
    <n v="205.26"/>
    <n v="169.70499999999998"/>
    <n v="0.45258890829810783"/>
    <n v="2026"/>
    <s v="Q2"/>
    <n v="5"/>
    <s v="May"/>
  </r>
  <r>
    <n v="2776"/>
    <x v="139"/>
    <n v="2026"/>
    <x v="1"/>
    <x v="4"/>
    <x v="4"/>
    <x v="3"/>
    <x v="4"/>
    <x v="0"/>
    <s v="Business"/>
    <x v="2"/>
    <s v="Insulated Bottle"/>
    <n v="3"/>
    <n v="36.74"/>
    <n v="0.05"/>
    <n v="13.97"/>
    <n v="104.70899999999999"/>
    <n v="41.910000000000004"/>
    <n v="62.798999999999985"/>
    <n v="0.59974787267570118"/>
    <n v="2026"/>
    <s v="Q2"/>
    <n v="5"/>
    <s v="May"/>
  </r>
  <r>
    <n v="3411"/>
    <x v="139"/>
    <n v="2026"/>
    <x v="1"/>
    <x v="4"/>
    <x v="4"/>
    <x v="1"/>
    <x v="11"/>
    <x v="0"/>
    <s v="Returning"/>
    <x v="1"/>
    <s v="Summit Backpack 45L"/>
    <n v="2"/>
    <n v="151.35"/>
    <n v="0.05"/>
    <n v="77.150000000000006"/>
    <n v="287.565"/>
    <n v="154.30000000000001"/>
    <n v="133.26499999999999"/>
    <n v="0.46342566028550064"/>
    <n v="2026"/>
    <s v="Q2"/>
    <n v="5"/>
    <s v="May"/>
  </r>
  <r>
    <n v="3841"/>
    <x v="139"/>
    <n v="2026"/>
    <x v="1"/>
    <x v="4"/>
    <x v="4"/>
    <x v="0"/>
    <x v="15"/>
    <x v="2"/>
    <s v="New"/>
    <x v="0"/>
    <s v="Trail Bike Light"/>
    <n v="2"/>
    <n v="50.09"/>
    <n v="0.05"/>
    <n v="23.16"/>
    <n v="95.171000000000006"/>
    <n v="46.32"/>
    <n v="48.851000000000006"/>
    <n v="0.51329711781950382"/>
    <n v="2026"/>
    <s v="Q2"/>
    <n v="5"/>
    <s v="May"/>
  </r>
  <r>
    <n v="5121"/>
    <x v="139"/>
    <n v="2026"/>
    <x v="1"/>
    <x v="4"/>
    <x v="4"/>
    <x v="0"/>
    <x v="9"/>
    <x v="0"/>
    <s v="New"/>
    <x v="4"/>
    <s v="Weighted Vest"/>
    <n v="2"/>
    <n v="121.96"/>
    <n v="0.05"/>
    <n v="71.2"/>
    <n v="231.72399999999999"/>
    <n v="142.4"/>
    <n v="89.323999999999984"/>
    <n v="0.38547582468799085"/>
    <n v="2026"/>
    <s v="Q2"/>
    <n v="5"/>
    <s v="May"/>
  </r>
  <r>
    <n v="53"/>
    <x v="140"/>
    <n v="2026"/>
    <x v="1"/>
    <x v="4"/>
    <x v="4"/>
    <x v="3"/>
    <x v="13"/>
    <x v="0"/>
    <s v="Business"/>
    <x v="2"/>
    <s v="Carry-On Duffel"/>
    <n v="1"/>
    <n v="134.28"/>
    <n v="0.05"/>
    <n v="65.44"/>
    <n v="127.56599999999999"/>
    <n v="65.44"/>
    <n v="62.125999999999991"/>
    <n v="0.487010645469796"/>
    <n v="2026"/>
    <s v="Q2"/>
    <n v="5"/>
    <s v="May"/>
  </r>
  <r>
    <n v="127"/>
    <x v="140"/>
    <n v="2026"/>
    <x v="1"/>
    <x v="4"/>
    <x v="4"/>
    <x v="3"/>
    <x v="7"/>
    <x v="0"/>
    <s v="Business"/>
    <x v="0"/>
    <s v="Cycling Pack 12L"/>
    <n v="3"/>
    <n v="100.48"/>
    <n v="0.05"/>
    <n v="50.68"/>
    <n v="286.36799999999999"/>
    <n v="152.04"/>
    <n v="134.328"/>
    <n v="0.46907475695608447"/>
    <n v="2026"/>
    <s v="Q2"/>
    <n v="5"/>
    <s v="May"/>
  </r>
  <r>
    <n v="1092"/>
    <x v="140"/>
    <n v="2026"/>
    <x v="1"/>
    <x v="4"/>
    <x v="4"/>
    <x v="3"/>
    <x v="8"/>
    <x v="0"/>
    <s v="New"/>
    <x v="4"/>
    <s v="Recovery Roller"/>
    <n v="3"/>
    <n v="36.229999999999997"/>
    <n v="0"/>
    <n v="13.55"/>
    <n v="108.69"/>
    <n v="40.650000000000006"/>
    <n v="68.039999999999992"/>
    <n v="0.62600055202870541"/>
    <n v="2026"/>
    <s v="Q2"/>
    <n v="5"/>
    <s v="May"/>
  </r>
  <r>
    <n v="1213"/>
    <x v="140"/>
    <n v="2026"/>
    <x v="1"/>
    <x v="4"/>
    <x v="4"/>
    <x v="2"/>
    <x v="2"/>
    <x v="3"/>
    <s v="Returning"/>
    <x v="3"/>
    <s v="Compact Sleeping Bag"/>
    <n v="3"/>
    <n v="120.61"/>
    <n v="0"/>
    <n v="60.17"/>
    <n v="361.83"/>
    <n v="180.51"/>
    <n v="181.32"/>
    <n v="0.50111931017328581"/>
    <n v="2026"/>
    <s v="Q2"/>
    <n v="5"/>
    <s v="May"/>
  </r>
  <r>
    <n v="1849"/>
    <x v="140"/>
    <n v="2026"/>
    <x v="1"/>
    <x v="4"/>
    <x v="4"/>
    <x v="2"/>
    <x v="5"/>
    <x v="3"/>
    <s v="Returning"/>
    <x v="2"/>
    <s v="Packing Cube Set"/>
    <n v="3"/>
    <n v="46.46"/>
    <n v="0"/>
    <n v="18.71"/>
    <n v="139.38"/>
    <n v="56.13"/>
    <n v="83.25"/>
    <n v="0.59728798966853214"/>
    <n v="2026"/>
    <s v="Q2"/>
    <n v="5"/>
    <s v="May"/>
  </r>
  <r>
    <n v="2395"/>
    <x v="140"/>
    <n v="2026"/>
    <x v="1"/>
    <x v="4"/>
    <x v="4"/>
    <x v="1"/>
    <x v="12"/>
    <x v="0"/>
    <s v="Business"/>
    <x v="4"/>
    <s v="Recovery Roller"/>
    <n v="1"/>
    <n v="36.9"/>
    <n v="0.05"/>
    <n v="13.89"/>
    <n v="35.055"/>
    <n v="13.89"/>
    <n v="21.164999999999999"/>
    <n v="0.60376551133932388"/>
    <n v="2026"/>
    <s v="Q2"/>
    <n v="5"/>
    <s v="May"/>
  </r>
  <r>
    <n v="4166"/>
    <x v="140"/>
    <n v="2026"/>
    <x v="1"/>
    <x v="4"/>
    <x v="4"/>
    <x v="2"/>
    <x v="3"/>
    <x v="0"/>
    <s v="New"/>
    <x v="4"/>
    <s v="Resistance Band Set"/>
    <n v="6"/>
    <n v="40.61"/>
    <n v="0.05"/>
    <n v="15.14"/>
    <n v="231.47699999999998"/>
    <n v="90.84"/>
    <n v="140.63699999999997"/>
    <n v="0.607563602431343"/>
    <n v="2026"/>
    <s v="Q2"/>
    <n v="5"/>
    <s v="May"/>
  </r>
  <r>
    <n v="1004"/>
    <x v="141"/>
    <n v="2026"/>
    <x v="1"/>
    <x v="4"/>
    <x v="4"/>
    <x v="3"/>
    <x v="13"/>
    <x v="0"/>
    <s v="Business"/>
    <x v="2"/>
    <s v="Insulated Bottle"/>
    <n v="2"/>
    <n v="36.86"/>
    <n v="0.05"/>
    <n v="13.85"/>
    <n v="70.033999999999992"/>
    <n v="27.7"/>
    <n v="42.333999999999989"/>
    <n v="0.60447782505640113"/>
    <n v="2026"/>
    <s v="Q2"/>
    <n v="5"/>
    <s v="May"/>
  </r>
  <r>
    <n v="1012"/>
    <x v="141"/>
    <n v="2026"/>
    <x v="1"/>
    <x v="4"/>
    <x v="4"/>
    <x v="1"/>
    <x v="6"/>
    <x v="0"/>
    <s v="New"/>
    <x v="1"/>
    <s v="Summit Backpack 45L"/>
    <n v="3"/>
    <n v="156.74"/>
    <n v="0"/>
    <n v="79.819999999999993"/>
    <n v="470.22"/>
    <n v="239.45999999999998"/>
    <n v="230.76000000000005"/>
    <n v="0.49074901110118674"/>
    <n v="2026"/>
    <s v="Q2"/>
    <n v="5"/>
    <s v="May"/>
  </r>
  <r>
    <n v="2180"/>
    <x v="141"/>
    <n v="2026"/>
    <x v="1"/>
    <x v="4"/>
    <x v="4"/>
    <x v="0"/>
    <x v="9"/>
    <x v="1"/>
    <s v="Returning"/>
    <x v="0"/>
    <s v="Trail Bike Light"/>
    <n v="3"/>
    <n v="51.04"/>
    <n v="0.2"/>
    <n v="22.32"/>
    <n v="122.49600000000001"/>
    <n v="66.960000000000008"/>
    <n v="55.536000000000001"/>
    <n v="0.45336990595611282"/>
    <n v="2026"/>
    <s v="Q2"/>
    <n v="5"/>
    <s v="May"/>
  </r>
  <r>
    <n v="3659"/>
    <x v="141"/>
    <n v="2026"/>
    <x v="1"/>
    <x v="4"/>
    <x v="4"/>
    <x v="3"/>
    <x v="13"/>
    <x v="2"/>
    <s v="New"/>
    <x v="1"/>
    <s v="Hiking Daypack 20L"/>
    <n v="2"/>
    <n v="93.55"/>
    <n v="0"/>
    <n v="44.31"/>
    <n v="187.1"/>
    <n v="88.62"/>
    <n v="98.47999999999999"/>
    <n v="0.52634954569748793"/>
    <n v="2026"/>
    <s v="Q2"/>
    <n v="5"/>
    <s v="May"/>
  </r>
  <r>
    <n v="3775"/>
    <x v="141"/>
    <n v="2026"/>
    <x v="1"/>
    <x v="4"/>
    <x v="4"/>
    <x v="2"/>
    <x v="2"/>
    <x v="0"/>
    <s v="Business"/>
    <x v="2"/>
    <s v="Carry-On Duffel"/>
    <n v="1"/>
    <n v="131.74"/>
    <n v="0"/>
    <n v="66.650000000000006"/>
    <n v="131.74"/>
    <n v="66.650000000000006"/>
    <n v="65.09"/>
    <n v="0.49407924700166994"/>
    <n v="2026"/>
    <s v="Q2"/>
    <n v="5"/>
    <s v="May"/>
  </r>
  <r>
    <n v="4071"/>
    <x v="141"/>
    <n v="2026"/>
    <x v="1"/>
    <x v="4"/>
    <x v="4"/>
    <x v="3"/>
    <x v="8"/>
    <x v="0"/>
    <s v="New"/>
    <x v="1"/>
    <s v="Hiking Daypack 20L"/>
    <n v="5"/>
    <n v="91.79"/>
    <n v="0.05"/>
    <n v="44.48"/>
    <n v="436.0025"/>
    <n v="222.39999999999998"/>
    <n v="213.60250000000002"/>
    <n v="0.48991118170193981"/>
    <n v="2026"/>
    <s v="Q2"/>
    <n v="5"/>
    <s v="May"/>
  </r>
  <r>
    <n v="5137"/>
    <x v="141"/>
    <n v="2026"/>
    <x v="1"/>
    <x v="4"/>
    <x v="4"/>
    <x v="3"/>
    <x v="13"/>
    <x v="0"/>
    <s v="Business"/>
    <x v="1"/>
    <s v="Summit Backpack 45L"/>
    <n v="4"/>
    <n v="155.4"/>
    <n v="0.05"/>
    <n v="77.31"/>
    <n v="590.52"/>
    <n v="309.24"/>
    <n v="281.27999999999997"/>
    <n v="0.47632595001016048"/>
    <n v="2026"/>
    <s v="Q2"/>
    <n v="5"/>
    <s v="May"/>
  </r>
  <r>
    <n v="133"/>
    <x v="142"/>
    <n v="2026"/>
    <x v="1"/>
    <x v="4"/>
    <x v="4"/>
    <x v="1"/>
    <x v="1"/>
    <x v="0"/>
    <s v="New"/>
    <x v="2"/>
    <s v="Insulated Bottle"/>
    <n v="1"/>
    <n v="36.57"/>
    <n v="0.05"/>
    <n v="13.33"/>
    <n v="34.741500000000002"/>
    <n v="13.33"/>
    <n v="21.411500000000004"/>
    <n v="0.61630902522919284"/>
    <n v="2026"/>
    <s v="Q2"/>
    <n v="5"/>
    <s v="May"/>
  </r>
  <r>
    <n v="1385"/>
    <x v="142"/>
    <n v="2026"/>
    <x v="1"/>
    <x v="4"/>
    <x v="4"/>
    <x v="2"/>
    <x v="16"/>
    <x v="0"/>
    <s v="New"/>
    <x v="0"/>
    <s v="Compact Repair Kit"/>
    <n v="2"/>
    <n v="41.19"/>
    <n v="0"/>
    <n v="17.190000000000001"/>
    <n v="82.38"/>
    <n v="34.380000000000003"/>
    <n v="47.999999999999993"/>
    <n v="0.58266569555717407"/>
    <n v="2026"/>
    <s v="Q2"/>
    <n v="5"/>
    <s v="May"/>
  </r>
  <r>
    <n v="1597"/>
    <x v="142"/>
    <n v="2026"/>
    <x v="1"/>
    <x v="4"/>
    <x v="4"/>
    <x v="3"/>
    <x v="8"/>
    <x v="0"/>
    <s v="Returning"/>
    <x v="2"/>
    <s v="Carry-On Duffel"/>
    <n v="1"/>
    <n v="136.66999999999999"/>
    <n v="0.05"/>
    <n v="67.099999999999994"/>
    <n v="129.83649999999997"/>
    <n v="67.099999999999994"/>
    <n v="62.736499999999978"/>
    <n v="0.48319617364916639"/>
    <n v="2026"/>
    <s v="Q2"/>
    <n v="5"/>
    <s v="May"/>
  </r>
  <r>
    <n v="2273"/>
    <x v="142"/>
    <n v="2026"/>
    <x v="1"/>
    <x v="4"/>
    <x v="4"/>
    <x v="2"/>
    <x v="2"/>
    <x v="2"/>
    <s v="New"/>
    <x v="4"/>
    <s v="Recovery Roller"/>
    <n v="2"/>
    <n v="35.700000000000003"/>
    <n v="0"/>
    <n v="13.52"/>
    <n v="71.400000000000006"/>
    <n v="27.04"/>
    <n v="44.360000000000007"/>
    <n v="0.62128851540616248"/>
    <n v="2026"/>
    <s v="Q2"/>
    <n v="5"/>
    <s v="May"/>
  </r>
  <r>
    <n v="2931"/>
    <x v="142"/>
    <n v="2026"/>
    <x v="1"/>
    <x v="4"/>
    <x v="4"/>
    <x v="0"/>
    <x v="0"/>
    <x v="0"/>
    <s v="Returning"/>
    <x v="0"/>
    <s v="Cycling Pack 12L"/>
    <n v="1"/>
    <n v="100.87"/>
    <n v="0"/>
    <n v="50.4"/>
    <n v="100.87"/>
    <n v="50.4"/>
    <n v="50.470000000000006"/>
    <n v="0.5003469812630118"/>
    <n v="2026"/>
    <s v="Q2"/>
    <n v="5"/>
    <s v="May"/>
  </r>
  <r>
    <n v="4143"/>
    <x v="142"/>
    <n v="2026"/>
    <x v="1"/>
    <x v="4"/>
    <x v="4"/>
    <x v="2"/>
    <x v="16"/>
    <x v="2"/>
    <s v="Returning"/>
    <x v="2"/>
    <s v="Carry-On Duffel"/>
    <n v="1"/>
    <n v="130.80000000000001"/>
    <n v="0"/>
    <n v="68.7"/>
    <n v="130.80000000000001"/>
    <n v="68.7"/>
    <n v="62.100000000000009"/>
    <n v="0.4747706422018349"/>
    <n v="2026"/>
    <s v="Q2"/>
    <n v="5"/>
    <s v="May"/>
  </r>
  <r>
    <n v="4504"/>
    <x v="142"/>
    <n v="2026"/>
    <x v="1"/>
    <x v="4"/>
    <x v="4"/>
    <x v="0"/>
    <x v="9"/>
    <x v="3"/>
    <s v="Returning"/>
    <x v="1"/>
    <s v="Summit Backpack 45L"/>
    <n v="1"/>
    <n v="153.88999999999999"/>
    <n v="0"/>
    <n v="79.64"/>
    <n v="153.88999999999999"/>
    <n v="79.64"/>
    <n v="74.249999999999986"/>
    <n v="0.4824874910650464"/>
    <n v="2026"/>
    <s v="Q2"/>
    <n v="5"/>
    <s v="May"/>
  </r>
  <r>
    <n v="656"/>
    <x v="143"/>
    <n v="2026"/>
    <x v="1"/>
    <x v="4"/>
    <x v="4"/>
    <x v="3"/>
    <x v="7"/>
    <x v="0"/>
    <s v="New"/>
    <x v="3"/>
    <s v="Compact Sleeping Bag"/>
    <n v="1"/>
    <n v="122.51"/>
    <n v="0.15"/>
    <n v="62.2"/>
    <n v="104.1335"/>
    <n v="62.2"/>
    <n v="41.933499999999995"/>
    <n v="0.40268981643755369"/>
    <n v="2026"/>
    <s v="Q2"/>
    <n v="5"/>
    <s v="May"/>
  </r>
  <r>
    <n v="979"/>
    <x v="143"/>
    <n v="2026"/>
    <x v="1"/>
    <x v="4"/>
    <x v="4"/>
    <x v="3"/>
    <x v="4"/>
    <x v="1"/>
    <s v="Returning"/>
    <x v="0"/>
    <s v="Commuter Helmet"/>
    <n v="8"/>
    <n v="79.94"/>
    <n v="0.15"/>
    <n v="41.65"/>
    <n v="543.59199999999998"/>
    <n v="333.2"/>
    <n v="210.392"/>
    <n v="0.38704028021015763"/>
    <n v="2026"/>
    <s v="Q2"/>
    <n v="5"/>
    <s v="May"/>
  </r>
  <r>
    <n v="1510"/>
    <x v="143"/>
    <n v="2026"/>
    <x v="1"/>
    <x v="4"/>
    <x v="4"/>
    <x v="3"/>
    <x v="7"/>
    <x v="0"/>
    <s v="New"/>
    <x v="0"/>
    <s v="Trail Bike Light"/>
    <n v="2"/>
    <n v="50.78"/>
    <n v="0.05"/>
    <n v="23.03"/>
    <n v="96.481999999999999"/>
    <n v="46.06"/>
    <n v="50.421999999999997"/>
    <n v="0.52260525279326708"/>
    <n v="2026"/>
    <s v="Q2"/>
    <n v="5"/>
    <s v="May"/>
  </r>
  <r>
    <n v="1959"/>
    <x v="143"/>
    <n v="2026"/>
    <x v="1"/>
    <x v="4"/>
    <x v="4"/>
    <x v="0"/>
    <x v="15"/>
    <x v="3"/>
    <s v="Business"/>
    <x v="0"/>
    <s v="Commuter Helmet"/>
    <n v="2"/>
    <n v="80.59"/>
    <n v="0.05"/>
    <n v="41.44"/>
    <n v="153.12100000000001"/>
    <n v="82.88"/>
    <n v="70.241000000000014"/>
    <n v="0.45872871781140412"/>
    <n v="2026"/>
    <s v="Q2"/>
    <n v="5"/>
    <s v="May"/>
  </r>
  <r>
    <n v="2089"/>
    <x v="143"/>
    <n v="2026"/>
    <x v="1"/>
    <x v="4"/>
    <x v="4"/>
    <x v="0"/>
    <x v="15"/>
    <x v="3"/>
    <s v="New"/>
    <x v="4"/>
    <s v="Recovery Roller"/>
    <n v="3"/>
    <n v="35.75"/>
    <n v="0.15"/>
    <n v="13.54"/>
    <n v="91.162499999999994"/>
    <n v="40.619999999999997"/>
    <n v="50.542499999999997"/>
    <n v="0.55442204853969557"/>
    <n v="2026"/>
    <s v="Q2"/>
    <n v="5"/>
    <s v="May"/>
  </r>
  <r>
    <n v="2446"/>
    <x v="143"/>
    <n v="2026"/>
    <x v="1"/>
    <x v="4"/>
    <x v="4"/>
    <x v="1"/>
    <x v="12"/>
    <x v="0"/>
    <s v="New"/>
    <x v="3"/>
    <s v="Trail Tent 2P"/>
    <n v="5"/>
    <n v="195.78"/>
    <n v="0.1"/>
    <n v="101.98"/>
    <n v="881.01"/>
    <n v="509.90000000000003"/>
    <n v="371.10999999999996"/>
    <n v="0.4212324491208953"/>
    <n v="2026"/>
    <s v="Q2"/>
    <n v="5"/>
    <s v="May"/>
  </r>
  <r>
    <n v="2847"/>
    <x v="143"/>
    <n v="2026"/>
    <x v="1"/>
    <x v="4"/>
    <x v="4"/>
    <x v="3"/>
    <x v="13"/>
    <x v="0"/>
    <s v="Returning"/>
    <x v="3"/>
    <s v="Compact Sleeping Bag"/>
    <n v="2"/>
    <n v="125.95"/>
    <n v="0.05"/>
    <n v="61.74"/>
    <n v="239.30500000000001"/>
    <n v="123.48"/>
    <n v="115.825"/>
    <n v="0.48400576669940032"/>
    <n v="2026"/>
    <s v="Q2"/>
    <n v="5"/>
    <s v="May"/>
  </r>
  <r>
    <n v="3454"/>
    <x v="143"/>
    <n v="2026"/>
    <x v="1"/>
    <x v="4"/>
    <x v="4"/>
    <x v="3"/>
    <x v="7"/>
    <x v="0"/>
    <s v="New"/>
    <x v="4"/>
    <s v="Resistance Band Set"/>
    <n v="2"/>
    <n v="41.32"/>
    <n v="0"/>
    <n v="14.91"/>
    <n v="82.64"/>
    <n v="29.82"/>
    <n v="52.82"/>
    <n v="0.63915779283639884"/>
    <n v="2026"/>
    <s v="Q2"/>
    <n v="5"/>
    <s v="May"/>
  </r>
  <r>
    <n v="4472"/>
    <x v="143"/>
    <n v="2026"/>
    <x v="1"/>
    <x v="4"/>
    <x v="4"/>
    <x v="3"/>
    <x v="8"/>
    <x v="3"/>
    <s v="New"/>
    <x v="1"/>
    <s v="Trail Boots"/>
    <n v="2"/>
    <n v="144.01"/>
    <n v="0"/>
    <n v="79.37"/>
    <n v="288.02"/>
    <n v="158.74"/>
    <n v="129.27999999999997"/>
    <n v="0.44885771821401282"/>
    <n v="2026"/>
    <s v="Q2"/>
    <n v="5"/>
    <s v="May"/>
  </r>
  <r>
    <n v="4852"/>
    <x v="143"/>
    <n v="2026"/>
    <x v="1"/>
    <x v="4"/>
    <x v="4"/>
    <x v="0"/>
    <x v="15"/>
    <x v="0"/>
    <s v="Business"/>
    <x v="0"/>
    <s v="Trail Bike Light"/>
    <n v="2"/>
    <n v="51.17"/>
    <n v="0.05"/>
    <n v="21.97"/>
    <n v="97.222999999999999"/>
    <n v="43.94"/>
    <n v="53.283000000000001"/>
    <n v="0.54804932989107513"/>
    <n v="2026"/>
    <s v="Q2"/>
    <n v="5"/>
    <s v="May"/>
  </r>
  <r>
    <n v="4959"/>
    <x v="143"/>
    <n v="2026"/>
    <x v="1"/>
    <x v="4"/>
    <x v="4"/>
    <x v="0"/>
    <x v="0"/>
    <x v="1"/>
    <s v="Business"/>
    <x v="3"/>
    <s v="Portable Camp Stove"/>
    <n v="6"/>
    <n v="83.58"/>
    <n v="0.2"/>
    <n v="40.5"/>
    <n v="401.18400000000003"/>
    <n v="243"/>
    <n v="158.18400000000003"/>
    <n v="0.39429289303661169"/>
    <n v="2026"/>
    <s v="Q2"/>
    <n v="5"/>
    <s v="May"/>
  </r>
  <r>
    <n v="5056"/>
    <x v="143"/>
    <n v="2026"/>
    <x v="1"/>
    <x v="4"/>
    <x v="4"/>
    <x v="2"/>
    <x v="16"/>
    <x v="3"/>
    <s v="Returning"/>
    <x v="3"/>
    <s v="Portable Camp Stove"/>
    <n v="2"/>
    <n v="80.010000000000005"/>
    <n v="0"/>
    <n v="38.54"/>
    <n v="160.02000000000001"/>
    <n v="77.08"/>
    <n v="82.940000000000012"/>
    <n v="0.51831021122359711"/>
    <n v="2026"/>
    <s v="Q2"/>
    <n v="5"/>
    <s v="May"/>
  </r>
  <r>
    <n v="1152"/>
    <x v="144"/>
    <n v="2026"/>
    <x v="1"/>
    <x v="4"/>
    <x v="4"/>
    <x v="3"/>
    <x v="7"/>
    <x v="0"/>
    <s v="New"/>
    <x v="1"/>
    <s v="Hiking Daypack 20L"/>
    <n v="2"/>
    <n v="94.4"/>
    <n v="0"/>
    <n v="46.39"/>
    <n v="188.8"/>
    <n v="92.78"/>
    <n v="96.02000000000001"/>
    <n v="0.50858050847457625"/>
    <n v="2026"/>
    <s v="Q2"/>
    <n v="5"/>
    <s v="May"/>
  </r>
  <r>
    <n v="3919"/>
    <x v="144"/>
    <n v="2026"/>
    <x v="1"/>
    <x v="4"/>
    <x v="4"/>
    <x v="2"/>
    <x v="2"/>
    <x v="2"/>
    <s v="Business"/>
    <x v="1"/>
    <s v="Summit Backpack 45L"/>
    <n v="6"/>
    <n v="157.33000000000001"/>
    <n v="0"/>
    <n v="78.849999999999994"/>
    <n v="943.98"/>
    <n v="473.09999999999997"/>
    <n v="470.88000000000005"/>
    <n v="0.4988241276298227"/>
    <n v="2026"/>
    <s v="Q2"/>
    <n v="5"/>
    <s v="May"/>
  </r>
  <r>
    <n v="4202"/>
    <x v="144"/>
    <n v="2026"/>
    <x v="1"/>
    <x v="4"/>
    <x v="4"/>
    <x v="2"/>
    <x v="3"/>
    <x v="0"/>
    <s v="New"/>
    <x v="3"/>
    <s v="Compact Sleeping Bag"/>
    <n v="1"/>
    <n v="125.44"/>
    <n v="0"/>
    <n v="59.92"/>
    <n v="125.44"/>
    <n v="59.92"/>
    <n v="65.52"/>
    <n v="0.5223214285714286"/>
    <n v="2026"/>
    <s v="Q2"/>
    <n v="5"/>
    <s v="May"/>
  </r>
  <r>
    <n v="4274"/>
    <x v="144"/>
    <n v="2026"/>
    <x v="1"/>
    <x v="4"/>
    <x v="4"/>
    <x v="1"/>
    <x v="12"/>
    <x v="3"/>
    <s v="Returning"/>
    <x v="4"/>
    <s v="Recovery Roller"/>
    <n v="2"/>
    <n v="36.18"/>
    <n v="0"/>
    <n v="13.71"/>
    <n v="72.36"/>
    <n v="27.42"/>
    <n v="44.94"/>
    <n v="0.62106135986733002"/>
    <n v="2026"/>
    <s v="Q2"/>
    <n v="5"/>
    <s v="May"/>
  </r>
  <r>
    <n v="4364"/>
    <x v="144"/>
    <n v="2026"/>
    <x v="1"/>
    <x v="4"/>
    <x v="4"/>
    <x v="0"/>
    <x v="15"/>
    <x v="2"/>
    <s v="Returning"/>
    <x v="4"/>
    <s v="Resistance Band Set"/>
    <n v="1"/>
    <n v="41"/>
    <n v="0.05"/>
    <n v="14.51"/>
    <n v="38.949999999999996"/>
    <n v="14.51"/>
    <n v="24.439999999999998"/>
    <n v="0.62747111681643131"/>
    <n v="2026"/>
    <s v="Q2"/>
    <n v="5"/>
    <s v="May"/>
  </r>
  <r>
    <n v="4896"/>
    <x v="144"/>
    <n v="2026"/>
    <x v="1"/>
    <x v="4"/>
    <x v="4"/>
    <x v="2"/>
    <x v="5"/>
    <x v="0"/>
    <s v="Returning"/>
    <x v="1"/>
    <s v="Trekking Poles"/>
    <n v="1"/>
    <n v="72.33"/>
    <n v="0.1"/>
    <n v="32.61"/>
    <n v="65.096999999999994"/>
    <n v="32.61"/>
    <n v="32.486999999999995"/>
    <n v="0.49905525600258072"/>
    <n v="2026"/>
    <s v="Q2"/>
    <n v="5"/>
    <s v="May"/>
  </r>
  <r>
    <n v="5109"/>
    <x v="144"/>
    <n v="2026"/>
    <x v="1"/>
    <x v="4"/>
    <x v="4"/>
    <x v="3"/>
    <x v="4"/>
    <x v="0"/>
    <s v="Business"/>
    <x v="3"/>
    <s v="Compact Sleeping Bag"/>
    <n v="2"/>
    <n v="125.42"/>
    <n v="0"/>
    <n v="62.28"/>
    <n v="250.84"/>
    <n v="124.56"/>
    <n v="126.28"/>
    <n v="0.50342848030617127"/>
    <n v="2026"/>
    <s v="Q2"/>
    <n v="5"/>
    <s v="May"/>
  </r>
  <r>
    <n v="289"/>
    <x v="145"/>
    <n v="2026"/>
    <x v="1"/>
    <x v="4"/>
    <x v="4"/>
    <x v="0"/>
    <x v="15"/>
    <x v="0"/>
    <s v="Business"/>
    <x v="0"/>
    <s v="Compact Repair Kit"/>
    <n v="2"/>
    <n v="41.29"/>
    <n v="0.15"/>
    <n v="16.43"/>
    <n v="70.192999999999998"/>
    <n v="32.86"/>
    <n v="37.332999999999998"/>
    <n v="0.531862151496588"/>
    <n v="2026"/>
    <s v="Q2"/>
    <n v="5"/>
    <s v="May"/>
  </r>
  <r>
    <n v="4092"/>
    <x v="145"/>
    <n v="2026"/>
    <x v="1"/>
    <x v="4"/>
    <x v="4"/>
    <x v="3"/>
    <x v="8"/>
    <x v="1"/>
    <s v="Business"/>
    <x v="2"/>
    <s v="Carry-On Duffel"/>
    <n v="8"/>
    <n v="131.4"/>
    <n v="0.05"/>
    <n v="66.489999999999995"/>
    <n v="998.64"/>
    <n v="531.91999999999996"/>
    <n v="466.72"/>
    <n v="0.46735560362092449"/>
    <n v="2026"/>
    <s v="Q2"/>
    <n v="5"/>
    <s v="May"/>
  </r>
  <r>
    <n v="4727"/>
    <x v="145"/>
    <n v="2026"/>
    <x v="1"/>
    <x v="4"/>
    <x v="4"/>
    <x v="2"/>
    <x v="16"/>
    <x v="0"/>
    <s v="New"/>
    <x v="1"/>
    <s v="Trail Boots"/>
    <n v="4"/>
    <n v="140.66999999999999"/>
    <n v="0"/>
    <n v="80.72"/>
    <n v="562.67999999999995"/>
    <n v="322.88"/>
    <n v="239.79999999999995"/>
    <n v="0.42617473519584842"/>
    <n v="2026"/>
    <s v="Q2"/>
    <n v="5"/>
    <s v="May"/>
  </r>
  <r>
    <n v="4753"/>
    <x v="145"/>
    <n v="2026"/>
    <x v="1"/>
    <x v="4"/>
    <x v="4"/>
    <x v="3"/>
    <x v="8"/>
    <x v="0"/>
    <s v="Returning"/>
    <x v="4"/>
    <s v="Recovery Roller"/>
    <n v="1"/>
    <n v="36.659999999999997"/>
    <n v="0.05"/>
    <n v="13.51"/>
    <n v="34.826999999999998"/>
    <n v="13.51"/>
    <n v="21.317"/>
    <n v="0.61208257960777557"/>
    <n v="2026"/>
    <s v="Q2"/>
    <n v="5"/>
    <s v="May"/>
  </r>
  <r>
    <n v="942"/>
    <x v="146"/>
    <n v="2026"/>
    <x v="1"/>
    <x v="4"/>
    <x v="4"/>
    <x v="3"/>
    <x v="4"/>
    <x v="0"/>
    <s v="Returning"/>
    <x v="2"/>
    <s v="Packing Cube Set"/>
    <n v="1"/>
    <n v="46.28"/>
    <n v="0.05"/>
    <n v="17.95"/>
    <n v="43.966000000000001"/>
    <n v="17.95"/>
    <n v="26.016000000000002"/>
    <n v="0.591729973161079"/>
    <n v="2026"/>
    <s v="Q2"/>
    <n v="5"/>
    <s v="May"/>
  </r>
  <r>
    <n v="1755"/>
    <x v="146"/>
    <n v="2026"/>
    <x v="1"/>
    <x v="4"/>
    <x v="4"/>
    <x v="3"/>
    <x v="13"/>
    <x v="3"/>
    <s v="Returning"/>
    <x v="1"/>
    <s v="Hiking Daypack 20L"/>
    <n v="2"/>
    <n v="92.12"/>
    <n v="0"/>
    <n v="46.64"/>
    <n v="184.24"/>
    <n v="93.28"/>
    <n v="90.960000000000008"/>
    <n v="0.49370386452453324"/>
    <n v="2026"/>
    <s v="Q2"/>
    <n v="5"/>
    <s v="May"/>
  </r>
  <r>
    <n v="3073"/>
    <x v="146"/>
    <n v="2026"/>
    <x v="1"/>
    <x v="4"/>
    <x v="4"/>
    <x v="3"/>
    <x v="13"/>
    <x v="0"/>
    <s v="Returning"/>
    <x v="4"/>
    <s v="Resistance Band Set"/>
    <n v="3"/>
    <n v="39.549999999999997"/>
    <n v="0"/>
    <n v="14.87"/>
    <n v="118.64999999999999"/>
    <n v="44.61"/>
    <n v="74.039999999999992"/>
    <n v="0.6240202275600506"/>
    <n v="2026"/>
    <s v="Q2"/>
    <n v="5"/>
    <s v="May"/>
  </r>
  <r>
    <n v="4230"/>
    <x v="146"/>
    <n v="2026"/>
    <x v="1"/>
    <x v="4"/>
    <x v="4"/>
    <x v="0"/>
    <x v="0"/>
    <x v="2"/>
    <s v="New"/>
    <x v="0"/>
    <s v="Commuter Helmet"/>
    <n v="1"/>
    <n v="83.3"/>
    <n v="0"/>
    <n v="41.93"/>
    <n v="83.3"/>
    <n v="41.93"/>
    <n v="41.37"/>
    <n v="0.49663865546218489"/>
    <n v="2026"/>
    <s v="Q2"/>
    <n v="5"/>
    <s v="May"/>
  </r>
  <r>
    <n v="644"/>
    <x v="147"/>
    <n v="2026"/>
    <x v="1"/>
    <x v="4"/>
    <x v="4"/>
    <x v="3"/>
    <x v="13"/>
    <x v="2"/>
    <s v="New"/>
    <x v="1"/>
    <s v="Hiking Daypack 20L"/>
    <n v="2"/>
    <n v="93.84"/>
    <n v="0"/>
    <n v="44.72"/>
    <n v="187.68"/>
    <n v="89.44"/>
    <n v="98.240000000000009"/>
    <n v="0.52344416027280483"/>
    <n v="2026"/>
    <s v="Q2"/>
    <n v="5"/>
    <s v="May"/>
  </r>
  <r>
    <n v="1122"/>
    <x v="147"/>
    <n v="2026"/>
    <x v="1"/>
    <x v="4"/>
    <x v="4"/>
    <x v="2"/>
    <x v="16"/>
    <x v="0"/>
    <s v="Returning"/>
    <x v="0"/>
    <s v="Trail Bike Light"/>
    <n v="2"/>
    <n v="51.25"/>
    <n v="0"/>
    <n v="22.57"/>
    <n v="102.5"/>
    <n v="45.14"/>
    <n v="57.36"/>
    <n v="0.55960975609756092"/>
    <n v="2026"/>
    <s v="Q2"/>
    <n v="5"/>
    <s v="May"/>
  </r>
  <r>
    <n v="2019"/>
    <x v="147"/>
    <n v="2026"/>
    <x v="1"/>
    <x v="4"/>
    <x v="4"/>
    <x v="3"/>
    <x v="13"/>
    <x v="1"/>
    <s v="Business"/>
    <x v="0"/>
    <s v="Commuter Helmet"/>
    <n v="8"/>
    <n v="80.13"/>
    <n v="0.1"/>
    <n v="43.8"/>
    <n v="576.93600000000004"/>
    <n v="350.4"/>
    <n v="226.53600000000006"/>
    <n v="0.39265360455925796"/>
    <n v="2026"/>
    <s v="Q2"/>
    <n v="5"/>
    <s v="May"/>
  </r>
  <r>
    <n v="2432"/>
    <x v="147"/>
    <n v="2026"/>
    <x v="1"/>
    <x v="4"/>
    <x v="4"/>
    <x v="1"/>
    <x v="12"/>
    <x v="0"/>
    <s v="Returning"/>
    <x v="4"/>
    <s v="Resistance Band Set"/>
    <n v="1"/>
    <n v="41.13"/>
    <n v="0"/>
    <n v="14.8"/>
    <n v="41.13"/>
    <n v="14.8"/>
    <n v="26.330000000000002"/>
    <n v="0.64016532944322879"/>
    <n v="2026"/>
    <s v="Q2"/>
    <n v="5"/>
    <s v="May"/>
  </r>
  <r>
    <n v="2989"/>
    <x v="147"/>
    <n v="2026"/>
    <x v="1"/>
    <x v="4"/>
    <x v="4"/>
    <x v="3"/>
    <x v="13"/>
    <x v="0"/>
    <s v="Returning"/>
    <x v="3"/>
    <s v="Portable Camp Stove"/>
    <n v="1"/>
    <n v="81.28"/>
    <n v="0.15"/>
    <n v="39.020000000000003"/>
    <n v="69.087999999999994"/>
    <n v="39.020000000000003"/>
    <n v="30.067999999999991"/>
    <n v="0.43521306160259371"/>
    <n v="2026"/>
    <s v="Q2"/>
    <n v="5"/>
    <s v="May"/>
  </r>
  <r>
    <n v="3019"/>
    <x v="147"/>
    <n v="2026"/>
    <x v="1"/>
    <x v="4"/>
    <x v="4"/>
    <x v="2"/>
    <x v="3"/>
    <x v="0"/>
    <s v="Business"/>
    <x v="2"/>
    <s v="Packing Cube Set"/>
    <n v="1"/>
    <n v="46.19"/>
    <n v="0"/>
    <n v="18.329999999999998"/>
    <n v="46.19"/>
    <n v="18.329999999999998"/>
    <n v="27.86"/>
    <n v="0.60316085732842606"/>
    <n v="2026"/>
    <s v="Q2"/>
    <n v="5"/>
    <s v="May"/>
  </r>
  <r>
    <n v="3798"/>
    <x v="147"/>
    <n v="2026"/>
    <x v="1"/>
    <x v="4"/>
    <x v="4"/>
    <x v="3"/>
    <x v="8"/>
    <x v="0"/>
    <s v="Returning"/>
    <x v="1"/>
    <s v="Summit Backpack 45L"/>
    <n v="3"/>
    <n v="156.58000000000001"/>
    <n v="0"/>
    <n v="79.099999999999994"/>
    <n v="469.74"/>
    <n v="237.29999999999998"/>
    <n v="232.44000000000003"/>
    <n v="0.49482692553327379"/>
    <n v="2026"/>
    <s v="Q2"/>
    <n v="5"/>
    <s v="May"/>
  </r>
  <r>
    <n v="3862"/>
    <x v="147"/>
    <n v="2026"/>
    <x v="1"/>
    <x v="4"/>
    <x v="4"/>
    <x v="3"/>
    <x v="13"/>
    <x v="3"/>
    <s v="New"/>
    <x v="4"/>
    <s v="Weighted Vest"/>
    <n v="1"/>
    <n v="123.91"/>
    <n v="0"/>
    <n v="68.89"/>
    <n v="123.91"/>
    <n v="68.89"/>
    <n v="55.019999999999996"/>
    <n v="0.44403195867968687"/>
    <n v="2026"/>
    <s v="Q2"/>
    <n v="5"/>
    <s v="May"/>
  </r>
  <r>
    <n v="4281"/>
    <x v="147"/>
    <n v="2026"/>
    <x v="1"/>
    <x v="4"/>
    <x v="4"/>
    <x v="2"/>
    <x v="2"/>
    <x v="3"/>
    <s v="New"/>
    <x v="0"/>
    <s v="Trail Bike Light"/>
    <n v="1"/>
    <n v="50.64"/>
    <n v="0"/>
    <n v="22.97"/>
    <n v="50.64"/>
    <n v="22.97"/>
    <n v="27.67"/>
    <n v="0.54640600315955767"/>
    <n v="2026"/>
    <s v="Q2"/>
    <n v="5"/>
    <s v="May"/>
  </r>
  <r>
    <n v="191"/>
    <x v="148"/>
    <n v="2026"/>
    <x v="1"/>
    <x v="4"/>
    <x v="4"/>
    <x v="2"/>
    <x v="5"/>
    <x v="0"/>
    <s v="Returning"/>
    <x v="1"/>
    <s v="Trekking Poles"/>
    <n v="2"/>
    <n v="70.48"/>
    <n v="0.1"/>
    <n v="33.229999999999997"/>
    <n v="126.864"/>
    <n v="66.459999999999994"/>
    <n v="60.404000000000011"/>
    <n v="0.47613192079707412"/>
    <n v="2026"/>
    <s v="Q2"/>
    <n v="5"/>
    <s v="May"/>
  </r>
  <r>
    <n v="1039"/>
    <x v="148"/>
    <n v="2026"/>
    <x v="1"/>
    <x v="4"/>
    <x v="4"/>
    <x v="1"/>
    <x v="11"/>
    <x v="3"/>
    <s v="New"/>
    <x v="0"/>
    <s v="Compact Repair Kit"/>
    <n v="1"/>
    <n v="41.27"/>
    <n v="0.05"/>
    <n v="17.149999999999999"/>
    <n v="39.206499999999998"/>
    <n v="17.149999999999999"/>
    <n v="22.0565"/>
    <n v="0.56257253261576523"/>
    <n v="2026"/>
    <s v="Q2"/>
    <n v="5"/>
    <s v="May"/>
  </r>
  <r>
    <n v="2641"/>
    <x v="148"/>
    <n v="2026"/>
    <x v="1"/>
    <x v="4"/>
    <x v="4"/>
    <x v="0"/>
    <x v="15"/>
    <x v="3"/>
    <s v="Returning"/>
    <x v="4"/>
    <s v="Recovery Roller"/>
    <n v="2"/>
    <n v="36.9"/>
    <n v="0"/>
    <n v="14.07"/>
    <n v="73.8"/>
    <n v="28.14"/>
    <n v="45.66"/>
    <n v="0.61869918699186988"/>
    <n v="2026"/>
    <s v="Q2"/>
    <n v="5"/>
    <s v="May"/>
  </r>
  <r>
    <n v="3058"/>
    <x v="148"/>
    <n v="2026"/>
    <x v="1"/>
    <x v="4"/>
    <x v="4"/>
    <x v="1"/>
    <x v="11"/>
    <x v="0"/>
    <s v="Returning"/>
    <x v="3"/>
    <s v="Trail Tent 2P"/>
    <n v="1"/>
    <n v="196.91"/>
    <n v="0"/>
    <n v="106.31"/>
    <n v="196.91"/>
    <n v="106.31"/>
    <n v="90.6"/>
    <n v="0.46010867909197095"/>
    <n v="2026"/>
    <s v="Q2"/>
    <n v="5"/>
    <s v="May"/>
  </r>
  <r>
    <n v="3110"/>
    <x v="148"/>
    <n v="2026"/>
    <x v="1"/>
    <x v="4"/>
    <x v="4"/>
    <x v="1"/>
    <x v="6"/>
    <x v="2"/>
    <s v="Business"/>
    <x v="4"/>
    <s v="Recovery Roller"/>
    <n v="3"/>
    <n v="35.79"/>
    <n v="0"/>
    <n v="13.67"/>
    <n v="107.37"/>
    <n v="41.01"/>
    <n v="66.360000000000014"/>
    <n v="0.61804973456272716"/>
    <n v="2026"/>
    <s v="Q2"/>
    <n v="5"/>
    <s v="May"/>
  </r>
  <r>
    <n v="3981"/>
    <x v="148"/>
    <n v="2026"/>
    <x v="1"/>
    <x v="4"/>
    <x v="4"/>
    <x v="3"/>
    <x v="13"/>
    <x v="0"/>
    <s v="New"/>
    <x v="0"/>
    <s v="Commuter Helmet"/>
    <n v="2"/>
    <n v="82.22"/>
    <n v="0.05"/>
    <n v="42.35"/>
    <n v="156.21799999999999"/>
    <n v="84.7"/>
    <n v="71.517999999999986"/>
    <n v="0.45780895927485943"/>
    <n v="2026"/>
    <s v="Q2"/>
    <n v="5"/>
    <s v="May"/>
  </r>
  <r>
    <n v="4663"/>
    <x v="148"/>
    <n v="2026"/>
    <x v="1"/>
    <x v="4"/>
    <x v="4"/>
    <x v="2"/>
    <x v="5"/>
    <x v="0"/>
    <s v="New"/>
    <x v="0"/>
    <s v="Compact Repair Kit"/>
    <n v="1"/>
    <n v="40.57"/>
    <n v="0"/>
    <n v="16.809999999999999"/>
    <n v="40.57"/>
    <n v="16.809999999999999"/>
    <n v="23.76"/>
    <n v="0.58565442445156524"/>
    <n v="2026"/>
    <s v="Q2"/>
    <n v="5"/>
    <s v="May"/>
  </r>
  <r>
    <n v="5021"/>
    <x v="148"/>
    <n v="2026"/>
    <x v="1"/>
    <x v="4"/>
    <x v="4"/>
    <x v="2"/>
    <x v="10"/>
    <x v="2"/>
    <s v="Returning"/>
    <x v="3"/>
    <s v="Trail Tent 2P"/>
    <n v="1"/>
    <n v="191.62"/>
    <n v="0.05"/>
    <n v="106.15"/>
    <n v="182.03899999999999"/>
    <n v="106.15"/>
    <n v="75.888999999999982"/>
    <n v="0.41688319535923613"/>
    <n v="2026"/>
    <s v="Q2"/>
    <n v="5"/>
    <s v="May"/>
  </r>
  <r>
    <n v="5107"/>
    <x v="148"/>
    <n v="2026"/>
    <x v="1"/>
    <x v="4"/>
    <x v="4"/>
    <x v="1"/>
    <x v="6"/>
    <x v="3"/>
    <s v="Returning"/>
    <x v="1"/>
    <s v="Summit Backpack 45L"/>
    <n v="1"/>
    <n v="154.07"/>
    <n v="0.05"/>
    <n v="78.400000000000006"/>
    <n v="146.36649999999997"/>
    <n v="78.400000000000006"/>
    <n v="67.966499999999968"/>
    <n v="0.46435830603314271"/>
    <n v="2026"/>
    <s v="Q2"/>
    <n v="5"/>
    <s v="May"/>
  </r>
  <r>
    <n v="454"/>
    <x v="149"/>
    <n v="2026"/>
    <x v="1"/>
    <x v="4"/>
    <x v="4"/>
    <x v="2"/>
    <x v="10"/>
    <x v="3"/>
    <s v="Returning"/>
    <x v="3"/>
    <s v="Compact Sleeping Bag"/>
    <n v="1"/>
    <n v="120.8"/>
    <n v="0"/>
    <n v="61.4"/>
    <n v="120.8"/>
    <n v="61.4"/>
    <n v="59.4"/>
    <n v="0.49172185430463577"/>
    <n v="2026"/>
    <s v="Q2"/>
    <n v="5"/>
    <s v="May"/>
  </r>
  <r>
    <n v="873"/>
    <x v="149"/>
    <n v="2026"/>
    <x v="1"/>
    <x v="4"/>
    <x v="4"/>
    <x v="2"/>
    <x v="10"/>
    <x v="0"/>
    <s v="Business"/>
    <x v="0"/>
    <s v="Compact Repair Kit"/>
    <n v="1"/>
    <n v="40.15"/>
    <n v="0"/>
    <n v="16.82"/>
    <n v="40.15"/>
    <n v="16.82"/>
    <n v="23.33"/>
    <n v="0.58107098381070976"/>
    <n v="2026"/>
    <s v="Q2"/>
    <n v="5"/>
    <s v="May"/>
  </r>
  <r>
    <n v="1116"/>
    <x v="149"/>
    <n v="2026"/>
    <x v="1"/>
    <x v="4"/>
    <x v="4"/>
    <x v="1"/>
    <x v="12"/>
    <x v="1"/>
    <s v="Business"/>
    <x v="2"/>
    <s v="Carry-On Duffel"/>
    <n v="5"/>
    <n v="134.4"/>
    <n v="0.15"/>
    <n v="67.709999999999994"/>
    <n v="571.19999999999993"/>
    <n v="338.54999999999995"/>
    <n v="232.64999999999998"/>
    <n v="0.40730042016806722"/>
    <n v="2026"/>
    <s v="Q2"/>
    <n v="5"/>
    <s v="May"/>
  </r>
  <r>
    <n v="1206"/>
    <x v="149"/>
    <n v="2026"/>
    <x v="1"/>
    <x v="4"/>
    <x v="4"/>
    <x v="3"/>
    <x v="13"/>
    <x v="0"/>
    <s v="Returning"/>
    <x v="2"/>
    <s v="Insulated Bottle"/>
    <n v="2"/>
    <n v="37.130000000000003"/>
    <n v="0.05"/>
    <n v="13.44"/>
    <n v="70.546999999999997"/>
    <n v="26.88"/>
    <n v="43.667000000000002"/>
    <n v="0.6189774193091131"/>
    <n v="2026"/>
    <s v="Q2"/>
    <n v="5"/>
    <s v="May"/>
  </r>
  <r>
    <n v="1576"/>
    <x v="149"/>
    <n v="2026"/>
    <x v="1"/>
    <x v="4"/>
    <x v="4"/>
    <x v="1"/>
    <x v="1"/>
    <x v="0"/>
    <s v="Business"/>
    <x v="3"/>
    <s v="Compact Sleeping Bag"/>
    <n v="6"/>
    <n v="123.82"/>
    <n v="0"/>
    <n v="61.91"/>
    <n v="742.92"/>
    <n v="371.46"/>
    <n v="371.46"/>
    <n v="0.5"/>
    <n v="2026"/>
    <s v="Q2"/>
    <n v="5"/>
    <s v="May"/>
  </r>
  <r>
    <n v="2634"/>
    <x v="149"/>
    <n v="2026"/>
    <x v="1"/>
    <x v="4"/>
    <x v="4"/>
    <x v="2"/>
    <x v="16"/>
    <x v="3"/>
    <s v="Returning"/>
    <x v="2"/>
    <s v="Insulated Bottle"/>
    <n v="2"/>
    <n v="36.94"/>
    <n v="0.05"/>
    <n v="13.82"/>
    <n v="70.185999999999993"/>
    <n v="27.64"/>
    <n v="42.545999999999992"/>
    <n v="0.60618926851508848"/>
    <n v="2026"/>
    <s v="Q2"/>
    <n v="5"/>
    <s v="May"/>
  </r>
  <r>
    <n v="2649"/>
    <x v="149"/>
    <n v="2026"/>
    <x v="1"/>
    <x v="4"/>
    <x v="4"/>
    <x v="0"/>
    <x v="0"/>
    <x v="0"/>
    <s v="New"/>
    <x v="3"/>
    <s v="Trail Tent 2P"/>
    <n v="3"/>
    <n v="199.17"/>
    <n v="0.05"/>
    <n v="105.24"/>
    <n v="567.6345"/>
    <n v="315.71999999999997"/>
    <n v="251.91450000000003"/>
    <n v="0.4437970207941907"/>
    <n v="2026"/>
    <s v="Q2"/>
    <n v="5"/>
    <s v="May"/>
  </r>
  <r>
    <n v="2774"/>
    <x v="149"/>
    <n v="2026"/>
    <x v="1"/>
    <x v="4"/>
    <x v="4"/>
    <x v="0"/>
    <x v="9"/>
    <x v="0"/>
    <s v="Returning"/>
    <x v="3"/>
    <s v="Portable Camp Stove"/>
    <n v="3"/>
    <n v="83.17"/>
    <n v="0"/>
    <n v="40.520000000000003"/>
    <n v="249.51"/>
    <n v="121.56"/>
    <n v="127.94999999999999"/>
    <n v="0.51280509799206442"/>
    <n v="2026"/>
    <s v="Q2"/>
    <n v="5"/>
    <s v="May"/>
  </r>
  <r>
    <n v="3037"/>
    <x v="149"/>
    <n v="2026"/>
    <x v="1"/>
    <x v="4"/>
    <x v="4"/>
    <x v="1"/>
    <x v="6"/>
    <x v="0"/>
    <s v="Business"/>
    <x v="2"/>
    <s v="Packing Cube Set"/>
    <n v="1"/>
    <n v="45.8"/>
    <n v="0.05"/>
    <n v="17.88"/>
    <n v="43.51"/>
    <n v="17.88"/>
    <n v="25.63"/>
    <n v="0.58905998621006661"/>
    <n v="2026"/>
    <s v="Q2"/>
    <n v="5"/>
    <s v="May"/>
  </r>
  <r>
    <n v="3138"/>
    <x v="149"/>
    <n v="2026"/>
    <x v="1"/>
    <x v="4"/>
    <x v="4"/>
    <x v="2"/>
    <x v="2"/>
    <x v="3"/>
    <s v="Returning"/>
    <x v="1"/>
    <s v="Summit Backpack 45L"/>
    <n v="1"/>
    <n v="154.85"/>
    <n v="0"/>
    <n v="80.17"/>
    <n v="154.85"/>
    <n v="80.17"/>
    <n v="74.679999999999993"/>
    <n v="0.48227316758153049"/>
    <n v="2026"/>
    <s v="Q2"/>
    <n v="5"/>
    <s v="May"/>
  </r>
  <r>
    <n v="3228"/>
    <x v="149"/>
    <n v="2026"/>
    <x v="1"/>
    <x v="4"/>
    <x v="4"/>
    <x v="3"/>
    <x v="13"/>
    <x v="0"/>
    <s v="Business"/>
    <x v="3"/>
    <s v="Trail Tent 2P"/>
    <n v="1"/>
    <n v="194.99"/>
    <n v="0"/>
    <n v="101.21"/>
    <n v="194.99"/>
    <n v="101.21"/>
    <n v="93.780000000000015"/>
    <n v="0.48094774090979031"/>
    <n v="2026"/>
    <s v="Q2"/>
    <n v="5"/>
    <s v="May"/>
  </r>
  <r>
    <n v="3401"/>
    <x v="149"/>
    <n v="2026"/>
    <x v="1"/>
    <x v="4"/>
    <x v="4"/>
    <x v="2"/>
    <x v="10"/>
    <x v="0"/>
    <s v="Returning"/>
    <x v="4"/>
    <s v="Recovery Roller"/>
    <n v="1"/>
    <n v="36.31"/>
    <n v="0"/>
    <n v="13.93"/>
    <n v="36.31"/>
    <n v="13.93"/>
    <n v="22.380000000000003"/>
    <n v="0.61635912971633167"/>
    <n v="2026"/>
    <s v="Q2"/>
    <n v="5"/>
    <s v="May"/>
  </r>
  <r>
    <n v="3511"/>
    <x v="149"/>
    <n v="2026"/>
    <x v="1"/>
    <x v="4"/>
    <x v="4"/>
    <x v="0"/>
    <x v="0"/>
    <x v="0"/>
    <s v="Returning"/>
    <x v="2"/>
    <s v="Packing Cube Set"/>
    <n v="1"/>
    <n v="47.19"/>
    <n v="0"/>
    <n v="18.54"/>
    <n v="47.19"/>
    <n v="18.54"/>
    <n v="28.65"/>
    <n v="0.60712015257469798"/>
    <n v="2026"/>
    <s v="Q2"/>
    <n v="5"/>
    <s v="May"/>
  </r>
  <r>
    <n v="4485"/>
    <x v="149"/>
    <n v="2026"/>
    <x v="1"/>
    <x v="4"/>
    <x v="4"/>
    <x v="3"/>
    <x v="8"/>
    <x v="0"/>
    <s v="New"/>
    <x v="4"/>
    <s v="Weighted Vest"/>
    <n v="1"/>
    <n v="124.14"/>
    <n v="0"/>
    <n v="70.900000000000006"/>
    <n v="124.14"/>
    <n v="70.900000000000006"/>
    <n v="53.239999999999995"/>
    <n v="0.42887062993394548"/>
    <n v="2026"/>
    <s v="Q2"/>
    <n v="5"/>
    <s v="May"/>
  </r>
  <r>
    <n v="447"/>
    <x v="150"/>
    <n v="2026"/>
    <x v="1"/>
    <x v="4"/>
    <x v="4"/>
    <x v="3"/>
    <x v="8"/>
    <x v="0"/>
    <s v="Returning"/>
    <x v="2"/>
    <s v="Carry-On Duffel"/>
    <n v="1"/>
    <n v="131.94999999999999"/>
    <n v="0"/>
    <n v="65.17"/>
    <n v="131.94999999999999"/>
    <n v="65.17"/>
    <n v="66.779999999999987"/>
    <n v="0.50610079575596811"/>
    <n v="2026"/>
    <s v="Q2"/>
    <n v="5"/>
    <s v="May"/>
  </r>
  <r>
    <n v="1208"/>
    <x v="150"/>
    <n v="2026"/>
    <x v="1"/>
    <x v="4"/>
    <x v="4"/>
    <x v="3"/>
    <x v="8"/>
    <x v="3"/>
    <s v="New"/>
    <x v="0"/>
    <s v="Cycling Pack 12L"/>
    <n v="1"/>
    <n v="102.24"/>
    <n v="0"/>
    <n v="50.75"/>
    <n v="102.24"/>
    <n v="50.75"/>
    <n v="51.489999999999995"/>
    <n v="0.50361893583724571"/>
    <n v="2026"/>
    <s v="Q2"/>
    <n v="5"/>
    <s v="May"/>
  </r>
  <r>
    <n v="1355"/>
    <x v="150"/>
    <n v="2026"/>
    <x v="1"/>
    <x v="4"/>
    <x v="4"/>
    <x v="3"/>
    <x v="13"/>
    <x v="3"/>
    <s v="New"/>
    <x v="1"/>
    <s v="Summit Backpack 45L"/>
    <n v="2"/>
    <n v="152.07"/>
    <n v="0"/>
    <n v="76.849999999999994"/>
    <n v="304.14"/>
    <n v="153.69999999999999"/>
    <n v="150.44"/>
    <n v="0.49464062602748737"/>
    <n v="2026"/>
    <s v="Q2"/>
    <n v="5"/>
    <s v="May"/>
  </r>
  <r>
    <n v="1474"/>
    <x v="150"/>
    <n v="2026"/>
    <x v="1"/>
    <x v="4"/>
    <x v="4"/>
    <x v="2"/>
    <x v="3"/>
    <x v="0"/>
    <s v="New"/>
    <x v="3"/>
    <s v="Compact Sleeping Bag"/>
    <n v="2"/>
    <n v="123.34"/>
    <n v="0.05"/>
    <n v="58.96"/>
    <n v="234.346"/>
    <n v="117.92"/>
    <n v="116.426"/>
    <n v="0.49681240558831813"/>
    <n v="2026"/>
    <s v="Q2"/>
    <n v="5"/>
    <s v="May"/>
  </r>
  <r>
    <n v="1625"/>
    <x v="150"/>
    <n v="2026"/>
    <x v="1"/>
    <x v="4"/>
    <x v="4"/>
    <x v="2"/>
    <x v="2"/>
    <x v="2"/>
    <s v="Returning"/>
    <x v="1"/>
    <s v="Summit Backpack 45L"/>
    <n v="1"/>
    <n v="155.81"/>
    <n v="0"/>
    <n v="80.31"/>
    <n v="155.81"/>
    <n v="80.31"/>
    <n v="75.5"/>
    <n v="0.48456453372697517"/>
    <n v="2026"/>
    <s v="Q2"/>
    <n v="5"/>
    <s v="May"/>
  </r>
  <r>
    <n v="1877"/>
    <x v="150"/>
    <n v="2026"/>
    <x v="1"/>
    <x v="4"/>
    <x v="4"/>
    <x v="2"/>
    <x v="16"/>
    <x v="0"/>
    <s v="Returning"/>
    <x v="2"/>
    <s v="Travel Backpack 35L"/>
    <n v="1"/>
    <n v="163.19"/>
    <n v="0.05"/>
    <n v="87.95"/>
    <n v="155.03049999999999"/>
    <n v="87.95"/>
    <n v="67.080499999999986"/>
    <n v="0.4326922766810401"/>
    <n v="2026"/>
    <s v="Q2"/>
    <n v="5"/>
    <s v="May"/>
  </r>
  <r>
    <n v="1978"/>
    <x v="150"/>
    <n v="2026"/>
    <x v="1"/>
    <x v="4"/>
    <x v="4"/>
    <x v="1"/>
    <x v="12"/>
    <x v="0"/>
    <s v="Returning"/>
    <x v="1"/>
    <s v="Trail Boots"/>
    <n v="1"/>
    <n v="147.30000000000001"/>
    <n v="0.05"/>
    <n v="81.510000000000005"/>
    <n v="139.935"/>
    <n v="81.510000000000005"/>
    <n v="58.424999999999997"/>
    <n v="0.41751527494908347"/>
    <n v="2026"/>
    <s v="Q2"/>
    <n v="5"/>
    <s v="May"/>
  </r>
  <r>
    <n v="3616"/>
    <x v="150"/>
    <n v="2026"/>
    <x v="1"/>
    <x v="4"/>
    <x v="4"/>
    <x v="2"/>
    <x v="2"/>
    <x v="0"/>
    <s v="Returning"/>
    <x v="4"/>
    <s v="Weighted Vest"/>
    <n v="5"/>
    <n v="126.16"/>
    <n v="0"/>
    <n v="68.59"/>
    <n v="630.79999999999995"/>
    <n v="342.95000000000005"/>
    <n v="287.84999999999991"/>
    <n v="0.45632530120481918"/>
    <n v="2026"/>
    <s v="Q2"/>
    <n v="5"/>
    <s v="May"/>
  </r>
  <r>
    <n v="3992"/>
    <x v="150"/>
    <n v="2026"/>
    <x v="1"/>
    <x v="4"/>
    <x v="4"/>
    <x v="3"/>
    <x v="8"/>
    <x v="0"/>
    <s v="New"/>
    <x v="2"/>
    <s v="Travel Backpack 35L"/>
    <n v="2"/>
    <n v="163.57"/>
    <n v="0"/>
    <n v="85.72"/>
    <n v="327.14"/>
    <n v="171.44"/>
    <n v="155.69999999999999"/>
    <n v="0.47594302133643085"/>
    <n v="2026"/>
    <s v="Q2"/>
    <n v="5"/>
    <s v="May"/>
  </r>
  <r>
    <n v="4091"/>
    <x v="150"/>
    <n v="2026"/>
    <x v="1"/>
    <x v="4"/>
    <x v="4"/>
    <x v="2"/>
    <x v="16"/>
    <x v="0"/>
    <s v="New"/>
    <x v="1"/>
    <s v="Trail Boots"/>
    <n v="1"/>
    <n v="142.06"/>
    <n v="0"/>
    <n v="77.36"/>
    <n v="142.06"/>
    <n v="77.36"/>
    <n v="64.7"/>
    <n v="0.45544136280444886"/>
    <n v="2026"/>
    <s v="Q2"/>
    <n v="5"/>
    <s v="May"/>
  </r>
  <r>
    <n v="4204"/>
    <x v="150"/>
    <n v="2026"/>
    <x v="1"/>
    <x v="4"/>
    <x v="4"/>
    <x v="1"/>
    <x v="11"/>
    <x v="0"/>
    <s v="New"/>
    <x v="0"/>
    <s v="Commuter Helmet"/>
    <n v="1"/>
    <n v="81.37"/>
    <n v="0"/>
    <n v="42.01"/>
    <n v="81.37"/>
    <n v="42.01"/>
    <n v="39.360000000000007"/>
    <n v="0.48371635737986979"/>
    <n v="2026"/>
    <s v="Q2"/>
    <n v="5"/>
    <s v="May"/>
  </r>
  <r>
    <n v="4234"/>
    <x v="150"/>
    <n v="2026"/>
    <x v="1"/>
    <x v="4"/>
    <x v="4"/>
    <x v="3"/>
    <x v="8"/>
    <x v="2"/>
    <s v="New"/>
    <x v="3"/>
    <s v="Compact Sleeping Bag"/>
    <n v="1"/>
    <n v="120.75"/>
    <n v="0"/>
    <n v="61.21"/>
    <n v="120.75"/>
    <n v="61.21"/>
    <n v="59.54"/>
    <n v="0.49308488612836437"/>
    <n v="2026"/>
    <s v="Q2"/>
    <n v="5"/>
    <s v="May"/>
  </r>
  <r>
    <n v="4696"/>
    <x v="150"/>
    <n v="2026"/>
    <x v="1"/>
    <x v="4"/>
    <x v="4"/>
    <x v="1"/>
    <x v="14"/>
    <x v="0"/>
    <s v="New"/>
    <x v="0"/>
    <s v="Commuter Helmet"/>
    <n v="4"/>
    <n v="81.790000000000006"/>
    <n v="0"/>
    <n v="42.96"/>
    <n v="327.16000000000003"/>
    <n v="171.84"/>
    <n v="155.32000000000002"/>
    <n v="0.47475241472062601"/>
    <n v="2026"/>
    <s v="Q2"/>
    <n v="5"/>
    <s v="May"/>
  </r>
  <r>
    <n v="4755"/>
    <x v="150"/>
    <n v="2026"/>
    <x v="1"/>
    <x v="4"/>
    <x v="4"/>
    <x v="0"/>
    <x v="15"/>
    <x v="0"/>
    <s v="New"/>
    <x v="3"/>
    <s v="Portable Camp Stove"/>
    <n v="1"/>
    <n v="81.2"/>
    <n v="0.1"/>
    <n v="40.270000000000003"/>
    <n v="73.08"/>
    <n v="40.270000000000003"/>
    <n v="32.809999999999995"/>
    <n v="0.44896004378762994"/>
    <n v="2026"/>
    <s v="Q2"/>
    <n v="5"/>
    <s v="May"/>
  </r>
  <r>
    <n v="5090"/>
    <x v="150"/>
    <n v="2026"/>
    <x v="1"/>
    <x v="4"/>
    <x v="4"/>
    <x v="1"/>
    <x v="1"/>
    <x v="3"/>
    <s v="New"/>
    <x v="2"/>
    <s v="Packing Cube Set"/>
    <n v="2"/>
    <n v="46.52"/>
    <n v="0.05"/>
    <n v="18.739999999999998"/>
    <n v="88.388000000000005"/>
    <n v="37.479999999999997"/>
    <n v="50.908000000000008"/>
    <n v="0.57596053762954258"/>
    <n v="2026"/>
    <s v="Q2"/>
    <n v="5"/>
    <s v="May"/>
  </r>
  <r>
    <n v="27"/>
    <x v="151"/>
    <n v="2026"/>
    <x v="1"/>
    <x v="5"/>
    <x v="5"/>
    <x v="3"/>
    <x v="13"/>
    <x v="0"/>
    <s v="Returning"/>
    <x v="3"/>
    <s v="Trail Tent 2P"/>
    <n v="1"/>
    <n v="195.22"/>
    <n v="0"/>
    <n v="105.91"/>
    <n v="195.22"/>
    <n v="105.91"/>
    <n v="89.31"/>
    <n v="0.45748386435816002"/>
    <n v="2026"/>
    <s v="Q2"/>
    <n v="6"/>
    <s v="Jun"/>
  </r>
  <r>
    <n v="463"/>
    <x v="151"/>
    <n v="2026"/>
    <x v="1"/>
    <x v="5"/>
    <x v="5"/>
    <x v="3"/>
    <x v="4"/>
    <x v="0"/>
    <s v="New"/>
    <x v="0"/>
    <s v="Compact Repair Kit"/>
    <n v="1"/>
    <n v="40.71"/>
    <n v="0.05"/>
    <n v="16.559999999999999"/>
    <n v="38.674500000000002"/>
    <n v="16.559999999999999"/>
    <n v="22.114500000000003"/>
    <n v="0.57181088314005357"/>
    <n v="2026"/>
    <s v="Q2"/>
    <n v="6"/>
    <s v="Jun"/>
  </r>
  <r>
    <n v="653"/>
    <x v="151"/>
    <n v="2026"/>
    <x v="1"/>
    <x v="5"/>
    <x v="5"/>
    <x v="1"/>
    <x v="11"/>
    <x v="0"/>
    <s v="Returning"/>
    <x v="4"/>
    <s v="Resistance Band Set"/>
    <n v="1"/>
    <n v="41.26"/>
    <n v="0.05"/>
    <n v="14.32"/>
    <n v="39.196999999999996"/>
    <n v="14.32"/>
    <n v="24.876999999999995"/>
    <n v="0.63466591831007468"/>
    <n v="2026"/>
    <s v="Q2"/>
    <n v="6"/>
    <s v="Jun"/>
  </r>
  <r>
    <n v="1485"/>
    <x v="151"/>
    <n v="2026"/>
    <x v="1"/>
    <x v="5"/>
    <x v="5"/>
    <x v="1"/>
    <x v="11"/>
    <x v="2"/>
    <s v="New"/>
    <x v="4"/>
    <s v="Resistance Band Set"/>
    <n v="2"/>
    <n v="40.840000000000003"/>
    <n v="0"/>
    <n v="14.48"/>
    <n v="81.680000000000007"/>
    <n v="28.96"/>
    <n v="52.720000000000006"/>
    <n v="0.64544564152791384"/>
    <n v="2026"/>
    <s v="Q2"/>
    <n v="6"/>
    <s v="Jun"/>
  </r>
  <r>
    <n v="1925"/>
    <x v="151"/>
    <n v="2026"/>
    <x v="1"/>
    <x v="5"/>
    <x v="5"/>
    <x v="3"/>
    <x v="4"/>
    <x v="0"/>
    <s v="Returning"/>
    <x v="1"/>
    <s v="Trail Boots"/>
    <n v="1"/>
    <n v="143.32"/>
    <n v="0"/>
    <n v="80.36"/>
    <n v="143.32"/>
    <n v="80.36"/>
    <n v="62.959999999999994"/>
    <n v="0.43929667876081496"/>
    <n v="2026"/>
    <s v="Q2"/>
    <n v="6"/>
    <s v="Jun"/>
  </r>
  <r>
    <n v="1952"/>
    <x v="151"/>
    <n v="2026"/>
    <x v="1"/>
    <x v="5"/>
    <x v="5"/>
    <x v="0"/>
    <x v="15"/>
    <x v="0"/>
    <s v="New"/>
    <x v="1"/>
    <s v="Summit Backpack 45L"/>
    <n v="2"/>
    <n v="156.31"/>
    <n v="0"/>
    <n v="79.87"/>
    <n v="312.62"/>
    <n v="159.74"/>
    <n v="152.88"/>
    <n v="0.4890282131661442"/>
    <n v="2026"/>
    <s v="Q2"/>
    <n v="6"/>
    <s v="Jun"/>
  </r>
  <r>
    <n v="2010"/>
    <x v="151"/>
    <n v="2026"/>
    <x v="1"/>
    <x v="5"/>
    <x v="5"/>
    <x v="3"/>
    <x v="8"/>
    <x v="0"/>
    <s v="New"/>
    <x v="0"/>
    <s v="Cycling Pack 12L"/>
    <n v="3"/>
    <n v="100.69"/>
    <n v="0.1"/>
    <n v="51.31"/>
    <n v="271.863"/>
    <n v="153.93"/>
    <n v="117.93299999999999"/>
    <n v="0.43379569856876438"/>
    <n v="2026"/>
    <s v="Q2"/>
    <n v="6"/>
    <s v="Jun"/>
  </r>
  <r>
    <n v="2114"/>
    <x v="151"/>
    <n v="2026"/>
    <x v="1"/>
    <x v="5"/>
    <x v="5"/>
    <x v="3"/>
    <x v="13"/>
    <x v="2"/>
    <s v="Business"/>
    <x v="2"/>
    <s v="Packing Cube Set"/>
    <n v="2"/>
    <n v="45.54"/>
    <n v="0.1"/>
    <n v="18.309999999999999"/>
    <n v="81.971999999999994"/>
    <n v="36.619999999999997"/>
    <n v="45.351999999999997"/>
    <n v="0.5532620894939736"/>
    <n v="2026"/>
    <s v="Q2"/>
    <n v="6"/>
    <s v="Jun"/>
  </r>
  <r>
    <n v="3104"/>
    <x v="151"/>
    <n v="2026"/>
    <x v="1"/>
    <x v="5"/>
    <x v="5"/>
    <x v="2"/>
    <x v="3"/>
    <x v="1"/>
    <s v="Business"/>
    <x v="1"/>
    <s v="Summit Backpack 45L"/>
    <n v="5"/>
    <n v="153.97"/>
    <n v="0.15"/>
    <n v="79.81"/>
    <n v="654.37249999999995"/>
    <n v="399.05"/>
    <n v="255.32249999999993"/>
    <n v="0.39017914108554369"/>
    <n v="2026"/>
    <s v="Q2"/>
    <n v="6"/>
    <s v="Jun"/>
  </r>
  <r>
    <n v="3230"/>
    <x v="151"/>
    <n v="2026"/>
    <x v="1"/>
    <x v="5"/>
    <x v="5"/>
    <x v="2"/>
    <x v="16"/>
    <x v="2"/>
    <s v="Returning"/>
    <x v="4"/>
    <s v="Weighted Vest"/>
    <n v="1"/>
    <n v="124.17"/>
    <n v="0"/>
    <n v="71.040000000000006"/>
    <n v="124.17"/>
    <n v="71.040000000000006"/>
    <n v="53.129999999999995"/>
    <n v="0.4278811307079004"/>
    <n v="2026"/>
    <s v="Q2"/>
    <n v="6"/>
    <s v="Jun"/>
  </r>
  <r>
    <n v="3415"/>
    <x v="151"/>
    <n v="2026"/>
    <x v="1"/>
    <x v="5"/>
    <x v="5"/>
    <x v="2"/>
    <x v="5"/>
    <x v="2"/>
    <s v="Returning"/>
    <x v="1"/>
    <s v="Summit Backpack 45L"/>
    <n v="1"/>
    <n v="152.94999999999999"/>
    <n v="0.05"/>
    <n v="76.97"/>
    <n v="145.30249999999998"/>
    <n v="76.97"/>
    <n v="68.332499999999982"/>
    <n v="0.47027752447480248"/>
    <n v="2026"/>
    <s v="Q2"/>
    <n v="6"/>
    <s v="Jun"/>
  </r>
  <r>
    <n v="4130"/>
    <x v="151"/>
    <n v="2026"/>
    <x v="1"/>
    <x v="5"/>
    <x v="5"/>
    <x v="3"/>
    <x v="13"/>
    <x v="0"/>
    <s v="New"/>
    <x v="0"/>
    <s v="Commuter Helmet"/>
    <n v="3"/>
    <n v="80.099999999999994"/>
    <n v="0"/>
    <n v="43.51"/>
    <n v="240.29999999999998"/>
    <n v="130.53"/>
    <n v="109.76999999999998"/>
    <n v="0.45680399500624214"/>
    <n v="2026"/>
    <s v="Q2"/>
    <n v="6"/>
    <s v="Jun"/>
  </r>
  <r>
    <n v="4314"/>
    <x v="151"/>
    <n v="2026"/>
    <x v="1"/>
    <x v="5"/>
    <x v="5"/>
    <x v="3"/>
    <x v="4"/>
    <x v="2"/>
    <s v="New"/>
    <x v="4"/>
    <s v="Recovery Roller"/>
    <n v="2"/>
    <n v="36.61"/>
    <n v="0"/>
    <n v="14.15"/>
    <n v="73.22"/>
    <n v="28.3"/>
    <n v="44.92"/>
    <n v="0.61349358098880091"/>
    <n v="2026"/>
    <s v="Q2"/>
    <n v="6"/>
    <s v="Jun"/>
  </r>
  <r>
    <n v="998"/>
    <x v="152"/>
    <n v="2026"/>
    <x v="1"/>
    <x v="5"/>
    <x v="5"/>
    <x v="1"/>
    <x v="11"/>
    <x v="0"/>
    <s v="Returning"/>
    <x v="2"/>
    <s v="Carry-On Duffel"/>
    <n v="2"/>
    <n v="131.81"/>
    <n v="0.05"/>
    <n v="66.09"/>
    <n v="250.43899999999999"/>
    <n v="132.18"/>
    <n v="118.25899999999999"/>
    <n v="0.47220680485068217"/>
    <n v="2026"/>
    <s v="Q2"/>
    <n v="6"/>
    <s v="Jun"/>
  </r>
  <r>
    <n v="1172"/>
    <x v="152"/>
    <n v="2026"/>
    <x v="1"/>
    <x v="5"/>
    <x v="5"/>
    <x v="0"/>
    <x v="15"/>
    <x v="0"/>
    <s v="Returning"/>
    <x v="1"/>
    <s v="Summit Backpack 45L"/>
    <n v="1"/>
    <n v="153.43"/>
    <n v="0.05"/>
    <n v="78.16"/>
    <n v="145.7585"/>
    <n v="78.16"/>
    <n v="67.598500000000001"/>
    <n v="0.46377055197467043"/>
    <n v="2026"/>
    <s v="Q2"/>
    <n v="6"/>
    <s v="Jun"/>
  </r>
  <r>
    <n v="1261"/>
    <x v="152"/>
    <n v="2026"/>
    <x v="1"/>
    <x v="5"/>
    <x v="5"/>
    <x v="1"/>
    <x v="14"/>
    <x v="0"/>
    <s v="New"/>
    <x v="0"/>
    <s v="Commuter Helmet"/>
    <n v="2"/>
    <n v="80.06"/>
    <n v="0"/>
    <n v="42.87"/>
    <n v="160.12"/>
    <n v="85.74"/>
    <n v="74.38000000000001"/>
    <n v="0.4645266050462154"/>
    <n v="2026"/>
    <s v="Q2"/>
    <n v="6"/>
    <s v="Jun"/>
  </r>
  <r>
    <n v="1762"/>
    <x v="152"/>
    <n v="2026"/>
    <x v="1"/>
    <x v="5"/>
    <x v="5"/>
    <x v="3"/>
    <x v="13"/>
    <x v="2"/>
    <s v="Business"/>
    <x v="4"/>
    <s v="Resistance Band Set"/>
    <n v="1"/>
    <n v="40.549999999999997"/>
    <n v="0"/>
    <n v="15.16"/>
    <n v="40.549999999999997"/>
    <n v="15.16"/>
    <n v="25.389999999999997"/>
    <n v="0.62614056720098643"/>
    <n v="2026"/>
    <s v="Q2"/>
    <n v="6"/>
    <s v="Jun"/>
  </r>
  <r>
    <n v="1851"/>
    <x v="152"/>
    <n v="2026"/>
    <x v="1"/>
    <x v="5"/>
    <x v="5"/>
    <x v="1"/>
    <x v="6"/>
    <x v="0"/>
    <s v="New"/>
    <x v="2"/>
    <s v="Packing Cube Set"/>
    <n v="3"/>
    <n v="45.43"/>
    <n v="0.15"/>
    <n v="17.850000000000001"/>
    <n v="115.84649999999999"/>
    <n v="53.550000000000004"/>
    <n v="62.296499999999988"/>
    <n v="0.53775038520801222"/>
    <n v="2026"/>
    <s v="Q2"/>
    <n v="6"/>
    <s v="Jun"/>
  </r>
  <r>
    <n v="3205"/>
    <x v="152"/>
    <n v="2026"/>
    <x v="1"/>
    <x v="5"/>
    <x v="5"/>
    <x v="3"/>
    <x v="4"/>
    <x v="1"/>
    <s v="Business"/>
    <x v="1"/>
    <s v="Trail Boots"/>
    <n v="6"/>
    <n v="146.85"/>
    <n v="0.15"/>
    <n v="80.45"/>
    <n v="748.93499999999995"/>
    <n v="482.70000000000005"/>
    <n v="266.2349999999999"/>
    <n v="0.35548478839952724"/>
    <n v="2026"/>
    <s v="Q2"/>
    <n v="6"/>
    <s v="Jun"/>
  </r>
  <r>
    <n v="1396"/>
    <x v="153"/>
    <n v="2026"/>
    <x v="1"/>
    <x v="5"/>
    <x v="5"/>
    <x v="2"/>
    <x v="3"/>
    <x v="0"/>
    <s v="Business"/>
    <x v="3"/>
    <s v="Trail Tent 2P"/>
    <n v="1"/>
    <n v="192.33"/>
    <n v="0.1"/>
    <n v="105.15"/>
    <n v="173.09700000000001"/>
    <n v="105.15"/>
    <n v="67.947000000000003"/>
    <n v="0.39253713235931298"/>
    <n v="2026"/>
    <s v="Q2"/>
    <n v="6"/>
    <s v="Jun"/>
  </r>
  <r>
    <n v="1441"/>
    <x v="153"/>
    <n v="2026"/>
    <x v="1"/>
    <x v="5"/>
    <x v="5"/>
    <x v="2"/>
    <x v="10"/>
    <x v="3"/>
    <s v="New"/>
    <x v="2"/>
    <s v="Carry-On Duffel"/>
    <n v="3"/>
    <n v="135.4"/>
    <n v="0"/>
    <n v="65.16"/>
    <n v="406.20000000000005"/>
    <n v="195.48"/>
    <n v="210.72000000000006"/>
    <n v="0.51875923190546536"/>
    <n v="2026"/>
    <s v="Q2"/>
    <n v="6"/>
    <s v="Jun"/>
  </r>
  <r>
    <n v="1511"/>
    <x v="153"/>
    <n v="2026"/>
    <x v="1"/>
    <x v="5"/>
    <x v="5"/>
    <x v="2"/>
    <x v="5"/>
    <x v="0"/>
    <s v="New"/>
    <x v="4"/>
    <s v="Recovery Roller"/>
    <n v="2"/>
    <n v="36.08"/>
    <n v="0.05"/>
    <n v="13.73"/>
    <n v="68.551999999999992"/>
    <n v="27.46"/>
    <n v="41.091999999999992"/>
    <n v="0.59942817131520587"/>
    <n v="2026"/>
    <s v="Q2"/>
    <n v="6"/>
    <s v="Jun"/>
  </r>
  <r>
    <n v="1701"/>
    <x v="153"/>
    <n v="2026"/>
    <x v="1"/>
    <x v="5"/>
    <x v="5"/>
    <x v="0"/>
    <x v="9"/>
    <x v="0"/>
    <s v="New"/>
    <x v="2"/>
    <s v="Packing Cube Set"/>
    <n v="1"/>
    <n v="46.16"/>
    <n v="0"/>
    <n v="18.36"/>
    <n v="46.16"/>
    <n v="18.36"/>
    <n v="27.799999999999997"/>
    <n v="0.60225303292894283"/>
    <n v="2026"/>
    <s v="Q2"/>
    <n v="6"/>
    <s v="Jun"/>
  </r>
  <r>
    <n v="1984"/>
    <x v="153"/>
    <n v="2026"/>
    <x v="1"/>
    <x v="5"/>
    <x v="5"/>
    <x v="1"/>
    <x v="1"/>
    <x v="0"/>
    <s v="Returning"/>
    <x v="0"/>
    <s v="Trail Bike Light"/>
    <n v="2"/>
    <n v="50.77"/>
    <n v="0"/>
    <n v="22.93"/>
    <n v="101.54"/>
    <n v="45.86"/>
    <n v="55.680000000000007"/>
    <n v="0.54835532794957653"/>
    <n v="2026"/>
    <s v="Q2"/>
    <n v="6"/>
    <s v="Jun"/>
  </r>
  <r>
    <n v="2572"/>
    <x v="153"/>
    <n v="2026"/>
    <x v="1"/>
    <x v="5"/>
    <x v="5"/>
    <x v="3"/>
    <x v="8"/>
    <x v="3"/>
    <s v="Business"/>
    <x v="1"/>
    <s v="Trekking Poles"/>
    <n v="2"/>
    <n v="70.97"/>
    <n v="0.05"/>
    <n v="32.54"/>
    <n v="134.84299999999999"/>
    <n v="65.08"/>
    <n v="69.762999999999991"/>
    <n v="0.51736463887632278"/>
    <n v="2026"/>
    <s v="Q2"/>
    <n v="6"/>
    <s v="Jun"/>
  </r>
  <r>
    <n v="2833"/>
    <x v="153"/>
    <n v="2026"/>
    <x v="1"/>
    <x v="5"/>
    <x v="5"/>
    <x v="3"/>
    <x v="13"/>
    <x v="0"/>
    <s v="Returning"/>
    <x v="1"/>
    <s v="Trail Boots"/>
    <n v="3"/>
    <n v="141.6"/>
    <n v="0"/>
    <n v="78.02"/>
    <n v="424.79999999999995"/>
    <n v="234.06"/>
    <n v="190.73999999999995"/>
    <n v="0.44901129943502821"/>
    <n v="2026"/>
    <s v="Q2"/>
    <n v="6"/>
    <s v="Jun"/>
  </r>
  <r>
    <n v="3522"/>
    <x v="153"/>
    <n v="2026"/>
    <x v="1"/>
    <x v="5"/>
    <x v="5"/>
    <x v="3"/>
    <x v="13"/>
    <x v="0"/>
    <s v="New"/>
    <x v="0"/>
    <s v="Compact Repair Kit"/>
    <n v="1"/>
    <n v="40.57"/>
    <n v="0"/>
    <n v="16.329999999999998"/>
    <n v="40.57"/>
    <n v="16.329999999999998"/>
    <n v="24.240000000000002"/>
    <n v="0.59748582696573826"/>
    <n v="2026"/>
    <s v="Q2"/>
    <n v="6"/>
    <s v="Jun"/>
  </r>
  <r>
    <n v="146"/>
    <x v="154"/>
    <n v="2026"/>
    <x v="1"/>
    <x v="5"/>
    <x v="5"/>
    <x v="1"/>
    <x v="14"/>
    <x v="3"/>
    <s v="Returning"/>
    <x v="0"/>
    <s v="Commuter Helmet"/>
    <n v="2"/>
    <n v="81.81"/>
    <n v="0"/>
    <n v="42.54"/>
    <n v="163.62"/>
    <n v="85.08"/>
    <n v="78.540000000000006"/>
    <n v="0.48001466813348004"/>
    <n v="2026"/>
    <s v="Q2"/>
    <n v="6"/>
    <s v="Jun"/>
  </r>
  <r>
    <n v="161"/>
    <x v="154"/>
    <n v="2026"/>
    <x v="1"/>
    <x v="5"/>
    <x v="5"/>
    <x v="0"/>
    <x v="0"/>
    <x v="3"/>
    <s v="Returning"/>
    <x v="0"/>
    <s v="Trail Bike Light"/>
    <n v="2"/>
    <n v="50.09"/>
    <n v="0"/>
    <n v="22.91"/>
    <n v="100.18"/>
    <n v="45.82"/>
    <n v="54.360000000000007"/>
    <n v="0.54262327809942112"/>
    <n v="2026"/>
    <s v="Q2"/>
    <n v="6"/>
    <s v="Jun"/>
  </r>
  <r>
    <n v="819"/>
    <x v="154"/>
    <n v="2026"/>
    <x v="1"/>
    <x v="5"/>
    <x v="5"/>
    <x v="3"/>
    <x v="8"/>
    <x v="0"/>
    <s v="Returning"/>
    <x v="1"/>
    <s v="Trekking Poles"/>
    <n v="1"/>
    <n v="72.38"/>
    <n v="0"/>
    <n v="32.68"/>
    <n v="72.38"/>
    <n v="32.68"/>
    <n v="39.699999999999996"/>
    <n v="0.54849405913235694"/>
    <n v="2026"/>
    <s v="Q2"/>
    <n v="6"/>
    <s v="Jun"/>
  </r>
  <r>
    <n v="2104"/>
    <x v="154"/>
    <n v="2026"/>
    <x v="1"/>
    <x v="5"/>
    <x v="5"/>
    <x v="1"/>
    <x v="1"/>
    <x v="0"/>
    <s v="New"/>
    <x v="1"/>
    <s v="Hiking Daypack 20L"/>
    <n v="1"/>
    <n v="92.31"/>
    <n v="0"/>
    <n v="45.58"/>
    <n v="92.31"/>
    <n v="45.58"/>
    <n v="46.730000000000004"/>
    <n v="0.50622901094139316"/>
    <n v="2026"/>
    <s v="Q2"/>
    <n v="6"/>
    <s v="Jun"/>
  </r>
  <r>
    <n v="2678"/>
    <x v="154"/>
    <n v="2026"/>
    <x v="1"/>
    <x v="5"/>
    <x v="5"/>
    <x v="3"/>
    <x v="8"/>
    <x v="1"/>
    <s v="Returning"/>
    <x v="2"/>
    <s v="Packing Cube Set"/>
    <n v="12"/>
    <n v="47.6"/>
    <n v="0.15"/>
    <n v="18.670000000000002"/>
    <n v="485.52000000000004"/>
    <n v="224.04000000000002"/>
    <n v="261.48"/>
    <n v="0.53855659911023235"/>
    <n v="2026"/>
    <s v="Q2"/>
    <n v="6"/>
    <s v="Jun"/>
  </r>
  <r>
    <n v="3015"/>
    <x v="154"/>
    <n v="2026"/>
    <x v="1"/>
    <x v="5"/>
    <x v="5"/>
    <x v="1"/>
    <x v="14"/>
    <x v="0"/>
    <s v="Returning"/>
    <x v="2"/>
    <s v="Packing Cube Set"/>
    <n v="1"/>
    <n v="45.5"/>
    <n v="0.05"/>
    <n v="18.89"/>
    <n v="43.225000000000001"/>
    <n v="18.89"/>
    <n v="24.335000000000001"/>
    <n v="0.56298438403701567"/>
    <n v="2026"/>
    <s v="Q2"/>
    <n v="6"/>
    <s v="Jun"/>
  </r>
  <r>
    <n v="3243"/>
    <x v="154"/>
    <n v="2026"/>
    <x v="1"/>
    <x v="5"/>
    <x v="5"/>
    <x v="2"/>
    <x v="5"/>
    <x v="0"/>
    <s v="Returning"/>
    <x v="4"/>
    <s v="Recovery Roller"/>
    <n v="1"/>
    <n v="35.99"/>
    <n v="0"/>
    <n v="14.05"/>
    <n v="35.99"/>
    <n v="14.05"/>
    <n v="21.94"/>
    <n v="0.60961378160600166"/>
    <n v="2026"/>
    <s v="Q2"/>
    <n v="6"/>
    <s v="Jun"/>
  </r>
  <r>
    <n v="3283"/>
    <x v="154"/>
    <n v="2026"/>
    <x v="1"/>
    <x v="5"/>
    <x v="5"/>
    <x v="1"/>
    <x v="12"/>
    <x v="3"/>
    <s v="Returning"/>
    <x v="4"/>
    <s v="Weighted Vest"/>
    <n v="1"/>
    <n v="122.55"/>
    <n v="0"/>
    <n v="68.97"/>
    <n v="122.55"/>
    <n v="68.97"/>
    <n v="53.58"/>
    <n v="0.43720930232558142"/>
    <n v="2026"/>
    <s v="Q2"/>
    <n v="6"/>
    <s v="Jun"/>
  </r>
  <r>
    <n v="3966"/>
    <x v="154"/>
    <n v="2026"/>
    <x v="1"/>
    <x v="5"/>
    <x v="5"/>
    <x v="3"/>
    <x v="8"/>
    <x v="0"/>
    <s v="New"/>
    <x v="4"/>
    <s v="Weighted Vest"/>
    <n v="3"/>
    <n v="126.22"/>
    <n v="0"/>
    <n v="69.599999999999994"/>
    <n v="378.65999999999997"/>
    <n v="208.79999999999998"/>
    <n v="169.85999999999999"/>
    <n v="0.4485818412295991"/>
    <n v="2026"/>
    <s v="Q2"/>
    <n v="6"/>
    <s v="Jun"/>
  </r>
  <r>
    <n v="1349"/>
    <x v="155"/>
    <n v="2026"/>
    <x v="1"/>
    <x v="5"/>
    <x v="5"/>
    <x v="0"/>
    <x v="15"/>
    <x v="2"/>
    <s v="Returning"/>
    <x v="1"/>
    <s v="Hiking Daypack 20L"/>
    <n v="6"/>
    <n v="91.98"/>
    <n v="0.05"/>
    <n v="46.46"/>
    <n v="524.28599999999994"/>
    <n v="278.76"/>
    <n v="245.52599999999995"/>
    <n v="0.46830546686350577"/>
    <n v="2026"/>
    <s v="Q2"/>
    <n v="6"/>
    <s v="Jun"/>
  </r>
  <r>
    <n v="2333"/>
    <x v="155"/>
    <n v="2026"/>
    <x v="1"/>
    <x v="5"/>
    <x v="5"/>
    <x v="2"/>
    <x v="5"/>
    <x v="0"/>
    <s v="Business"/>
    <x v="3"/>
    <s v="Compact Sleeping Bag"/>
    <n v="1"/>
    <n v="125.32"/>
    <n v="0"/>
    <n v="59.03"/>
    <n v="125.32"/>
    <n v="59.03"/>
    <n v="66.289999999999992"/>
    <n v="0.52896584743057773"/>
    <n v="2026"/>
    <s v="Q2"/>
    <n v="6"/>
    <s v="Jun"/>
  </r>
  <r>
    <n v="2628"/>
    <x v="155"/>
    <n v="2026"/>
    <x v="1"/>
    <x v="5"/>
    <x v="5"/>
    <x v="3"/>
    <x v="8"/>
    <x v="3"/>
    <s v="Returning"/>
    <x v="2"/>
    <s v="Travel Backpack 35L"/>
    <n v="2"/>
    <n v="167.26"/>
    <n v="0"/>
    <n v="89.65"/>
    <n v="334.52"/>
    <n v="179.3"/>
    <n v="155.21999999999997"/>
    <n v="0.46400813105344968"/>
    <n v="2026"/>
    <s v="Q2"/>
    <n v="6"/>
    <s v="Jun"/>
  </r>
  <r>
    <n v="2718"/>
    <x v="155"/>
    <n v="2026"/>
    <x v="1"/>
    <x v="5"/>
    <x v="5"/>
    <x v="0"/>
    <x v="0"/>
    <x v="3"/>
    <s v="Returning"/>
    <x v="0"/>
    <s v="Commuter Helmet"/>
    <n v="1"/>
    <n v="80.19"/>
    <n v="0"/>
    <n v="42.18"/>
    <n v="80.19"/>
    <n v="42.18"/>
    <n v="38.01"/>
    <n v="0.47399925177702956"/>
    <n v="2026"/>
    <s v="Q2"/>
    <n v="6"/>
    <s v="Jun"/>
  </r>
  <r>
    <n v="3185"/>
    <x v="155"/>
    <n v="2026"/>
    <x v="1"/>
    <x v="5"/>
    <x v="5"/>
    <x v="0"/>
    <x v="15"/>
    <x v="0"/>
    <s v="New"/>
    <x v="0"/>
    <s v="Trail Bike Light"/>
    <n v="1"/>
    <n v="49.86"/>
    <n v="0"/>
    <n v="22.72"/>
    <n v="49.86"/>
    <n v="22.72"/>
    <n v="27.14"/>
    <n v="0.5443241075010028"/>
    <n v="2026"/>
    <s v="Q2"/>
    <n v="6"/>
    <s v="Jun"/>
  </r>
  <r>
    <n v="4495"/>
    <x v="155"/>
    <n v="2026"/>
    <x v="1"/>
    <x v="5"/>
    <x v="5"/>
    <x v="2"/>
    <x v="10"/>
    <x v="2"/>
    <s v="New"/>
    <x v="3"/>
    <s v="Trail Tent 2P"/>
    <n v="2"/>
    <n v="195.51"/>
    <n v="0"/>
    <n v="102.97"/>
    <n v="391.02"/>
    <n v="205.94"/>
    <n v="185.07999999999998"/>
    <n v="0.47332617257429288"/>
    <n v="2026"/>
    <s v="Q2"/>
    <n v="6"/>
    <s v="Jun"/>
  </r>
  <r>
    <n v="815"/>
    <x v="156"/>
    <n v="2026"/>
    <x v="1"/>
    <x v="5"/>
    <x v="5"/>
    <x v="0"/>
    <x v="0"/>
    <x v="2"/>
    <s v="New"/>
    <x v="4"/>
    <s v="Resistance Band Set"/>
    <n v="1"/>
    <n v="39.61"/>
    <n v="0"/>
    <n v="14.75"/>
    <n v="39.61"/>
    <n v="14.75"/>
    <n v="24.86"/>
    <n v="0.62761928805857103"/>
    <n v="2026"/>
    <s v="Q2"/>
    <n v="6"/>
    <s v="Jun"/>
  </r>
  <r>
    <n v="1140"/>
    <x v="156"/>
    <n v="2026"/>
    <x v="1"/>
    <x v="5"/>
    <x v="5"/>
    <x v="1"/>
    <x v="1"/>
    <x v="2"/>
    <s v="Returning"/>
    <x v="1"/>
    <s v="Trekking Poles"/>
    <n v="1"/>
    <n v="70.86"/>
    <n v="0"/>
    <n v="31.47"/>
    <n v="70.86"/>
    <n v="31.47"/>
    <n v="39.39"/>
    <n v="0.55588484335309063"/>
    <n v="2026"/>
    <s v="Q2"/>
    <n v="6"/>
    <s v="Jun"/>
  </r>
  <r>
    <n v="1544"/>
    <x v="156"/>
    <n v="2026"/>
    <x v="1"/>
    <x v="5"/>
    <x v="5"/>
    <x v="3"/>
    <x v="7"/>
    <x v="1"/>
    <s v="Returning"/>
    <x v="4"/>
    <s v="Resistance Band Set"/>
    <n v="8"/>
    <n v="40.46"/>
    <n v="0.2"/>
    <n v="14.7"/>
    <n v="258.94400000000002"/>
    <n v="117.6"/>
    <n v="141.34400000000002"/>
    <n v="0.54584775086505199"/>
    <n v="2026"/>
    <s v="Q2"/>
    <n v="6"/>
    <s v="Jun"/>
  </r>
  <r>
    <n v="2420"/>
    <x v="156"/>
    <n v="2026"/>
    <x v="1"/>
    <x v="5"/>
    <x v="5"/>
    <x v="2"/>
    <x v="5"/>
    <x v="0"/>
    <s v="New"/>
    <x v="2"/>
    <s v="Carry-On Duffel"/>
    <n v="1"/>
    <n v="131.79"/>
    <n v="0"/>
    <n v="68.22"/>
    <n v="131.79"/>
    <n v="68.22"/>
    <n v="63.569999999999993"/>
    <n v="0.48235829729114499"/>
    <n v="2026"/>
    <s v="Q2"/>
    <n v="6"/>
    <s v="Jun"/>
  </r>
  <r>
    <n v="2805"/>
    <x v="156"/>
    <n v="2026"/>
    <x v="1"/>
    <x v="5"/>
    <x v="5"/>
    <x v="2"/>
    <x v="10"/>
    <x v="1"/>
    <s v="Returning"/>
    <x v="3"/>
    <s v="Alpine Tent 4P"/>
    <n v="12"/>
    <n v="338.45"/>
    <n v="0.1"/>
    <n v="196.78"/>
    <n v="3655.2599999999998"/>
    <n v="2361.36"/>
    <n v="1293.8999999999996"/>
    <n v="0.35398302719915947"/>
    <n v="2026"/>
    <s v="Q2"/>
    <n v="6"/>
    <s v="Jun"/>
  </r>
  <r>
    <n v="3160"/>
    <x v="156"/>
    <n v="2026"/>
    <x v="1"/>
    <x v="5"/>
    <x v="5"/>
    <x v="2"/>
    <x v="3"/>
    <x v="2"/>
    <s v="Returning"/>
    <x v="4"/>
    <s v="Resistance Band Set"/>
    <n v="2"/>
    <n v="40.99"/>
    <n v="0"/>
    <n v="14.53"/>
    <n v="81.98"/>
    <n v="29.06"/>
    <n v="52.92"/>
    <n v="0.64552329836545497"/>
    <n v="2026"/>
    <s v="Q2"/>
    <n v="6"/>
    <s v="Jun"/>
  </r>
  <r>
    <n v="3278"/>
    <x v="156"/>
    <n v="2026"/>
    <x v="1"/>
    <x v="5"/>
    <x v="5"/>
    <x v="1"/>
    <x v="12"/>
    <x v="2"/>
    <s v="Returning"/>
    <x v="0"/>
    <s v="Cycling Pack 12L"/>
    <n v="1"/>
    <n v="101.85"/>
    <n v="0"/>
    <n v="51.59"/>
    <n v="101.85"/>
    <n v="51.59"/>
    <n v="50.259999999999991"/>
    <n v="0.49347079037800679"/>
    <n v="2026"/>
    <s v="Q2"/>
    <n v="6"/>
    <s v="Jun"/>
  </r>
  <r>
    <n v="3555"/>
    <x v="156"/>
    <n v="2026"/>
    <x v="1"/>
    <x v="5"/>
    <x v="5"/>
    <x v="2"/>
    <x v="2"/>
    <x v="1"/>
    <s v="Business"/>
    <x v="3"/>
    <s v="Alpine Tent 4P"/>
    <n v="4"/>
    <n v="346.14"/>
    <n v="0.05"/>
    <n v="198.97"/>
    <n v="1315.3319999999999"/>
    <n v="795.88"/>
    <n v="519.45199999999988"/>
    <n v="0.39492082607280893"/>
    <n v="2026"/>
    <s v="Q2"/>
    <n v="6"/>
    <s v="Jun"/>
  </r>
  <r>
    <n v="3702"/>
    <x v="156"/>
    <n v="2026"/>
    <x v="1"/>
    <x v="5"/>
    <x v="5"/>
    <x v="0"/>
    <x v="9"/>
    <x v="2"/>
    <s v="Business"/>
    <x v="0"/>
    <s v="Commuter Helmet"/>
    <n v="2"/>
    <n v="83.28"/>
    <n v="0"/>
    <n v="43.56"/>
    <n v="166.56"/>
    <n v="87.12"/>
    <n v="79.44"/>
    <n v="0.47694524495677232"/>
    <n v="2026"/>
    <s v="Q2"/>
    <n v="6"/>
    <s v="Jun"/>
  </r>
  <r>
    <n v="4349"/>
    <x v="156"/>
    <n v="2026"/>
    <x v="1"/>
    <x v="5"/>
    <x v="5"/>
    <x v="3"/>
    <x v="7"/>
    <x v="2"/>
    <s v="Business"/>
    <x v="0"/>
    <s v="Commuter Helmet"/>
    <n v="1"/>
    <n v="80.349999999999994"/>
    <n v="0.15"/>
    <n v="43.51"/>
    <n v="68.297499999999999"/>
    <n v="43.51"/>
    <n v="24.787500000000001"/>
    <n v="0.3629342216040119"/>
    <n v="2026"/>
    <s v="Q2"/>
    <n v="6"/>
    <s v="Jun"/>
  </r>
  <r>
    <n v="4989"/>
    <x v="156"/>
    <n v="2026"/>
    <x v="1"/>
    <x v="5"/>
    <x v="5"/>
    <x v="1"/>
    <x v="1"/>
    <x v="0"/>
    <s v="Returning"/>
    <x v="0"/>
    <s v="Compact Repair Kit"/>
    <n v="1"/>
    <n v="40.86"/>
    <n v="0.05"/>
    <n v="16.899999999999999"/>
    <n v="38.817"/>
    <n v="16.899999999999999"/>
    <n v="21.917000000000002"/>
    <n v="0.564623747327202"/>
    <n v="2026"/>
    <s v="Q2"/>
    <n v="6"/>
    <s v="Jun"/>
  </r>
  <r>
    <n v="713"/>
    <x v="157"/>
    <n v="2026"/>
    <x v="1"/>
    <x v="5"/>
    <x v="5"/>
    <x v="1"/>
    <x v="6"/>
    <x v="2"/>
    <s v="Returning"/>
    <x v="2"/>
    <s v="Insulated Bottle"/>
    <n v="4"/>
    <n v="36.299999999999997"/>
    <n v="0.05"/>
    <n v="13.16"/>
    <n v="137.93999999999997"/>
    <n v="52.64"/>
    <n v="85.299999999999969"/>
    <n v="0.61838480498767567"/>
    <n v="2026"/>
    <s v="Q2"/>
    <n v="6"/>
    <s v="Jun"/>
  </r>
  <r>
    <n v="3355"/>
    <x v="157"/>
    <n v="2026"/>
    <x v="1"/>
    <x v="5"/>
    <x v="5"/>
    <x v="0"/>
    <x v="15"/>
    <x v="1"/>
    <s v="New"/>
    <x v="3"/>
    <s v="Alpine Tent 4P"/>
    <n v="10"/>
    <n v="338.26"/>
    <n v="0.05"/>
    <n v="197.42"/>
    <n v="3213.47"/>
    <n v="1974.1999999999998"/>
    <n v="1239.27"/>
    <n v="0.38564853569505864"/>
    <n v="2026"/>
    <s v="Q2"/>
    <n v="6"/>
    <s v="Jun"/>
  </r>
  <r>
    <n v="3879"/>
    <x v="157"/>
    <n v="2026"/>
    <x v="1"/>
    <x v="5"/>
    <x v="5"/>
    <x v="0"/>
    <x v="9"/>
    <x v="3"/>
    <s v="Returning"/>
    <x v="0"/>
    <s v="Compact Repair Kit"/>
    <n v="2"/>
    <n v="41.25"/>
    <n v="0"/>
    <n v="17.13"/>
    <n v="82.5"/>
    <n v="34.26"/>
    <n v="48.24"/>
    <n v="0.58472727272727276"/>
    <n v="2026"/>
    <s v="Q2"/>
    <n v="6"/>
    <s v="Jun"/>
  </r>
  <r>
    <n v="3989"/>
    <x v="157"/>
    <n v="2026"/>
    <x v="1"/>
    <x v="5"/>
    <x v="5"/>
    <x v="1"/>
    <x v="12"/>
    <x v="0"/>
    <s v="Returning"/>
    <x v="1"/>
    <s v="Hiking Daypack 20L"/>
    <n v="2"/>
    <n v="92"/>
    <n v="0"/>
    <n v="44.27"/>
    <n v="184"/>
    <n v="88.54"/>
    <n v="95.46"/>
    <n v="0.51880434782608698"/>
    <n v="2026"/>
    <s v="Q2"/>
    <n v="6"/>
    <s v="Jun"/>
  </r>
  <r>
    <n v="4193"/>
    <x v="157"/>
    <n v="2026"/>
    <x v="1"/>
    <x v="5"/>
    <x v="5"/>
    <x v="1"/>
    <x v="6"/>
    <x v="0"/>
    <s v="New"/>
    <x v="3"/>
    <s v="Portable Camp Stove"/>
    <n v="1"/>
    <n v="80.89"/>
    <n v="0.1"/>
    <n v="40.32"/>
    <n v="72.801000000000002"/>
    <n v="40.32"/>
    <n v="32.481000000000002"/>
    <n v="0.44616145382618372"/>
    <n v="2026"/>
    <s v="Q2"/>
    <n v="6"/>
    <s v="Jun"/>
  </r>
  <r>
    <n v="4413"/>
    <x v="157"/>
    <n v="2026"/>
    <x v="1"/>
    <x v="5"/>
    <x v="5"/>
    <x v="0"/>
    <x v="0"/>
    <x v="2"/>
    <s v="New"/>
    <x v="3"/>
    <s v="Trail Tent 2P"/>
    <n v="1"/>
    <n v="194.73"/>
    <n v="0"/>
    <n v="101.91"/>
    <n v="194.73"/>
    <n v="101.91"/>
    <n v="92.82"/>
    <n v="0.47665999075643195"/>
    <n v="2026"/>
    <s v="Q2"/>
    <n v="6"/>
    <s v="Jun"/>
  </r>
  <r>
    <n v="4598"/>
    <x v="157"/>
    <n v="2026"/>
    <x v="1"/>
    <x v="5"/>
    <x v="5"/>
    <x v="3"/>
    <x v="4"/>
    <x v="1"/>
    <s v="Business"/>
    <x v="1"/>
    <s v="Hiking Daypack 20L"/>
    <n v="5"/>
    <n v="93.82"/>
    <n v="0.15"/>
    <n v="46.06"/>
    <n v="398.73499999999996"/>
    <n v="230.3"/>
    <n v="168.43499999999995"/>
    <n v="0.4224234140469233"/>
    <n v="2026"/>
    <s v="Q2"/>
    <n v="6"/>
    <s v="Jun"/>
  </r>
  <r>
    <n v="72"/>
    <x v="158"/>
    <n v="2026"/>
    <x v="1"/>
    <x v="5"/>
    <x v="5"/>
    <x v="2"/>
    <x v="10"/>
    <x v="2"/>
    <s v="New"/>
    <x v="1"/>
    <s v="Trail Boots"/>
    <n v="3"/>
    <n v="142.53"/>
    <n v="0"/>
    <n v="80.67"/>
    <n v="427.59000000000003"/>
    <n v="242.01"/>
    <n v="185.58000000000004"/>
    <n v="0.43401389181225014"/>
    <n v="2026"/>
    <s v="Q2"/>
    <n v="6"/>
    <s v="Jun"/>
  </r>
  <r>
    <n v="176"/>
    <x v="158"/>
    <n v="2026"/>
    <x v="1"/>
    <x v="5"/>
    <x v="5"/>
    <x v="1"/>
    <x v="14"/>
    <x v="0"/>
    <s v="Returning"/>
    <x v="3"/>
    <s v="Trail Tent 2P"/>
    <n v="1"/>
    <n v="196.33"/>
    <n v="0"/>
    <n v="103.27"/>
    <n v="196.33"/>
    <n v="103.27"/>
    <n v="93.060000000000016"/>
    <n v="0.47399786074466466"/>
    <n v="2026"/>
    <s v="Q2"/>
    <n v="6"/>
    <s v="Jun"/>
  </r>
  <r>
    <n v="205"/>
    <x v="158"/>
    <n v="2026"/>
    <x v="1"/>
    <x v="5"/>
    <x v="5"/>
    <x v="3"/>
    <x v="7"/>
    <x v="0"/>
    <s v="New"/>
    <x v="0"/>
    <s v="Compact Repair Kit"/>
    <n v="2"/>
    <n v="41.05"/>
    <n v="0"/>
    <n v="16.690000000000001"/>
    <n v="82.1"/>
    <n v="33.380000000000003"/>
    <n v="48.719999999999992"/>
    <n v="0.59342265529841653"/>
    <n v="2026"/>
    <s v="Q2"/>
    <n v="6"/>
    <s v="Jun"/>
  </r>
  <r>
    <n v="896"/>
    <x v="158"/>
    <n v="2026"/>
    <x v="1"/>
    <x v="5"/>
    <x v="5"/>
    <x v="3"/>
    <x v="8"/>
    <x v="0"/>
    <s v="New"/>
    <x v="4"/>
    <s v="Weighted Vest"/>
    <n v="1"/>
    <n v="123.09"/>
    <n v="0"/>
    <n v="68.03"/>
    <n v="123.09"/>
    <n v="68.03"/>
    <n v="55.06"/>
    <n v="0.44731497278414167"/>
    <n v="2026"/>
    <s v="Q2"/>
    <n v="6"/>
    <s v="Jun"/>
  </r>
  <r>
    <n v="1697"/>
    <x v="158"/>
    <n v="2026"/>
    <x v="1"/>
    <x v="5"/>
    <x v="5"/>
    <x v="1"/>
    <x v="12"/>
    <x v="0"/>
    <s v="Business"/>
    <x v="1"/>
    <s v="Trail Boots"/>
    <n v="2"/>
    <n v="141.09"/>
    <n v="0"/>
    <n v="81.69"/>
    <n v="282.18"/>
    <n v="163.38"/>
    <n v="118.80000000000001"/>
    <n v="0.42100786731873274"/>
    <n v="2026"/>
    <s v="Q2"/>
    <n v="6"/>
    <s v="Jun"/>
  </r>
  <r>
    <n v="2159"/>
    <x v="158"/>
    <n v="2026"/>
    <x v="1"/>
    <x v="5"/>
    <x v="5"/>
    <x v="2"/>
    <x v="10"/>
    <x v="2"/>
    <s v="New"/>
    <x v="1"/>
    <s v="Summit Backpack 45L"/>
    <n v="1"/>
    <n v="157.04"/>
    <n v="0"/>
    <n v="77.540000000000006"/>
    <n v="157.04"/>
    <n v="77.540000000000006"/>
    <n v="79.499999999999986"/>
    <n v="0.5062404482934284"/>
    <n v="2026"/>
    <s v="Q2"/>
    <n v="6"/>
    <s v="Jun"/>
  </r>
  <r>
    <n v="2772"/>
    <x v="158"/>
    <n v="2026"/>
    <x v="1"/>
    <x v="5"/>
    <x v="5"/>
    <x v="3"/>
    <x v="7"/>
    <x v="2"/>
    <s v="New"/>
    <x v="2"/>
    <s v="Carry-On Duffel"/>
    <n v="6"/>
    <n v="136.46"/>
    <n v="0"/>
    <n v="68.61"/>
    <n v="818.76"/>
    <n v="411.65999999999997"/>
    <n v="407.1"/>
    <n v="0.49721530118716112"/>
    <n v="2026"/>
    <s v="Q2"/>
    <n v="6"/>
    <s v="Jun"/>
  </r>
  <r>
    <n v="3091"/>
    <x v="158"/>
    <n v="2026"/>
    <x v="1"/>
    <x v="5"/>
    <x v="5"/>
    <x v="0"/>
    <x v="0"/>
    <x v="0"/>
    <s v="New"/>
    <x v="4"/>
    <s v="Recovery Roller"/>
    <n v="1"/>
    <n v="36.1"/>
    <n v="0"/>
    <n v="13.65"/>
    <n v="36.1"/>
    <n v="13.65"/>
    <n v="22.450000000000003"/>
    <n v="0.62188365650969535"/>
    <n v="2026"/>
    <s v="Q2"/>
    <n v="6"/>
    <s v="Jun"/>
  </r>
  <r>
    <n v="4241"/>
    <x v="158"/>
    <n v="2026"/>
    <x v="1"/>
    <x v="5"/>
    <x v="5"/>
    <x v="3"/>
    <x v="13"/>
    <x v="0"/>
    <s v="New"/>
    <x v="1"/>
    <s v="Hiking Daypack 20L"/>
    <n v="3"/>
    <n v="92.73"/>
    <n v="0"/>
    <n v="44.68"/>
    <n v="278.19"/>
    <n v="134.04"/>
    <n v="144.15"/>
    <n v="0.51817103418526911"/>
    <n v="2026"/>
    <s v="Q2"/>
    <n v="6"/>
    <s v="Jun"/>
  </r>
  <r>
    <n v="5185"/>
    <x v="158"/>
    <n v="2026"/>
    <x v="1"/>
    <x v="5"/>
    <x v="5"/>
    <x v="1"/>
    <x v="12"/>
    <x v="0"/>
    <s v="New"/>
    <x v="2"/>
    <s v="Travel Backpack 35L"/>
    <n v="3"/>
    <n v="164.31"/>
    <n v="0.05"/>
    <n v="86"/>
    <n v="468.2835"/>
    <n v="258"/>
    <n v="210.2835"/>
    <n v="0.44905169624810615"/>
    <n v="2026"/>
    <s v="Q2"/>
    <n v="6"/>
    <s v="Jun"/>
  </r>
  <r>
    <n v="1437"/>
    <x v="159"/>
    <n v="2026"/>
    <x v="1"/>
    <x v="5"/>
    <x v="5"/>
    <x v="3"/>
    <x v="8"/>
    <x v="3"/>
    <s v="New"/>
    <x v="2"/>
    <s v="Insulated Bottle"/>
    <n v="2"/>
    <n v="36.85"/>
    <n v="0.1"/>
    <n v="13.92"/>
    <n v="66.33"/>
    <n v="27.84"/>
    <n v="38.489999999999995"/>
    <n v="0.58028041610131154"/>
    <n v="2026"/>
    <s v="Q2"/>
    <n v="6"/>
    <s v="Jun"/>
  </r>
  <r>
    <n v="2316"/>
    <x v="159"/>
    <n v="2026"/>
    <x v="1"/>
    <x v="5"/>
    <x v="5"/>
    <x v="1"/>
    <x v="11"/>
    <x v="3"/>
    <s v="New"/>
    <x v="4"/>
    <s v="Recovery Roller"/>
    <n v="1"/>
    <n v="35.619999999999997"/>
    <n v="0"/>
    <n v="14.05"/>
    <n v="35.619999999999997"/>
    <n v="14.05"/>
    <n v="21.569999999999997"/>
    <n v="0.60555867490174053"/>
    <n v="2026"/>
    <s v="Q2"/>
    <n v="6"/>
    <s v="Jun"/>
  </r>
  <r>
    <n v="2329"/>
    <x v="159"/>
    <n v="2026"/>
    <x v="1"/>
    <x v="5"/>
    <x v="5"/>
    <x v="3"/>
    <x v="8"/>
    <x v="0"/>
    <s v="New"/>
    <x v="1"/>
    <s v="Summit Backpack 45L"/>
    <n v="3"/>
    <n v="157.43"/>
    <n v="0.15"/>
    <n v="77.56"/>
    <n v="401.44650000000001"/>
    <n v="232.68"/>
    <n v="168.76650000000001"/>
    <n v="0.42039599299034863"/>
    <n v="2026"/>
    <s v="Q2"/>
    <n v="6"/>
    <s v="Jun"/>
  </r>
  <r>
    <n v="3036"/>
    <x v="159"/>
    <n v="2026"/>
    <x v="1"/>
    <x v="5"/>
    <x v="5"/>
    <x v="1"/>
    <x v="12"/>
    <x v="2"/>
    <s v="New"/>
    <x v="0"/>
    <s v="Commuter Helmet"/>
    <n v="1"/>
    <n v="81.2"/>
    <n v="0.1"/>
    <n v="41.64"/>
    <n v="73.08"/>
    <n v="41.64"/>
    <n v="31.439999999999998"/>
    <n v="0.43021346469622329"/>
    <n v="2026"/>
    <s v="Q2"/>
    <n v="6"/>
    <s v="Jun"/>
  </r>
  <r>
    <n v="3429"/>
    <x v="159"/>
    <n v="2026"/>
    <x v="1"/>
    <x v="5"/>
    <x v="5"/>
    <x v="3"/>
    <x v="13"/>
    <x v="0"/>
    <s v="Returning"/>
    <x v="1"/>
    <s v="Hiking Daypack 20L"/>
    <n v="4"/>
    <n v="93.58"/>
    <n v="0.1"/>
    <n v="44.56"/>
    <n v="336.88799999999998"/>
    <n v="178.24"/>
    <n v="158.64799999999997"/>
    <n v="0.4709220868656645"/>
    <n v="2026"/>
    <s v="Q2"/>
    <n v="6"/>
    <s v="Jun"/>
  </r>
  <r>
    <n v="3615"/>
    <x v="159"/>
    <n v="2026"/>
    <x v="1"/>
    <x v="5"/>
    <x v="5"/>
    <x v="1"/>
    <x v="14"/>
    <x v="0"/>
    <s v="New"/>
    <x v="1"/>
    <s v="Summit Backpack 45L"/>
    <n v="4"/>
    <n v="155.22"/>
    <n v="0"/>
    <n v="77.209999999999994"/>
    <n v="620.88"/>
    <n v="308.83999999999997"/>
    <n v="312.04000000000002"/>
    <n v="0.50257698750161062"/>
    <n v="2026"/>
    <s v="Q2"/>
    <n v="6"/>
    <s v="Jun"/>
  </r>
  <r>
    <n v="3661"/>
    <x v="159"/>
    <n v="2026"/>
    <x v="1"/>
    <x v="5"/>
    <x v="5"/>
    <x v="3"/>
    <x v="8"/>
    <x v="0"/>
    <s v="New"/>
    <x v="0"/>
    <s v="Cycling Pack 12L"/>
    <n v="4"/>
    <n v="100.33"/>
    <n v="0"/>
    <n v="49.99"/>
    <n v="401.32"/>
    <n v="199.96"/>
    <n v="201.35999999999999"/>
    <n v="0.5017442439948171"/>
    <n v="2026"/>
    <s v="Q2"/>
    <n v="6"/>
    <s v="Jun"/>
  </r>
  <r>
    <n v="3831"/>
    <x v="159"/>
    <n v="2026"/>
    <x v="1"/>
    <x v="5"/>
    <x v="5"/>
    <x v="2"/>
    <x v="3"/>
    <x v="0"/>
    <s v="Business"/>
    <x v="2"/>
    <s v="Carry-On Duffel"/>
    <n v="2"/>
    <n v="134.28"/>
    <n v="0"/>
    <n v="69.12"/>
    <n v="268.56"/>
    <n v="138.24"/>
    <n v="130.32"/>
    <n v="0.48525469168900803"/>
    <n v="2026"/>
    <s v="Q2"/>
    <n v="6"/>
    <s v="Jun"/>
  </r>
  <r>
    <n v="4394"/>
    <x v="159"/>
    <n v="2026"/>
    <x v="1"/>
    <x v="5"/>
    <x v="5"/>
    <x v="2"/>
    <x v="2"/>
    <x v="0"/>
    <s v="New"/>
    <x v="4"/>
    <s v="Training Mat"/>
    <n v="2"/>
    <n v="51.16"/>
    <n v="0"/>
    <n v="21.57"/>
    <n v="102.32"/>
    <n v="43.14"/>
    <n v="59.179999999999993"/>
    <n v="0.57838154808444098"/>
    <n v="2026"/>
    <s v="Q2"/>
    <n v="6"/>
    <s v="Jun"/>
  </r>
  <r>
    <n v="372"/>
    <x v="160"/>
    <n v="2026"/>
    <x v="1"/>
    <x v="5"/>
    <x v="5"/>
    <x v="1"/>
    <x v="12"/>
    <x v="0"/>
    <s v="Returning"/>
    <x v="4"/>
    <s v="Recovery Roller"/>
    <n v="3"/>
    <n v="35.94"/>
    <n v="0.1"/>
    <n v="14.04"/>
    <n v="97.037999999999997"/>
    <n v="42.12"/>
    <n v="54.917999999999999"/>
    <n v="0.56594323873121866"/>
    <n v="2026"/>
    <s v="Q2"/>
    <n v="6"/>
    <s v="Jun"/>
  </r>
  <r>
    <n v="532"/>
    <x v="160"/>
    <n v="2026"/>
    <x v="1"/>
    <x v="5"/>
    <x v="5"/>
    <x v="2"/>
    <x v="10"/>
    <x v="2"/>
    <s v="Returning"/>
    <x v="1"/>
    <s v="Trail Boots"/>
    <n v="1"/>
    <n v="145.34"/>
    <n v="0.05"/>
    <n v="77.89"/>
    <n v="138.07300000000001"/>
    <n v="77.89"/>
    <n v="60.183000000000007"/>
    <n v="0.43587812244247609"/>
    <n v="2026"/>
    <s v="Q2"/>
    <n v="6"/>
    <s v="Jun"/>
  </r>
  <r>
    <n v="910"/>
    <x v="160"/>
    <n v="2026"/>
    <x v="1"/>
    <x v="5"/>
    <x v="5"/>
    <x v="2"/>
    <x v="16"/>
    <x v="0"/>
    <s v="Business"/>
    <x v="2"/>
    <s v="Insulated Bottle"/>
    <n v="1"/>
    <n v="35.950000000000003"/>
    <n v="0.1"/>
    <n v="13.63"/>
    <n v="32.355000000000004"/>
    <n v="13.63"/>
    <n v="18.725000000000001"/>
    <n v="0.57873589862463293"/>
    <n v="2026"/>
    <s v="Q2"/>
    <n v="6"/>
    <s v="Jun"/>
  </r>
  <r>
    <n v="938"/>
    <x v="160"/>
    <n v="2026"/>
    <x v="1"/>
    <x v="5"/>
    <x v="5"/>
    <x v="3"/>
    <x v="13"/>
    <x v="2"/>
    <s v="Business"/>
    <x v="4"/>
    <s v="Training Mat"/>
    <n v="1"/>
    <n v="51.09"/>
    <n v="0"/>
    <n v="22.4"/>
    <n v="51.09"/>
    <n v="22.4"/>
    <n v="28.690000000000005"/>
    <n v="0.56155803484047762"/>
    <n v="2026"/>
    <s v="Q2"/>
    <n v="6"/>
    <s v="Jun"/>
  </r>
  <r>
    <n v="1079"/>
    <x v="160"/>
    <n v="2026"/>
    <x v="1"/>
    <x v="5"/>
    <x v="5"/>
    <x v="1"/>
    <x v="14"/>
    <x v="2"/>
    <s v="Returning"/>
    <x v="3"/>
    <s v="Trail Tent 2P"/>
    <n v="2"/>
    <n v="198.69"/>
    <n v="0.15"/>
    <n v="104.25"/>
    <n v="337.77299999999997"/>
    <n v="208.5"/>
    <n v="129.27299999999997"/>
    <n v="0.38272153191640534"/>
    <n v="2026"/>
    <s v="Q2"/>
    <n v="6"/>
    <s v="Jun"/>
  </r>
  <r>
    <n v="1662"/>
    <x v="160"/>
    <n v="2026"/>
    <x v="1"/>
    <x v="5"/>
    <x v="5"/>
    <x v="1"/>
    <x v="6"/>
    <x v="2"/>
    <s v="New"/>
    <x v="0"/>
    <s v="Commuter Helmet"/>
    <n v="3"/>
    <n v="83.45"/>
    <n v="0"/>
    <n v="43.73"/>
    <n v="250.35000000000002"/>
    <n v="131.19"/>
    <n v="119.16000000000003"/>
    <n v="0.47597363690832839"/>
    <n v="2026"/>
    <s v="Q2"/>
    <n v="6"/>
    <s v="Jun"/>
  </r>
  <r>
    <n v="2748"/>
    <x v="160"/>
    <n v="2026"/>
    <x v="1"/>
    <x v="5"/>
    <x v="5"/>
    <x v="2"/>
    <x v="2"/>
    <x v="0"/>
    <s v="New"/>
    <x v="4"/>
    <s v="Resistance Band Set"/>
    <n v="2"/>
    <n v="40.86"/>
    <n v="0"/>
    <n v="14.59"/>
    <n v="81.72"/>
    <n v="29.18"/>
    <n v="52.54"/>
    <n v="0.64292706803720023"/>
    <n v="2026"/>
    <s v="Q2"/>
    <n v="6"/>
    <s v="Jun"/>
  </r>
  <r>
    <n v="3354"/>
    <x v="160"/>
    <n v="2026"/>
    <x v="1"/>
    <x v="5"/>
    <x v="5"/>
    <x v="1"/>
    <x v="6"/>
    <x v="2"/>
    <s v="New"/>
    <x v="3"/>
    <s v="Portable Camp Stove"/>
    <n v="1"/>
    <n v="82.21"/>
    <n v="0.05"/>
    <n v="39.04"/>
    <n v="78.099499999999992"/>
    <n v="39.04"/>
    <n v="39.059499999999993"/>
    <n v="0.50012484074802011"/>
    <n v="2026"/>
    <s v="Q2"/>
    <n v="6"/>
    <s v="Jun"/>
  </r>
  <r>
    <n v="3532"/>
    <x v="160"/>
    <n v="2026"/>
    <x v="1"/>
    <x v="5"/>
    <x v="5"/>
    <x v="2"/>
    <x v="10"/>
    <x v="3"/>
    <s v="Business"/>
    <x v="4"/>
    <s v="Recovery Roller"/>
    <n v="1"/>
    <n v="35.93"/>
    <n v="0.1"/>
    <n v="13.52"/>
    <n v="32.337000000000003"/>
    <n v="13.52"/>
    <n v="18.817000000000004"/>
    <n v="0.58190308315551853"/>
    <n v="2026"/>
    <s v="Q2"/>
    <n v="6"/>
    <s v="Jun"/>
  </r>
  <r>
    <n v="3636"/>
    <x v="160"/>
    <n v="2026"/>
    <x v="1"/>
    <x v="5"/>
    <x v="5"/>
    <x v="0"/>
    <x v="0"/>
    <x v="3"/>
    <s v="New"/>
    <x v="2"/>
    <s v="Travel Backpack 35L"/>
    <n v="2"/>
    <n v="164.77"/>
    <n v="0"/>
    <n v="89.07"/>
    <n v="329.54"/>
    <n v="178.14"/>
    <n v="151.40000000000003"/>
    <n v="0.45942829398555568"/>
    <n v="2026"/>
    <s v="Q2"/>
    <n v="6"/>
    <s v="Jun"/>
  </r>
  <r>
    <n v="3810"/>
    <x v="160"/>
    <n v="2026"/>
    <x v="1"/>
    <x v="5"/>
    <x v="5"/>
    <x v="2"/>
    <x v="2"/>
    <x v="1"/>
    <s v="Business"/>
    <x v="2"/>
    <s v="Packing Cube Set"/>
    <n v="4"/>
    <n v="47.36"/>
    <n v="0.1"/>
    <n v="18.87"/>
    <n v="170.49600000000001"/>
    <n v="75.48"/>
    <n v="95.016000000000005"/>
    <n v="0.55729166666666663"/>
    <n v="2026"/>
    <s v="Q2"/>
    <n v="6"/>
    <s v="Jun"/>
  </r>
  <r>
    <n v="4137"/>
    <x v="160"/>
    <n v="2026"/>
    <x v="1"/>
    <x v="5"/>
    <x v="5"/>
    <x v="3"/>
    <x v="8"/>
    <x v="0"/>
    <s v="Returning"/>
    <x v="1"/>
    <s v="Hiking Daypack 20L"/>
    <n v="1"/>
    <n v="90.7"/>
    <n v="0"/>
    <n v="44.18"/>
    <n v="90.7"/>
    <n v="44.18"/>
    <n v="46.52"/>
    <n v="0.51289966923925034"/>
    <n v="2026"/>
    <s v="Q2"/>
    <n v="6"/>
    <s v="Jun"/>
  </r>
  <r>
    <n v="4303"/>
    <x v="160"/>
    <n v="2026"/>
    <x v="1"/>
    <x v="5"/>
    <x v="5"/>
    <x v="2"/>
    <x v="10"/>
    <x v="3"/>
    <s v="Returning"/>
    <x v="2"/>
    <s v="Packing Cube Set"/>
    <n v="1"/>
    <n v="45.59"/>
    <n v="0"/>
    <n v="18.57"/>
    <n v="45.59"/>
    <n v="18.57"/>
    <n v="27.020000000000003"/>
    <n v="0.59267383198069756"/>
    <n v="2026"/>
    <s v="Q2"/>
    <n v="6"/>
    <s v="Jun"/>
  </r>
  <r>
    <n v="4991"/>
    <x v="160"/>
    <n v="2026"/>
    <x v="1"/>
    <x v="5"/>
    <x v="5"/>
    <x v="3"/>
    <x v="4"/>
    <x v="0"/>
    <s v="New"/>
    <x v="1"/>
    <s v="Trail Boots"/>
    <n v="3"/>
    <n v="146.55000000000001"/>
    <n v="0.1"/>
    <n v="79.59"/>
    <n v="395.68500000000006"/>
    <n v="238.77"/>
    <n v="156.91500000000005"/>
    <n v="0.39656544978960545"/>
    <n v="2026"/>
    <s v="Q2"/>
    <n v="6"/>
    <s v="Jun"/>
  </r>
  <r>
    <n v="39"/>
    <x v="161"/>
    <n v="2026"/>
    <x v="1"/>
    <x v="5"/>
    <x v="5"/>
    <x v="3"/>
    <x v="8"/>
    <x v="3"/>
    <s v="Business"/>
    <x v="0"/>
    <s v="Compact Repair Kit"/>
    <n v="4"/>
    <n v="40.33"/>
    <n v="0.1"/>
    <n v="17.170000000000002"/>
    <n v="145.18799999999999"/>
    <n v="68.680000000000007"/>
    <n v="76.507999999999981"/>
    <n v="0.52695815081136177"/>
    <n v="2026"/>
    <s v="Q2"/>
    <n v="6"/>
    <s v="Jun"/>
  </r>
  <r>
    <n v="206"/>
    <x v="161"/>
    <n v="2026"/>
    <x v="1"/>
    <x v="5"/>
    <x v="5"/>
    <x v="0"/>
    <x v="0"/>
    <x v="2"/>
    <s v="New"/>
    <x v="0"/>
    <s v="Trail Bike Light"/>
    <n v="2"/>
    <n v="51.83"/>
    <n v="0.1"/>
    <n v="23.1"/>
    <n v="93.293999999999997"/>
    <n v="46.2"/>
    <n v="47.093999999999994"/>
    <n v="0.50479130490706792"/>
    <n v="2026"/>
    <s v="Q2"/>
    <n v="6"/>
    <s v="Jun"/>
  </r>
  <r>
    <n v="397"/>
    <x v="161"/>
    <n v="2026"/>
    <x v="1"/>
    <x v="5"/>
    <x v="5"/>
    <x v="3"/>
    <x v="8"/>
    <x v="0"/>
    <s v="Business"/>
    <x v="3"/>
    <s v="Compact Sleeping Bag"/>
    <n v="2"/>
    <n v="121.19"/>
    <n v="0.05"/>
    <n v="58.91"/>
    <n v="230.261"/>
    <n v="117.82"/>
    <n v="112.441"/>
    <n v="0.48831977625390321"/>
    <n v="2026"/>
    <s v="Q2"/>
    <n v="6"/>
    <s v="Jun"/>
  </r>
  <r>
    <n v="763"/>
    <x v="161"/>
    <n v="2026"/>
    <x v="1"/>
    <x v="5"/>
    <x v="5"/>
    <x v="3"/>
    <x v="13"/>
    <x v="2"/>
    <s v="New"/>
    <x v="1"/>
    <s v="Summit Backpack 45L"/>
    <n v="1"/>
    <n v="154.09"/>
    <n v="0"/>
    <n v="77.37"/>
    <n v="154.09"/>
    <n v="77.37"/>
    <n v="76.72"/>
    <n v="0.49789084301382308"/>
    <n v="2026"/>
    <s v="Q2"/>
    <n v="6"/>
    <s v="Jun"/>
  </r>
  <r>
    <n v="1059"/>
    <x v="161"/>
    <n v="2026"/>
    <x v="1"/>
    <x v="5"/>
    <x v="5"/>
    <x v="0"/>
    <x v="0"/>
    <x v="0"/>
    <s v="New"/>
    <x v="0"/>
    <s v="Commuter Helmet"/>
    <n v="1"/>
    <n v="80.64"/>
    <n v="0.05"/>
    <n v="43.85"/>
    <n v="76.60799999999999"/>
    <n v="43.85"/>
    <n v="32.757999999999988"/>
    <n v="0.42760547201336668"/>
    <n v="2026"/>
    <s v="Q2"/>
    <n v="6"/>
    <s v="Jun"/>
  </r>
  <r>
    <n v="1332"/>
    <x v="161"/>
    <n v="2026"/>
    <x v="1"/>
    <x v="5"/>
    <x v="5"/>
    <x v="1"/>
    <x v="12"/>
    <x v="3"/>
    <s v="Returning"/>
    <x v="1"/>
    <s v="Hiking Daypack 20L"/>
    <n v="1"/>
    <n v="94.01"/>
    <n v="0.15"/>
    <n v="46.12"/>
    <n v="79.908500000000004"/>
    <n v="46.12"/>
    <n v="33.788500000000006"/>
    <n v="0.42283987310486376"/>
    <n v="2026"/>
    <s v="Q2"/>
    <n v="6"/>
    <s v="Jun"/>
  </r>
  <r>
    <n v="1447"/>
    <x v="161"/>
    <n v="2026"/>
    <x v="1"/>
    <x v="5"/>
    <x v="5"/>
    <x v="1"/>
    <x v="6"/>
    <x v="0"/>
    <s v="Returning"/>
    <x v="0"/>
    <s v="Trail Bike Light"/>
    <n v="1"/>
    <n v="51.09"/>
    <n v="0"/>
    <n v="22.78"/>
    <n v="51.09"/>
    <n v="22.78"/>
    <n v="28.310000000000002"/>
    <n v="0.55412018007437858"/>
    <n v="2026"/>
    <s v="Q2"/>
    <n v="6"/>
    <s v="Jun"/>
  </r>
  <r>
    <n v="2990"/>
    <x v="161"/>
    <n v="2026"/>
    <x v="1"/>
    <x v="5"/>
    <x v="5"/>
    <x v="1"/>
    <x v="6"/>
    <x v="3"/>
    <s v="Returning"/>
    <x v="1"/>
    <s v="Trail Boots"/>
    <n v="1"/>
    <n v="146.66"/>
    <n v="0"/>
    <n v="78.709999999999994"/>
    <n v="146.66"/>
    <n v="78.709999999999994"/>
    <n v="67.95"/>
    <n v="0.4633165143870176"/>
    <n v="2026"/>
    <s v="Q2"/>
    <n v="6"/>
    <s v="Jun"/>
  </r>
  <r>
    <n v="3769"/>
    <x v="161"/>
    <n v="2026"/>
    <x v="1"/>
    <x v="5"/>
    <x v="5"/>
    <x v="1"/>
    <x v="12"/>
    <x v="2"/>
    <s v="New"/>
    <x v="3"/>
    <s v="Trail Tent 2P"/>
    <n v="2"/>
    <n v="199.03"/>
    <n v="0"/>
    <n v="104.7"/>
    <n v="398.06"/>
    <n v="209.4"/>
    <n v="188.66"/>
    <n v="0.47394865095714211"/>
    <n v="2026"/>
    <s v="Q2"/>
    <n v="6"/>
    <s v="Jun"/>
  </r>
  <r>
    <n v="4152"/>
    <x v="161"/>
    <n v="2026"/>
    <x v="1"/>
    <x v="5"/>
    <x v="5"/>
    <x v="2"/>
    <x v="2"/>
    <x v="0"/>
    <s v="Returning"/>
    <x v="0"/>
    <s v="Compact Repair Kit"/>
    <n v="5"/>
    <n v="41.18"/>
    <n v="0.05"/>
    <n v="16.87"/>
    <n v="195.60499999999999"/>
    <n v="84.350000000000009"/>
    <n v="111.25499999999998"/>
    <n v="0.56877380435060443"/>
    <n v="2026"/>
    <s v="Q2"/>
    <n v="6"/>
    <s v="Jun"/>
  </r>
  <r>
    <n v="4242"/>
    <x v="161"/>
    <n v="2026"/>
    <x v="1"/>
    <x v="5"/>
    <x v="5"/>
    <x v="1"/>
    <x v="12"/>
    <x v="2"/>
    <s v="Business"/>
    <x v="1"/>
    <s v="Trail Boots"/>
    <n v="2"/>
    <n v="141.18"/>
    <n v="0"/>
    <n v="78.66"/>
    <n v="282.36"/>
    <n v="157.32"/>
    <n v="125.04000000000002"/>
    <n v="0.44283892902677441"/>
    <n v="2026"/>
    <s v="Q2"/>
    <n v="6"/>
    <s v="Jun"/>
  </r>
  <r>
    <n v="4780"/>
    <x v="161"/>
    <n v="2026"/>
    <x v="1"/>
    <x v="5"/>
    <x v="5"/>
    <x v="1"/>
    <x v="12"/>
    <x v="2"/>
    <s v="Returning"/>
    <x v="0"/>
    <s v="Commuter Helmet"/>
    <n v="1"/>
    <n v="82.47"/>
    <n v="0.1"/>
    <n v="42.73"/>
    <n v="74.222999999999999"/>
    <n v="42.73"/>
    <n v="31.493000000000002"/>
    <n v="0.42430243994449163"/>
    <n v="2026"/>
    <s v="Q2"/>
    <n v="6"/>
    <s v="Jun"/>
  </r>
  <r>
    <n v="63"/>
    <x v="162"/>
    <n v="2026"/>
    <x v="1"/>
    <x v="5"/>
    <x v="5"/>
    <x v="1"/>
    <x v="1"/>
    <x v="3"/>
    <s v="Returning"/>
    <x v="2"/>
    <s v="Travel Backpack 35L"/>
    <n v="1"/>
    <n v="166.91"/>
    <n v="0"/>
    <n v="85.58"/>
    <n v="166.91"/>
    <n v="85.58"/>
    <n v="81.33"/>
    <n v="0.48726858786172189"/>
    <n v="2026"/>
    <s v="Q2"/>
    <n v="6"/>
    <s v="Jun"/>
  </r>
  <r>
    <n v="190"/>
    <x v="162"/>
    <n v="2026"/>
    <x v="1"/>
    <x v="5"/>
    <x v="5"/>
    <x v="0"/>
    <x v="0"/>
    <x v="2"/>
    <s v="Business"/>
    <x v="2"/>
    <s v="Packing Cube Set"/>
    <n v="1"/>
    <n v="45.99"/>
    <n v="0"/>
    <n v="18.579999999999998"/>
    <n v="45.99"/>
    <n v="18.579999999999998"/>
    <n v="27.410000000000004"/>
    <n v="0.59599913024570561"/>
    <n v="2026"/>
    <s v="Q2"/>
    <n v="6"/>
    <s v="Jun"/>
  </r>
  <r>
    <n v="268"/>
    <x v="162"/>
    <n v="2026"/>
    <x v="1"/>
    <x v="5"/>
    <x v="5"/>
    <x v="3"/>
    <x v="13"/>
    <x v="2"/>
    <s v="Business"/>
    <x v="4"/>
    <s v="Recovery Roller"/>
    <n v="1"/>
    <n v="37.01"/>
    <n v="0.05"/>
    <n v="14.18"/>
    <n v="35.159499999999994"/>
    <n v="14.18"/>
    <n v="20.979499999999994"/>
    <n v="0.59669506107879799"/>
    <n v="2026"/>
    <s v="Q2"/>
    <n v="6"/>
    <s v="Jun"/>
  </r>
  <r>
    <n v="691"/>
    <x v="162"/>
    <n v="2026"/>
    <x v="1"/>
    <x v="5"/>
    <x v="5"/>
    <x v="3"/>
    <x v="8"/>
    <x v="3"/>
    <s v="Business"/>
    <x v="1"/>
    <s v="Trail Boots"/>
    <n v="5"/>
    <n v="140.9"/>
    <n v="0"/>
    <n v="80.16"/>
    <n v="704.5"/>
    <n v="400.79999999999995"/>
    <n v="303.70000000000005"/>
    <n v="0.43108587650816188"/>
    <n v="2026"/>
    <s v="Q2"/>
    <n v="6"/>
    <s v="Jun"/>
  </r>
  <r>
    <n v="810"/>
    <x v="162"/>
    <n v="2026"/>
    <x v="1"/>
    <x v="5"/>
    <x v="5"/>
    <x v="1"/>
    <x v="12"/>
    <x v="2"/>
    <s v="New"/>
    <x v="4"/>
    <s v="Recovery Roller"/>
    <n v="3"/>
    <n v="36.659999999999997"/>
    <n v="0"/>
    <n v="13.55"/>
    <n v="109.97999999999999"/>
    <n v="40.650000000000006"/>
    <n v="69.329999999999984"/>
    <n v="0.63038734315330047"/>
    <n v="2026"/>
    <s v="Q2"/>
    <n v="6"/>
    <s v="Jun"/>
  </r>
  <r>
    <n v="855"/>
    <x v="162"/>
    <n v="2026"/>
    <x v="1"/>
    <x v="5"/>
    <x v="5"/>
    <x v="1"/>
    <x v="6"/>
    <x v="0"/>
    <s v="Business"/>
    <x v="2"/>
    <s v="Insulated Bottle"/>
    <n v="1"/>
    <n v="36.299999999999997"/>
    <n v="0.1"/>
    <n v="13.69"/>
    <n v="32.67"/>
    <n v="13.69"/>
    <n v="18.980000000000004"/>
    <n v="0.58096112641567199"/>
    <n v="2026"/>
    <s v="Q2"/>
    <n v="6"/>
    <s v="Jun"/>
  </r>
  <r>
    <n v="1612"/>
    <x v="162"/>
    <n v="2026"/>
    <x v="1"/>
    <x v="5"/>
    <x v="5"/>
    <x v="2"/>
    <x v="16"/>
    <x v="0"/>
    <s v="New"/>
    <x v="3"/>
    <s v="Compact Sleeping Bag"/>
    <n v="2"/>
    <n v="120.64"/>
    <n v="0"/>
    <n v="61.66"/>
    <n v="241.28"/>
    <n v="123.32"/>
    <n v="117.96000000000001"/>
    <n v="0.48889257294429711"/>
    <n v="2026"/>
    <s v="Q2"/>
    <n v="6"/>
    <s v="Jun"/>
  </r>
  <r>
    <n v="1704"/>
    <x v="162"/>
    <n v="2026"/>
    <x v="1"/>
    <x v="5"/>
    <x v="5"/>
    <x v="2"/>
    <x v="16"/>
    <x v="0"/>
    <s v="Returning"/>
    <x v="2"/>
    <s v="Packing Cube Set"/>
    <n v="1"/>
    <n v="47.07"/>
    <n v="0"/>
    <n v="18.7"/>
    <n v="47.07"/>
    <n v="18.7"/>
    <n v="28.37"/>
    <n v="0.60271935415338862"/>
    <n v="2026"/>
    <s v="Q2"/>
    <n v="6"/>
    <s v="Jun"/>
  </r>
  <r>
    <n v="1857"/>
    <x v="162"/>
    <n v="2026"/>
    <x v="1"/>
    <x v="5"/>
    <x v="5"/>
    <x v="2"/>
    <x v="3"/>
    <x v="3"/>
    <s v="Business"/>
    <x v="1"/>
    <s v="Summit Backpack 45L"/>
    <n v="2"/>
    <n v="154.94"/>
    <n v="0.05"/>
    <n v="77.260000000000005"/>
    <n v="294.38599999999997"/>
    <n v="154.52000000000001"/>
    <n v="139.86599999999996"/>
    <n v="0.47511090880680457"/>
    <n v="2026"/>
    <s v="Q2"/>
    <n v="6"/>
    <s v="Jun"/>
  </r>
  <r>
    <n v="1888"/>
    <x v="162"/>
    <n v="2026"/>
    <x v="1"/>
    <x v="5"/>
    <x v="5"/>
    <x v="1"/>
    <x v="12"/>
    <x v="0"/>
    <s v="Returning"/>
    <x v="2"/>
    <s v="Packing Cube Set"/>
    <n v="1"/>
    <n v="45.97"/>
    <n v="0.05"/>
    <n v="18.41"/>
    <n v="43.671499999999995"/>
    <n v="18.41"/>
    <n v="25.261499999999995"/>
    <n v="0.57844360738696854"/>
    <n v="2026"/>
    <s v="Q2"/>
    <n v="6"/>
    <s v="Jun"/>
  </r>
  <r>
    <n v="2683"/>
    <x v="162"/>
    <n v="2026"/>
    <x v="1"/>
    <x v="5"/>
    <x v="5"/>
    <x v="3"/>
    <x v="8"/>
    <x v="0"/>
    <s v="Returning"/>
    <x v="3"/>
    <s v="Trail Tent 2P"/>
    <n v="1"/>
    <n v="198.64"/>
    <n v="0.05"/>
    <n v="101.89"/>
    <n v="188.70799999999997"/>
    <n v="101.89"/>
    <n v="86.817999999999969"/>
    <n v="0.46006528605040581"/>
    <n v="2026"/>
    <s v="Q2"/>
    <n v="6"/>
    <s v="Jun"/>
  </r>
  <r>
    <n v="4211"/>
    <x v="162"/>
    <n v="2026"/>
    <x v="1"/>
    <x v="5"/>
    <x v="5"/>
    <x v="2"/>
    <x v="3"/>
    <x v="0"/>
    <s v="New"/>
    <x v="2"/>
    <s v="Travel Backpack 35L"/>
    <n v="5"/>
    <n v="168.57"/>
    <n v="0"/>
    <n v="88.65"/>
    <n v="842.84999999999991"/>
    <n v="443.25"/>
    <n v="399.59999999999991"/>
    <n v="0.47410571276027758"/>
    <n v="2026"/>
    <s v="Q2"/>
    <n v="6"/>
    <s v="Jun"/>
  </r>
  <r>
    <n v="4353"/>
    <x v="162"/>
    <n v="2026"/>
    <x v="1"/>
    <x v="5"/>
    <x v="5"/>
    <x v="1"/>
    <x v="6"/>
    <x v="2"/>
    <s v="New"/>
    <x v="2"/>
    <s v="Insulated Bottle"/>
    <n v="1"/>
    <n v="36.65"/>
    <n v="0"/>
    <n v="13.97"/>
    <n v="36.65"/>
    <n v="13.97"/>
    <n v="22.68"/>
    <n v="0.61882673942701227"/>
    <n v="2026"/>
    <s v="Q2"/>
    <n v="6"/>
    <s v="Jun"/>
  </r>
  <r>
    <n v="5020"/>
    <x v="162"/>
    <n v="2026"/>
    <x v="1"/>
    <x v="5"/>
    <x v="5"/>
    <x v="2"/>
    <x v="5"/>
    <x v="2"/>
    <s v="Returning"/>
    <x v="2"/>
    <s v="Insulated Bottle"/>
    <n v="2"/>
    <n v="35.450000000000003"/>
    <n v="0.05"/>
    <n v="13.39"/>
    <n v="67.355000000000004"/>
    <n v="26.78"/>
    <n v="40.575000000000003"/>
    <n v="0.60240516665429444"/>
    <n v="2026"/>
    <s v="Q2"/>
    <n v="6"/>
    <s v="Jun"/>
  </r>
  <r>
    <n v="564"/>
    <x v="163"/>
    <n v="2026"/>
    <x v="1"/>
    <x v="5"/>
    <x v="5"/>
    <x v="2"/>
    <x v="5"/>
    <x v="2"/>
    <s v="New"/>
    <x v="2"/>
    <s v="Packing Cube Set"/>
    <n v="3"/>
    <n v="45.82"/>
    <n v="0.1"/>
    <n v="18.61"/>
    <n v="123.71400000000001"/>
    <n v="55.83"/>
    <n v="67.884000000000015"/>
    <n v="0.54871720258014456"/>
    <n v="2026"/>
    <s v="Q2"/>
    <n v="6"/>
    <s v="Jun"/>
  </r>
  <r>
    <n v="736"/>
    <x v="163"/>
    <n v="2026"/>
    <x v="1"/>
    <x v="5"/>
    <x v="5"/>
    <x v="3"/>
    <x v="13"/>
    <x v="2"/>
    <s v="Business"/>
    <x v="1"/>
    <s v="Summit Backpack 45L"/>
    <n v="1"/>
    <n v="152.78"/>
    <n v="0"/>
    <n v="78.540000000000006"/>
    <n v="152.78"/>
    <n v="78.540000000000006"/>
    <n v="74.239999999999995"/>
    <n v="0.48592747741851022"/>
    <n v="2026"/>
    <s v="Q2"/>
    <n v="6"/>
    <s v="Jun"/>
  </r>
  <r>
    <n v="1300"/>
    <x v="163"/>
    <n v="2026"/>
    <x v="1"/>
    <x v="5"/>
    <x v="5"/>
    <x v="1"/>
    <x v="6"/>
    <x v="0"/>
    <s v="New"/>
    <x v="0"/>
    <s v="Trail Bike Light"/>
    <n v="1"/>
    <n v="49.76"/>
    <n v="0.05"/>
    <n v="22.58"/>
    <n v="47.271999999999998"/>
    <n v="22.58"/>
    <n v="24.692"/>
    <n v="0.52233880521238796"/>
    <n v="2026"/>
    <s v="Q2"/>
    <n v="6"/>
    <s v="Jun"/>
  </r>
  <r>
    <n v="1948"/>
    <x v="163"/>
    <n v="2026"/>
    <x v="1"/>
    <x v="5"/>
    <x v="5"/>
    <x v="3"/>
    <x v="8"/>
    <x v="2"/>
    <s v="New"/>
    <x v="1"/>
    <s v="Summit Backpack 45L"/>
    <n v="1"/>
    <n v="157.6"/>
    <n v="0.05"/>
    <n v="79.34"/>
    <n v="149.72"/>
    <n v="79.34"/>
    <n v="70.38"/>
    <n v="0.47007747795885652"/>
    <n v="2026"/>
    <s v="Q2"/>
    <n v="6"/>
    <s v="Jun"/>
  </r>
  <r>
    <n v="2272"/>
    <x v="163"/>
    <n v="2026"/>
    <x v="1"/>
    <x v="5"/>
    <x v="5"/>
    <x v="3"/>
    <x v="8"/>
    <x v="0"/>
    <s v="Returning"/>
    <x v="4"/>
    <s v="Weighted Vest"/>
    <n v="1"/>
    <n v="125.01"/>
    <n v="0.15"/>
    <n v="70.39"/>
    <n v="106.2585"/>
    <n v="70.39"/>
    <n v="35.868499999999997"/>
    <n v="0.33755887764272974"/>
    <n v="2026"/>
    <s v="Q2"/>
    <n v="6"/>
    <s v="Jun"/>
  </r>
  <r>
    <n v="2680"/>
    <x v="163"/>
    <n v="2026"/>
    <x v="1"/>
    <x v="5"/>
    <x v="5"/>
    <x v="1"/>
    <x v="14"/>
    <x v="0"/>
    <s v="Returning"/>
    <x v="1"/>
    <s v="Hiking Daypack 20L"/>
    <n v="1"/>
    <n v="93.59"/>
    <n v="0.15"/>
    <n v="46.48"/>
    <n v="79.551500000000004"/>
    <n v="46.48"/>
    <n v="33.071500000000007"/>
    <n v="0.41572440494522422"/>
    <n v="2026"/>
    <s v="Q2"/>
    <n v="6"/>
    <s v="Jun"/>
  </r>
  <r>
    <n v="4178"/>
    <x v="163"/>
    <n v="2026"/>
    <x v="1"/>
    <x v="5"/>
    <x v="5"/>
    <x v="2"/>
    <x v="2"/>
    <x v="2"/>
    <s v="Returning"/>
    <x v="1"/>
    <s v="Trail Boots"/>
    <n v="4"/>
    <n v="143.9"/>
    <n v="0.05"/>
    <n v="79.709999999999994"/>
    <n v="546.82000000000005"/>
    <n v="318.83999999999997"/>
    <n v="227.98000000000008"/>
    <n v="0.41691964448996022"/>
    <n v="2026"/>
    <s v="Q2"/>
    <n v="6"/>
    <s v="Jun"/>
  </r>
  <r>
    <n v="4272"/>
    <x v="163"/>
    <n v="2026"/>
    <x v="1"/>
    <x v="5"/>
    <x v="5"/>
    <x v="3"/>
    <x v="7"/>
    <x v="3"/>
    <s v="Returning"/>
    <x v="3"/>
    <s v="Trail Tent 2P"/>
    <n v="4"/>
    <n v="190.97"/>
    <n v="0"/>
    <n v="103.36"/>
    <n v="763.88"/>
    <n v="413.44"/>
    <n v="350.44"/>
    <n v="0.45876315651673039"/>
    <n v="2026"/>
    <s v="Q2"/>
    <n v="6"/>
    <s v="Jun"/>
  </r>
  <r>
    <n v="4713"/>
    <x v="163"/>
    <n v="2026"/>
    <x v="1"/>
    <x v="5"/>
    <x v="5"/>
    <x v="3"/>
    <x v="13"/>
    <x v="2"/>
    <s v="Business"/>
    <x v="4"/>
    <s v="Recovery Roller"/>
    <n v="1"/>
    <n v="35.78"/>
    <n v="0"/>
    <n v="14"/>
    <n v="35.78"/>
    <n v="14"/>
    <n v="21.78"/>
    <n v="0.60871995528228062"/>
    <n v="2026"/>
    <s v="Q2"/>
    <n v="6"/>
    <s v="Jun"/>
  </r>
  <r>
    <n v="5166"/>
    <x v="163"/>
    <n v="2026"/>
    <x v="1"/>
    <x v="5"/>
    <x v="5"/>
    <x v="3"/>
    <x v="7"/>
    <x v="3"/>
    <s v="New"/>
    <x v="3"/>
    <s v="Compact Sleeping Bag"/>
    <n v="3"/>
    <n v="125.25"/>
    <n v="0.05"/>
    <n v="58.95"/>
    <n v="356.96249999999998"/>
    <n v="176.85000000000002"/>
    <n v="180.11249999999995"/>
    <n v="0.50456980775291516"/>
    <n v="2026"/>
    <s v="Q2"/>
    <n v="6"/>
    <s v="Jun"/>
  </r>
  <r>
    <n v="486"/>
    <x v="164"/>
    <n v="2026"/>
    <x v="1"/>
    <x v="5"/>
    <x v="5"/>
    <x v="0"/>
    <x v="9"/>
    <x v="1"/>
    <s v="Business"/>
    <x v="1"/>
    <s v="Trekking Poles"/>
    <n v="8"/>
    <n v="72.36"/>
    <n v="0.1"/>
    <n v="32.229999999999997"/>
    <n v="520.99199999999996"/>
    <n v="257.83999999999997"/>
    <n v="263.15199999999999"/>
    <n v="0.5050979669553467"/>
    <n v="2026"/>
    <s v="Q2"/>
    <n v="6"/>
    <s v="Jun"/>
  </r>
  <r>
    <n v="1507"/>
    <x v="164"/>
    <n v="2026"/>
    <x v="1"/>
    <x v="5"/>
    <x v="5"/>
    <x v="0"/>
    <x v="15"/>
    <x v="2"/>
    <s v="Returning"/>
    <x v="2"/>
    <s v="Travel Backpack 35L"/>
    <n v="1"/>
    <n v="162.51"/>
    <n v="0"/>
    <n v="88.29"/>
    <n v="162.51"/>
    <n v="88.29"/>
    <n v="74.219999999999985"/>
    <n v="0.45671035628576695"/>
    <n v="2026"/>
    <s v="Q2"/>
    <n v="6"/>
    <s v="Jun"/>
  </r>
  <r>
    <n v="1821"/>
    <x v="164"/>
    <n v="2026"/>
    <x v="1"/>
    <x v="5"/>
    <x v="5"/>
    <x v="0"/>
    <x v="15"/>
    <x v="2"/>
    <s v="Business"/>
    <x v="1"/>
    <s v="Trekking Poles"/>
    <n v="3"/>
    <n v="70.52"/>
    <n v="0"/>
    <n v="33.119999999999997"/>
    <n v="211.56"/>
    <n v="99.359999999999985"/>
    <n v="112.20000000000002"/>
    <n v="0.53034600113442998"/>
    <n v="2026"/>
    <s v="Q2"/>
    <n v="6"/>
    <s v="Jun"/>
  </r>
  <r>
    <n v="2588"/>
    <x v="164"/>
    <n v="2026"/>
    <x v="1"/>
    <x v="5"/>
    <x v="5"/>
    <x v="3"/>
    <x v="8"/>
    <x v="3"/>
    <s v="Returning"/>
    <x v="1"/>
    <s v="Hiking Daypack 20L"/>
    <n v="1"/>
    <n v="90.28"/>
    <n v="0"/>
    <n v="46.04"/>
    <n v="90.28"/>
    <n v="46.04"/>
    <n v="44.24"/>
    <n v="0.4900310146211786"/>
    <n v="2026"/>
    <s v="Q2"/>
    <n v="6"/>
    <s v="Jun"/>
  </r>
  <r>
    <n v="2815"/>
    <x v="164"/>
    <n v="2026"/>
    <x v="1"/>
    <x v="5"/>
    <x v="5"/>
    <x v="3"/>
    <x v="13"/>
    <x v="3"/>
    <s v="New"/>
    <x v="3"/>
    <s v="Alpine Tent 4P"/>
    <n v="2"/>
    <n v="342.25"/>
    <n v="0"/>
    <n v="196.86"/>
    <n v="684.5"/>
    <n v="393.72"/>
    <n v="290.77999999999997"/>
    <n v="0.42480642804967128"/>
    <n v="2026"/>
    <s v="Q2"/>
    <n v="6"/>
    <s v="Jun"/>
  </r>
  <r>
    <n v="3258"/>
    <x v="164"/>
    <n v="2026"/>
    <x v="1"/>
    <x v="5"/>
    <x v="5"/>
    <x v="1"/>
    <x v="1"/>
    <x v="0"/>
    <s v="Business"/>
    <x v="0"/>
    <s v="Trail Bike Light"/>
    <n v="6"/>
    <n v="50.92"/>
    <n v="0.05"/>
    <n v="22.87"/>
    <n v="290.24399999999997"/>
    <n v="137.22"/>
    <n v="153.02399999999997"/>
    <n v="0.52722536899987593"/>
    <n v="2026"/>
    <s v="Q2"/>
    <n v="6"/>
    <s v="Jun"/>
  </r>
  <r>
    <n v="3361"/>
    <x v="164"/>
    <n v="2026"/>
    <x v="1"/>
    <x v="5"/>
    <x v="5"/>
    <x v="0"/>
    <x v="0"/>
    <x v="2"/>
    <s v="Returning"/>
    <x v="2"/>
    <s v="Insulated Bottle"/>
    <n v="5"/>
    <n v="36.72"/>
    <n v="0.15"/>
    <n v="13.2"/>
    <n v="156.06"/>
    <n v="66"/>
    <n v="90.06"/>
    <n v="0.57708573625528647"/>
    <n v="2026"/>
    <s v="Q2"/>
    <n v="6"/>
    <s v="Jun"/>
  </r>
  <r>
    <n v="3629"/>
    <x v="164"/>
    <n v="2026"/>
    <x v="1"/>
    <x v="5"/>
    <x v="5"/>
    <x v="0"/>
    <x v="15"/>
    <x v="0"/>
    <s v="New"/>
    <x v="3"/>
    <s v="Alpine Tent 4P"/>
    <n v="4"/>
    <n v="348.96"/>
    <n v="0.15"/>
    <n v="197.02"/>
    <n v="1186.4639999999999"/>
    <n v="788.08"/>
    <n v="398.3839999999999"/>
    <n v="0.3357741996385899"/>
    <n v="2026"/>
    <s v="Q2"/>
    <n v="6"/>
    <s v="Jun"/>
  </r>
  <r>
    <n v="3750"/>
    <x v="164"/>
    <n v="2026"/>
    <x v="1"/>
    <x v="5"/>
    <x v="5"/>
    <x v="0"/>
    <x v="0"/>
    <x v="0"/>
    <s v="Returning"/>
    <x v="1"/>
    <s v="Trekking Poles"/>
    <n v="1"/>
    <n v="71.28"/>
    <n v="0"/>
    <n v="31.92"/>
    <n v="71.28"/>
    <n v="31.92"/>
    <n v="39.36"/>
    <n v="0.55218855218855212"/>
    <n v="2026"/>
    <s v="Q2"/>
    <n v="6"/>
    <s v="Jun"/>
  </r>
  <r>
    <n v="5088"/>
    <x v="164"/>
    <n v="2026"/>
    <x v="1"/>
    <x v="5"/>
    <x v="5"/>
    <x v="1"/>
    <x v="12"/>
    <x v="0"/>
    <s v="New"/>
    <x v="2"/>
    <s v="Travel Backpack 35L"/>
    <n v="1"/>
    <n v="160.99"/>
    <n v="0.05"/>
    <n v="89.15"/>
    <n v="152.94050000000001"/>
    <n v="89.15"/>
    <n v="63.790500000000009"/>
    <n v="0.41709357560619981"/>
    <n v="2026"/>
    <s v="Q2"/>
    <n v="6"/>
    <s v="Jun"/>
  </r>
  <r>
    <n v="1450"/>
    <x v="165"/>
    <n v="2026"/>
    <x v="1"/>
    <x v="5"/>
    <x v="5"/>
    <x v="1"/>
    <x v="14"/>
    <x v="0"/>
    <s v="Returning"/>
    <x v="4"/>
    <s v="Weighted Vest"/>
    <n v="1"/>
    <n v="124.19"/>
    <n v="0.05"/>
    <n v="67.209999999999994"/>
    <n v="117.98049999999999"/>
    <n v="67.209999999999994"/>
    <n v="50.770499999999998"/>
    <n v="0.43032958836417884"/>
    <n v="2026"/>
    <s v="Q2"/>
    <n v="6"/>
    <s v="Jun"/>
  </r>
  <r>
    <n v="2330"/>
    <x v="165"/>
    <n v="2026"/>
    <x v="1"/>
    <x v="5"/>
    <x v="5"/>
    <x v="1"/>
    <x v="1"/>
    <x v="0"/>
    <s v="New"/>
    <x v="2"/>
    <s v="Insulated Bottle"/>
    <n v="2"/>
    <n v="36.11"/>
    <n v="0.05"/>
    <n v="13.29"/>
    <n v="68.608999999999995"/>
    <n v="26.58"/>
    <n v="42.028999999999996"/>
    <n v="0.6125872698917052"/>
    <n v="2026"/>
    <s v="Q2"/>
    <n v="6"/>
    <s v="Jun"/>
  </r>
  <r>
    <n v="4655"/>
    <x v="165"/>
    <n v="2026"/>
    <x v="1"/>
    <x v="5"/>
    <x v="5"/>
    <x v="0"/>
    <x v="0"/>
    <x v="1"/>
    <s v="Business"/>
    <x v="4"/>
    <s v="Resistance Band Set"/>
    <n v="4"/>
    <n v="40.909999999999997"/>
    <n v="0.05"/>
    <n v="14.42"/>
    <n v="155.45799999999997"/>
    <n v="57.68"/>
    <n v="97.777999999999963"/>
    <n v="0.62896730949838531"/>
    <n v="2026"/>
    <s v="Q2"/>
    <n v="6"/>
    <s v="Jun"/>
  </r>
  <r>
    <n v="137"/>
    <x v="166"/>
    <n v="2026"/>
    <x v="1"/>
    <x v="5"/>
    <x v="5"/>
    <x v="1"/>
    <x v="6"/>
    <x v="0"/>
    <s v="Returning"/>
    <x v="1"/>
    <s v="Trail Boots"/>
    <n v="5"/>
    <n v="141.66999999999999"/>
    <n v="0.1"/>
    <n v="80.59"/>
    <n v="637.51499999999999"/>
    <n v="402.95000000000005"/>
    <n v="234.56499999999994"/>
    <n v="0.36793644071119885"/>
    <n v="2026"/>
    <s v="Q2"/>
    <n v="6"/>
    <s v="Jun"/>
  </r>
  <r>
    <n v="141"/>
    <x v="166"/>
    <n v="2026"/>
    <x v="1"/>
    <x v="5"/>
    <x v="5"/>
    <x v="3"/>
    <x v="7"/>
    <x v="0"/>
    <s v="Returning"/>
    <x v="2"/>
    <s v="Packing Cube Set"/>
    <n v="1"/>
    <n v="47.53"/>
    <n v="0.05"/>
    <n v="18.5"/>
    <n v="45.153500000000001"/>
    <n v="18.5"/>
    <n v="26.653500000000001"/>
    <n v="0.59028646727274736"/>
    <n v="2026"/>
    <s v="Q2"/>
    <n v="6"/>
    <s v="Jun"/>
  </r>
  <r>
    <n v="335"/>
    <x v="166"/>
    <n v="2026"/>
    <x v="1"/>
    <x v="5"/>
    <x v="5"/>
    <x v="3"/>
    <x v="8"/>
    <x v="0"/>
    <s v="Returning"/>
    <x v="2"/>
    <s v="Travel Backpack 35L"/>
    <n v="3"/>
    <n v="163.65"/>
    <n v="0.15"/>
    <n v="85.8"/>
    <n v="417.3075"/>
    <n v="257.39999999999998"/>
    <n v="159.90750000000003"/>
    <n v="0.38318865584730688"/>
    <n v="2026"/>
    <s v="Q2"/>
    <n v="6"/>
    <s v="Jun"/>
  </r>
  <r>
    <n v="498"/>
    <x v="166"/>
    <n v="2026"/>
    <x v="1"/>
    <x v="5"/>
    <x v="5"/>
    <x v="0"/>
    <x v="15"/>
    <x v="1"/>
    <s v="Business"/>
    <x v="2"/>
    <s v="Carry-On Duffel"/>
    <n v="5"/>
    <n v="130.94999999999999"/>
    <n v="0.15"/>
    <n v="68.47"/>
    <n v="556.53750000000002"/>
    <n v="342.35"/>
    <n v="214.1875"/>
    <n v="0.38485726478449339"/>
    <n v="2026"/>
    <s v="Q2"/>
    <n v="6"/>
    <s v="Jun"/>
  </r>
  <r>
    <n v="2611"/>
    <x v="166"/>
    <n v="2026"/>
    <x v="1"/>
    <x v="5"/>
    <x v="5"/>
    <x v="3"/>
    <x v="13"/>
    <x v="0"/>
    <s v="Returning"/>
    <x v="2"/>
    <s v="Travel Backpack 35L"/>
    <n v="5"/>
    <n v="160.82"/>
    <n v="0"/>
    <n v="90.14"/>
    <n v="804.09999999999991"/>
    <n v="450.7"/>
    <n v="353.39999999999992"/>
    <n v="0.43949757492849145"/>
    <n v="2026"/>
    <s v="Q2"/>
    <n v="6"/>
    <s v="Jun"/>
  </r>
  <r>
    <n v="3197"/>
    <x v="166"/>
    <n v="2026"/>
    <x v="1"/>
    <x v="5"/>
    <x v="5"/>
    <x v="1"/>
    <x v="12"/>
    <x v="2"/>
    <s v="New"/>
    <x v="0"/>
    <s v="Compact Repair Kit"/>
    <n v="3"/>
    <n v="40.51"/>
    <n v="0"/>
    <n v="16.940000000000001"/>
    <n v="121.53"/>
    <n v="50.820000000000007"/>
    <n v="70.709999999999994"/>
    <n v="0.58183164650703523"/>
    <n v="2026"/>
    <s v="Q2"/>
    <n v="6"/>
    <s v="Jun"/>
  </r>
  <r>
    <n v="4668"/>
    <x v="166"/>
    <n v="2026"/>
    <x v="1"/>
    <x v="5"/>
    <x v="5"/>
    <x v="1"/>
    <x v="11"/>
    <x v="0"/>
    <s v="Business"/>
    <x v="0"/>
    <s v="Commuter Helmet"/>
    <n v="1"/>
    <n v="81.08"/>
    <n v="0"/>
    <n v="41.52"/>
    <n v="81.08"/>
    <n v="41.52"/>
    <n v="39.559999999999995"/>
    <n v="0.48791317217562896"/>
    <n v="2026"/>
    <s v="Q2"/>
    <n v="6"/>
    <s v="Jun"/>
  </r>
  <r>
    <n v="4994"/>
    <x v="166"/>
    <n v="2026"/>
    <x v="1"/>
    <x v="5"/>
    <x v="5"/>
    <x v="2"/>
    <x v="10"/>
    <x v="1"/>
    <s v="Business"/>
    <x v="1"/>
    <s v="Summit Backpack 45L"/>
    <n v="4"/>
    <n v="150.43"/>
    <n v="0.1"/>
    <n v="77.650000000000006"/>
    <n v="541.548"/>
    <n v="310.60000000000002"/>
    <n v="230.94799999999998"/>
    <n v="0.42645896577957998"/>
    <n v="2026"/>
    <s v="Q2"/>
    <n v="6"/>
    <s v="Jun"/>
  </r>
  <r>
    <n v="512"/>
    <x v="167"/>
    <n v="2026"/>
    <x v="1"/>
    <x v="5"/>
    <x v="5"/>
    <x v="1"/>
    <x v="12"/>
    <x v="3"/>
    <s v="Returning"/>
    <x v="3"/>
    <s v="Trail Tent 2P"/>
    <n v="1"/>
    <n v="192.42"/>
    <n v="0"/>
    <n v="103.31"/>
    <n v="192.42"/>
    <n v="103.31"/>
    <n v="89.109999999999985"/>
    <n v="0.46310154869556175"/>
    <n v="2026"/>
    <s v="Q2"/>
    <n v="6"/>
    <s v="Jun"/>
  </r>
  <r>
    <n v="717"/>
    <x v="167"/>
    <n v="2026"/>
    <x v="1"/>
    <x v="5"/>
    <x v="5"/>
    <x v="3"/>
    <x v="7"/>
    <x v="1"/>
    <s v="Business"/>
    <x v="3"/>
    <s v="Alpine Tent 4P"/>
    <n v="10"/>
    <n v="333.14"/>
    <n v="0.15"/>
    <n v="194.52"/>
    <n v="2831.6899999999996"/>
    <n v="1945.2"/>
    <n v="886.48999999999955"/>
    <n v="0.31306039856057677"/>
    <n v="2026"/>
    <s v="Q2"/>
    <n v="6"/>
    <s v="Jun"/>
  </r>
  <r>
    <n v="952"/>
    <x v="167"/>
    <n v="2026"/>
    <x v="1"/>
    <x v="5"/>
    <x v="5"/>
    <x v="0"/>
    <x v="0"/>
    <x v="0"/>
    <s v="Business"/>
    <x v="3"/>
    <s v="Portable Camp Stove"/>
    <n v="1"/>
    <n v="79.900000000000006"/>
    <n v="0.05"/>
    <n v="40.19"/>
    <n v="75.905000000000001"/>
    <n v="40.19"/>
    <n v="35.715000000000003"/>
    <n v="0.47052236348066667"/>
    <n v="2026"/>
    <s v="Q2"/>
    <n v="6"/>
    <s v="Jun"/>
  </r>
  <r>
    <n v="1081"/>
    <x v="167"/>
    <n v="2026"/>
    <x v="1"/>
    <x v="5"/>
    <x v="5"/>
    <x v="3"/>
    <x v="13"/>
    <x v="0"/>
    <s v="Returning"/>
    <x v="0"/>
    <s v="Trail Bike Light"/>
    <n v="1"/>
    <n v="51.12"/>
    <n v="0"/>
    <n v="22.43"/>
    <n v="51.12"/>
    <n v="22.43"/>
    <n v="28.689999999999998"/>
    <n v="0.56122848200312991"/>
    <n v="2026"/>
    <s v="Q2"/>
    <n v="6"/>
    <s v="Jun"/>
  </r>
  <r>
    <n v="2043"/>
    <x v="167"/>
    <n v="2026"/>
    <x v="1"/>
    <x v="5"/>
    <x v="5"/>
    <x v="1"/>
    <x v="6"/>
    <x v="0"/>
    <s v="New"/>
    <x v="1"/>
    <s v="Hiking Daypack 20L"/>
    <n v="2"/>
    <n v="90.33"/>
    <n v="0"/>
    <n v="46.3"/>
    <n v="180.66"/>
    <n v="92.6"/>
    <n v="88.06"/>
    <n v="0.48743496069965686"/>
    <n v="2026"/>
    <s v="Q2"/>
    <n v="6"/>
    <s v="Jun"/>
  </r>
  <r>
    <n v="4040"/>
    <x v="167"/>
    <n v="2026"/>
    <x v="1"/>
    <x v="5"/>
    <x v="5"/>
    <x v="3"/>
    <x v="7"/>
    <x v="0"/>
    <s v="Business"/>
    <x v="2"/>
    <s v="Insulated Bottle"/>
    <n v="2"/>
    <n v="36.799999999999997"/>
    <n v="0.05"/>
    <n v="13.94"/>
    <n v="69.919999999999987"/>
    <n v="27.88"/>
    <n v="42.039999999999992"/>
    <n v="0.60125858123569798"/>
    <n v="2026"/>
    <s v="Q2"/>
    <n v="6"/>
    <s v="Jun"/>
  </r>
  <r>
    <n v="2295"/>
    <x v="168"/>
    <n v="2026"/>
    <x v="1"/>
    <x v="5"/>
    <x v="5"/>
    <x v="1"/>
    <x v="11"/>
    <x v="3"/>
    <s v="New"/>
    <x v="2"/>
    <s v="Packing Cube Set"/>
    <n v="1"/>
    <n v="45.7"/>
    <n v="0.1"/>
    <n v="18.600000000000001"/>
    <n v="41.13"/>
    <n v="18.600000000000001"/>
    <n v="22.53"/>
    <n v="0.5477753464624362"/>
    <n v="2026"/>
    <s v="Q2"/>
    <n v="6"/>
    <s v="Jun"/>
  </r>
  <r>
    <n v="2670"/>
    <x v="168"/>
    <n v="2026"/>
    <x v="1"/>
    <x v="5"/>
    <x v="5"/>
    <x v="2"/>
    <x v="5"/>
    <x v="3"/>
    <s v="Returning"/>
    <x v="2"/>
    <s v="Travel Backpack 35L"/>
    <n v="3"/>
    <n v="162.30000000000001"/>
    <n v="0.1"/>
    <n v="86.43"/>
    <n v="438.21000000000004"/>
    <n v="259.29000000000002"/>
    <n v="178.92000000000002"/>
    <n v="0.40829739166153217"/>
    <n v="2026"/>
    <s v="Q2"/>
    <n v="6"/>
    <s v="Jun"/>
  </r>
  <r>
    <n v="2777"/>
    <x v="168"/>
    <n v="2026"/>
    <x v="1"/>
    <x v="5"/>
    <x v="5"/>
    <x v="1"/>
    <x v="14"/>
    <x v="1"/>
    <s v="Business"/>
    <x v="1"/>
    <s v="Trekking Poles"/>
    <n v="5"/>
    <n v="72.37"/>
    <n v="0.2"/>
    <n v="32.840000000000003"/>
    <n v="289.48"/>
    <n v="164.20000000000002"/>
    <n v="125.28"/>
    <n v="0.43277601215973466"/>
    <n v="2026"/>
    <s v="Q2"/>
    <n v="6"/>
    <s v="Jun"/>
  </r>
  <r>
    <n v="2780"/>
    <x v="168"/>
    <n v="2026"/>
    <x v="1"/>
    <x v="5"/>
    <x v="5"/>
    <x v="2"/>
    <x v="3"/>
    <x v="0"/>
    <s v="New"/>
    <x v="4"/>
    <s v="Recovery Roller"/>
    <n v="2"/>
    <n v="35.61"/>
    <n v="0.15"/>
    <n v="13.96"/>
    <n v="60.536999999999999"/>
    <n v="27.92"/>
    <n v="32.616999999999997"/>
    <n v="0.53879445628293432"/>
    <n v="2026"/>
    <s v="Q2"/>
    <n v="6"/>
    <s v="Jun"/>
  </r>
  <r>
    <n v="3209"/>
    <x v="168"/>
    <n v="2026"/>
    <x v="1"/>
    <x v="5"/>
    <x v="5"/>
    <x v="3"/>
    <x v="13"/>
    <x v="0"/>
    <s v="Returning"/>
    <x v="2"/>
    <s v="Carry-On Duffel"/>
    <n v="2"/>
    <n v="133.12"/>
    <n v="0"/>
    <n v="67.02"/>
    <n v="266.24"/>
    <n v="134.04"/>
    <n v="132.20000000000002"/>
    <n v="0.4965444711538462"/>
    <n v="2026"/>
    <s v="Q2"/>
    <n v="6"/>
    <s v="Jun"/>
  </r>
  <r>
    <n v="3414"/>
    <x v="168"/>
    <n v="2026"/>
    <x v="1"/>
    <x v="5"/>
    <x v="5"/>
    <x v="0"/>
    <x v="15"/>
    <x v="3"/>
    <s v="Returning"/>
    <x v="0"/>
    <s v="Trail Bike Light"/>
    <n v="1"/>
    <n v="51.23"/>
    <n v="0.05"/>
    <n v="23.12"/>
    <n v="48.668499999999995"/>
    <n v="23.12"/>
    <n v="25.548499999999994"/>
    <n v="0.5249494025909982"/>
    <n v="2026"/>
    <s v="Q2"/>
    <n v="6"/>
    <s v="Jun"/>
  </r>
  <r>
    <n v="3846"/>
    <x v="168"/>
    <n v="2026"/>
    <x v="1"/>
    <x v="5"/>
    <x v="5"/>
    <x v="1"/>
    <x v="12"/>
    <x v="0"/>
    <s v="Business"/>
    <x v="1"/>
    <s v="Hiking Daypack 20L"/>
    <n v="1"/>
    <n v="93.5"/>
    <n v="0"/>
    <n v="46.63"/>
    <n v="93.5"/>
    <n v="46.63"/>
    <n v="46.87"/>
    <n v="0.50128342245989299"/>
    <n v="2026"/>
    <s v="Q2"/>
    <n v="6"/>
    <s v="Jun"/>
  </r>
  <r>
    <n v="4120"/>
    <x v="168"/>
    <n v="2026"/>
    <x v="1"/>
    <x v="5"/>
    <x v="5"/>
    <x v="3"/>
    <x v="4"/>
    <x v="2"/>
    <s v="Returning"/>
    <x v="4"/>
    <s v="Resistance Band Set"/>
    <n v="3"/>
    <n v="41.16"/>
    <n v="0"/>
    <n v="14.79"/>
    <n v="123.47999999999999"/>
    <n v="44.37"/>
    <n v="79.109999999999985"/>
    <n v="0.64067055393586003"/>
    <n v="2026"/>
    <s v="Q2"/>
    <n v="6"/>
    <s v="Jun"/>
  </r>
  <r>
    <n v="4217"/>
    <x v="168"/>
    <n v="2026"/>
    <x v="1"/>
    <x v="5"/>
    <x v="5"/>
    <x v="1"/>
    <x v="12"/>
    <x v="3"/>
    <s v="New"/>
    <x v="4"/>
    <s v="Resistance Band Set"/>
    <n v="1"/>
    <n v="39.74"/>
    <n v="0.05"/>
    <n v="14.39"/>
    <n v="37.753"/>
    <n v="14.39"/>
    <n v="23.363"/>
    <n v="0.6188382380208195"/>
    <n v="2026"/>
    <s v="Q2"/>
    <n v="6"/>
    <s v="Jun"/>
  </r>
  <r>
    <n v="4786"/>
    <x v="168"/>
    <n v="2026"/>
    <x v="1"/>
    <x v="5"/>
    <x v="5"/>
    <x v="3"/>
    <x v="7"/>
    <x v="0"/>
    <s v="Returning"/>
    <x v="2"/>
    <s v="Packing Cube Set"/>
    <n v="3"/>
    <n v="46.79"/>
    <n v="0.1"/>
    <n v="18.25"/>
    <n v="126.33300000000001"/>
    <n v="54.75"/>
    <n v="71.583000000000013"/>
    <n v="0.56662154781411034"/>
    <n v="2026"/>
    <s v="Q2"/>
    <n v="6"/>
    <s v="Jun"/>
  </r>
  <r>
    <n v="23"/>
    <x v="169"/>
    <n v="2026"/>
    <x v="1"/>
    <x v="5"/>
    <x v="5"/>
    <x v="3"/>
    <x v="13"/>
    <x v="1"/>
    <s v="Business"/>
    <x v="1"/>
    <s v="Hiking Daypack 20L"/>
    <n v="4"/>
    <n v="91.74"/>
    <n v="0.2"/>
    <n v="44.74"/>
    <n v="293.56799999999998"/>
    <n v="178.96"/>
    <n v="114.60799999999998"/>
    <n v="0.39039677349029861"/>
    <n v="2026"/>
    <s v="Q2"/>
    <n v="6"/>
    <s v="Jun"/>
  </r>
  <r>
    <n v="99"/>
    <x v="169"/>
    <n v="2026"/>
    <x v="1"/>
    <x v="5"/>
    <x v="5"/>
    <x v="3"/>
    <x v="13"/>
    <x v="0"/>
    <s v="New"/>
    <x v="4"/>
    <s v="Recovery Roller"/>
    <n v="1"/>
    <n v="36.28"/>
    <n v="0.1"/>
    <n v="13.8"/>
    <n v="32.652000000000001"/>
    <n v="13.8"/>
    <n v="18.852"/>
    <n v="0.5773612642410878"/>
    <n v="2026"/>
    <s v="Q2"/>
    <n v="6"/>
    <s v="Jun"/>
  </r>
  <r>
    <n v="269"/>
    <x v="169"/>
    <n v="2026"/>
    <x v="1"/>
    <x v="5"/>
    <x v="5"/>
    <x v="3"/>
    <x v="13"/>
    <x v="1"/>
    <s v="Returning"/>
    <x v="1"/>
    <s v="Trekking Poles"/>
    <n v="3"/>
    <n v="73.02"/>
    <n v="0.1"/>
    <n v="32.69"/>
    <n v="197.154"/>
    <n v="98.07"/>
    <n v="99.084000000000003"/>
    <n v="0.50257159377948202"/>
    <n v="2026"/>
    <s v="Q2"/>
    <n v="6"/>
    <s v="Jun"/>
  </r>
  <r>
    <n v="1772"/>
    <x v="169"/>
    <n v="2026"/>
    <x v="1"/>
    <x v="5"/>
    <x v="5"/>
    <x v="3"/>
    <x v="4"/>
    <x v="0"/>
    <s v="New"/>
    <x v="1"/>
    <s v="Summit Backpack 45L"/>
    <n v="4"/>
    <n v="153.38"/>
    <n v="0"/>
    <n v="76.92"/>
    <n v="613.52"/>
    <n v="307.68"/>
    <n v="305.83999999999997"/>
    <n v="0.49850045638283996"/>
    <n v="2026"/>
    <s v="Q2"/>
    <n v="6"/>
    <s v="Jun"/>
  </r>
  <r>
    <n v="1906"/>
    <x v="169"/>
    <n v="2026"/>
    <x v="1"/>
    <x v="5"/>
    <x v="5"/>
    <x v="3"/>
    <x v="8"/>
    <x v="3"/>
    <s v="Returning"/>
    <x v="3"/>
    <s v="Compact Sleeping Bag"/>
    <n v="2"/>
    <n v="125.5"/>
    <n v="0"/>
    <n v="61.67"/>
    <n v="251"/>
    <n v="123.34"/>
    <n v="127.66"/>
    <n v="0.50860557768924297"/>
    <n v="2026"/>
    <s v="Q2"/>
    <n v="6"/>
    <s v="Jun"/>
  </r>
  <r>
    <n v="2473"/>
    <x v="169"/>
    <n v="2026"/>
    <x v="1"/>
    <x v="5"/>
    <x v="5"/>
    <x v="0"/>
    <x v="0"/>
    <x v="1"/>
    <s v="Returning"/>
    <x v="0"/>
    <s v="Commuter Helmet"/>
    <n v="3"/>
    <n v="80.75"/>
    <n v="0.15"/>
    <n v="42.81"/>
    <n v="205.91249999999999"/>
    <n v="128.43"/>
    <n v="77.482499999999987"/>
    <n v="0.37628847204516475"/>
    <n v="2026"/>
    <s v="Q2"/>
    <n v="6"/>
    <s v="Jun"/>
  </r>
  <r>
    <n v="2549"/>
    <x v="169"/>
    <n v="2026"/>
    <x v="1"/>
    <x v="5"/>
    <x v="5"/>
    <x v="3"/>
    <x v="13"/>
    <x v="1"/>
    <s v="Returning"/>
    <x v="4"/>
    <s v="Recovery Roller"/>
    <n v="8"/>
    <n v="36.15"/>
    <n v="0.05"/>
    <n v="13.55"/>
    <n v="274.73999999999995"/>
    <n v="108.4"/>
    <n v="166.33999999999995"/>
    <n v="0.60544514814005956"/>
    <n v="2026"/>
    <s v="Q2"/>
    <n v="6"/>
    <s v="Jun"/>
  </r>
  <r>
    <n v="3341"/>
    <x v="169"/>
    <n v="2026"/>
    <x v="1"/>
    <x v="5"/>
    <x v="5"/>
    <x v="0"/>
    <x v="15"/>
    <x v="0"/>
    <s v="New"/>
    <x v="1"/>
    <s v="Trail Boots"/>
    <n v="2"/>
    <n v="143.1"/>
    <n v="0"/>
    <n v="78.11"/>
    <n v="286.2"/>
    <n v="156.22"/>
    <n v="129.97999999999999"/>
    <n v="0.45415793151642209"/>
    <n v="2026"/>
    <s v="Q2"/>
    <n v="6"/>
    <s v="Jun"/>
  </r>
  <r>
    <n v="3351"/>
    <x v="169"/>
    <n v="2026"/>
    <x v="1"/>
    <x v="5"/>
    <x v="5"/>
    <x v="1"/>
    <x v="1"/>
    <x v="3"/>
    <s v="New"/>
    <x v="3"/>
    <s v="Compact Sleeping Bag"/>
    <n v="4"/>
    <n v="123.89"/>
    <n v="0"/>
    <n v="59.42"/>
    <n v="495.56"/>
    <n v="237.68"/>
    <n v="257.88"/>
    <n v="0.5203809831301961"/>
    <n v="2026"/>
    <s v="Q2"/>
    <n v="6"/>
    <s v="Jun"/>
  </r>
  <r>
    <n v="3366"/>
    <x v="169"/>
    <n v="2026"/>
    <x v="1"/>
    <x v="5"/>
    <x v="5"/>
    <x v="1"/>
    <x v="11"/>
    <x v="0"/>
    <s v="Business"/>
    <x v="2"/>
    <s v="Carry-On Duffel"/>
    <n v="1"/>
    <n v="135.41999999999999"/>
    <n v="0.05"/>
    <n v="68.180000000000007"/>
    <n v="128.64899999999997"/>
    <n v="68.180000000000007"/>
    <n v="60.468999999999966"/>
    <n v="0.47003085915941811"/>
    <n v="2026"/>
    <s v="Q2"/>
    <n v="6"/>
    <s v="Jun"/>
  </r>
  <r>
    <n v="3691"/>
    <x v="169"/>
    <n v="2026"/>
    <x v="1"/>
    <x v="5"/>
    <x v="5"/>
    <x v="1"/>
    <x v="6"/>
    <x v="2"/>
    <s v="Returning"/>
    <x v="1"/>
    <s v="Hiking Daypack 20L"/>
    <n v="1"/>
    <n v="93.48"/>
    <n v="0.05"/>
    <n v="44.31"/>
    <n v="88.805999999999997"/>
    <n v="44.31"/>
    <n v="44.495999999999995"/>
    <n v="0.50104722653874734"/>
    <n v="2026"/>
    <s v="Q2"/>
    <n v="6"/>
    <s v="Jun"/>
  </r>
  <r>
    <n v="3909"/>
    <x v="169"/>
    <n v="2026"/>
    <x v="1"/>
    <x v="5"/>
    <x v="5"/>
    <x v="1"/>
    <x v="1"/>
    <x v="3"/>
    <s v="Returning"/>
    <x v="1"/>
    <s v="Summit Backpack 45L"/>
    <n v="1"/>
    <n v="156.05000000000001"/>
    <n v="0.05"/>
    <n v="81.28"/>
    <n v="148.2475"/>
    <n v="81.28"/>
    <n v="66.967500000000001"/>
    <n v="0.45172768512116562"/>
    <n v="2026"/>
    <s v="Q2"/>
    <n v="6"/>
    <s v="Jun"/>
  </r>
  <r>
    <n v="4862"/>
    <x v="169"/>
    <n v="2026"/>
    <x v="1"/>
    <x v="5"/>
    <x v="5"/>
    <x v="1"/>
    <x v="6"/>
    <x v="0"/>
    <s v="Returning"/>
    <x v="4"/>
    <s v="Recovery Roller"/>
    <n v="1"/>
    <n v="36.74"/>
    <n v="0"/>
    <n v="14.15"/>
    <n v="36.74"/>
    <n v="14.15"/>
    <n v="22.590000000000003"/>
    <n v="0.61486118671747425"/>
    <n v="2026"/>
    <s v="Q2"/>
    <n v="6"/>
    <s v="Jun"/>
  </r>
  <r>
    <n v="5096"/>
    <x v="169"/>
    <n v="2026"/>
    <x v="1"/>
    <x v="5"/>
    <x v="5"/>
    <x v="0"/>
    <x v="15"/>
    <x v="0"/>
    <s v="Returning"/>
    <x v="3"/>
    <s v="Trail Tent 2P"/>
    <n v="2"/>
    <n v="199.28"/>
    <n v="0"/>
    <n v="102.85"/>
    <n v="398.56"/>
    <n v="205.7"/>
    <n v="192.86"/>
    <n v="0.48389201124046571"/>
    <n v="2026"/>
    <s v="Q2"/>
    <n v="6"/>
    <s v="Jun"/>
  </r>
  <r>
    <n v="5112"/>
    <x v="169"/>
    <n v="2026"/>
    <x v="1"/>
    <x v="5"/>
    <x v="5"/>
    <x v="0"/>
    <x v="0"/>
    <x v="3"/>
    <s v="Returning"/>
    <x v="4"/>
    <s v="Recovery Roller"/>
    <n v="2"/>
    <n v="37.04"/>
    <n v="0.05"/>
    <n v="13.76"/>
    <n v="70.375999999999991"/>
    <n v="27.52"/>
    <n v="42.855999999999995"/>
    <n v="0.60895759918153913"/>
    <n v="2026"/>
    <s v="Q2"/>
    <n v="6"/>
    <s v="Jun"/>
  </r>
  <r>
    <n v="501"/>
    <x v="170"/>
    <n v="2026"/>
    <x v="1"/>
    <x v="5"/>
    <x v="5"/>
    <x v="3"/>
    <x v="4"/>
    <x v="0"/>
    <s v="New"/>
    <x v="3"/>
    <s v="Portable Camp Stove"/>
    <n v="2"/>
    <n v="80.95"/>
    <n v="0.1"/>
    <n v="39.44"/>
    <n v="145.71"/>
    <n v="78.88"/>
    <n v="66.830000000000013"/>
    <n v="0.45865074462974409"/>
    <n v="2026"/>
    <s v="Q2"/>
    <n v="6"/>
    <s v="Jun"/>
  </r>
  <r>
    <n v="540"/>
    <x v="170"/>
    <n v="2026"/>
    <x v="1"/>
    <x v="5"/>
    <x v="5"/>
    <x v="0"/>
    <x v="9"/>
    <x v="3"/>
    <s v="Returning"/>
    <x v="1"/>
    <s v="Summit Backpack 45L"/>
    <n v="1"/>
    <n v="151.46"/>
    <n v="0.05"/>
    <n v="77.98"/>
    <n v="143.887"/>
    <n v="77.98"/>
    <n v="65.906999999999996"/>
    <n v="0.45804693961233467"/>
    <n v="2026"/>
    <s v="Q2"/>
    <n v="6"/>
    <s v="Jun"/>
  </r>
  <r>
    <n v="2255"/>
    <x v="170"/>
    <n v="2026"/>
    <x v="1"/>
    <x v="5"/>
    <x v="5"/>
    <x v="0"/>
    <x v="9"/>
    <x v="0"/>
    <s v="Business"/>
    <x v="1"/>
    <s v="Hiking Daypack 20L"/>
    <n v="5"/>
    <n v="90.1"/>
    <n v="0"/>
    <n v="44.32"/>
    <n v="450.5"/>
    <n v="221.6"/>
    <n v="228.9"/>
    <n v="0.50810210876803552"/>
    <n v="2026"/>
    <s v="Q2"/>
    <n v="6"/>
    <s v="Jun"/>
  </r>
  <r>
    <n v="3126"/>
    <x v="170"/>
    <n v="2026"/>
    <x v="1"/>
    <x v="5"/>
    <x v="5"/>
    <x v="0"/>
    <x v="0"/>
    <x v="3"/>
    <s v="Business"/>
    <x v="1"/>
    <s v="Summit Backpack 45L"/>
    <n v="1"/>
    <n v="155.69"/>
    <n v="0.1"/>
    <n v="79.42"/>
    <n v="140.12100000000001"/>
    <n v="79.42"/>
    <n v="60.701000000000008"/>
    <n v="0.43320415926235184"/>
    <n v="2026"/>
    <s v="Q2"/>
    <n v="6"/>
    <s v="Jun"/>
  </r>
  <r>
    <n v="3223"/>
    <x v="170"/>
    <n v="2026"/>
    <x v="1"/>
    <x v="5"/>
    <x v="5"/>
    <x v="1"/>
    <x v="14"/>
    <x v="2"/>
    <s v="Returning"/>
    <x v="4"/>
    <s v="Training Mat"/>
    <n v="1"/>
    <n v="50.11"/>
    <n v="0.05"/>
    <n v="21.38"/>
    <n v="47.604499999999994"/>
    <n v="21.38"/>
    <n v="26.224499999999995"/>
    <n v="0.55088279469377888"/>
    <n v="2026"/>
    <s v="Q2"/>
    <n v="6"/>
    <s v="Jun"/>
  </r>
  <r>
    <n v="3260"/>
    <x v="170"/>
    <n v="2026"/>
    <x v="1"/>
    <x v="5"/>
    <x v="5"/>
    <x v="2"/>
    <x v="2"/>
    <x v="2"/>
    <s v="Returning"/>
    <x v="1"/>
    <s v="Trail Boots"/>
    <n v="1"/>
    <n v="142.55000000000001"/>
    <n v="0.1"/>
    <n v="79.709999999999994"/>
    <n v="128.29500000000002"/>
    <n v="79.709999999999994"/>
    <n v="48.585000000000022"/>
    <n v="0.37869753302934656"/>
    <n v="2026"/>
    <s v="Q2"/>
    <n v="6"/>
    <s v="Jun"/>
  </r>
  <r>
    <n v="3404"/>
    <x v="170"/>
    <n v="2026"/>
    <x v="1"/>
    <x v="5"/>
    <x v="5"/>
    <x v="3"/>
    <x v="8"/>
    <x v="0"/>
    <s v="New"/>
    <x v="3"/>
    <s v="Trail Tent 2P"/>
    <n v="3"/>
    <n v="191.11"/>
    <n v="0.05"/>
    <n v="102.82"/>
    <n v="544.6635"/>
    <n v="308.45999999999998"/>
    <n v="236.20350000000002"/>
    <n v="0.43366867800026992"/>
    <n v="2026"/>
    <s v="Q2"/>
    <n v="6"/>
    <s v="Jun"/>
  </r>
  <r>
    <n v="4267"/>
    <x v="170"/>
    <n v="2026"/>
    <x v="1"/>
    <x v="5"/>
    <x v="5"/>
    <x v="3"/>
    <x v="13"/>
    <x v="1"/>
    <s v="Business"/>
    <x v="0"/>
    <s v="Compact Repair Kit"/>
    <n v="6"/>
    <n v="40.229999999999997"/>
    <n v="0.15"/>
    <n v="17.079999999999998"/>
    <n v="205.173"/>
    <n v="102.47999999999999"/>
    <n v="102.69300000000001"/>
    <n v="0.50051907414718322"/>
    <n v="2026"/>
    <s v="Q2"/>
    <n v="6"/>
    <s v="Jun"/>
  </r>
  <r>
    <n v="5082"/>
    <x v="170"/>
    <n v="2026"/>
    <x v="1"/>
    <x v="5"/>
    <x v="5"/>
    <x v="1"/>
    <x v="11"/>
    <x v="0"/>
    <s v="Business"/>
    <x v="0"/>
    <s v="Commuter Helmet"/>
    <n v="2"/>
    <n v="81.489999999999995"/>
    <n v="0"/>
    <n v="42.15"/>
    <n v="162.97999999999999"/>
    <n v="84.3"/>
    <n v="78.679999999999993"/>
    <n v="0.48275862068965514"/>
    <n v="2026"/>
    <s v="Q2"/>
    <n v="6"/>
    <s v="Jun"/>
  </r>
  <r>
    <n v="5108"/>
    <x v="170"/>
    <n v="2026"/>
    <x v="1"/>
    <x v="5"/>
    <x v="5"/>
    <x v="1"/>
    <x v="6"/>
    <x v="1"/>
    <s v="Business"/>
    <x v="2"/>
    <s v="Travel Backpack 35L"/>
    <n v="8"/>
    <n v="162.71"/>
    <n v="0.2"/>
    <n v="85.27"/>
    <n v="1041.3440000000001"/>
    <n v="682.16"/>
    <n v="359.18400000000008"/>
    <n v="0.34492348349824847"/>
    <n v="2026"/>
    <s v="Q2"/>
    <n v="6"/>
    <s v="Jun"/>
  </r>
  <r>
    <n v="1105"/>
    <x v="171"/>
    <n v="2026"/>
    <x v="1"/>
    <x v="5"/>
    <x v="5"/>
    <x v="2"/>
    <x v="5"/>
    <x v="3"/>
    <s v="Returning"/>
    <x v="2"/>
    <s v="Insulated Bottle"/>
    <n v="1"/>
    <n v="36.479999999999997"/>
    <n v="0.1"/>
    <n v="13.9"/>
    <n v="32.832000000000001"/>
    <n v="13.9"/>
    <n v="18.932000000000002"/>
    <n v="0.57663255360623789"/>
    <n v="2026"/>
    <s v="Q2"/>
    <n v="6"/>
    <s v="Jun"/>
  </r>
  <r>
    <n v="2757"/>
    <x v="171"/>
    <n v="2026"/>
    <x v="1"/>
    <x v="5"/>
    <x v="5"/>
    <x v="1"/>
    <x v="6"/>
    <x v="1"/>
    <s v="Business"/>
    <x v="2"/>
    <s v="Carry-On Duffel"/>
    <n v="6"/>
    <n v="136.65"/>
    <n v="0.15"/>
    <n v="68.56"/>
    <n v="696.91500000000008"/>
    <n v="411.36"/>
    <n v="285.55500000000006"/>
    <n v="0.4097415036266977"/>
    <n v="2026"/>
    <s v="Q2"/>
    <n v="6"/>
    <s v="Jun"/>
  </r>
  <r>
    <n v="3325"/>
    <x v="171"/>
    <n v="2026"/>
    <x v="1"/>
    <x v="5"/>
    <x v="5"/>
    <x v="2"/>
    <x v="2"/>
    <x v="0"/>
    <s v="New"/>
    <x v="0"/>
    <s v="Trail Bike Light"/>
    <n v="4"/>
    <n v="50.57"/>
    <n v="0"/>
    <n v="21.85"/>
    <n v="202.28"/>
    <n v="87.4"/>
    <n v="114.88"/>
    <n v="0.56792564761716435"/>
    <n v="2026"/>
    <s v="Q2"/>
    <n v="6"/>
    <s v="Jun"/>
  </r>
  <r>
    <n v="4070"/>
    <x v="171"/>
    <n v="2026"/>
    <x v="1"/>
    <x v="5"/>
    <x v="5"/>
    <x v="3"/>
    <x v="8"/>
    <x v="0"/>
    <s v="New"/>
    <x v="0"/>
    <s v="Cycling Pack 12L"/>
    <n v="3"/>
    <n v="103.72"/>
    <n v="0"/>
    <n v="50.34"/>
    <n v="311.15999999999997"/>
    <n v="151.02000000000001"/>
    <n v="160.13999999999996"/>
    <n v="0.51465483995372152"/>
    <n v="2026"/>
    <s v="Q2"/>
    <n v="6"/>
    <s v="Jun"/>
  </r>
  <r>
    <n v="4339"/>
    <x v="171"/>
    <n v="2026"/>
    <x v="1"/>
    <x v="5"/>
    <x v="5"/>
    <x v="2"/>
    <x v="16"/>
    <x v="3"/>
    <s v="Returning"/>
    <x v="2"/>
    <s v="Carry-On Duffel"/>
    <n v="1"/>
    <n v="132.49"/>
    <n v="0"/>
    <n v="67.09"/>
    <n v="132.49"/>
    <n v="67.09"/>
    <n v="65.400000000000006"/>
    <n v="0.49362216016303118"/>
    <n v="2026"/>
    <s v="Q2"/>
    <n v="6"/>
    <s v="Jun"/>
  </r>
  <r>
    <n v="731"/>
    <x v="172"/>
    <n v="2026"/>
    <x v="1"/>
    <x v="5"/>
    <x v="5"/>
    <x v="2"/>
    <x v="3"/>
    <x v="0"/>
    <s v="New"/>
    <x v="3"/>
    <s v="Portable Camp Stove"/>
    <n v="2"/>
    <n v="80.650000000000006"/>
    <n v="0"/>
    <n v="39.18"/>
    <n v="161.30000000000001"/>
    <n v="78.36"/>
    <n v="82.940000000000012"/>
    <n v="0.51419714817110973"/>
    <n v="2026"/>
    <s v="Q2"/>
    <n v="6"/>
    <s v="Jun"/>
  </r>
  <r>
    <n v="1362"/>
    <x v="172"/>
    <n v="2026"/>
    <x v="1"/>
    <x v="5"/>
    <x v="5"/>
    <x v="1"/>
    <x v="1"/>
    <x v="2"/>
    <s v="New"/>
    <x v="4"/>
    <s v="Recovery Roller"/>
    <n v="1"/>
    <n v="35.409999999999997"/>
    <n v="0.05"/>
    <n v="13.9"/>
    <n v="33.639499999999998"/>
    <n v="13.9"/>
    <n v="19.7395"/>
    <n v="0.58679528530447833"/>
    <n v="2026"/>
    <s v="Q2"/>
    <n v="6"/>
    <s v="Jun"/>
  </r>
  <r>
    <n v="1512"/>
    <x v="172"/>
    <n v="2026"/>
    <x v="1"/>
    <x v="5"/>
    <x v="5"/>
    <x v="0"/>
    <x v="0"/>
    <x v="3"/>
    <s v="Returning"/>
    <x v="4"/>
    <s v="Resistance Band Set"/>
    <n v="3"/>
    <n v="41.01"/>
    <n v="0"/>
    <n v="14.33"/>
    <n v="123.03"/>
    <n v="42.99"/>
    <n v="80.039999999999992"/>
    <n v="0.65057303096805652"/>
    <n v="2026"/>
    <s v="Q2"/>
    <n v="6"/>
    <s v="Jun"/>
  </r>
  <r>
    <n v="1647"/>
    <x v="172"/>
    <n v="2026"/>
    <x v="1"/>
    <x v="5"/>
    <x v="5"/>
    <x v="3"/>
    <x v="8"/>
    <x v="0"/>
    <s v="Business"/>
    <x v="2"/>
    <s v="Insulated Bottle"/>
    <n v="1"/>
    <n v="36.01"/>
    <n v="0"/>
    <n v="13.23"/>
    <n v="36.01"/>
    <n v="13.23"/>
    <n v="22.779999999999998"/>
    <n v="0.63260205498472644"/>
    <n v="2026"/>
    <s v="Q2"/>
    <n v="6"/>
    <s v="Jun"/>
  </r>
  <r>
    <n v="2358"/>
    <x v="172"/>
    <n v="2026"/>
    <x v="1"/>
    <x v="5"/>
    <x v="5"/>
    <x v="0"/>
    <x v="0"/>
    <x v="3"/>
    <s v="Returning"/>
    <x v="4"/>
    <s v="Training Mat"/>
    <n v="2"/>
    <n v="50.21"/>
    <n v="0.05"/>
    <n v="21.74"/>
    <n v="95.399000000000001"/>
    <n v="43.48"/>
    <n v="51.919000000000004"/>
    <n v="0.54423002337550708"/>
    <n v="2026"/>
    <s v="Q2"/>
    <n v="6"/>
    <s v="Jun"/>
  </r>
  <r>
    <n v="2366"/>
    <x v="172"/>
    <n v="2026"/>
    <x v="1"/>
    <x v="5"/>
    <x v="5"/>
    <x v="2"/>
    <x v="10"/>
    <x v="3"/>
    <s v="Returning"/>
    <x v="0"/>
    <s v="Cycling Pack 12L"/>
    <n v="3"/>
    <n v="100.3"/>
    <n v="0"/>
    <n v="49.26"/>
    <n v="300.89999999999998"/>
    <n v="147.78"/>
    <n v="153.11999999999998"/>
    <n v="0.5088733798604187"/>
    <n v="2026"/>
    <s v="Q2"/>
    <n v="6"/>
    <s v="Jun"/>
  </r>
  <r>
    <n v="3481"/>
    <x v="172"/>
    <n v="2026"/>
    <x v="1"/>
    <x v="5"/>
    <x v="5"/>
    <x v="3"/>
    <x v="8"/>
    <x v="2"/>
    <s v="New"/>
    <x v="2"/>
    <s v="Packing Cube Set"/>
    <n v="1"/>
    <n v="47.7"/>
    <n v="0.1"/>
    <n v="18.760000000000002"/>
    <n v="42.930000000000007"/>
    <n v="18.760000000000002"/>
    <n v="24.170000000000005"/>
    <n v="0.56300955043093415"/>
    <n v="2026"/>
    <s v="Q2"/>
    <n v="6"/>
    <s v="Jun"/>
  </r>
  <r>
    <n v="3595"/>
    <x v="172"/>
    <n v="2026"/>
    <x v="1"/>
    <x v="5"/>
    <x v="5"/>
    <x v="1"/>
    <x v="14"/>
    <x v="0"/>
    <s v="New"/>
    <x v="0"/>
    <s v="Compact Repair Kit"/>
    <n v="2"/>
    <n v="40.94"/>
    <n v="0.1"/>
    <n v="16.88"/>
    <n v="73.691999999999993"/>
    <n v="33.76"/>
    <n v="39.931999999999995"/>
    <n v="0.54187700157411933"/>
    <n v="2026"/>
    <s v="Q2"/>
    <n v="6"/>
    <s v="Jun"/>
  </r>
  <r>
    <n v="3766"/>
    <x v="172"/>
    <n v="2026"/>
    <x v="1"/>
    <x v="5"/>
    <x v="5"/>
    <x v="3"/>
    <x v="8"/>
    <x v="2"/>
    <s v="Returning"/>
    <x v="1"/>
    <s v="Hiking Daypack 20L"/>
    <n v="1"/>
    <n v="93.78"/>
    <n v="0"/>
    <n v="46.62"/>
    <n v="93.78"/>
    <n v="46.62"/>
    <n v="47.160000000000004"/>
    <n v="0.50287907869481774"/>
    <n v="2026"/>
    <s v="Q2"/>
    <n v="6"/>
    <s v="Jun"/>
  </r>
  <r>
    <n v="3933"/>
    <x v="172"/>
    <n v="2026"/>
    <x v="1"/>
    <x v="5"/>
    <x v="5"/>
    <x v="3"/>
    <x v="4"/>
    <x v="2"/>
    <s v="New"/>
    <x v="4"/>
    <s v="Training Mat"/>
    <n v="2"/>
    <n v="51.42"/>
    <n v="0"/>
    <n v="22.19"/>
    <n v="102.84"/>
    <n v="44.38"/>
    <n v="58.46"/>
    <n v="0.56845585375340335"/>
    <n v="2026"/>
    <s v="Q2"/>
    <n v="6"/>
    <s v="Jun"/>
  </r>
  <r>
    <n v="3951"/>
    <x v="172"/>
    <n v="2026"/>
    <x v="1"/>
    <x v="5"/>
    <x v="5"/>
    <x v="2"/>
    <x v="2"/>
    <x v="2"/>
    <s v="New"/>
    <x v="2"/>
    <s v="Travel Backpack 35L"/>
    <n v="1"/>
    <n v="164.99"/>
    <n v="0.1"/>
    <n v="86.6"/>
    <n v="148.49100000000001"/>
    <n v="86.6"/>
    <n v="61.89100000000002"/>
    <n v="0.41679967136055396"/>
    <n v="2026"/>
    <s v="Q2"/>
    <n v="6"/>
    <s v="Jun"/>
  </r>
  <r>
    <n v="4078"/>
    <x v="172"/>
    <n v="2026"/>
    <x v="1"/>
    <x v="5"/>
    <x v="5"/>
    <x v="2"/>
    <x v="5"/>
    <x v="3"/>
    <s v="Returning"/>
    <x v="1"/>
    <s v="Trail Boots"/>
    <n v="1"/>
    <n v="145.65"/>
    <n v="0"/>
    <n v="79.87"/>
    <n v="145.65"/>
    <n v="79.87"/>
    <n v="65.78"/>
    <n v="0.45163062135255749"/>
    <n v="2026"/>
    <s v="Q2"/>
    <n v="6"/>
    <s v="Jun"/>
  </r>
  <r>
    <n v="4182"/>
    <x v="172"/>
    <n v="2026"/>
    <x v="1"/>
    <x v="5"/>
    <x v="5"/>
    <x v="1"/>
    <x v="11"/>
    <x v="0"/>
    <s v="New"/>
    <x v="4"/>
    <s v="Weighted Vest"/>
    <n v="4"/>
    <n v="120.94"/>
    <n v="0.05"/>
    <n v="70.84"/>
    <n v="459.57199999999995"/>
    <n v="283.36"/>
    <n v="176.21199999999993"/>
    <n v="0.38342631840059871"/>
    <n v="2026"/>
    <s v="Q2"/>
    <n v="6"/>
    <s v="Jun"/>
  </r>
  <r>
    <n v="323"/>
    <x v="173"/>
    <n v="2026"/>
    <x v="1"/>
    <x v="5"/>
    <x v="5"/>
    <x v="3"/>
    <x v="13"/>
    <x v="0"/>
    <s v="Returning"/>
    <x v="2"/>
    <s v="Insulated Bottle"/>
    <n v="1"/>
    <n v="36.94"/>
    <n v="0"/>
    <n v="13.25"/>
    <n v="36.94"/>
    <n v="13.25"/>
    <n v="23.689999999999998"/>
    <n v="0.64131023280996213"/>
    <n v="2026"/>
    <s v="Q2"/>
    <n v="6"/>
    <s v="Jun"/>
  </r>
  <r>
    <n v="544"/>
    <x v="173"/>
    <n v="2026"/>
    <x v="1"/>
    <x v="5"/>
    <x v="5"/>
    <x v="0"/>
    <x v="15"/>
    <x v="0"/>
    <s v="Business"/>
    <x v="1"/>
    <s v="Hiking Daypack 20L"/>
    <n v="1"/>
    <n v="90.3"/>
    <n v="0.05"/>
    <n v="45.07"/>
    <n v="85.784999999999997"/>
    <n v="45.07"/>
    <n v="40.714999999999996"/>
    <n v="0.47461677449437545"/>
    <n v="2026"/>
    <s v="Q2"/>
    <n v="6"/>
    <s v="Jun"/>
  </r>
  <r>
    <n v="1570"/>
    <x v="173"/>
    <n v="2026"/>
    <x v="1"/>
    <x v="5"/>
    <x v="5"/>
    <x v="3"/>
    <x v="13"/>
    <x v="3"/>
    <s v="Returning"/>
    <x v="3"/>
    <s v="Alpine Tent 4P"/>
    <n v="1"/>
    <n v="335.05"/>
    <n v="0"/>
    <n v="191.67"/>
    <n v="335.05"/>
    <n v="191.67"/>
    <n v="143.38000000000002"/>
    <n v="0.42793612893597976"/>
    <n v="2026"/>
    <s v="Q2"/>
    <n v="6"/>
    <s v="Jun"/>
  </r>
  <r>
    <n v="1932"/>
    <x v="173"/>
    <n v="2026"/>
    <x v="1"/>
    <x v="5"/>
    <x v="5"/>
    <x v="3"/>
    <x v="8"/>
    <x v="0"/>
    <s v="New"/>
    <x v="2"/>
    <s v="Insulated Bottle"/>
    <n v="1"/>
    <n v="35.9"/>
    <n v="0.05"/>
    <n v="13.81"/>
    <n v="34.104999999999997"/>
    <n v="13.81"/>
    <n v="20.294999999999995"/>
    <n v="0.59507403606509301"/>
    <n v="2026"/>
    <s v="Q2"/>
    <n v="6"/>
    <s v="Jun"/>
  </r>
  <r>
    <n v="4352"/>
    <x v="173"/>
    <n v="2026"/>
    <x v="1"/>
    <x v="5"/>
    <x v="5"/>
    <x v="3"/>
    <x v="13"/>
    <x v="0"/>
    <s v="Returning"/>
    <x v="0"/>
    <s v="Trail Bike Light"/>
    <n v="6"/>
    <n v="51.34"/>
    <n v="0.1"/>
    <n v="22.47"/>
    <n v="277.23600000000005"/>
    <n v="134.82"/>
    <n v="142.41600000000005"/>
    <n v="0.51369951954291659"/>
    <n v="2026"/>
    <s v="Q2"/>
    <n v="6"/>
    <s v="Jun"/>
  </r>
  <r>
    <n v="4561"/>
    <x v="173"/>
    <n v="2026"/>
    <x v="1"/>
    <x v="5"/>
    <x v="5"/>
    <x v="0"/>
    <x v="0"/>
    <x v="2"/>
    <s v="Returning"/>
    <x v="1"/>
    <s v="Summit Backpack 45L"/>
    <n v="1"/>
    <n v="157.91"/>
    <n v="0"/>
    <n v="77.12"/>
    <n v="157.91"/>
    <n v="77.12"/>
    <n v="80.789999999999992"/>
    <n v="0.51162054334747642"/>
    <n v="2026"/>
    <s v="Q2"/>
    <n v="6"/>
    <s v="Jun"/>
  </r>
  <r>
    <n v="4741"/>
    <x v="173"/>
    <n v="2026"/>
    <x v="1"/>
    <x v="5"/>
    <x v="5"/>
    <x v="3"/>
    <x v="13"/>
    <x v="0"/>
    <s v="New"/>
    <x v="0"/>
    <s v="Compact Repair Kit"/>
    <n v="3"/>
    <n v="41.09"/>
    <n v="0.05"/>
    <n v="16.809999999999999"/>
    <n v="117.10650000000001"/>
    <n v="50.429999999999993"/>
    <n v="66.676500000000019"/>
    <n v="0.569366346018368"/>
    <n v="2026"/>
    <s v="Q2"/>
    <n v="6"/>
    <s v="Jun"/>
  </r>
  <r>
    <n v="4882"/>
    <x v="173"/>
    <n v="2026"/>
    <x v="1"/>
    <x v="5"/>
    <x v="5"/>
    <x v="1"/>
    <x v="12"/>
    <x v="0"/>
    <s v="Returning"/>
    <x v="3"/>
    <s v="Compact Sleeping Bag"/>
    <n v="2"/>
    <n v="120.18"/>
    <n v="0.05"/>
    <n v="59.4"/>
    <n v="228.34200000000001"/>
    <n v="118.8"/>
    <n v="109.54200000000002"/>
    <n v="0.47972777675591882"/>
    <n v="2026"/>
    <s v="Q2"/>
    <n v="6"/>
    <s v="Jun"/>
  </r>
  <r>
    <n v="4885"/>
    <x v="173"/>
    <n v="2026"/>
    <x v="1"/>
    <x v="5"/>
    <x v="5"/>
    <x v="3"/>
    <x v="13"/>
    <x v="3"/>
    <s v="New"/>
    <x v="3"/>
    <s v="Trail Tent 2P"/>
    <n v="1"/>
    <n v="198.1"/>
    <n v="0.1"/>
    <n v="103.46"/>
    <n v="178.29"/>
    <n v="103.46"/>
    <n v="74.83"/>
    <n v="0.41970946211228899"/>
    <n v="2026"/>
    <s v="Q2"/>
    <n v="6"/>
    <s v="Jun"/>
  </r>
  <r>
    <n v="4982"/>
    <x v="173"/>
    <n v="2026"/>
    <x v="1"/>
    <x v="5"/>
    <x v="5"/>
    <x v="2"/>
    <x v="10"/>
    <x v="0"/>
    <s v="Returning"/>
    <x v="2"/>
    <s v="Insulated Bottle"/>
    <n v="1"/>
    <n v="36.700000000000003"/>
    <n v="0.15"/>
    <n v="13.59"/>
    <n v="31.195"/>
    <n v="13.59"/>
    <n v="17.605"/>
    <n v="0.56435326174066358"/>
    <n v="2026"/>
    <s v="Q2"/>
    <n v="6"/>
    <s v="Jun"/>
  </r>
  <r>
    <n v="40"/>
    <x v="174"/>
    <n v="2026"/>
    <x v="1"/>
    <x v="5"/>
    <x v="5"/>
    <x v="3"/>
    <x v="7"/>
    <x v="2"/>
    <s v="New"/>
    <x v="2"/>
    <s v="Travel Backpack 35L"/>
    <n v="1"/>
    <n v="167.23"/>
    <n v="0.05"/>
    <n v="85.14"/>
    <n v="158.86849999999998"/>
    <n v="85.14"/>
    <n v="73.728499999999983"/>
    <n v="0.46408507665144438"/>
    <n v="2026"/>
    <s v="Q2"/>
    <n v="6"/>
    <s v="Jun"/>
  </r>
  <r>
    <n v="110"/>
    <x v="174"/>
    <n v="2026"/>
    <x v="1"/>
    <x v="5"/>
    <x v="5"/>
    <x v="1"/>
    <x v="12"/>
    <x v="2"/>
    <s v="Business"/>
    <x v="1"/>
    <s v="Trekking Poles"/>
    <n v="2"/>
    <n v="72.97"/>
    <n v="0"/>
    <n v="31.57"/>
    <n v="145.94"/>
    <n v="63.14"/>
    <n v="82.8"/>
    <n v="0.56735644785528294"/>
    <n v="2026"/>
    <s v="Q2"/>
    <n v="6"/>
    <s v="Jun"/>
  </r>
  <r>
    <n v="1169"/>
    <x v="174"/>
    <n v="2026"/>
    <x v="1"/>
    <x v="5"/>
    <x v="5"/>
    <x v="1"/>
    <x v="11"/>
    <x v="2"/>
    <s v="New"/>
    <x v="0"/>
    <s v="Commuter Helmet"/>
    <n v="3"/>
    <n v="82.91"/>
    <n v="0"/>
    <n v="42.29"/>
    <n v="248.73"/>
    <n v="126.87"/>
    <n v="121.85999999999999"/>
    <n v="0.4899288384995778"/>
    <n v="2026"/>
    <s v="Q2"/>
    <n v="6"/>
    <s v="Jun"/>
  </r>
  <r>
    <n v="2211"/>
    <x v="174"/>
    <n v="2026"/>
    <x v="1"/>
    <x v="5"/>
    <x v="5"/>
    <x v="2"/>
    <x v="10"/>
    <x v="3"/>
    <s v="New"/>
    <x v="4"/>
    <s v="Resistance Band Set"/>
    <n v="2"/>
    <n v="41.25"/>
    <n v="0"/>
    <n v="14.72"/>
    <n v="82.5"/>
    <n v="29.44"/>
    <n v="53.06"/>
    <n v="0.64315151515151514"/>
    <n v="2026"/>
    <s v="Q2"/>
    <n v="6"/>
    <s v="Jun"/>
  </r>
  <r>
    <n v="3494"/>
    <x v="174"/>
    <n v="2026"/>
    <x v="1"/>
    <x v="5"/>
    <x v="5"/>
    <x v="3"/>
    <x v="8"/>
    <x v="1"/>
    <s v="Business"/>
    <x v="3"/>
    <s v="Trail Tent 2P"/>
    <n v="6"/>
    <n v="194.79"/>
    <n v="0.15"/>
    <n v="106.78"/>
    <n v="993.42899999999997"/>
    <n v="640.68000000000006"/>
    <n v="352.74899999999991"/>
    <n v="0.3550822454347517"/>
    <n v="2026"/>
    <s v="Q2"/>
    <n v="6"/>
    <s v="Jun"/>
  </r>
  <r>
    <n v="3586"/>
    <x v="174"/>
    <n v="2026"/>
    <x v="1"/>
    <x v="5"/>
    <x v="5"/>
    <x v="0"/>
    <x v="15"/>
    <x v="1"/>
    <s v="Business"/>
    <x v="3"/>
    <s v="Trail Tent 2P"/>
    <n v="6"/>
    <n v="193.13"/>
    <n v="0.15"/>
    <n v="106.49"/>
    <n v="984.96299999999997"/>
    <n v="638.93999999999994"/>
    <n v="346.02300000000002"/>
    <n v="0.35130558203709178"/>
    <n v="2026"/>
    <s v="Q2"/>
    <n v="6"/>
    <s v="Jun"/>
  </r>
  <r>
    <n v="3660"/>
    <x v="174"/>
    <n v="2026"/>
    <x v="1"/>
    <x v="5"/>
    <x v="5"/>
    <x v="2"/>
    <x v="3"/>
    <x v="0"/>
    <s v="New"/>
    <x v="0"/>
    <s v="Commuter Helmet"/>
    <n v="1"/>
    <n v="82.7"/>
    <n v="0.05"/>
    <n v="42.16"/>
    <n v="78.564999999999998"/>
    <n v="42.16"/>
    <n v="36.405000000000001"/>
    <n v="0.46337427607713361"/>
    <n v="2026"/>
    <s v="Q2"/>
    <n v="6"/>
    <s v="Jun"/>
  </r>
  <r>
    <n v="4307"/>
    <x v="174"/>
    <n v="2026"/>
    <x v="1"/>
    <x v="5"/>
    <x v="5"/>
    <x v="3"/>
    <x v="8"/>
    <x v="0"/>
    <s v="Business"/>
    <x v="0"/>
    <s v="Compact Repair Kit"/>
    <n v="1"/>
    <n v="40.33"/>
    <n v="0"/>
    <n v="16.48"/>
    <n v="40.33"/>
    <n v="16.48"/>
    <n v="23.849999999999998"/>
    <n v="0.59137118770146291"/>
    <n v="2026"/>
    <s v="Q2"/>
    <n v="6"/>
    <s v="Jun"/>
  </r>
  <r>
    <n v="5133"/>
    <x v="174"/>
    <n v="2026"/>
    <x v="1"/>
    <x v="5"/>
    <x v="5"/>
    <x v="0"/>
    <x v="0"/>
    <x v="0"/>
    <s v="Business"/>
    <x v="3"/>
    <s v="Portable Camp Stove"/>
    <n v="1"/>
    <n v="81.99"/>
    <n v="0.15"/>
    <n v="40.29"/>
    <n v="69.691499999999991"/>
    <n v="40.29"/>
    <n v="29.401499999999992"/>
    <n v="0.4218807171606293"/>
    <n v="2026"/>
    <s v="Q2"/>
    <n v="6"/>
    <s v="Jun"/>
  </r>
  <r>
    <n v="472"/>
    <x v="175"/>
    <n v="2026"/>
    <x v="1"/>
    <x v="5"/>
    <x v="5"/>
    <x v="1"/>
    <x v="6"/>
    <x v="2"/>
    <s v="Business"/>
    <x v="2"/>
    <s v="Packing Cube Set"/>
    <n v="3"/>
    <n v="46.29"/>
    <n v="0"/>
    <n v="18.309999999999999"/>
    <n v="138.87"/>
    <n v="54.929999999999993"/>
    <n v="83.940000000000012"/>
    <n v="0.60445020522791104"/>
    <n v="2026"/>
    <s v="Q2"/>
    <n v="6"/>
    <s v="Jun"/>
  </r>
  <r>
    <n v="689"/>
    <x v="175"/>
    <n v="2026"/>
    <x v="1"/>
    <x v="5"/>
    <x v="5"/>
    <x v="3"/>
    <x v="7"/>
    <x v="0"/>
    <s v="New"/>
    <x v="0"/>
    <s v="Compact Repair Kit"/>
    <n v="1"/>
    <n v="39.729999999999997"/>
    <n v="0"/>
    <n v="16.55"/>
    <n v="39.729999999999997"/>
    <n v="16.55"/>
    <n v="23.179999999999996"/>
    <n v="0.58343820790334755"/>
    <n v="2026"/>
    <s v="Q2"/>
    <n v="6"/>
    <s v="Jun"/>
  </r>
  <r>
    <n v="864"/>
    <x v="175"/>
    <n v="2026"/>
    <x v="1"/>
    <x v="5"/>
    <x v="5"/>
    <x v="3"/>
    <x v="8"/>
    <x v="0"/>
    <s v="New"/>
    <x v="2"/>
    <s v="Carry-On Duffel"/>
    <n v="4"/>
    <n v="131.02000000000001"/>
    <n v="0.05"/>
    <n v="67.42"/>
    <n v="497.87600000000003"/>
    <n v="269.68"/>
    <n v="228.19600000000003"/>
    <n v="0.45833902417469413"/>
    <n v="2026"/>
    <s v="Q2"/>
    <n v="6"/>
    <s v="Jun"/>
  </r>
  <r>
    <n v="1163"/>
    <x v="175"/>
    <n v="2026"/>
    <x v="1"/>
    <x v="5"/>
    <x v="5"/>
    <x v="1"/>
    <x v="12"/>
    <x v="0"/>
    <s v="New"/>
    <x v="2"/>
    <s v="Packing Cube Set"/>
    <n v="2"/>
    <n v="46.69"/>
    <n v="0.05"/>
    <n v="18.23"/>
    <n v="88.710999999999999"/>
    <n v="36.46"/>
    <n v="52.250999999999998"/>
    <n v="0.58900249123558523"/>
    <n v="2026"/>
    <s v="Q2"/>
    <n v="6"/>
    <s v="Jun"/>
  </r>
  <r>
    <n v="1323"/>
    <x v="175"/>
    <n v="2026"/>
    <x v="1"/>
    <x v="5"/>
    <x v="5"/>
    <x v="1"/>
    <x v="12"/>
    <x v="0"/>
    <s v="Returning"/>
    <x v="4"/>
    <s v="Resistance Band Set"/>
    <n v="2"/>
    <n v="39.57"/>
    <n v="0.1"/>
    <n v="14.64"/>
    <n v="71.225999999999999"/>
    <n v="29.28"/>
    <n v="41.945999999999998"/>
    <n v="0.58891416055934631"/>
    <n v="2026"/>
    <s v="Q2"/>
    <n v="6"/>
    <s v="Jun"/>
  </r>
  <r>
    <n v="2098"/>
    <x v="175"/>
    <n v="2026"/>
    <x v="1"/>
    <x v="5"/>
    <x v="5"/>
    <x v="2"/>
    <x v="2"/>
    <x v="0"/>
    <s v="Returning"/>
    <x v="1"/>
    <s v="Trail Boots"/>
    <n v="1"/>
    <n v="146.46"/>
    <n v="0.15"/>
    <n v="80.760000000000005"/>
    <n v="124.491"/>
    <n v="80.760000000000005"/>
    <n v="43.730999999999995"/>
    <n v="0.35127840566787955"/>
    <n v="2026"/>
    <s v="Q2"/>
    <n v="6"/>
    <s v="Jun"/>
  </r>
  <r>
    <n v="2190"/>
    <x v="175"/>
    <n v="2026"/>
    <x v="1"/>
    <x v="5"/>
    <x v="5"/>
    <x v="1"/>
    <x v="6"/>
    <x v="2"/>
    <s v="Business"/>
    <x v="0"/>
    <s v="Trail Bike Light"/>
    <n v="5"/>
    <n v="50.78"/>
    <n v="0"/>
    <n v="22.68"/>
    <n v="253.9"/>
    <n v="113.4"/>
    <n v="140.5"/>
    <n v="0.55336746750689247"/>
    <n v="2026"/>
    <s v="Q2"/>
    <n v="6"/>
    <s v="Jun"/>
  </r>
  <r>
    <n v="2664"/>
    <x v="175"/>
    <n v="2026"/>
    <x v="1"/>
    <x v="5"/>
    <x v="5"/>
    <x v="2"/>
    <x v="10"/>
    <x v="3"/>
    <s v="Returning"/>
    <x v="2"/>
    <s v="Packing Cube Set"/>
    <n v="3"/>
    <n v="47.61"/>
    <n v="0"/>
    <n v="18.21"/>
    <n v="142.82999999999998"/>
    <n v="54.63"/>
    <n v="88.199999999999989"/>
    <n v="0.61751732829237549"/>
    <n v="2026"/>
    <s v="Q2"/>
    <n v="6"/>
    <s v="Jun"/>
  </r>
  <r>
    <n v="2992"/>
    <x v="175"/>
    <n v="2026"/>
    <x v="1"/>
    <x v="5"/>
    <x v="5"/>
    <x v="2"/>
    <x v="16"/>
    <x v="0"/>
    <s v="New"/>
    <x v="0"/>
    <s v="Trail Bike Light"/>
    <n v="1"/>
    <n v="50.75"/>
    <n v="0.1"/>
    <n v="22.94"/>
    <n v="45.675000000000004"/>
    <n v="22.94"/>
    <n v="22.735000000000003"/>
    <n v="0.49775588396278053"/>
    <n v="2026"/>
    <s v="Q2"/>
    <n v="6"/>
    <s v="Jun"/>
  </r>
  <r>
    <n v="3120"/>
    <x v="175"/>
    <n v="2026"/>
    <x v="1"/>
    <x v="5"/>
    <x v="5"/>
    <x v="2"/>
    <x v="5"/>
    <x v="3"/>
    <s v="Returning"/>
    <x v="4"/>
    <s v="Training Mat"/>
    <n v="1"/>
    <n v="50.33"/>
    <n v="0"/>
    <n v="21.66"/>
    <n v="50.33"/>
    <n v="21.66"/>
    <n v="28.669999999999998"/>
    <n v="0.56964037353467112"/>
    <n v="2026"/>
    <s v="Q2"/>
    <n v="6"/>
    <s v="Jun"/>
  </r>
  <r>
    <n v="189"/>
    <x v="176"/>
    <n v="2026"/>
    <x v="1"/>
    <x v="5"/>
    <x v="5"/>
    <x v="2"/>
    <x v="10"/>
    <x v="0"/>
    <s v="Business"/>
    <x v="2"/>
    <s v="Packing Cube Set"/>
    <n v="1"/>
    <n v="47.5"/>
    <n v="0.1"/>
    <n v="18.8"/>
    <n v="42.75"/>
    <n v="18.8"/>
    <n v="23.95"/>
    <n v="0.56023391812865497"/>
    <n v="2026"/>
    <s v="Q2"/>
    <n v="6"/>
    <s v="Jun"/>
  </r>
  <r>
    <n v="927"/>
    <x v="176"/>
    <n v="2026"/>
    <x v="1"/>
    <x v="5"/>
    <x v="5"/>
    <x v="2"/>
    <x v="10"/>
    <x v="3"/>
    <s v="Returning"/>
    <x v="2"/>
    <s v="Carry-On Duffel"/>
    <n v="2"/>
    <n v="130.33000000000001"/>
    <n v="0.1"/>
    <n v="67.319999999999993"/>
    <n v="234.59400000000002"/>
    <n v="134.63999999999999"/>
    <n v="99.954000000000036"/>
    <n v="0.42607227806337772"/>
    <n v="2026"/>
    <s v="Q2"/>
    <n v="6"/>
    <s v="Jun"/>
  </r>
  <r>
    <n v="1388"/>
    <x v="176"/>
    <n v="2026"/>
    <x v="1"/>
    <x v="5"/>
    <x v="5"/>
    <x v="1"/>
    <x v="14"/>
    <x v="0"/>
    <s v="Returning"/>
    <x v="1"/>
    <s v="Summit Backpack 45L"/>
    <n v="3"/>
    <n v="156.76"/>
    <n v="0.05"/>
    <n v="78.63"/>
    <n v="446.76599999999996"/>
    <n v="235.89"/>
    <n v="210.87599999999998"/>
    <n v="0.47200547937846654"/>
    <n v="2026"/>
    <s v="Q2"/>
    <n v="6"/>
    <s v="Jun"/>
  </r>
  <r>
    <n v="3932"/>
    <x v="176"/>
    <n v="2026"/>
    <x v="1"/>
    <x v="5"/>
    <x v="5"/>
    <x v="2"/>
    <x v="10"/>
    <x v="0"/>
    <s v="New"/>
    <x v="4"/>
    <s v="Recovery Roller"/>
    <n v="4"/>
    <n v="35.770000000000003"/>
    <n v="0"/>
    <n v="13.75"/>
    <n v="143.08000000000001"/>
    <n v="55"/>
    <n v="88.080000000000013"/>
    <n v="0.61559966452334358"/>
    <n v="2026"/>
    <s v="Q2"/>
    <n v="6"/>
    <s v="Jun"/>
  </r>
  <r>
    <n v="4008"/>
    <x v="176"/>
    <n v="2026"/>
    <x v="1"/>
    <x v="5"/>
    <x v="5"/>
    <x v="1"/>
    <x v="14"/>
    <x v="0"/>
    <s v="Returning"/>
    <x v="0"/>
    <s v="Cycling Pack 12L"/>
    <n v="2"/>
    <n v="102.49"/>
    <n v="0"/>
    <n v="50.07"/>
    <n v="204.98"/>
    <n v="100.14"/>
    <n v="104.83999999999999"/>
    <n v="0.51146453312518292"/>
    <n v="2026"/>
    <s v="Q2"/>
    <n v="6"/>
    <s v="Jun"/>
  </r>
  <r>
    <n v="4701"/>
    <x v="176"/>
    <n v="2026"/>
    <x v="1"/>
    <x v="5"/>
    <x v="5"/>
    <x v="0"/>
    <x v="0"/>
    <x v="1"/>
    <s v="Business"/>
    <x v="0"/>
    <s v="Commuter Helmet"/>
    <n v="8"/>
    <n v="82.47"/>
    <n v="0.15"/>
    <n v="42.58"/>
    <n v="560.79599999999994"/>
    <n v="340.64"/>
    <n v="220.15599999999995"/>
    <n v="0.39257769313618496"/>
    <n v="2026"/>
    <s v="Q2"/>
    <n v="6"/>
    <s v="Jun"/>
  </r>
  <r>
    <n v="4805"/>
    <x v="176"/>
    <n v="2026"/>
    <x v="1"/>
    <x v="5"/>
    <x v="5"/>
    <x v="2"/>
    <x v="10"/>
    <x v="0"/>
    <s v="Returning"/>
    <x v="3"/>
    <s v="Compact Sleeping Bag"/>
    <n v="1"/>
    <n v="121.44"/>
    <n v="0"/>
    <n v="62.34"/>
    <n v="121.44"/>
    <n v="62.34"/>
    <n v="59.099999999999994"/>
    <n v="0.48666007905138337"/>
    <n v="2026"/>
    <s v="Q2"/>
    <n v="6"/>
    <s v="Jun"/>
  </r>
  <r>
    <n v="912"/>
    <x v="177"/>
    <n v="2026"/>
    <x v="1"/>
    <x v="5"/>
    <x v="5"/>
    <x v="0"/>
    <x v="0"/>
    <x v="3"/>
    <s v="New"/>
    <x v="2"/>
    <s v="Packing Cube Set"/>
    <n v="4"/>
    <n v="46.44"/>
    <n v="0.05"/>
    <n v="18.2"/>
    <n v="176.47199999999998"/>
    <n v="72.8"/>
    <n v="103.67199999999998"/>
    <n v="0.58746996690693143"/>
    <n v="2026"/>
    <s v="Q2"/>
    <n v="6"/>
    <s v="Jun"/>
  </r>
  <r>
    <n v="1837"/>
    <x v="177"/>
    <n v="2026"/>
    <x v="1"/>
    <x v="5"/>
    <x v="5"/>
    <x v="0"/>
    <x v="0"/>
    <x v="3"/>
    <s v="Business"/>
    <x v="3"/>
    <s v="Trail Tent 2P"/>
    <n v="2"/>
    <n v="194.13"/>
    <n v="0.1"/>
    <n v="106.51"/>
    <n v="349.43400000000003"/>
    <n v="213.02"/>
    <n v="136.41400000000002"/>
    <n v="0.39038559499075648"/>
    <n v="2026"/>
    <s v="Q2"/>
    <n v="6"/>
    <s v="Jun"/>
  </r>
  <r>
    <n v="2216"/>
    <x v="177"/>
    <n v="2026"/>
    <x v="1"/>
    <x v="5"/>
    <x v="5"/>
    <x v="0"/>
    <x v="9"/>
    <x v="0"/>
    <s v="Business"/>
    <x v="0"/>
    <s v="Commuter Helmet"/>
    <n v="4"/>
    <n v="81.86"/>
    <n v="0.05"/>
    <n v="42.22"/>
    <n v="311.06799999999998"/>
    <n v="168.88"/>
    <n v="142.18799999999999"/>
    <n v="0.45709619761595532"/>
    <n v="2026"/>
    <s v="Q2"/>
    <n v="6"/>
    <s v="Jun"/>
  </r>
  <r>
    <n v="2451"/>
    <x v="177"/>
    <n v="2026"/>
    <x v="1"/>
    <x v="5"/>
    <x v="5"/>
    <x v="0"/>
    <x v="9"/>
    <x v="1"/>
    <s v="Business"/>
    <x v="2"/>
    <s v="Travel Backpack 35L"/>
    <n v="4"/>
    <n v="162.61000000000001"/>
    <n v="0.05"/>
    <n v="88.64"/>
    <n v="617.91800000000001"/>
    <n v="354.56"/>
    <n v="263.358"/>
    <n v="0.4262021821665658"/>
    <n v="2026"/>
    <s v="Q2"/>
    <n v="6"/>
    <s v="Jun"/>
  </r>
  <r>
    <n v="2874"/>
    <x v="177"/>
    <n v="2026"/>
    <x v="1"/>
    <x v="5"/>
    <x v="5"/>
    <x v="1"/>
    <x v="12"/>
    <x v="2"/>
    <s v="New"/>
    <x v="0"/>
    <s v="Compact Repair Kit"/>
    <n v="1"/>
    <n v="40.26"/>
    <n v="0"/>
    <n v="16.62"/>
    <n v="40.26"/>
    <n v="16.62"/>
    <n v="23.639999999999997"/>
    <n v="0.58718330849478384"/>
    <n v="2026"/>
    <s v="Q2"/>
    <n v="6"/>
    <s v="Jun"/>
  </r>
  <r>
    <n v="2885"/>
    <x v="177"/>
    <n v="2026"/>
    <x v="1"/>
    <x v="5"/>
    <x v="5"/>
    <x v="0"/>
    <x v="0"/>
    <x v="0"/>
    <s v="Business"/>
    <x v="2"/>
    <s v="Packing Cube Set"/>
    <n v="1"/>
    <n v="47.23"/>
    <n v="0.1"/>
    <n v="17.829999999999998"/>
    <n v="42.506999999999998"/>
    <n v="17.829999999999998"/>
    <n v="24.677"/>
    <n v="0.58053967581810062"/>
    <n v="2026"/>
    <s v="Q2"/>
    <n v="6"/>
    <s v="Jun"/>
  </r>
  <r>
    <n v="3014"/>
    <x v="177"/>
    <n v="2026"/>
    <x v="1"/>
    <x v="5"/>
    <x v="5"/>
    <x v="2"/>
    <x v="10"/>
    <x v="0"/>
    <s v="New"/>
    <x v="4"/>
    <s v="Training Mat"/>
    <n v="1"/>
    <n v="50.13"/>
    <n v="0.15"/>
    <n v="22.22"/>
    <n v="42.610500000000002"/>
    <n v="22.22"/>
    <n v="20.390500000000003"/>
    <n v="0.47853228664296366"/>
    <n v="2026"/>
    <s v="Q2"/>
    <n v="6"/>
    <s v="Jun"/>
  </r>
  <r>
    <n v="3273"/>
    <x v="177"/>
    <n v="2026"/>
    <x v="1"/>
    <x v="5"/>
    <x v="5"/>
    <x v="2"/>
    <x v="3"/>
    <x v="0"/>
    <s v="Business"/>
    <x v="3"/>
    <s v="Alpine Tent 4P"/>
    <n v="2"/>
    <n v="345.82"/>
    <n v="0.05"/>
    <n v="196.24"/>
    <n v="657.05799999999999"/>
    <n v="392.48"/>
    <n v="264.57799999999997"/>
    <n v="0.40267069269379563"/>
    <n v="2026"/>
    <s v="Q2"/>
    <n v="6"/>
    <s v="Jun"/>
  </r>
  <r>
    <n v="5041"/>
    <x v="177"/>
    <n v="2026"/>
    <x v="1"/>
    <x v="5"/>
    <x v="5"/>
    <x v="0"/>
    <x v="15"/>
    <x v="2"/>
    <s v="New"/>
    <x v="3"/>
    <s v="Compact Sleeping Bag"/>
    <n v="1"/>
    <n v="126.12"/>
    <n v="0"/>
    <n v="62.18"/>
    <n v="126.12"/>
    <n v="62.18"/>
    <n v="63.940000000000005"/>
    <n v="0.50697748176339996"/>
    <n v="2026"/>
    <s v="Q2"/>
    <n v="6"/>
    <s v="Jun"/>
  </r>
  <r>
    <n v="312"/>
    <x v="178"/>
    <n v="2026"/>
    <x v="1"/>
    <x v="5"/>
    <x v="5"/>
    <x v="3"/>
    <x v="7"/>
    <x v="3"/>
    <s v="Returning"/>
    <x v="4"/>
    <s v="Recovery Roller"/>
    <n v="1"/>
    <n v="36"/>
    <n v="0"/>
    <n v="13.95"/>
    <n v="36"/>
    <n v="13.95"/>
    <n v="22.05"/>
    <n v="0.61250000000000004"/>
    <n v="2026"/>
    <s v="Q2"/>
    <n v="6"/>
    <s v="Jun"/>
  </r>
  <r>
    <n v="647"/>
    <x v="178"/>
    <n v="2026"/>
    <x v="1"/>
    <x v="5"/>
    <x v="5"/>
    <x v="0"/>
    <x v="0"/>
    <x v="0"/>
    <s v="Returning"/>
    <x v="2"/>
    <s v="Travel Backpack 35L"/>
    <n v="1"/>
    <n v="162.25"/>
    <n v="0.05"/>
    <n v="89.28"/>
    <n v="154.13749999999999"/>
    <n v="89.28"/>
    <n v="64.857499999999987"/>
    <n v="0.42077690373854509"/>
    <n v="2026"/>
    <s v="Q2"/>
    <n v="6"/>
    <s v="Jun"/>
  </r>
  <r>
    <n v="708"/>
    <x v="178"/>
    <n v="2026"/>
    <x v="1"/>
    <x v="5"/>
    <x v="5"/>
    <x v="1"/>
    <x v="11"/>
    <x v="0"/>
    <s v="Returning"/>
    <x v="1"/>
    <s v="Summit Backpack 45L"/>
    <n v="1"/>
    <n v="150.44"/>
    <n v="0"/>
    <n v="80.5"/>
    <n v="150.44"/>
    <n v="80.5"/>
    <n v="69.94"/>
    <n v="0.46490295134272797"/>
    <n v="2026"/>
    <s v="Q2"/>
    <n v="6"/>
    <s v="Jun"/>
  </r>
  <r>
    <n v="886"/>
    <x v="178"/>
    <n v="2026"/>
    <x v="1"/>
    <x v="5"/>
    <x v="5"/>
    <x v="0"/>
    <x v="0"/>
    <x v="2"/>
    <s v="Business"/>
    <x v="3"/>
    <s v="Compact Sleeping Bag"/>
    <n v="2"/>
    <n v="126.17"/>
    <n v="0.05"/>
    <n v="61.13"/>
    <n v="239.72299999999998"/>
    <n v="122.26"/>
    <n v="117.46299999999998"/>
    <n v="0.48999470221881081"/>
    <n v="2026"/>
    <s v="Q2"/>
    <n v="6"/>
    <s v="Jun"/>
  </r>
  <r>
    <n v="944"/>
    <x v="178"/>
    <n v="2026"/>
    <x v="1"/>
    <x v="5"/>
    <x v="5"/>
    <x v="3"/>
    <x v="7"/>
    <x v="3"/>
    <s v="Returning"/>
    <x v="3"/>
    <s v="Portable Camp Stove"/>
    <n v="2"/>
    <n v="83.72"/>
    <n v="0"/>
    <n v="38.96"/>
    <n v="167.44"/>
    <n v="77.92"/>
    <n v="89.52"/>
    <n v="0.53463927376970855"/>
    <n v="2026"/>
    <s v="Q2"/>
    <n v="6"/>
    <s v="Jun"/>
  </r>
  <r>
    <n v="1050"/>
    <x v="178"/>
    <n v="2026"/>
    <x v="1"/>
    <x v="5"/>
    <x v="5"/>
    <x v="3"/>
    <x v="8"/>
    <x v="3"/>
    <s v="New"/>
    <x v="1"/>
    <s v="Trekking Poles"/>
    <n v="1"/>
    <n v="70.58"/>
    <n v="0"/>
    <n v="32.78"/>
    <n v="70.58"/>
    <n v="32.78"/>
    <n v="37.799999999999997"/>
    <n v="0.53556248228960046"/>
    <n v="2026"/>
    <s v="Q2"/>
    <n v="6"/>
    <s v="Jun"/>
  </r>
  <r>
    <n v="1677"/>
    <x v="178"/>
    <n v="2026"/>
    <x v="1"/>
    <x v="5"/>
    <x v="5"/>
    <x v="3"/>
    <x v="13"/>
    <x v="1"/>
    <s v="Business"/>
    <x v="3"/>
    <s v="Portable Camp Stove"/>
    <n v="5"/>
    <n v="81.96"/>
    <n v="0.05"/>
    <n v="39.130000000000003"/>
    <n v="389.30999999999995"/>
    <n v="195.65"/>
    <n v="193.65999999999994"/>
    <n v="0.497444196141892"/>
    <n v="2026"/>
    <s v="Q2"/>
    <n v="6"/>
    <s v="Jun"/>
  </r>
  <r>
    <n v="2109"/>
    <x v="178"/>
    <n v="2026"/>
    <x v="1"/>
    <x v="5"/>
    <x v="5"/>
    <x v="1"/>
    <x v="14"/>
    <x v="0"/>
    <s v="New"/>
    <x v="0"/>
    <s v="Compact Repair Kit"/>
    <n v="1"/>
    <n v="40.67"/>
    <n v="0"/>
    <n v="16.5"/>
    <n v="40.67"/>
    <n v="16.5"/>
    <n v="24.17"/>
    <n v="0.59429554954511932"/>
    <n v="2026"/>
    <s v="Q2"/>
    <n v="6"/>
    <s v="Jun"/>
  </r>
  <r>
    <n v="3688"/>
    <x v="178"/>
    <n v="2026"/>
    <x v="1"/>
    <x v="5"/>
    <x v="5"/>
    <x v="2"/>
    <x v="16"/>
    <x v="2"/>
    <s v="New"/>
    <x v="4"/>
    <s v="Resistance Band Set"/>
    <n v="1"/>
    <n v="40.94"/>
    <n v="0"/>
    <n v="14.47"/>
    <n v="40.94"/>
    <n v="14.47"/>
    <n v="26.47"/>
    <n v="0.64655593551538837"/>
    <n v="2026"/>
    <s v="Q2"/>
    <n v="6"/>
    <s v="Jun"/>
  </r>
  <r>
    <n v="521"/>
    <x v="179"/>
    <n v="2026"/>
    <x v="1"/>
    <x v="5"/>
    <x v="5"/>
    <x v="3"/>
    <x v="8"/>
    <x v="1"/>
    <s v="Business"/>
    <x v="0"/>
    <s v="Cycling Pack 12L"/>
    <n v="3"/>
    <n v="100.89"/>
    <n v="0.05"/>
    <n v="49.08"/>
    <n v="287.53649999999999"/>
    <n v="147.24"/>
    <n v="140.29649999999998"/>
    <n v="0.48792588071427451"/>
    <n v="2026"/>
    <s v="Q2"/>
    <n v="6"/>
    <s v="Jun"/>
  </r>
  <r>
    <n v="557"/>
    <x v="179"/>
    <n v="2026"/>
    <x v="1"/>
    <x v="5"/>
    <x v="5"/>
    <x v="1"/>
    <x v="12"/>
    <x v="1"/>
    <s v="Business"/>
    <x v="0"/>
    <s v="Compact Repair Kit"/>
    <n v="3"/>
    <n v="39.78"/>
    <n v="0.15"/>
    <n v="16.850000000000001"/>
    <n v="101.43900000000001"/>
    <n v="50.550000000000004"/>
    <n v="50.889000000000003"/>
    <n v="0.50167095495815217"/>
    <n v="2026"/>
    <s v="Q2"/>
    <n v="6"/>
    <s v="Jun"/>
  </r>
  <r>
    <n v="929"/>
    <x v="179"/>
    <n v="2026"/>
    <x v="1"/>
    <x v="5"/>
    <x v="5"/>
    <x v="0"/>
    <x v="0"/>
    <x v="0"/>
    <s v="Returning"/>
    <x v="4"/>
    <s v="Resistance Band Set"/>
    <n v="1"/>
    <n v="40.299999999999997"/>
    <n v="0.05"/>
    <n v="14.79"/>
    <n v="38.284999999999997"/>
    <n v="14.79"/>
    <n v="23.494999999999997"/>
    <n v="0.61368682251534545"/>
    <n v="2026"/>
    <s v="Q2"/>
    <n v="6"/>
    <s v="Jun"/>
  </r>
  <r>
    <n v="1089"/>
    <x v="179"/>
    <n v="2026"/>
    <x v="1"/>
    <x v="5"/>
    <x v="5"/>
    <x v="1"/>
    <x v="11"/>
    <x v="2"/>
    <s v="Returning"/>
    <x v="1"/>
    <s v="Hiking Daypack 20L"/>
    <n v="1"/>
    <n v="90.91"/>
    <n v="0.05"/>
    <n v="45.9"/>
    <n v="86.364499999999992"/>
    <n v="45.9"/>
    <n v="40.464499999999994"/>
    <n v="0.46853163047316893"/>
    <n v="2026"/>
    <s v="Q2"/>
    <n v="6"/>
    <s v="Jun"/>
  </r>
  <r>
    <n v="1655"/>
    <x v="179"/>
    <n v="2026"/>
    <x v="1"/>
    <x v="5"/>
    <x v="5"/>
    <x v="0"/>
    <x v="0"/>
    <x v="1"/>
    <s v="Business"/>
    <x v="2"/>
    <s v="Travel Backpack 35L"/>
    <n v="5"/>
    <n v="162.29"/>
    <n v="0.15"/>
    <n v="86.66"/>
    <n v="689.73249999999996"/>
    <n v="433.29999999999995"/>
    <n v="256.4325"/>
    <n v="0.37178543855770174"/>
    <n v="2026"/>
    <s v="Q2"/>
    <n v="6"/>
    <s v="Jun"/>
  </r>
  <r>
    <n v="1897"/>
    <x v="179"/>
    <n v="2026"/>
    <x v="1"/>
    <x v="5"/>
    <x v="5"/>
    <x v="1"/>
    <x v="11"/>
    <x v="0"/>
    <s v="Business"/>
    <x v="0"/>
    <s v="Trail Bike Light"/>
    <n v="2"/>
    <n v="51.03"/>
    <n v="0"/>
    <n v="22.59"/>
    <n v="102.06"/>
    <n v="45.18"/>
    <n v="56.88"/>
    <n v="0.55731922398589062"/>
    <n v="2026"/>
    <s v="Q2"/>
    <n v="6"/>
    <s v="Jun"/>
  </r>
  <r>
    <n v="2417"/>
    <x v="179"/>
    <n v="2026"/>
    <x v="1"/>
    <x v="5"/>
    <x v="5"/>
    <x v="1"/>
    <x v="12"/>
    <x v="0"/>
    <s v="Business"/>
    <x v="4"/>
    <s v="Training Mat"/>
    <n v="1"/>
    <n v="50.67"/>
    <n v="0"/>
    <n v="22.18"/>
    <n v="50.67"/>
    <n v="22.18"/>
    <n v="28.490000000000002"/>
    <n v="0.56226564041839355"/>
    <n v="2026"/>
    <s v="Q2"/>
    <n v="6"/>
    <s v="Jun"/>
  </r>
  <r>
    <n v="3474"/>
    <x v="179"/>
    <n v="2026"/>
    <x v="1"/>
    <x v="5"/>
    <x v="5"/>
    <x v="3"/>
    <x v="8"/>
    <x v="1"/>
    <s v="Returning"/>
    <x v="2"/>
    <s v="Carry-On Duffel"/>
    <n v="10"/>
    <n v="130.62"/>
    <n v="0.05"/>
    <n v="67.05"/>
    <n v="1240.8899999999999"/>
    <n v="670.5"/>
    <n v="570.38999999999987"/>
    <n v="0.45966201677828006"/>
    <n v="2026"/>
    <s v="Q2"/>
    <n v="6"/>
    <s v="Jun"/>
  </r>
  <r>
    <n v="4079"/>
    <x v="179"/>
    <n v="2026"/>
    <x v="1"/>
    <x v="5"/>
    <x v="5"/>
    <x v="2"/>
    <x v="5"/>
    <x v="0"/>
    <s v="New"/>
    <x v="3"/>
    <s v="Trail Tent 2P"/>
    <n v="4"/>
    <n v="194.6"/>
    <n v="0"/>
    <n v="104.64"/>
    <n v="778.4"/>
    <n v="418.56"/>
    <n v="359.84"/>
    <n v="0.46228160328879753"/>
    <n v="2026"/>
    <s v="Q2"/>
    <n v="6"/>
    <s v="Jun"/>
  </r>
  <r>
    <n v="45"/>
    <x v="180"/>
    <n v="2026"/>
    <x v="1"/>
    <x v="5"/>
    <x v="5"/>
    <x v="2"/>
    <x v="2"/>
    <x v="2"/>
    <s v="New"/>
    <x v="1"/>
    <s v="Hiking Daypack 20L"/>
    <n v="1"/>
    <n v="94"/>
    <n v="0"/>
    <n v="45.62"/>
    <n v="94"/>
    <n v="45.62"/>
    <n v="48.38"/>
    <n v="0.51468085106382977"/>
    <n v="2026"/>
    <s v="Q2"/>
    <n v="6"/>
    <s v="Jun"/>
  </r>
  <r>
    <n v="2895"/>
    <x v="180"/>
    <n v="2026"/>
    <x v="1"/>
    <x v="5"/>
    <x v="5"/>
    <x v="3"/>
    <x v="8"/>
    <x v="0"/>
    <s v="Returning"/>
    <x v="4"/>
    <s v="Resistance Band Set"/>
    <n v="2"/>
    <n v="40.46"/>
    <n v="0"/>
    <n v="15.15"/>
    <n v="80.92"/>
    <n v="30.3"/>
    <n v="50.620000000000005"/>
    <n v="0.62555610479485912"/>
    <n v="2026"/>
    <s v="Q2"/>
    <n v="6"/>
    <s v="Jun"/>
  </r>
  <r>
    <n v="5158"/>
    <x v="180"/>
    <n v="2026"/>
    <x v="1"/>
    <x v="5"/>
    <x v="5"/>
    <x v="1"/>
    <x v="6"/>
    <x v="2"/>
    <s v="New"/>
    <x v="1"/>
    <s v="Summit Backpack 45L"/>
    <n v="1"/>
    <n v="156.11000000000001"/>
    <n v="0"/>
    <n v="79.52"/>
    <n v="156.11000000000001"/>
    <n v="79.52"/>
    <n v="76.590000000000018"/>
    <n v="0.49061559157004681"/>
    <n v="2026"/>
    <s v="Q2"/>
    <n v="6"/>
    <s v="Jun"/>
  </r>
  <r>
    <n v="1217"/>
    <x v="181"/>
    <n v="2026"/>
    <x v="2"/>
    <x v="6"/>
    <x v="6"/>
    <x v="2"/>
    <x v="3"/>
    <x v="0"/>
    <s v="Returning"/>
    <x v="3"/>
    <s v="Compact Sleeping Bag"/>
    <n v="2"/>
    <n v="121.78"/>
    <n v="0.1"/>
    <n v="59.62"/>
    <n v="219.20400000000001"/>
    <n v="119.24"/>
    <n v="99.964000000000013"/>
    <n v="0.45603182423678407"/>
    <n v="2026"/>
    <s v="Q3"/>
    <n v="7"/>
    <s v="Jul"/>
  </r>
  <r>
    <n v="2249"/>
    <x v="181"/>
    <n v="2026"/>
    <x v="2"/>
    <x v="6"/>
    <x v="6"/>
    <x v="0"/>
    <x v="15"/>
    <x v="3"/>
    <s v="New"/>
    <x v="4"/>
    <s v="Recovery Roller"/>
    <n v="3"/>
    <n v="36.22"/>
    <n v="0.1"/>
    <n v="13.83"/>
    <n v="97.793999999999997"/>
    <n v="41.49"/>
    <n v="56.303999999999995"/>
    <n v="0.57574084299650286"/>
    <n v="2026"/>
    <s v="Q3"/>
    <n v="7"/>
    <s v="Jul"/>
  </r>
  <r>
    <n v="2650"/>
    <x v="181"/>
    <n v="2026"/>
    <x v="2"/>
    <x v="6"/>
    <x v="6"/>
    <x v="3"/>
    <x v="7"/>
    <x v="1"/>
    <s v="Business"/>
    <x v="2"/>
    <s v="Travel Backpack 35L"/>
    <n v="10"/>
    <n v="161.78"/>
    <n v="0.1"/>
    <n v="85.11"/>
    <n v="1456.02"/>
    <n v="851.1"/>
    <n v="604.91999999999996"/>
    <n v="0.4154613260806857"/>
    <n v="2026"/>
    <s v="Q3"/>
    <n v="7"/>
    <s v="Jul"/>
  </r>
  <r>
    <n v="3937"/>
    <x v="181"/>
    <n v="2026"/>
    <x v="2"/>
    <x v="6"/>
    <x v="6"/>
    <x v="3"/>
    <x v="7"/>
    <x v="0"/>
    <s v="Business"/>
    <x v="3"/>
    <s v="Compact Sleeping Bag"/>
    <n v="3"/>
    <n v="126.23"/>
    <n v="0.05"/>
    <n v="61.81"/>
    <n v="359.75549999999998"/>
    <n v="185.43"/>
    <n v="174.32549999999998"/>
    <n v="0.4845666014835075"/>
    <n v="2026"/>
    <s v="Q3"/>
    <n v="7"/>
    <s v="Jul"/>
  </r>
  <r>
    <n v="4122"/>
    <x v="181"/>
    <n v="2026"/>
    <x v="2"/>
    <x v="6"/>
    <x v="6"/>
    <x v="3"/>
    <x v="8"/>
    <x v="0"/>
    <s v="Returning"/>
    <x v="0"/>
    <s v="Commuter Helmet"/>
    <n v="4"/>
    <n v="79.97"/>
    <n v="0.1"/>
    <n v="43.36"/>
    <n v="287.892"/>
    <n v="173.44"/>
    <n v="114.452"/>
    <n v="0.39755185972517471"/>
    <n v="2026"/>
    <s v="Q3"/>
    <n v="7"/>
    <s v="Jul"/>
  </r>
  <r>
    <n v="4589"/>
    <x v="181"/>
    <n v="2026"/>
    <x v="2"/>
    <x v="6"/>
    <x v="6"/>
    <x v="3"/>
    <x v="8"/>
    <x v="2"/>
    <s v="New"/>
    <x v="0"/>
    <s v="Cycling Pack 12L"/>
    <n v="2"/>
    <n v="102.37"/>
    <n v="0"/>
    <n v="50.25"/>
    <n v="204.74"/>
    <n v="100.5"/>
    <n v="104.24000000000001"/>
    <n v="0.50913353521539517"/>
    <n v="2026"/>
    <s v="Q3"/>
    <n v="7"/>
    <s v="Jul"/>
  </r>
  <r>
    <n v="4873"/>
    <x v="181"/>
    <n v="2026"/>
    <x v="2"/>
    <x v="6"/>
    <x v="6"/>
    <x v="3"/>
    <x v="13"/>
    <x v="0"/>
    <s v="New"/>
    <x v="0"/>
    <s v="Cycling Pack 12L"/>
    <n v="1"/>
    <n v="102.13"/>
    <n v="0"/>
    <n v="49.17"/>
    <n v="102.13"/>
    <n v="49.17"/>
    <n v="52.959999999999994"/>
    <n v="0.5185547831195535"/>
    <n v="2026"/>
    <s v="Q3"/>
    <n v="7"/>
    <s v="Jul"/>
  </r>
  <r>
    <n v="729"/>
    <x v="182"/>
    <n v="2026"/>
    <x v="2"/>
    <x v="6"/>
    <x v="6"/>
    <x v="2"/>
    <x v="2"/>
    <x v="0"/>
    <s v="Returning"/>
    <x v="2"/>
    <s v="Travel Backpack 35L"/>
    <n v="1"/>
    <n v="161.82"/>
    <n v="0"/>
    <n v="87.15"/>
    <n v="161.82"/>
    <n v="87.15"/>
    <n v="74.669999999999987"/>
    <n v="0.46143863552094916"/>
    <n v="2026"/>
    <s v="Q3"/>
    <n v="7"/>
    <s v="Jul"/>
  </r>
  <r>
    <n v="906"/>
    <x v="182"/>
    <n v="2026"/>
    <x v="2"/>
    <x v="6"/>
    <x v="6"/>
    <x v="3"/>
    <x v="8"/>
    <x v="0"/>
    <s v="New"/>
    <x v="0"/>
    <s v="Commuter Helmet"/>
    <n v="2"/>
    <n v="83.29"/>
    <n v="0"/>
    <n v="42.45"/>
    <n v="166.58"/>
    <n v="84.9"/>
    <n v="81.680000000000007"/>
    <n v="0.49033497418657701"/>
    <n v="2026"/>
    <s v="Q3"/>
    <n v="7"/>
    <s v="Jul"/>
  </r>
  <r>
    <n v="1531"/>
    <x v="182"/>
    <n v="2026"/>
    <x v="2"/>
    <x v="6"/>
    <x v="6"/>
    <x v="2"/>
    <x v="16"/>
    <x v="0"/>
    <s v="New"/>
    <x v="2"/>
    <s v="Carry-On Duffel"/>
    <n v="2"/>
    <n v="136.72999999999999"/>
    <n v="0"/>
    <n v="66.03"/>
    <n v="273.45999999999998"/>
    <n v="132.06"/>
    <n v="141.39999999999998"/>
    <n v="0.5170774519125283"/>
    <n v="2026"/>
    <s v="Q3"/>
    <n v="7"/>
    <s v="Jul"/>
  </r>
  <r>
    <n v="1683"/>
    <x v="182"/>
    <n v="2026"/>
    <x v="2"/>
    <x v="6"/>
    <x v="6"/>
    <x v="2"/>
    <x v="2"/>
    <x v="3"/>
    <s v="Returning"/>
    <x v="1"/>
    <s v="Summit Backpack 45L"/>
    <n v="2"/>
    <n v="152.44"/>
    <n v="0"/>
    <n v="81.23"/>
    <n v="304.88"/>
    <n v="162.46"/>
    <n v="142.41999999999999"/>
    <n v="0.46713461033849379"/>
    <n v="2026"/>
    <s v="Q3"/>
    <n v="7"/>
    <s v="Jul"/>
  </r>
  <r>
    <n v="2363"/>
    <x v="182"/>
    <n v="2026"/>
    <x v="2"/>
    <x v="6"/>
    <x v="6"/>
    <x v="3"/>
    <x v="7"/>
    <x v="0"/>
    <s v="New"/>
    <x v="1"/>
    <s v="Trekking Poles"/>
    <n v="2"/>
    <n v="71.28"/>
    <n v="0.1"/>
    <n v="32.67"/>
    <n v="128.304"/>
    <n v="65.34"/>
    <n v="62.963999999999999"/>
    <n v="0.4907407407407407"/>
    <n v="2026"/>
    <s v="Q3"/>
    <n v="7"/>
    <s v="Jul"/>
  </r>
  <r>
    <n v="3858"/>
    <x v="182"/>
    <n v="2026"/>
    <x v="2"/>
    <x v="6"/>
    <x v="6"/>
    <x v="2"/>
    <x v="3"/>
    <x v="3"/>
    <s v="Returning"/>
    <x v="0"/>
    <s v="Commuter Helmet"/>
    <n v="1"/>
    <n v="80.290000000000006"/>
    <n v="0.1"/>
    <n v="43.47"/>
    <n v="72.26100000000001"/>
    <n v="43.47"/>
    <n v="28.791000000000011"/>
    <n v="0.39843068875326948"/>
    <n v="2026"/>
    <s v="Q3"/>
    <n v="7"/>
    <s v="Jul"/>
  </r>
  <r>
    <n v="4233"/>
    <x v="182"/>
    <n v="2026"/>
    <x v="2"/>
    <x v="6"/>
    <x v="6"/>
    <x v="1"/>
    <x v="6"/>
    <x v="3"/>
    <s v="New"/>
    <x v="1"/>
    <s v="Trail Boots"/>
    <n v="1"/>
    <n v="142.38"/>
    <n v="0.05"/>
    <n v="77.17"/>
    <n v="135.261"/>
    <n v="77.17"/>
    <n v="58.090999999999994"/>
    <n v="0.42947338848596417"/>
    <n v="2026"/>
    <s v="Q3"/>
    <n v="7"/>
    <s v="Jul"/>
  </r>
  <r>
    <n v="5071"/>
    <x v="182"/>
    <n v="2026"/>
    <x v="2"/>
    <x v="6"/>
    <x v="6"/>
    <x v="3"/>
    <x v="7"/>
    <x v="0"/>
    <s v="New"/>
    <x v="1"/>
    <s v="Hiking Daypack 20L"/>
    <n v="3"/>
    <n v="91.47"/>
    <n v="0.05"/>
    <n v="45.6"/>
    <n v="260.68949999999995"/>
    <n v="136.80000000000001"/>
    <n v="123.88949999999994"/>
    <n v="0.47523778287963253"/>
    <n v="2026"/>
    <s v="Q3"/>
    <n v="7"/>
    <s v="Jul"/>
  </r>
  <r>
    <n v="5174"/>
    <x v="182"/>
    <n v="2026"/>
    <x v="2"/>
    <x v="6"/>
    <x v="6"/>
    <x v="1"/>
    <x v="11"/>
    <x v="2"/>
    <s v="New"/>
    <x v="2"/>
    <s v="Packing Cube Set"/>
    <n v="1"/>
    <n v="45.92"/>
    <n v="0.05"/>
    <n v="17.91"/>
    <n v="43.624000000000002"/>
    <n v="17.91"/>
    <n v="25.714000000000002"/>
    <n v="0.58944617641665142"/>
    <n v="2026"/>
    <s v="Q3"/>
    <n v="7"/>
    <s v="Jul"/>
  </r>
  <r>
    <n v="727"/>
    <x v="183"/>
    <n v="2026"/>
    <x v="2"/>
    <x v="6"/>
    <x v="6"/>
    <x v="3"/>
    <x v="4"/>
    <x v="2"/>
    <s v="New"/>
    <x v="4"/>
    <s v="Recovery Roller"/>
    <n v="1"/>
    <n v="36.01"/>
    <n v="0"/>
    <n v="14.11"/>
    <n v="36.01"/>
    <n v="14.11"/>
    <n v="21.9"/>
    <n v="0.60816439877811723"/>
    <n v="2026"/>
    <s v="Q3"/>
    <n v="7"/>
    <s v="Jul"/>
  </r>
  <r>
    <n v="1546"/>
    <x v="183"/>
    <n v="2026"/>
    <x v="2"/>
    <x v="6"/>
    <x v="6"/>
    <x v="3"/>
    <x v="13"/>
    <x v="0"/>
    <s v="Business"/>
    <x v="2"/>
    <s v="Travel Backpack 35L"/>
    <n v="1"/>
    <n v="165.8"/>
    <n v="0.1"/>
    <n v="88.32"/>
    <n v="149.22000000000003"/>
    <n v="88.32"/>
    <n v="60.900000000000034"/>
    <n v="0.40812223562525146"/>
    <n v="2026"/>
    <s v="Q3"/>
    <n v="7"/>
    <s v="Jul"/>
  </r>
  <r>
    <n v="3610"/>
    <x v="183"/>
    <n v="2026"/>
    <x v="2"/>
    <x v="6"/>
    <x v="6"/>
    <x v="2"/>
    <x v="2"/>
    <x v="1"/>
    <s v="Business"/>
    <x v="4"/>
    <s v="Resistance Band Set"/>
    <n v="5"/>
    <n v="40.36"/>
    <n v="0.15"/>
    <n v="14.57"/>
    <n v="171.53"/>
    <n v="72.849999999999994"/>
    <n v="98.68"/>
    <n v="0.57529295167026184"/>
    <n v="2026"/>
    <s v="Q3"/>
    <n v="7"/>
    <s v="Jul"/>
  </r>
  <r>
    <n v="3931"/>
    <x v="183"/>
    <n v="2026"/>
    <x v="2"/>
    <x v="6"/>
    <x v="6"/>
    <x v="2"/>
    <x v="16"/>
    <x v="1"/>
    <s v="Business"/>
    <x v="1"/>
    <s v="Trail Boots"/>
    <n v="12"/>
    <n v="143.77000000000001"/>
    <n v="0.1"/>
    <n v="81.680000000000007"/>
    <n v="1552.7160000000003"/>
    <n v="980.16000000000008"/>
    <n v="572.55600000000027"/>
    <n v="0.3687448316369511"/>
    <n v="2026"/>
    <s v="Q3"/>
    <n v="7"/>
    <s v="Jul"/>
  </r>
  <r>
    <n v="3942"/>
    <x v="183"/>
    <n v="2026"/>
    <x v="2"/>
    <x v="6"/>
    <x v="6"/>
    <x v="1"/>
    <x v="12"/>
    <x v="0"/>
    <s v="New"/>
    <x v="1"/>
    <s v="Trekking Poles"/>
    <n v="2"/>
    <n v="70.5"/>
    <n v="0"/>
    <n v="32.51"/>
    <n v="141"/>
    <n v="65.02"/>
    <n v="75.98"/>
    <n v="0.53886524822695037"/>
    <n v="2026"/>
    <s v="Q3"/>
    <n v="7"/>
    <s v="Jul"/>
  </r>
  <r>
    <n v="4165"/>
    <x v="183"/>
    <n v="2026"/>
    <x v="2"/>
    <x v="6"/>
    <x v="6"/>
    <x v="1"/>
    <x v="14"/>
    <x v="0"/>
    <s v="New"/>
    <x v="1"/>
    <s v="Summit Backpack 45L"/>
    <n v="2"/>
    <n v="152.88999999999999"/>
    <n v="0"/>
    <n v="81.34"/>
    <n v="305.77999999999997"/>
    <n v="162.68"/>
    <n v="143.09999999999997"/>
    <n v="0.46798351756164558"/>
    <n v="2026"/>
    <s v="Q3"/>
    <n v="7"/>
    <s v="Jul"/>
  </r>
  <r>
    <n v="1149"/>
    <x v="184"/>
    <n v="2026"/>
    <x v="2"/>
    <x v="6"/>
    <x v="6"/>
    <x v="0"/>
    <x v="15"/>
    <x v="0"/>
    <s v="New"/>
    <x v="0"/>
    <s v="Commuter Helmet"/>
    <n v="2"/>
    <n v="81.900000000000006"/>
    <n v="0"/>
    <n v="42.61"/>
    <n v="163.80000000000001"/>
    <n v="85.22"/>
    <n v="78.580000000000013"/>
    <n v="0.47973137973137975"/>
    <n v="2026"/>
    <s v="Q3"/>
    <n v="7"/>
    <s v="Jul"/>
  </r>
  <r>
    <n v="1310"/>
    <x v="184"/>
    <n v="2026"/>
    <x v="2"/>
    <x v="6"/>
    <x v="6"/>
    <x v="2"/>
    <x v="10"/>
    <x v="2"/>
    <s v="New"/>
    <x v="0"/>
    <s v="Cycling Pack 12L"/>
    <n v="1"/>
    <n v="103.58"/>
    <n v="0"/>
    <n v="51.94"/>
    <n v="103.58"/>
    <n v="51.94"/>
    <n v="51.64"/>
    <n v="0.49855184398532537"/>
    <n v="2026"/>
    <s v="Q3"/>
    <n v="7"/>
    <s v="Jul"/>
  </r>
  <r>
    <n v="2352"/>
    <x v="184"/>
    <n v="2026"/>
    <x v="2"/>
    <x v="6"/>
    <x v="6"/>
    <x v="2"/>
    <x v="3"/>
    <x v="1"/>
    <s v="Returning"/>
    <x v="1"/>
    <s v="Trekking Poles"/>
    <n v="4"/>
    <n v="69.7"/>
    <n v="0.1"/>
    <n v="32.799999999999997"/>
    <n v="250.92000000000002"/>
    <n v="131.19999999999999"/>
    <n v="119.72000000000003"/>
    <n v="0.47712418300653603"/>
    <n v="2026"/>
    <s v="Q3"/>
    <n v="7"/>
    <s v="Jul"/>
  </r>
  <r>
    <n v="2547"/>
    <x v="184"/>
    <n v="2026"/>
    <x v="2"/>
    <x v="6"/>
    <x v="6"/>
    <x v="1"/>
    <x v="12"/>
    <x v="0"/>
    <s v="Business"/>
    <x v="4"/>
    <s v="Resistance Band Set"/>
    <n v="1"/>
    <n v="40.549999999999997"/>
    <n v="0.05"/>
    <n v="14.44"/>
    <n v="38.522499999999994"/>
    <n v="14.44"/>
    <n v="24.082499999999996"/>
    <n v="0.62515413070283599"/>
    <n v="2026"/>
    <s v="Q3"/>
    <n v="7"/>
    <s v="Jul"/>
  </r>
  <r>
    <n v="2720"/>
    <x v="184"/>
    <n v="2026"/>
    <x v="2"/>
    <x v="6"/>
    <x v="6"/>
    <x v="3"/>
    <x v="8"/>
    <x v="0"/>
    <s v="New"/>
    <x v="1"/>
    <s v="Trail Boots"/>
    <n v="2"/>
    <n v="145.88999999999999"/>
    <n v="0"/>
    <n v="80.709999999999994"/>
    <n v="291.77999999999997"/>
    <n v="161.41999999999999"/>
    <n v="130.35999999999999"/>
    <n v="0.4467749674412228"/>
    <n v="2026"/>
    <s v="Q3"/>
    <n v="7"/>
    <s v="Jul"/>
  </r>
  <r>
    <n v="3591"/>
    <x v="184"/>
    <n v="2026"/>
    <x v="2"/>
    <x v="6"/>
    <x v="6"/>
    <x v="3"/>
    <x v="13"/>
    <x v="0"/>
    <s v="Returning"/>
    <x v="2"/>
    <s v="Travel Backpack 35L"/>
    <n v="1"/>
    <n v="163.25"/>
    <n v="0"/>
    <n v="89.71"/>
    <n v="163.25"/>
    <n v="89.71"/>
    <n v="73.540000000000006"/>
    <n v="0.45047473200612559"/>
    <n v="2026"/>
    <s v="Q3"/>
    <n v="7"/>
    <s v="Jul"/>
  </r>
  <r>
    <n v="3819"/>
    <x v="184"/>
    <n v="2026"/>
    <x v="2"/>
    <x v="6"/>
    <x v="6"/>
    <x v="1"/>
    <x v="1"/>
    <x v="0"/>
    <s v="Returning"/>
    <x v="4"/>
    <s v="Resistance Band Set"/>
    <n v="1"/>
    <n v="40.39"/>
    <n v="0.1"/>
    <n v="14.38"/>
    <n v="36.350999999999999"/>
    <n v="14.38"/>
    <n v="21.970999999999997"/>
    <n v="0.60441253335534095"/>
    <n v="2026"/>
    <s v="Q3"/>
    <n v="7"/>
    <s v="Jul"/>
  </r>
  <r>
    <n v="4869"/>
    <x v="184"/>
    <n v="2026"/>
    <x v="2"/>
    <x v="6"/>
    <x v="6"/>
    <x v="0"/>
    <x v="15"/>
    <x v="2"/>
    <s v="Returning"/>
    <x v="3"/>
    <s v="Trail Tent 2P"/>
    <n v="1"/>
    <n v="200.22"/>
    <n v="0"/>
    <n v="104.38"/>
    <n v="200.22"/>
    <n v="104.38"/>
    <n v="95.84"/>
    <n v="0.47867345919488563"/>
    <n v="2026"/>
    <s v="Q3"/>
    <n v="7"/>
    <s v="Jul"/>
  </r>
  <r>
    <n v="4940"/>
    <x v="184"/>
    <n v="2026"/>
    <x v="2"/>
    <x v="6"/>
    <x v="6"/>
    <x v="1"/>
    <x v="6"/>
    <x v="0"/>
    <s v="Returning"/>
    <x v="2"/>
    <s v="Travel Backpack 35L"/>
    <n v="1"/>
    <n v="164.78"/>
    <n v="0.1"/>
    <n v="88.72"/>
    <n v="148.30199999999999"/>
    <n v="88.72"/>
    <n v="59.581999999999994"/>
    <n v="0.4017612709201494"/>
    <n v="2026"/>
    <s v="Q3"/>
    <n v="7"/>
    <s v="Jul"/>
  </r>
  <r>
    <n v="5164"/>
    <x v="184"/>
    <n v="2026"/>
    <x v="2"/>
    <x v="6"/>
    <x v="6"/>
    <x v="1"/>
    <x v="14"/>
    <x v="0"/>
    <s v="Returning"/>
    <x v="1"/>
    <s v="Trail Boots"/>
    <n v="4"/>
    <n v="142.86000000000001"/>
    <n v="0"/>
    <n v="81.62"/>
    <n v="571.44000000000005"/>
    <n v="326.48"/>
    <n v="244.96000000000004"/>
    <n v="0.42867142657146862"/>
    <n v="2026"/>
    <s v="Q3"/>
    <n v="7"/>
    <s v="Jul"/>
  </r>
  <r>
    <n v="659"/>
    <x v="185"/>
    <n v="2026"/>
    <x v="2"/>
    <x v="6"/>
    <x v="6"/>
    <x v="3"/>
    <x v="13"/>
    <x v="3"/>
    <s v="Business"/>
    <x v="0"/>
    <s v="Compact Repair Kit"/>
    <n v="1"/>
    <n v="41.18"/>
    <n v="0"/>
    <n v="16.25"/>
    <n v="41.18"/>
    <n v="16.25"/>
    <n v="24.93"/>
    <n v="0.6053909664885867"/>
    <n v="2026"/>
    <s v="Q3"/>
    <n v="7"/>
    <s v="Jul"/>
  </r>
  <r>
    <n v="969"/>
    <x v="185"/>
    <n v="2026"/>
    <x v="2"/>
    <x v="6"/>
    <x v="6"/>
    <x v="1"/>
    <x v="11"/>
    <x v="1"/>
    <s v="Business"/>
    <x v="4"/>
    <s v="Recovery Roller"/>
    <n v="12"/>
    <n v="35.81"/>
    <n v="0.15"/>
    <n v="14.29"/>
    <n v="365.262"/>
    <n v="171.48"/>
    <n v="193.78200000000001"/>
    <n v="0.53052877112866936"/>
    <n v="2026"/>
    <s v="Q3"/>
    <n v="7"/>
    <s v="Jul"/>
  </r>
  <r>
    <n v="1096"/>
    <x v="185"/>
    <n v="2026"/>
    <x v="2"/>
    <x v="6"/>
    <x v="6"/>
    <x v="1"/>
    <x v="14"/>
    <x v="2"/>
    <s v="New"/>
    <x v="3"/>
    <s v="Alpine Tent 4P"/>
    <n v="3"/>
    <n v="345.42"/>
    <n v="0"/>
    <n v="198.69"/>
    <n v="1036.26"/>
    <n v="596.06999999999994"/>
    <n v="440.19000000000005"/>
    <n v="0.42478721556366167"/>
    <n v="2026"/>
    <s v="Q3"/>
    <n v="7"/>
    <s v="Jul"/>
  </r>
  <r>
    <n v="1440"/>
    <x v="185"/>
    <n v="2026"/>
    <x v="2"/>
    <x v="6"/>
    <x v="6"/>
    <x v="3"/>
    <x v="8"/>
    <x v="0"/>
    <s v="Returning"/>
    <x v="0"/>
    <s v="Cycling Pack 12L"/>
    <n v="4"/>
    <n v="101.66"/>
    <n v="0.1"/>
    <n v="51.55"/>
    <n v="365.976"/>
    <n v="206.2"/>
    <n v="159.77600000000001"/>
    <n v="0.43657507596126527"/>
    <n v="2026"/>
    <s v="Q3"/>
    <n v="7"/>
    <s v="Jul"/>
  </r>
  <r>
    <n v="2052"/>
    <x v="185"/>
    <n v="2026"/>
    <x v="2"/>
    <x v="6"/>
    <x v="6"/>
    <x v="3"/>
    <x v="13"/>
    <x v="0"/>
    <s v="Business"/>
    <x v="1"/>
    <s v="Trail Boots"/>
    <n v="3"/>
    <n v="146.88999999999999"/>
    <n v="0"/>
    <n v="77.650000000000006"/>
    <n v="440.66999999999996"/>
    <n v="232.95000000000002"/>
    <n v="207.71999999999994"/>
    <n v="0.47137313636054179"/>
    <n v="2026"/>
    <s v="Q3"/>
    <n v="7"/>
    <s v="Jul"/>
  </r>
  <r>
    <n v="2096"/>
    <x v="185"/>
    <n v="2026"/>
    <x v="2"/>
    <x v="6"/>
    <x v="6"/>
    <x v="3"/>
    <x v="13"/>
    <x v="3"/>
    <s v="Returning"/>
    <x v="2"/>
    <s v="Travel Backpack 35L"/>
    <n v="2"/>
    <n v="161.21"/>
    <n v="0"/>
    <n v="85.2"/>
    <n v="322.42"/>
    <n v="170.4"/>
    <n v="152.02000000000001"/>
    <n v="0.47149680540909372"/>
    <n v="2026"/>
    <s v="Q3"/>
    <n v="7"/>
    <s v="Jul"/>
  </r>
  <r>
    <n v="2488"/>
    <x v="185"/>
    <n v="2026"/>
    <x v="2"/>
    <x v="6"/>
    <x v="6"/>
    <x v="3"/>
    <x v="8"/>
    <x v="2"/>
    <s v="New"/>
    <x v="1"/>
    <s v="Trekking Poles"/>
    <n v="2"/>
    <n v="71.27"/>
    <n v="0.05"/>
    <n v="32.85"/>
    <n v="135.41299999999998"/>
    <n v="65.7"/>
    <n v="69.71299999999998"/>
    <n v="0.5148176319851121"/>
    <n v="2026"/>
    <s v="Q3"/>
    <n v="7"/>
    <s v="Jul"/>
  </r>
  <r>
    <n v="3220"/>
    <x v="185"/>
    <n v="2026"/>
    <x v="2"/>
    <x v="6"/>
    <x v="6"/>
    <x v="0"/>
    <x v="9"/>
    <x v="2"/>
    <s v="Returning"/>
    <x v="4"/>
    <s v="Training Mat"/>
    <n v="3"/>
    <n v="50.16"/>
    <n v="0.05"/>
    <n v="22.24"/>
    <n v="142.95599999999999"/>
    <n v="66.72"/>
    <n v="76.23599999999999"/>
    <n v="0.53328296818601528"/>
    <n v="2026"/>
    <s v="Q3"/>
    <n v="7"/>
    <s v="Jul"/>
  </r>
  <r>
    <n v="3711"/>
    <x v="185"/>
    <n v="2026"/>
    <x v="2"/>
    <x v="6"/>
    <x v="6"/>
    <x v="3"/>
    <x v="4"/>
    <x v="3"/>
    <s v="New"/>
    <x v="1"/>
    <s v="Trail Boots"/>
    <n v="1"/>
    <n v="145.37"/>
    <n v="0.05"/>
    <n v="81.02"/>
    <n v="138.10149999999999"/>
    <n v="81.02"/>
    <n v="57.081499999999991"/>
    <n v="0.41333005072356199"/>
    <n v="2026"/>
    <s v="Q3"/>
    <n v="7"/>
    <s v="Jul"/>
  </r>
  <r>
    <n v="3823"/>
    <x v="185"/>
    <n v="2026"/>
    <x v="2"/>
    <x v="6"/>
    <x v="6"/>
    <x v="3"/>
    <x v="7"/>
    <x v="2"/>
    <s v="New"/>
    <x v="2"/>
    <s v="Packing Cube Set"/>
    <n v="2"/>
    <n v="47.1"/>
    <n v="0"/>
    <n v="17.920000000000002"/>
    <n v="94.2"/>
    <n v="35.840000000000003"/>
    <n v="58.36"/>
    <n v="0.6195329087048832"/>
    <n v="2026"/>
    <s v="Q3"/>
    <n v="7"/>
    <s v="Jul"/>
  </r>
  <r>
    <n v="4058"/>
    <x v="185"/>
    <n v="2026"/>
    <x v="2"/>
    <x v="6"/>
    <x v="6"/>
    <x v="3"/>
    <x v="13"/>
    <x v="1"/>
    <s v="Business"/>
    <x v="1"/>
    <s v="Summit Backpack 45L"/>
    <n v="5"/>
    <n v="155.09"/>
    <n v="0.1"/>
    <n v="78.52"/>
    <n v="697.90500000000009"/>
    <n v="392.59999999999997"/>
    <n v="305.30500000000012"/>
    <n v="0.43745925305020034"/>
    <n v="2026"/>
    <s v="Q3"/>
    <n v="7"/>
    <s v="Jul"/>
  </r>
  <r>
    <n v="4126"/>
    <x v="185"/>
    <n v="2026"/>
    <x v="2"/>
    <x v="6"/>
    <x v="6"/>
    <x v="3"/>
    <x v="13"/>
    <x v="0"/>
    <s v="New"/>
    <x v="0"/>
    <s v="Commuter Helmet"/>
    <n v="3"/>
    <n v="82.89"/>
    <n v="0"/>
    <n v="42.31"/>
    <n v="248.67000000000002"/>
    <n v="126.93"/>
    <n v="121.74000000000001"/>
    <n v="0.48956448304982508"/>
    <n v="2026"/>
    <s v="Q3"/>
    <n v="7"/>
    <s v="Jul"/>
  </r>
  <r>
    <n v="5080"/>
    <x v="185"/>
    <n v="2026"/>
    <x v="2"/>
    <x v="6"/>
    <x v="6"/>
    <x v="2"/>
    <x v="3"/>
    <x v="2"/>
    <s v="New"/>
    <x v="0"/>
    <s v="Commuter Helmet"/>
    <n v="2"/>
    <n v="80.8"/>
    <n v="0"/>
    <n v="42.21"/>
    <n v="161.6"/>
    <n v="84.42"/>
    <n v="77.179999999999993"/>
    <n v="0.47759900990099008"/>
    <n v="2026"/>
    <s v="Q3"/>
    <n v="7"/>
    <s v="Jul"/>
  </r>
  <r>
    <n v="923"/>
    <x v="186"/>
    <n v="2026"/>
    <x v="2"/>
    <x v="6"/>
    <x v="6"/>
    <x v="2"/>
    <x v="5"/>
    <x v="0"/>
    <s v="New"/>
    <x v="4"/>
    <s v="Resistance Band Set"/>
    <n v="2"/>
    <n v="39.54"/>
    <n v="0.05"/>
    <n v="14.68"/>
    <n v="75.125999999999991"/>
    <n v="29.36"/>
    <n v="45.765999999999991"/>
    <n v="0.60918989431089099"/>
    <n v="2026"/>
    <s v="Q3"/>
    <n v="7"/>
    <s v="Jul"/>
  </r>
  <r>
    <n v="1549"/>
    <x v="186"/>
    <n v="2026"/>
    <x v="2"/>
    <x v="6"/>
    <x v="6"/>
    <x v="2"/>
    <x v="2"/>
    <x v="0"/>
    <s v="New"/>
    <x v="4"/>
    <s v="Weighted Vest"/>
    <n v="2"/>
    <n v="121.35"/>
    <n v="0"/>
    <n v="71.06"/>
    <n v="242.7"/>
    <n v="142.12"/>
    <n v="100.57999999999998"/>
    <n v="0.41442109600329619"/>
    <n v="2026"/>
    <s v="Q3"/>
    <n v="7"/>
    <s v="Jul"/>
  </r>
  <r>
    <n v="1839"/>
    <x v="186"/>
    <n v="2026"/>
    <x v="2"/>
    <x v="6"/>
    <x v="6"/>
    <x v="3"/>
    <x v="8"/>
    <x v="2"/>
    <s v="Returning"/>
    <x v="4"/>
    <s v="Resistance Band Set"/>
    <n v="1"/>
    <n v="41.37"/>
    <n v="0"/>
    <n v="15.12"/>
    <n v="41.37"/>
    <n v="15.12"/>
    <n v="26.25"/>
    <n v="0.63451776649746194"/>
    <n v="2026"/>
    <s v="Q3"/>
    <n v="7"/>
    <s v="Jul"/>
  </r>
  <r>
    <n v="2053"/>
    <x v="186"/>
    <n v="2026"/>
    <x v="2"/>
    <x v="6"/>
    <x v="6"/>
    <x v="1"/>
    <x v="12"/>
    <x v="0"/>
    <s v="New"/>
    <x v="0"/>
    <s v="Commuter Helmet"/>
    <n v="5"/>
    <n v="81.63"/>
    <n v="0.05"/>
    <n v="42.36"/>
    <n v="387.74249999999995"/>
    <n v="211.8"/>
    <n v="175.94249999999994"/>
    <n v="0.45376119460724568"/>
    <n v="2026"/>
    <s v="Q3"/>
    <n v="7"/>
    <s v="Jul"/>
  </r>
  <r>
    <n v="2342"/>
    <x v="186"/>
    <n v="2026"/>
    <x v="2"/>
    <x v="6"/>
    <x v="6"/>
    <x v="1"/>
    <x v="1"/>
    <x v="0"/>
    <s v="Returning"/>
    <x v="4"/>
    <s v="Recovery Roller"/>
    <n v="1"/>
    <n v="36.19"/>
    <n v="0"/>
    <n v="13.91"/>
    <n v="36.19"/>
    <n v="13.91"/>
    <n v="22.279999999999998"/>
    <n v="0.61563967946946663"/>
    <n v="2026"/>
    <s v="Q3"/>
    <n v="7"/>
    <s v="Jul"/>
  </r>
  <r>
    <n v="2465"/>
    <x v="186"/>
    <n v="2026"/>
    <x v="2"/>
    <x v="6"/>
    <x v="6"/>
    <x v="1"/>
    <x v="1"/>
    <x v="3"/>
    <s v="New"/>
    <x v="1"/>
    <s v="Trail Boots"/>
    <n v="1"/>
    <n v="142.04"/>
    <n v="0"/>
    <n v="81.67"/>
    <n v="142.04"/>
    <n v="81.67"/>
    <n v="60.36999999999999"/>
    <n v="0.4250211208110391"/>
    <n v="2026"/>
    <s v="Q3"/>
    <n v="7"/>
    <s v="Jul"/>
  </r>
  <r>
    <n v="3990"/>
    <x v="186"/>
    <n v="2026"/>
    <x v="2"/>
    <x v="6"/>
    <x v="6"/>
    <x v="2"/>
    <x v="5"/>
    <x v="0"/>
    <s v="Business"/>
    <x v="2"/>
    <s v="Carry-On Duffel"/>
    <n v="1"/>
    <n v="133.66999999999999"/>
    <n v="0"/>
    <n v="68.25"/>
    <n v="133.66999999999999"/>
    <n v="68.25"/>
    <n v="65.419999999999987"/>
    <n v="0.48941422907159415"/>
    <n v="2026"/>
    <s v="Q3"/>
    <n v="7"/>
    <s v="Jul"/>
  </r>
  <r>
    <n v="4370"/>
    <x v="186"/>
    <n v="2026"/>
    <x v="2"/>
    <x v="6"/>
    <x v="6"/>
    <x v="2"/>
    <x v="10"/>
    <x v="0"/>
    <s v="New"/>
    <x v="2"/>
    <s v="Travel Backpack 35L"/>
    <n v="6"/>
    <n v="166.6"/>
    <n v="0"/>
    <n v="88.14"/>
    <n v="999.59999999999991"/>
    <n v="528.84"/>
    <n v="470.75999999999988"/>
    <n v="0.47094837935174061"/>
    <n v="2026"/>
    <s v="Q3"/>
    <n v="7"/>
    <s v="Jul"/>
  </r>
  <r>
    <n v="4856"/>
    <x v="186"/>
    <n v="2026"/>
    <x v="2"/>
    <x v="6"/>
    <x v="6"/>
    <x v="1"/>
    <x v="12"/>
    <x v="0"/>
    <s v="Returning"/>
    <x v="0"/>
    <s v="Cycling Pack 12L"/>
    <n v="2"/>
    <n v="99.93"/>
    <n v="0.1"/>
    <n v="51.96"/>
    <n v="179.87400000000002"/>
    <n v="103.92"/>
    <n v="75.954000000000022"/>
    <n v="0.422262250241836"/>
    <n v="2026"/>
    <s v="Q3"/>
    <n v="7"/>
    <s v="Jul"/>
  </r>
  <r>
    <n v="337"/>
    <x v="187"/>
    <n v="2026"/>
    <x v="2"/>
    <x v="6"/>
    <x v="6"/>
    <x v="0"/>
    <x v="15"/>
    <x v="2"/>
    <s v="Returning"/>
    <x v="0"/>
    <s v="Cycling Pack 12L"/>
    <n v="6"/>
    <n v="100.56"/>
    <n v="0"/>
    <n v="49.47"/>
    <n v="603.36"/>
    <n v="296.82"/>
    <n v="306.54000000000002"/>
    <n v="0.508054892601432"/>
    <n v="2026"/>
    <s v="Q3"/>
    <n v="7"/>
    <s v="Jul"/>
  </r>
  <r>
    <n v="1001"/>
    <x v="187"/>
    <n v="2026"/>
    <x v="2"/>
    <x v="6"/>
    <x v="6"/>
    <x v="0"/>
    <x v="9"/>
    <x v="0"/>
    <s v="Returning"/>
    <x v="3"/>
    <s v="Trail Tent 2P"/>
    <n v="1"/>
    <n v="200.48"/>
    <n v="0.05"/>
    <n v="104.11"/>
    <n v="190.45599999999999"/>
    <n v="104.11"/>
    <n v="86.345999999999989"/>
    <n v="0.45336455664300412"/>
    <n v="2026"/>
    <s v="Q3"/>
    <n v="7"/>
    <s v="Jul"/>
  </r>
  <r>
    <n v="2424"/>
    <x v="187"/>
    <n v="2026"/>
    <x v="2"/>
    <x v="6"/>
    <x v="6"/>
    <x v="3"/>
    <x v="8"/>
    <x v="0"/>
    <s v="New"/>
    <x v="0"/>
    <s v="Trail Bike Light"/>
    <n v="1"/>
    <n v="51.06"/>
    <n v="0.15"/>
    <n v="22.56"/>
    <n v="43.401000000000003"/>
    <n v="22.56"/>
    <n v="20.841000000000005"/>
    <n v="0.48019630884081022"/>
    <n v="2026"/>
    <s v="Q3"/>
    <n v="7"/>
    <s v="Jul"/>
  </r>
  <r>
    <n v="2751"/>
    <x v="187"/>
    <n v="2026"/>
    <x v="2"/>
    <x v="6"/>
    <x v="6"/>
    <x v="0"/>
    <x v="15"/>
    <x v="2"/>
    <s v="New"/>
    <x v="4"/>
    <s v="Weighted Vest"/>
    <n v="2"/>
    <n v="125.9"/>
    <n v="0.15"/>
    <n v="70.27"/>
    <n v="214.03"/>
    <n v="140.54"/>
    <n v="73.490000000000009"/>
    <n v="0.34336307994206422"/>
    <n v="2026"/>
    <s v="Q3"/>
    <n v="7"/>
    <s v="Jul"/>
  </r>
  <r>
    <n v="375"/>
    <x v="188"/>
    <n v="2026"/>
    <x v="2"/>
    <x v="6"/>
    <x v="6"/>
    <x v="1"/>
    <x v="12"/>
    <x v="2"/>
    <s v="Returning"/>
    <x v="3"/>
    <s v="Trail Tent 2P"/>
    <n v="2"/>
    <n v="192.24"/>
    <n v="0.05"/>
    <n v="103.65"/>
    <n v="365.25599999999997"/>
    <n v="207.3"/>
    <n v="157.95599999999996"/>
    <n v="0.43245285498390162"/>
    <n v="2026"/>
    <s v="Q3"/>
    <n v="7"/>
    <s v="Jul"/>
  </r>
  <r>
    <n v="650"/>
    <x v="188"/>
    <n v="2026"/>
    <x v="2"/>
    <x v="6"/>
    <x v="6"/>
    <x v="0"/>
    <x v="0"/>
    <x v="0"/>
    <s v="Business"/>
    <x v="4"/>
    <s v="Resistance Band Set"/>
    <n v="2"/>
    <n v="40.79"/>
    <n v="0"/>
    <n v="14.61"/>
    <n v="81.58"/>
    <n v="29.22"/>
    <n v="52.36"/>
    <n v="0.64182397646481981"/>
    <n v="2026"/>
    <s v="Q3"/>
    <n v="7"/>
    <s v="Jul"/>
  </r>
  <r>
    <n v="941"/>
    <x v="188"/>
    <n v="2026"/>
    <x v="2"/>
    <x v="6"/>
    <x v="6"/>
    <x v="0"/>
    <x v="9"/>
    <x v="2"/>
    <s v="New"/>
    <x v="3"/>
    <s v="Compact Sleeping Bag"/>
    <n v="2"/>
    <n v="125.73"/>
    <n v="0.15"/>
    <n v="61.75"/>
    <n v="213.74100000000001"/>
    <n v="123.5"/>
    <n v="90.241000000000014"/>
    <n v="0.42219789371248384"/>
    <n v="2026"/>
    <s v="Q3"/>
    <n v="7"/>
    <s v="Jul"/>
  </r>
  <r>
    <n v="2719"/>
    <x v="188"/>
    <n v="2026"/>
    <x v="2"/>
    <x v="6"/>
    <x v="6"/>
    <x v="0"/>
    <x v="15"/>
    <x v="0"/>
    <s v="Business"/>
    <x v="2"/>
    <s v="Travel Backpack 35L"/>
    <n v="1"/>
    <n v="164.92"/>
    <n v="0"/>
    <n v="89.47"/>
    <n v="164.92"/>
    <n v="89.47"/>
    <n v="75.449999999999989"/>
    <n v="0.45749454280863444"/>
    <n v="2026"/>
    <s v="Q3"/>
    <n v="7"/>
    <s v="Jul"/>
  </r>
  <r>
    <n v="3833"/>
    <x v="188"/>
    <n v="2026"/>
    <x v="2"/>
    <x v="6"/>
    <x v="6"/>
    <x v="1"/>
    <x v="6"/>
    <x v="2"/>
    <s v="New"/>
    <x v="0"/>
    <s v="Cycling Pack 12L"/>
    <n v="5"/>
    <n v="103.91"/>
    <n v="0"/>
    <n v="51.19"/>
    <n v="519.54999999999995"/>
    <n v="255.95"/>
    <n v="263.59999999999997"/>
    <n v="0.50736214031373306"/>
    <n v="2026"/>
    <s v="Q3"/>
    <n v="7"/>
    <s v="Jul"/>
  </r>
  <r>
    <n v="211"/>
    <x v="189"/>
    <n v="2026"/>
    <x v="2"/>
    <x v="6"/>
    <x v="6"/>
    <x v="2"/>
    <x v="16"/>
    <x v="1"/>
    <s v="Business"/>
    <x v="0"/>
    <s v="Trail Bike Light"/>
    <n v="10"/>
    <n v="49.69"/>
    <n v="0.1"/>
    <n v="21.82"/>
    <n v="447.21"/>
    <n v="218.2"/>
    <n v="229.01"/>
    <n v="0.51208604458755391"/>
    <n v="2026"/>
    <s v="Q3"/>
    <n v="7"/>
    <s v="Jul"/>
  </r>
  <r>
    <n v="392"/>
    <x v="189"/>
    <n v="2026"/>
    <x v="2"/>
    <x v="6"/>
    <x v="6"/>
    <x v="3"/>
    <x v="7"/>
    <x v="2"/>
    <s v="Returning"/>
    <x v="1"/>
    <s v="Hiking Daypack 20L"/>
    <n v="3"/>
    <n v="94.19"/>
    <n v="0"/>
    <n v="44.1"/>
    <n v="282.57"/>
    <n v="132.30000000000001"/>
    <n v="150.26999999999998"/>
    <n v="0.53179743072512997"/>
    <n v="2026"/>
    <s v="Q3"/>
    <n v="7"/>
    <s v="Jul"/>
  </r>
  <r>
    <n v="1302"/>
    <x v="189"/>
    <n v="2026"/>
    <x v="2"/>
    <x v="6"/>
    <x v="6"/>
    <x v="1"/>
    <x v="14"/>
    <x v="2"/>
    <s v="Returning"/>
    <x v="2"/>
    <s v="Packing Cube Set"/>
    <n v="1"/>
    <n v="46.87"/>
    <n v="0"/>
    <n v="18.649999999999999"/>
    <n v="46.87"/>
    <n v="18.649999999999999"/>
    <n v="28.22"/>
    <n v="0.60209088969490077"/>
    <n v="2026"/>
    <s v="Q3"/>
    <n v="7"/>
    <s v="Jul"/>
  </r>
  <r>
    <n v="1366"/>
    <x v="189"/>
    <n v="2026"/>
    <x v="2"/>
    <x v="6"/>
    <x v="6"/>
    <x v="2"/>
    <x v="16"/>
    <x v="0"/>
    <s v="Returning"/>
    <x v="2"/>
    <s v="Insulated Bottle"/>
    <n v="1"/>
    <n v="36.99"/>
    <n v="0.1"/>
    <n v="13.2"/>
    <n v="33.291000000000004"/>
    <n v="13.2"/>
    <n v="20.091000000000005"/>
    <n v="0.60349644047940887"/>
    <n v="2026"/>
    <s v="Q3"/>
    <n v="7"/>
    <s v="Jul"/>
  </r>
  <r>
    <n v="1974"/>
    <x v="189"/>
    <n v="2026"/>
    <x v="2"/>
    <x v="6"/>
    <x v="6"/>
    <x v="0"/>
    <x v="15"/>
    <x v="0"/>
    <s v="Returning"/>
    <x v="2"/>
    <s v="Carry-On Duffel"/>
    <n v="1"/>
    <n v="135.44"/>
    <n v="0"/>
    <n v="65.48"/>
    <n v="135.44"/>
    <n v="65.48"/>
    <n v="69.959999999999994"/>
    <n v="0.51653868871825159"/>
    <n v="2026"/>
    <s v="Q3"/>
    <n v="7"/>
    <s v="Jul"/>
  </r>
  <r>
    <n v="2716"/>
    <x v="189"/>
    <n v="2026"/>
    <x v="2"/>
    <x v="6"/>
    <x v="6"/>
    <x v="1"/>
    <x v="1"/>
    <x v="0"/>
    <s v="New"/>
    <x v="1"/>
    <s v="Hiking Daypack 20L"/>
    <n v="3"/>
    <n v="92.25"/>
    <n v="0"/>
    <n v="46.27"/>
    <n v="276.75"/>
    <n v="138.81"/>
    <n v="137.94"/>
    <n v="0.49842818428184282"/>
    <n v="2026"/>
    <s v="Q3"/>
    <n v="7"/>
    <s v="Jul"/>
  </r>
  <r>
    <n v="3161"/>
    <x v="189"/>
    <n v="2026"/>
    <x v="2"/>
    <x v="6"/>
    <x v="6"/>
    <x v="2"/>
    <x v="5"/>
    <x v="0"/>
    <s v="New"/>
    <x v="3"/>
    <s v="Trail Tent 2P"/>
    <n v="2"/>
    <n v="192.6"/>
    <n v="0"/>
    <n v="104.89"/>
    <n v="385.2"/>
    <n v="209.78"/>
    <n v="175.42"/>
    <n v="0.45539979231568017"/>
    <n v="2026"/>
    <s v="Q3"/>
    <n v="7"/>
    <s v="Jul"/>
  </r>
  <r>
    <n v="3240"/>
    <x v="189"/>
    <n v="2026"/>
    <x v="2"/>
    <x v="6"/>
    <x v="6"/>
    <x v="3"/>
    <x v="8"/>
    <x v="0"/>
    <s v="Returning"/>
    <x v="0"/>
    <s v="Compact Repair Kit"/>
    <n v="1"/>
    <n v="39.94"/>
    <n v="0"/>
    <n v="16.89"/>
    <n v="39.94"/>
    <n v="16.89"/>
    <n v="23.049999999999997"/>
    <n v="0.57711567351026538"/>
    <n v="2026"/>
    <s v="Q3"/>
    <n v="7"/>
    <s v="Jul"/>
  </r>
  <r>
    <n v="3682"/>
    <x v="189"/>
    <n v="2026"/>
    <x v="2"/>
    <x v="6"/>
    <x v="6"/>
    <x v="2"/>
    <x v="2"/>
    <x v="0"/>
    <s v="Returning"/>
    <x v="1"/>
    <s v="Summit Backpack 45L"/>
    <n v="3"/>
    <n v="150.61000000000001"/>
    <n v="0"/>
    <n v="79.900000000000006"/>
    <n v="451.83000000000004"/>
    <n v="239.70000000000002"/>
    <n v="212.13000000000002"/>
    <n v="0.46949073766682159"/>
    <n v="2026"/>
    <s v="Q3"/>
    <n v="7"/>
    <s v="Jul"/>
  </r>
  <r>
    <n v="4725"/>
    <x v="189"/>
    <n v="2026"/>
    <x v="2"/>
    <x v="6"/>
    <x v="6"/>
    <x v="3"/>
    <x v="13"/>
    <x v="0"/>
    <s v="Returning"/>
    <x v="1"/>
    <s v="Trekking Poles"/>
    <n v="2"/>
    <n v="71.069999999999993"/>
    <n v="0"/>
    <n v="31.57"/>
    <n v="142.13999999999999"/>
    <n v="63.14"/>
    <n v="78.999999999999986"/>
    <n v="0.55579006613198245"/>
    <n v="2026"/>
    <s v="Q3"/>
    <n v="7"/>
    <s v="Jul"/>
  </r>
  <r>
    <n v="758"/>
    <x v="190"/>
    <n v="2026"/>
    <x v="2"/>
    <x v="6"/>
    <x v="6"/>
    <x v="0"/>
    <x v="0"/>
    <x v="2"/>
    <s v="New"/>
    <x v="0"/>
    <s v="Trail Bike Light"/>
    <n v="1"/>
    <n v="50.78"/>
    <n v="0"/>
    <n v="22.29"/>
    <n v="50.78"/>
    <n v="22.29"/>
    <n v="28.490000000000002"/>
    <n v="0.56104765655769995"/>
    <n v="2026"/>
    <s v="Q3"/>
    <n v="7"/>
    <s v="Jul"/>
  </r>
  <r>
    <n v="1910"/>
    <x v="190"/>
    <n v="2026"/>
    <x v="2"/>
    <x v="6"/>
    <x v="6"/>
    <x v="0"/>
    <x v="15"/>
    <x v="0"/>
    <s v="Returning"/>
    <x v="1"/>
    <s v="Trail Boots"/>
    <n v="2"/>
    <n v="141.51"/>
    <n v="0.05"/>
    <n v="77.040000000000006"/>
    <n v="268.86899999999997"/>
    <n v="154.08000000000001"/>
    <n v="114.78899999999996"/>
    <n v="0.42693281858451504"/>
    <n v="2026"/>
    <s v="Q3"/>
    <n v="7"/>
    <s v="Jul"/>
  </r>
  <r>
    <n v="1941"/>
    <x v="190"/>
    <n v="2026"/>
    <x v="2"/>
    <x v="6"/>
    <x v="6"/>
    <x v="1"/>
    <x v="12"/>
    <x v="3"/>
    <s v="Returning"/>
    <x v="1"/>
    <s v="Summit Backpack 45L"/>
    <n v="1"/>
    <n v="156.44"/>
    <n v="0.1"/>
    <n v="80.72"/>
    <n v="140.79599999999999"/>
    <n v="80.72"/>
    <n v="60.075999999999993"/>
    <n v="0.42668825818915307"/>
    <n v="2026"/>
    <s v="Q3"/>
    <n v="7"/>
    <s v="Jul"/>
  </r>
  <r>
    <n v="2324"/>
    <x v="190"/>
    <n v="2026"/>
    <x v="2"/>
    <x v="6"/>
    <x v="6"/>
    <x v="1"/>
    <x v="12"/>
    <x v="0"/>
    <s v="New"/>
    <x v="4"/>
    <s v="Training Mat"/>
    <n v="2"/>
    <n v="51.75"/>
    <n v="0"/>
    <n v="21.4"/>
    <n v="103.5"/>
    <n v="42.8"/>
    <n v="60.7"/>
    <n v="0.58647342995169083"/>
    <n v="2026"/>
    <s v="Q3"/>
    <n v="7"/>
    <s v="Jul"/>
  </r>
  <r>
    <n v="2869"/>
    <x v="190"/>
    <n v="2026"/>
    <x v="2"/>
    <x v="6"/>
    <x v="6"/>
    <x v="2"/>
    <x v="5"/>
    <x v="3"/>
    <s v="New"/>
    <x v="3"/>
    <s v="Portable Camp Stove"/>
    <n v="1"/>
    <n v="82.23"/>
    <n v="0.1"/>
    <n v="38.340000000000003"/>
    <n v="74.007000000000005"/>
    <n v="38.340000000000003"/>
    <n v="35.667000000000002"/>
    <n v="0.48194089748267055"/>
    <n v="2026"/>
    <s v="Q3"/>
    <n v="7"/>
    <s v="Jul"/>
  </r>
  <r>
    <n v="3236"/>
    <x v="190"/>
    <n v="2026"/>
    <x v="2"/>
    <x v="6"/>
    <x v="6"/>
    <x v="1"/>
    <x v="6"/>
    <x v="0"/>
    <s v="New"/>
    <x v="1"/>
    <s v="Trail Boots"/>
    <n v="1"/>
    <n v="144.16999999999999"/>
    <n v="0.1"/>
    <n v="78.13"/>
    <n v="129.75299999999999"/>
    <n v="78.13"/>
    <n v="51.62299999999999"/>
    <n v="0.39785592625989374"/>
    <n v="2026"/>
    <s v="Q3"/>
    <n v="7"/>
    <s v="Jul"/>
  </r>
  <r>
    <n v="3582"/>
    <x v="190"/>
    <n v="2026"/>
    <x v="2"/>
    <x v="6"/>
    <x v="6"/>
    <x v="1"/>
    <x v="12"/>
    <x v="0"/>
    <s v="Returning"/>
    <x v="3"/>
    <s v="Portable Camp Stove"/>
    <n v="4"/>
    <n v="82.47"/>
    <n v="0"/>
    <n v="40.22"/>
    <n v="329.88"/>
    <n v="160.88"/>
    <n v="169"/>
    <n v="0.51230750575967021"/>
    <n v="2026"/>
    <s v="Q3"/>
    <n v="7"/>
    <s v="Jul"/>
  </r>
  <r>
    <n v="3715"/>
    <x v="190"/>
    <n v="2026"/>
    <x v="2"/>
    <x v="6"/>
    <x v="6"/>
    <x v="3"/>
    <x v="8"/>
    <x v="0"/>
    <s v="New"/>
    <x v="3"/>
    <s v="Compact Sleeping Bag"/>
    <n v="1"/>
    <n v="122.14"/>
    <n v="0.15"/>
    <n v="59.87"/>
    <n v="103.819"/>
    <n v="59.87"/>
    <n v="43.949000000000005"/>
    <n v="0.42332328379198414"/>
    <n v="2026"/>
    <s v="Q3"/>
    <n v="7"/>
    <s v="Jul"/>
  </r>
  <r>
    <n v="3940"/>
    <x v="190"/>
    <n v="2026"/>
    <x v="2"/>
    <x v="6"/>
    <x v="6"/>
    <x v="2"/>
    <x v="16"/>
    <x v="2"/>
    <s v="Returning"/>
    <x v="1"/>
    <s v="Trail Boots"/>
    <n v="3"/>
    <n v="143.59"/>
    <n v="0"/>
    <n v="78.91"/>
    <n v="430.77"/>
    <n v="236.73"/>
    <n v="194.04"/>
    <n v="0.45044919562643637"/>
    <n v="2026"/>
    <s v="Q3"/>
    <n v="7"/>
    <s v="Jul"/>
  </r>
  <r>
    <n v="4760"/>
    <x v="190"/>
    <n v="2026"/>
    <x v="2"/>
    <x v="6"/>
    <x v="6"/>
    <x v="3"/>
    <x v="13"/>
    <x v="0"/>
    <s v="Business"/>
    <x v="1"/>
    <s v="Summit Backpack 45L"/>
    <n v="2"/>
    <n v="157.66"/>
    <n v="0"/>
    <n v="78.760000000000005"/>
    <n v="315.32"/>
    <n v="157.52000000000001"/>
    <n v="157.79999999999998"/>
    <n v="0.50044399340352652"/>
    <n v="2026"/>
    <s v="Q3"/>
    <n v="7"/>
    <s v="Jul"/>
  </r>
  <r>
    <n v="4768"/>
    <x v="190"/>
    <n v="2026"/>
    <x v="2"/>
    <x v="6"/>
    <x v="6"/>
    <x v="1"/>
    <x v="1"/>
    <x v="0"/>
    <s v="Business"/>
    <x v="0"/>
    <s v="Cycling Pack 12L"/>
    <n v="1"/>
    <n v="101.58"/>
    <n v="0"/>
    <n v="49.83"/>
    <n v="101.58"/>
    <n v="49.83"/>
    <n v="51.75"/>
    <n v="0.50945067926757237"/>
    <n v="2026"/>
    <s v="Q3"/>
    <n v="7"/>
    <s v="Jul"/>
  </r>
  <r>
    <n v="5025"/>
    <x v="190"/>
    <n v="2026"/>
    <x v="2"/>
    <x v="6"/>
    <x v="6"/>
    <x v="2"/>
    <x v="3"/>
    <x v="0"/>
    <s v="Returning"/>
    <x v="2"/>
    <s v="Travel Backpack 35L"/>
    <n v="4"/>
    <n v="166.71"/>
    <n v="0"/>
    <n v="86.55"/>
    <n v="666.84"/>
    <n v="346.2"/>
    <n v="320.64000000000004"/>
    <n v="0.48083498290444487"/>
    <n v="2026"/>
    <s v="Q3"/>
    <n v="7"/>
    <s v="Jul"/>
  </r>
  <r>
    <n v="165"/>
    <x v="191"/>
    <n v="2026"/>
    <x v="2"/>
    <x v="6"/>
    <x v="6"/>
    <x v="1"/>
    <x v="12"/>
    <x v="2"/>
    <s v="New"/>
    <x v="0"/>
    <s v="Commuter Helmet"/>
    <n v="2"/>
    <n v="83.33"/>
    <n v="0"/>
    <n v="42.11"/>
    <n v="166.66"/>
    <n v="84.22"/>
    <n v="82.44"/>
    <n v="0.49465978639145564"/>
    <n v="2026"/>
    <s v="Q3"/>
    <n v="7"/>
    <s v="Jul"/>
  </r>
  <r>
    <n v="198"/>
    <x v="191"/>
    <n v="2026"/>
    <x v="2"/>
    <x v="6"/>
    <x v="6"/>
    <x v="0"/>
    <x v="15"/>
    <x v="0"/>
    <s v="New"/>
    <x v="1"/>
    <s v="Trekking Poles"/>
    <n v="2"/>
    <n v="71.77"/>
    <n v="0.05"/>
    <n v="32.9"/>
    <n v="136.363"/>
    <n v="65.8"/>
    <n v="70.563000000000002"/>
    <n v="0.5174644148339359"/>
    <n v="2026"/>
    <s v="Q3"/>
    <n v="7"/>
    <s v="Jul"/>
  </r>
  <r>
    <n v="1480"/>
    <x v="191"/>
    <n v="2026"/>
    <x v="2"/>
    <x v="6"/>
    <x v="6"/>
    <x v="0"/>
    <x v="15"/>
    <x v="0"/>
    <s v="New"/>
    <x v="2"/>
    <s v="Travel Backpack 35L"/>
    <n v="3"/>
    <n v="164.5"/>
    <n v="0"/>
    <n v="87.06"/>
    <n v="493.5"/>
    <n v="261.18"/>
    <n v="232.32"/>
    <n v="0.47075987841945288"/>
    <n v="2026"/>
    <s v="Q3"/>
    <n v="7"/>
    <s v="Jul"/>
  </r>
  <r>
    <n v="1990"/>
    <x v="191"/>
    <n v="2026"/>
    <x v="2"/>
    <x v="6"/>
    <x v="6"/>
    <x v="0"/>
    <x v="15"/>
    <x v="0"/>
    <s v="Returning"/>
    <x v="3"/>
    <s v="Portable Camp Stove"/>
    <n v="3"/>
    <n v="82.28"/>
    <n v="0.1"/>
    <n v="39.51"/>
    <n v="222.15600000000001"/>
    <n v="118.53"/>
    <n v="103.626"/>
    <n v="0.46645600388915898"/>
    <n v="2026"/>
    <s v="Q3"/>
    <n v="7"/>
    <s v="Jul"/>
  </r>
  <r>
    <n v="2298"/>
    <x v="191"/>
    <n v="2026"/>
    <x v="2"/>
    <x v="6"/>
    <x v="6"/>
    <x v="2"/>
    <x v="2"/>
    <x v="2"/>
    <s v="New"/>
    <x v="0"/>
    <s v="Cycling Pack 12L"/>
    <n v="2"/>
    <n v="103.17"/>
    <n v="0"/>
    <n v="50.49"/>
    <n v="206.34"/>
    <n v="100.98"/>
    <n v="105.36"/>
    <n v="0.51061355045071244"/>
    <n v="2026"/>
    <s v="Q3"/>
    <n v="7"/>
    <s v="Jul"/>
  </r>
  <r>
    <n v="2886"/>
    <x v="191"/>
    <n v="2026"/>
    <x v="2"/>
    <x v="6"/>
    <x v="6"/>
    <x v="0"/>
    <x v="15"/>
    <x v="0"/>
    <s v="New"/>
    <x v="0"/>
    <s v="Trail Bike Light"/>
    <n v="1"/>
    <n v="50.33"/>
    <n v="0.05"/>
    <n v="22.06"/>
    <n v="47.813499999999998"/>
    <n v="22.06"/>
    <n v="25.753499999999999"/>
    <n v="0.53862402877848303"/>
    <n v="2026"/>
    <s v="Q3"/>
    <n v="7"/>
    <s v="Jul"/>
  </r>
  <r>
    <n v="2893"/>
    <x v="191"/>
    <n v="2026"/>
    <x v="2"/>
    <x v="6"/>
    <x v="6"/>
    <x v="1"/>
    <x v="11"/>
    <x v="1"/>
    <s v="Business"/>
    <x v="1"/>
    <s v="Trail Boots"/>
    <n v="6"/>
    <n v="142.78"/>
    <n v="0.15"/>
    <n v="80.38"/>
    <n v="728.178"/>
    <n v="482.28"/>
    <n v="245.89800000000002"/>
    <n v="0.33768941110552642"/>
    <n v="2026"/>
    <s v="Q3"/>
    <n v="7"/>
    <s v="Jul"/>
  </r>
  <r>
    <n v="2939"/>
    <x v="191"/>
    <n v="2026"/>
    <x v="2"/>
    <x v="6"/>
    <x v="6"/>
    <x v="1"/>
    <x v="6"/>
    <x v="0"/>
    <s v="New"/>
    <x v="3"/>
    <s v="Trail Tent 2P"/>
    <n v="1"/>
    <n v="195.38"/>
    <n v="0.05"/>
    <n v="101.67"/>
    <n v="185.61099999999999"/>
    <n v="101.67"/>
    <n v="83.940999999999988"/>
    <n v="0.45224151585843508"/>
    <n v="2026"/>
    <s v="Q3"/>
    <n v="7"/>
    <s v="Jul"/>
  </r>
  <r>
    <n v="3249"/>
    <x v="191"/>
    <n v="2026"/>
    <x v="2"/>
    <x v="6"/>
    <x v="6"/>
    <x v="3"/>
    <x v="4"/>
    <x v="2"/>
    <s v="Returning"/>
    <x v="0"/>
    <s v="Cycling Pack 12L"/>
    <n v="5"/>
    <n v="104.8"/>
    <n v="0"/>
    <n v="50.94"/>
    <n v="524"/>
    <n v="254.7"/>
    <n v="269.3"/>
    <n v="0.51393129770992374"/>
    <n v="2026"/>
    <s v="Q3"/>
    <n v="7"/>
    <s v="Jul"/>
  </r>
  <r>
    <n v="3832"/>
    <x v="191"/>
    <n v="2026"/>
    <x v="2"/>
    <x v="6"/>
    <x v="6"/>
    <x v="3"/>
    <x v="7"/>
    <x v="0"/>
    <s v="Returning"/>
    <x v="3"/>
    <s v="Portable Camp Stove"/>
    <n v="3"/>
    <n v="82.26"/>
    <n v="0"/>
    <n v="40.020000000000003"/>
    <n v="246.78000000000003"/>
    <n v="120.06"/>
    <n v="126.72000000000003"/>
    <n v="0.51349380014587898"/>
    <n v="2026"/>
    <s v="Q3"/>
    <n v="7"/>
    <s v="Jul"/>
  </r>
  <r>
    <n v="3868"/>
    <x v="191"/>
    <n v="2026"/>
    <x v="2"/>
    <x v="6"/>
    <x v="6"/>
    <x v="2"/>
    <x v="10"/>
    <x v="0"/>
    <s v="Business"/>
    <x v="1"/>
    <s v="Hiking Daypack 20L"/>
    <n v="1"/>
    <n v="90.79"/>
    <n v="0"/>
    <n v="46.39"/>
    <n v="90.79"/>
    <n v="46.39"/>
    <n v="44.400000000000006"/>
    <n v="0.4890406432426479"/>
    <n v="2026"/>
    <s v="Q3"/>
    <n v="7"/>
    <s v="Jul"/>
  </r>
  <r>
    <n v="4365"/>
    <x v="191"/>
    <n v="2026"/>
    <x v="2"/>
    <x v="6"/>
    <x v="6"/>
    <x v="1"/>
    <x v="11"/>
    <x v="0"/>
    <s v="Returning"/>
    <x v="0"/>
    <s v="Compact Repair Kit"/>
    <n v="1"/>
    <n v="41.33"/>
    <n v="0"/>
    <n v="17.2"/>
    <n v="41.33"/>
    <n v="17.2"/>
    <n v="24.13"/>
    <n v="0.58383740624243896"/>
    <n v="2026"/>
    <s v="Q3"/>
    <n v="7"/>
    <s v="Jul"/>
  </r>
  <r>
    <n v="314"/>
    <x v="192"/>
    <n v="2026"/>
    <x v="2"/>
    <x v="6"/>
    <x v="6"/>
    <x v="2"/>
    <x v="2"/>
    <x v="0"/>
    <s v="Returning"/>
    <x v="4"/>
    <s v="Resistance Band Set"/>
    <n v="2"/>
    <n v="41.09"/>
    <n v="0.05"/>
    <n v="14.54"/>
    <n v="78.070999999999998"/>
    <n v="29.08"/>
    <n v="48.991"/>
    <n v="0.62751854081541159"/>
    <n v="2026"/>
    <s v="Q3"/>
    <n v="7"/>
    <s v="Jul"/>
  </r>
  <r>
    <n v="552"/>
    <x v="192"/>
    <n v="2026"/>
    <x v="2"/>
    <x v="6"/>
    <x v="6"/>
    <x v="1"/>
    <x v="12"/>
    <x v="1"/>
    <s v="Business"/>
    <x v="3"/>
    <s v="Portable Camp Stove"/>
    <n v="5"/>
    <n v="82.39"/>
    <n v="0.05"/>
    <n v="39.479999999999997"/>
    <n v="391.35249999999996"/>
    <n v="197.39999999999998"/>
    <n v="193.95249999999999"/>
    <n v="0.49559540312122702"/>
    <n v="2026"/>
    <s v="Q3"/>
    <n v="7"/>
    <s v="Jul"/>
  </r>
  <r>
    <n v="1317"/>
    <x v="192"/>
    <n v="2026"/>
    <x v="2"/>
    <x v="6"/>
    <x v="6"/>
    <x v="1"/>
    <x v="14"/>
    <x v="0"/>
    <s v="Business"/>
    <x v="4"/>
    <s v="Recovery Roller"/>
    <n v="3"/>
    <n v="37"/>
    <n v="0"/>
    <n v="13.69"/>
    <n v="111"/>
    <n v="41.07"/>
    <n v="69.930000000000007"/>
    <n v="0.63000000000000012"/>
    <n v="2026"/>
    <s v="Q3"/>
    <n v="7"/>
    <s v="Jul"/>
  </r>
  <r>
    <n v="1515"/>
    <x v="192"/>
    <n v="2026"/>
    <x v="2"/>
    <x v="6"/>
    <x v="6"/>
    <x v="3"/>
    <x v="8"/>
    <x v="2"/>
    <s v="New"/>
    <x v="4"/>
    <s v="Resistance Band Set"/>
    <n v="2"/>
    <n v="40.9"/>
    <n v="0"/>
    <n v="14.81"/>
    <n v="81.8"/>
    <n v="29.62"/>
    <n v="52.179999999999993"/>
    <n v="0.63789731051344734"/>
    <n v="2026"/>
    <s v="Q3"/>
    <n v="7"/>
    <s v="Jul"/>
  </r>
  <r>
    <n v="1674"/>
    <x v="192"/>
    <n v="2026"/>
    <x v="2"/>
    <x v="6"/>
    <x v="6"/>
    <x v="0"/>
    <x v="0"/>
    <x v="0"/>
    <s v="New"/>
    <x v="4"/>
    <s v="Weighted Vest"/>
    <n v="1"/>
    <n v="123.33"/>
    <n v="0.1"/>
    <n v="70.900000000000006"/>
    <n v="110.997"/>
    <n v="70.900000000000006"/>
    <n v="40.096999999999994"/>
    <n v="0.36124399758552028"/>
    <n v="2026"/>
    <s v="Q3"/>
    <n v="7"/>
    <s v="Jul"/>
  </r>
  <r>
    <n v="2407"/>
    <x v="192"/>
    <n v="2026"/>
    <x v="2"/>
    <x v="6"/>
    <x v="6"/>
    <x v="1"/>
    <x v="12"/>
    <x v="3"/>
    <s v="Business"/>
    <x v="1"/>
    <s v="Summit Backpack 45L"/>
    <n v="1"/>
    <n v="153.25"/>
    <n v="0.15"/>
    <n v="78.28"/>
    <n v="130.26249999999999"/>
    <n v="78.28"/>
    <n v="51.982499999999987"/>
    <n v="0.39905959121005657"/>
    <n v="2026"/>
    <s v="Q3"/>
    <n v="7"/>
    <s v="Jul"/>
  </r>
  <r>
    <n v="2817"/>
    <x v="192"/>
    <n v="2026"/>
    <x v="2"/>
    <x v="6"/>
    <x v="6"/>
    <x v="3"/>
    <x v="7"/>
    <x v="3"/>
    <s v="New"/>
    <x v="2"/>
    <s v="Carry-On Duffel"/>
    <n v="3"/>
    <n v="134.43"/>
    <n v="0.1"/>
    <n v="65.78"/>
    <n v="362.96100000000001"/>
    <n v="197.34"/>
    <n v="165.62100000000001"/>
    <n v="0.45630522287518493"/>
    <n v="2026"/>
    <s v="Q3"/>
    <n v="7"/>
    <s v="Jul"/>
  </r>
  <r>
    <n v="3059"/>
    <x v="192"/>
    <n v="2026"/>
    <x v="2"/>
    <x v="6"/>
    <x v="6"/>
    <x v="0"/>
    <x v="0"/>
    <x v="0"/>
    <s v="Returning"/>
    <x v="1"/>
    <s v="Hiking Daypack 20L"/>
    <n v="1"/>
    <n v="93.73"/>
    <n v="0.05"/>
    <n v="44.51"/>
    <n v="89.043499999999995"/>
    <n v="44.51"/>
    <n v="44.533499999999997"/>
    <n v="0.50013195797559618"/>
    <n v="2026"/>
    <s v="Q3"/>
    <n v="7"/>
    <s v="Jul"/>
  </r>
  <r>
    <n v="3210"/>
    <x v="192"/>
    <n v="2026"/>
    <x v="2"/>
    <x v="6"/>
    <x v="6"/>
    <x v="0"/>
    <x v="0"/>
    <x v="0"/>
    <s v="Returning"/>
    <x v="2"/>
    <s v="Insulated Bottle"/>
    <n v="1"/>
    <n v="37.090000000000003"/>
    <n v="0"/>
    <n v="13.43"/>
    <n v="37.090000000000003"/>
    <n v="13.43"/>
    <n v="23.660000000000004"/>
    <n v="0.63790779185764357"/>
    <n v="2026"/>
    <s v="Q3"/>
    <n v="7"/>
    <s v="Jul"/>
  </r>
  <r>
    <n v="3670"/>
    <x v="192"/>
    <n v="2026"/>
    <x v="2"/>
    <x v="6"/>
    <x v="6"/>
    <x v="0"/>
    <x v="0"/>
    <x v="2"/>
    <s v="New"/>
    <x v="2"/>
    <s v="Packing Cube Set"/>
    <n v="1"/>
    <n v="45.43"/>
    <n v="0"/>
    <n v="18.66"/>
    <n v="45.43"/>
    <n v="18.66"/>
    <n v="26.77"/>
    <n v="0.58925819942769098"/>
    <n v="2026"/>
    <s v="Q3"/>
    <n v="7"/>
    <s v="Jul"/>
  </r>
  <r>
    <n v="4017"/>
    <x v="192"/>
    <n v="2026"/>
    <x v="2"/>
    <x v="6"/>
    <x v="6"/>
    <x v="3"/>
    <x v="8"/>
    <x v="3"/>
    <s v="New"/>
    <x v="4"/>
    <s v="Resistance Band Set"/>
    <n v="1"/>
    <n v="39.5"/>
    <n v="0.1"/>
    <n v="14.86"/>
    <n v="35.550000000000004"/>
    <n v="14.86"/>
    <n v="20.690000000000005"/>
    <n v="0.58199718706047832"/>
    <n v="2026"/>
    <s v="Q3"/>
    <n v="7"/>
    <s v="Jul"/>
  </r>
  <r>
    <n v="5012"/>
    <x v="192"/>
    <n v="2026"/>
    <x v="2"/>
    <x v="6"/>
    <x v="6"/>
    <x v="2"/>
    <x v="16"/>
    <x v="2"/>
    <s v="Returning"/>
    <x v="4"/>
    <s v="Weighted Vest"/>
    <n v="2"/>
    <n v="123.58"/>
    <n v="0.1"/>
    <n v="68.739999999999995"/>
    <n v="222.44399999999999"/>
    <n v="137.47999999999999"/>
    <n v="84.963999999999999"/>
    <n v="0.3819568071065077"/>
    <n v="2026"/>
    <s v="Q3"/>
    <n v="7"/>
    <s v="Jul"/>
  </r>
  <r>
    <n v="884"/>
    <x v="193"/>
    <n v="2026"/>
    <x v="2"/>
    <x v="6"/>
    <x v="6"/>
    <x v="3"/>
    <x v="13"/>
    <x v="2"/>
    <s v="Returning"/>
    <x v="0"/>
    <s v="Cycling Pack 12L"/>
    <n v="1"/>
    <n v="103.61"/>
    <n v="0"/>
    <n v="51.84"/>
    <n v="103.61"/>
    <n v="51.84"/>
    <n v="51.769999999999996"/>
    <n v="0.49966219476884466"/>
    <n v="2026"/>
    <s v="Q3"/>
    <n v="7"/>
    <s v="Jul"/>
  </r>
  <r>
    <n v="1025"/>
    <x v="193"/>
    <n v="2026"/>
    <x v="2"/>
    <x v="6"/>
    <x v="6"/>
    <x v="2"/>
    <x v="2"/>
    <x v="2"/>
    <s v="Returning"/>
    <x v="1"/>
    <s v="Trail Boots"/>
    <n v="2"/>
    <n v="145.75"/>
    <n v="0.05"/>
    <n v="79.319999999999993"/>
    <n v="276.92500000000001"/>
    <n v="158.63999999999999"/>
    <n v="118.28500000000003"/>
    <n v="0.42713731154644768"/>
    <n v="2026"/>
    <s v="Q3"/>
    <n v="7"/>
    <s v="Jul"/>
  </r>
  <r>
    <n v="1279"/>
    <x v="193"/>
    <n v="2026"/>
    <x v="2"/>
    <x v="6"/>
    <x v="6"/>
    <x v="3"/>
    <x v="8"/>
    <x v="3"/>
    <s v="New"/>
    <x v="3"/>
    <s v="Trail Tent 2P"/>
    <n v="2"/>
    <n v="193.76"/>
    <n v="0.1"/>
    <n v="104.66"/>
    <n v="348.76799999999997"/>
    <n v="209.32"/>
    <n v="139.44799999999998"/>
    <n v="0.39983025965684921"/>
    <n v="2026"/>
    <s v="Q3"/>
    <n v="7"/>
    <s v="Jul"/>
  </r>
  <r>
    <n v="1534"/>
    <x v="193"/>
    <n v="2026"/>
    <x v="2"/>
    <x v="6"/>
    <x v="6"/>
    <x v="2"/>
    <x v="16"/>
    <x v="0"/>
    <s v="Returning"/>
    <x v="1"/>
    <s v="Trail Boots"/>
    <n v="2"/>
    <n v="146.09"/>
    <n v="0.1"/>
    <n v="79.36"/>
    <n v="262.96199999999999"/>
    <n v="158.72"/>
    <n v="104.24199999999999"/>
    <n v="0.39641469109605187"/>
    <n v="2026"/>
    <s v="Q3"/>
    <n v="7"/>
    <s v="Jul"/>
  </r>
  <r>
    <n v="2147"/>
    <x v="193"/>
    <n v="2026"/>
    <x v="2"/>
    <x v="6"/>
    <x v="6"/>
    <x v="1"/>
    <x v="14"/>
    <x v="2"/>
    <s v="New"/>
    <x v="2"/>
    <s v="Carry-On Duffel"/>
    <n v="1"/>
    <n v="131.91999999999999"/>
    <n v="0"/>
    <n v="66.19"/>
    <n v="131.91999999999999"/>
    <n v="66.19"/>
    <n v="65.72999999999999"/>
    <n v="0.49825651910248631"/>
    <n v="2026"/>
    <s v="Q3"/>
    <n v="7"/>
    <s v="Jul"/>
  </r>
  <r>
    <n v="2385"/>
    <x v="193"/>
    <n v="2026"/>
    <x v="2"/>
    <x v="6"/>
    <x v="6"/>
    <x v="1"/>
    <x v="11"/>
    <x v="1"/>
    <s v="Business"/>
    <x v="3"/>
    <s v="Portable Camp Stove"/>
    <n v="6"/>
    <n v="83.28"/>
    <n v="0.15"/>
    <n v="38.76"/>
    <n v="424.72800000000001"/>
    <n v="232.56"/>
    <n v="192.16800000000001"/>
    <n v="0.45244956772334294"/>
    <n v="2026"/>
    <s v="Q3"/>
    <n v="7"/>
    <s v="Jul"/>
  </r>
  <r>
    <n v="2517"/>
    <x v="193"/>
    <n v="2026"/>
    <x v="2"/>
    <x v="6"/>
    <x v="6"/>
    <x v="1"/>
    <x v="6"/>
    <x v="0"/>
    <s v="New"/>
    <x v="2"/>
    <s v="Insulated Bottle"/>
    <n v="1"/>
    <n v="36.479999999999997"/>
    <n v="0.05"/>
    <n v="13.22"/>
    <n v="34.655999999999999"/>
    <n v="13.22"/>
    <n v="21.436"/>
    <n v="0.61853647276084955"/>
    <n v="2026"/>
    <s v="Q3"/>
    <n v="7"/>
    <s v="Jul"/>
  </r>
  <r>
    <n v="2746"/>
    <x v="193"/>
    <n v="2026"/>
    <x v="2"/>
    <x v="6"/>
    <x v="6"/>
    <x v="0"/>
    <x v="0"/>
    <x v="2"/>
    <s v="New"/>
    <x v="1"/>
    <s v="Summit Backpack 45L"/>
    <n v="3"/>
    <n v="155.44"/>
    <n v="0.05"/>
    <n v="79.95"/>
    <n v="443.00399999999996"/>
    <n v="239.85000000000002"/>
    <n v="203.15399999999994"/>
    <n v="0.45858276674702703"/>
    <n v="2026"/>
    <s v="Q3"/>
    <n v="7"/>
    <s v="Jul"/>
  </r>
  <r>
    <n v="3297"/>
    <x v="193"/>
    <n v="2026"/>
    <x v="2"/>
    <x v="6"/>
    <x v="6"/>
    <x v="0"/>
    <x v="15"/>
    <x v="1"/>
    <s v="Returning"/>
    <x v="4"/>
    <s v="Resistance Band Set"/>
    <n v="6"/>
    <n v="40.58"/>
    <n v="0.15"/>
    <n v="15.06"/>
    <n v="206.958"/>
    <n v="90.36"/>
    <n v="116.598"/>
    <n v="0.5633896732670397"/>
    <n v="2026"/>
    <s v="Q3"/>
    <n v="7"/>
    <s v="Jul"/>
  </r>
  <r>
    <n v="772"/>
    <x v="194"/>
    <n v="2026"/>
    <x v="2"/>
    <x v="6"/>
    <x v="6"/>
    <x v="3"/>
    <x v="13"/>
    <x v="0"/>
    <s v="Returning"/>
    <x v="0"/>
    <s v="Cycling Pack 12L"/>
    <n v="2"/>
    <n v="101.03"/>
    <n v="0.1"/>
    <n v="50.98"/>
    <n v="181.85400000000001"/>
    <n v="101.96"/>
    <n v="79.89400000000002"/>
    <n v="0.43933045190097558"/>
    <n v="2026"/>
    <s v="Q3"/>
    <n v="7"/>
    <s v="Jul"/>
  </r>
  <r>
    <n v="838"/>
    <x v="194"/>
    <n v="2026"/>
    <x v="2"/>
    <x v="6"/>
    <x v="6"/>
    <x v="0"/>
    <x v="9"/>
    <x v="2"/>
    <s v="Returning"/>
    <x v="3"/>
    <s v="Portable Camp Stove"/>
    <n v="1"/>
    <n v="80.150000000000006"/>
    <n v="0.05"/>
    <n v="38.89"/>
    <n v="76.142499999999998"/>
    <n v="38.89"/>
    <n v="37.252499999999998"/>
    <n v="0.48924713530551267"/>
    <n v="2026"/>
    <s v="Q3"/>
    <n v="7"/>
    <s v="Jul"/>
  </r>
  <r>
    <n v="1144"/>
    <x v="194"/>
    <n v="2026"/>
    <x v="2"/>
    <x v="6"/>
    <x v="6"/>
    <x v="2"/>
    <x v="2"/>
    <x v="2"/>
    <s v="New"/>
    <x v="3"/>
    <s v="Portable Camp Stove"/>
    <n v="1"/>
    <n v="83.74"/>
    <n v="0"/>
    <n v="38.96"/>
    <n v="83.74"/>
    <n v="38.96"/>
    <n v="44.779999999999994"/>
    <n v="0.53475041796035339"/>
    <n v="2026"/>
    <s v="Q3"/>
    <n v="7"/>
    <s v="Jul"/>
  </r>
  <r>
    <n v="1686"/>
    <x v="194"/>
    <n v="2026"/>
    <x v="2"/>
    <x v="6"/>
    <x v="6"/>
    <x v="2"/>
    <x v="5"/>
    <x v="1"/>
    <s v="Returning"/>
    <x v="2"/>
    <s v="Insulated Bottle"/>
    <n v="8"/>
    <n v="35.75"/>
    <n v="0.15"/>
    <n v="13.56"/>
    <n v="243.1"/>
    <n v="108.48"/>
    <n v="134.62"/>
    <n v="0.55376388317564795"/>
    <n v="2026"/>
    <s v="Q3"/>
    <n v="7"/>
    <s v="Jul"/>
  </r>
  <r>
    <n v="2823"/>
    <x v="194"/>
    <n v="2026"/>
    <x v="2"/>
    <x v="6"/>
    <x v="6"/>
    <x v="0"/>
    <x v="15"/>
    <x v="0"/>
    <s v="New"/>
    <x v="0"/>
    <s v="Commuter Helmet"/>
    <n v="3"/>
    <n v="81.39"/>
    <n v="0"/>
    <n v="43.54"/>
    <n v="244.17000000000002"/>
    <n v="130.62"/>
    <n v="113.55000000000001"/>
    <n v="0.46504484580415284"/>
    <n v="2026"/>
    <s v="Q3"/>
    <n v="7"/>
    <s v="Jul"/>
  </r>
  <r>
    <n v="2883"/>
    <x v="194"/>
    <n v="2026"/>
    <x v="2"/>
    <x v="6"/>
    <x v="6"/>
    <x v="2"/>
    <x v="10"/>
    <x v="3"/>
    <s v="New"/>
    <x v="2"/>
    <s v="Insulated Bottle"/>
    <n v="1"/>
    <n v="36.799999999999997"/>
    <n v="0"/>
    <n v="13.91"/>
    <n v="36.799999999999997"/>
    <n v="13.91"/>
    <n v="22.889999999999997"/>
    <n v="0.62201086956521734"/>
    <n v="2026"/>
    <s v="Q3"/>
    <n v="7"/>
    <s v="Jul"/>
  </r>
  <r>
    <n v="3259"/>
    <x v="194"/>
    <n v="2026"/>
    <x v="2"/>
    <x v="6"/>
    <x v="6"/>
    <x v="2"/>
    <x v="16"/>
    <x v="1"/>
    <s v="Returning"/>
    <x v="3"/>
    <s v="Trail Tent 2P"/>
    <n v="6"/>
    <n v="194.15"/>
    <n v="0.1"/>
    <n v="105.12"/>
    <n v="1048.4100000000001"/>
    <n v="630.72"/>
    <n v="417.69000000000005"/>
    <n v="0.3984032964202936"/>
    <n v="2026"/>
    <s v="Q3"/>
    <n v="7"/>
    <s v="Jul"/>
  </r>
  <r>
    <n v="3709"/>
    <x v="194"/>
    <n v="2026"/>
    <x v="2"/>
    <x v="6"/>
    <x v="6"/>
    <x v="0"/>
    <x v="9"/>
    <x v="0"/>
    <s v="New"/>
    <x v="4"/>
    <s v="Training Mat"/>
    <n v="1"/>
    <n v="50.94"/>
    <n v="0"/>
    <n v="22.28"/>
    <n v="50.94"/>
    <n v="22.28"/>
    <n v="28.659999999999997"/>
    <n v="0.5626226933647428"/>
    <n v="2026"/>
    <s v="Q3"/>
    <n v="7"/>
    <s v="Jul"/>
  </r>
  <r>
    <n v="61"/>
    <x v="195"/>
    <n v="2026"/>
    <x v="2"/>
    <x v="6"/>
    <x v="6"/>
    <x v="3"/>
    <x v="8"/>
    <x v="0"/>
    <s v="Returning"/>
    <x v="4"/>
    <s v="Weighted Vest"/>
    <n v="2"/>
    <n v="125.89"/>
    <n v="0"/>
    <n v="70.8"/>
    <n v="251.78"/>
    <n v="141.6"/>
    <n v="110.18"/>
    <n v="0.43760425768528083"/>
    <n v="2026"/>
    <s v="Q3"/>
    <n v="7"/>
    <s v="Jul"/>
  </r>
  <r>
    <n v="357"/>
    <x v="195"/>
    <n v="2026"/>
    <x v="2"/>
    <x v="6"/>
    <x v="6"/>
    <x v="0"/>
    <x v="9"/>
    <x v="0"/>
    <s v="New"/>
    <x v="4"/>
    <s v="Training Mat"/>
    <n v="2"/>
    <n v="51.9"/>
    <n v="0"/>
    <n v="21.82"/>
    <n v="103.8"/>
    <n v="43.64"/>
    <n v="60.16"/>
    <n v="0.57957610789980729"/>
    <n v="2026"/>
    <s v="Q3"/>
    <n v="7"/>
    <s v="Jul"/>
  </r>
  <r>
    <n v="1607"/>
    <x v="195"/>
    <n v="2026"/>
    <x v="2"/>
    <x v="6"/>
    <x v="6"/>
    <x v="0"/>
    <x v="0"/>
    <x v="2"/>
    <s v="New"/>
    <x v="4"/>
    <s v="Resistance Band Set"/>
    <n v="2"/>
    <n v="39.75"/>
    <n v="0"/>
    <n v="14.78"/>
    <n v="79.5"/>
    <n v="29.56"/>
    <n v="49.94"/>
    <n v="0.62817610062893081"/>
    <n v="2026"/>
    <s v="Q3"/>
    <n v="7"/>
    <s v="Jul"/>
  </r>
  <r>
    <n v="3295"/>
    <x v="195"/>
    <n v="2026"/>
    <x v="2"/>
    <x v="6"/>
    <x v="6"/>
    <x v="1"/>
    <x v="12"/>
    <x v="3"/>
    <s v="Returning"/>
    <x v="1"/>
    <s v="Hiking Daypack 20L"/>
    <n v="1"/>
    <n v="93.46"/>
    <n v="0.15"/>
    <n v="46.65"/>
    <n v="79.440999999999988"/>
    <n v="46.65"/>
    <n v="32.79099999999999"/>
    <n v="0.41277174255107557"/>
    <n v="2026"/>
    <s v="Q3"/>
    <n v="7"/>
    <s v="Jul"/>
  </r>
  <r>
    <n v="4048"/>
    <x v="195"/>
    <n v="2026"/>
    <x v="2"/>
    <x v="6"/>
    <x v="6"/>
    <x v="3"/>
    <x v="13"/>
    <x v="1"/>
    <s v="Business"/>
    <x v="0"/>
    <s v="Commuter Helmet"/>
    <n v="3"/>
    <n v="82.79"/>
    <n v="0.1"/>
    <n v="43.07"/>
    <n v="223.53300000000002"/>
    <n v="129.21"/>
    <n v="94.323000000000008"/>
    <n v="0.42196454214813922"/>
    <n v="2026"/>
    <s v="Q3"/>
    <n v="7"/>
    <s v="Jul"/>
  </r>
  <r>
    <n v="4424"/>
    <x v="195"/>
    <n v="2026"/>
    <x v="2"/>
    <x v="6"/>
    <x v="6"/>
    <x v="2"/>
    <x v="2"/>
    <x v="2"/>
    <s v="Business"/>
    <x v="1"/>
    <s v="Hiking Daypack 20L"/>
    <n v="1"/>
    <n v="92.54"/>
    <n v="0"/>
    <n v="44.48"/>
    <n v="92.54"/>
    <n v="44.48"/>
    <n v="48.060000000000009"/>
    <n v="0.51934298681651181"/>
    <n v="2026"/>
    <s v="Q3"/>
    <n v="7"/>
    <s v="Jul"/>
  </r>
  <r>
    <n v="4732"/>
    <x v="195"/>
    <n v="2026"/>
    <x v="2"/>
    <x v="6"/>
    <x v="6"/>
    <x v="1"/>
    <x v="14"/>
    <x v="2"/>
    <s v="New"/>
    <x v="2"/>
    <s v="Packing Cube Set"/>
    <n v="1"/>
    <n v="46.53"/>
    <n v="0"/>
    <n v="18.829999999999998"/>
    <n v="46.53"/>
    <n v="18.829999999999998"/>
    <n v="27.700000000000003"/>
    <n v="0.59531485063399958"/>
    <n v="2026"/>
    <s v="Q3"/>
    <n v="7"/>
    <s v="Jul"/>
  </r>
  <r>
    <n v="194"/>
    <x v="196"/>
    <n v="2026"/>
    <x v="2"/>
    <x v="6"/>
    <x v="6"/>
    <x v="1"/>
    <x v="12"/>
    <x v="0"/>
    <s v="Returning"/>
    <x v="0"/>
    <s v="Trail Bike Light"/>
    <n v="2"/>
    <n v="49.69"/>
    <n v="0"/>
    <n v="21.97"/>
    <n v="99.38"/>
    <n v="43.94"/>
    <n v="55.44"/>
    <n v="0.557858724089354"/>
    <n v="2026"/>
    <s v="Q3"/>
    <n v="7"/>
    <s v="Jul"/>
  </r>
  <r>
    <n v="258"/>
    <x v="196"/>
    <n v="2026"/>
    <x v="2"/>
    <x v="6"/>
    <x v="6"/>
    <x v="3"/>
    <x v="8"/>
    <x v="3"/>
    <s v="New"/>
    <x v="1"/>
    <s v="Trekking Poles"/>
    <n v="3"/>
    <n v="71.34"/>
    <n v="0.1"/>
    <n v="31.71"/>
    <n v="192.61800000000002"/>
    <n v="95.13"/>
    <n v="97.488000000000028"/>
    <n v="0.50612092327819835"/>
    <n v="2026"/>
    <s v="Q3"/>
    <n v="7"/>
    <s v="Jul"/>
  </r>
  <r>
    <n v="543"/>
    <x v="196"/>
    <n v="2026"/>
    <x v="2"/>
    <x v="6"/>
    <x v="6"/>
    <x v="1"/>
    <x v="14"/>
    <x v="3"/>
    <s v="Returning"/>
    <x v="0"/>
    <s v="Commuter Helmet"/>
    <n v="1"/>
    <n v="83.03"/>
    <n v="0"/>
    <n v="42.41"/>
    <n v="83.03"/>
    <n v="42.41"/>
    <n v="40.620000000000005"/>
    <n v="0.48922076357942917"/>
    <n v="2026"/>
    <s v="Q3"/>
    <n v="7"/>
    <s v="Jul"/>
  </r>
  <r>
    <n v="972"/>
    <x v="196"/>
    <n v="2026"/>
    <x v="2"/>
    <x v="6"/>
    <x v="6"/>
    <x v="3"/>
    <x v="4"/>
    <x v="0"/>
    <s v="Returning"/>
    <x v="4"/>
    <s v="Resistance Band Set"/>
    <n v="1"/>
    <n v="40.799999999999997"/>
    <n v="0"/>
    <n v="14.42"/>
    <n v="40.799999999999997"/>
    <n v="14.42"/>
    <n v="26.379999999999995"/>
    <n v="0.64656862745098032"/>
    <n v="2026"/>
    <s v="Q3"/>
    <n v="7"/>
    <s v="Jul"/>
  </r>
  <r>
    <n v="1146"/>
    <x v="196"/>
    <n v="2026"/>
    <x v="2"/>
    <x v="6"/>
    <x v="6"/>
    <x v="1"/>
    <x v="6"/>
    <x v="3"/>
    <s v="Returning"/>
    <x v="3"/>
    <s v="Compact Sleeping Bag"/>
    <n v="2"/>
    <n v="125.34"/>
    <n v="0.15"/>
    <n v="59.04"/>
    <n v="213.078"/>
    <n v="118.08"/>
    <n v="94.998000000000005"/>
    <n v="0.44583673584321237"/>
    <n v="2026"/>
    <s v="Q3"/>
    <n v="7"/>
    <s v="Jul"/>
  </r>
  <r>
    <n v="1464"/>
    <x v="196"/>
    <n v="2026"/>
    <x v="2"/>
    <x v="6"/>
    <x v="6"/>
    <x v="0"/>
    <x v="9"/>
    <x v="0"/>
    <s v="Returning"/>
    <x v="4"/>
    <s v="Weighted Vest"/>
    <n v="1"/>
    <n v="122.73"/>
    <n v="0.1"/>
    <n v="70.540000000000006"/>
    <n v="110.45700000000001"/>
    <n v="70.540000000000006"/>
    <n v="39.917000000000002"/>
    <n v="0.36138044668966202"/>
    <n v="2026"/>
    <s v="Q3"/>
    <n v="7"/>
    <s v="Jul"/>
  </r>
  <r>
    <n v="1581"/>
    <x v="196"/>
    <n v="2026"/>
    <x v="2"/>
    <x v="6"/>
    <x v="6"/>
    <x v="2"/>
    <x v="5"/>
    <x v="2"/>
    <s v="New"/>
    <x v="1"/>
    <s v="Hiking Daypack 20L"/>
    <n v="5"/>
    <n v="92.72"/>
    <n v="0.1"/>
    <n v="46.2"/>
    <n v="417.24"/>
    <n v="231"/>
    <n v="186.24"/>
    <n v="0.44636180615473109"/>
    <n v="2026"/>
    <s v="Q3"/>
    <n v="7"/>
    <s v="Jul"/>
  </r>
  <r>
    <n v="1894"/>
    <x v="196"/>
    <n v="2026"/>
    <x v="2"/>
    <x v="6"/>
    <x v="6"/>
    <x v="3"/>
    <x v="7"/>
    <x v="1"/>
    <s v="Business"/>
    <x v="4"/>
    <s v="Recovery Roller"/>
    <n v="5"/>
    <n v="36.29"/>
    <n v="0.05"/>
    <n v="13.52"/>
    <n v="172.37749999999997"/>
    <n v="67.599999999999994"/>
    <n v="104.77749999999997"/>
    <n v="0.60783744978317933"/>
    <n v="2026"/>
    <s v="Q3"/>
    <n v="7"/>
    <s v="Jul"/>
  </r>
  <r>
    <n v="2100"/>
    <x v="196"/>
    <n v="2026"/>
    <x v="2"/>
    <x v="6"/>
    <x v="6"/>
    <x v="2"/>
    <x v="2"/>
    <x v="0"/>
    <s v="Business"/>
    <x v="0"/>
    <s v="Trail Bike Light"/>
    <n v="2"/>
    <n v="49.84"/>
    <n v="0.1"/>
    <n v="23.06"/>
    <n v="89.712000000000003"/>
    <n v="46.12"/>
    <n v="43.592000000000006"/>
    <n v="0.48591046905653651"/>
    <n v="2026"/>
    <s v="Q3"/>
    <n v="7"/>
    <s v="Jul"/>
  </r>
  <r>
    <n v="2902"/>
    <x v="196"/>
    <n v="2026"/>
    <x v="2"/>
    <x v="6"/>
    <x v="6"/>
    <x v="1"/>
    <x v="12"/>
    <x v="3"/>
    <s v="Business"/>
    <x v="4"/>
    <s v="Recovery Roller"/>
    <n v="1"/>
    <n v="35.799999999999997"/>
    <n v="0"/>
    <n v="14.05"/>
    <n v="35.799999999999997"/>
    <n v="14.05"/>
    <n v="21.749999999999996"/>
    <n v="0.60754189944134074"/>
    <n v="2026"/>
    <s v="Q3"/>
    <n v="7"/>
    <s v="Jul"/>
  </r>
  <r>
    <n v="3115"/>
    <x v="196"/>
    <n v="2026"/>
    <x v="2"/>
    <x v="6"/>
    <x v="6"/>
    <x v="3"/>
    <x v="13"/>
    <x v="0"/>
    <s v="New"/>
    <x v="3"/>
    <s v="Trail Tent 2P"/>
    <n v="1"/>
    <n v="195.12"/>
    <n v="0"/>
    <n v="101.14"/>
    <n v="195.12"/>
    <n v="101.14"/>
    <n v="93.98"/>
    <n v="0.48165231652316526"/>
    <n v="2026"/>
    <s v="Q3"/>
    <n v="7"/>
    <s v="Jul"/>
  </r>
  <r>
    <n v="3546"/>
    <x v="196"/>
    <n v="2026"/>
    <x v="2"/>
    <x v="6"/>
    <x v="6"/>
    <x v="0"/>
    <x v="15"/>
    <x v="0"/>
    <s v="New"/>
    <x v="0"/>
    <s v="Compact Repair Kit"/>
    <n v="2"/>
    <n v="39.69"/>
    <n v="0.05"/>
    <n v="16.88"/>
    <n v="75.410999999999987"/>
    <n v="33.76"/>
    <n v="41.650999999999989"/>
    <n v="0.55231995332245953"/>
    <n v="2026"/>
    <s v="Q3"/>
    <n v="7"/>
    <s v="Jul"/>
  </r>
  <r>
    <n v="4224"/>
    <x v="196"/>
    <n v="2026"/>
    <x v="2"/>
    <x v="6"/>
    <x v="6"/>
    <x v="2"/>
    <x v="3"/>
    <x v="2"/>
    <s v="Returning"/>
    <x v="3"/>
    <s v="Alpine Tent 4P"/>
    <n v="1"/>
    <n v="348.73"/>
    <n v="0.15"/>
    <n v="190.33"/>
    <n v="296.4205"/>
    <n v="190.33"/>
    <n v="106.09049999999999"/>
    <n v="0.35790540802677273"/>
    <n v="2026"/>
    <s v="Q3"/>
    <n v="7"/>
    <s v="Jul"/>
  </r>
  <r>
    <n v="4858"/>
    <x v="196"/>
    <n v="2026"/>
    <x v="2"/>
    <x v="6"/>
    <x v="6"/>
    <x v="1"/>
    <x v="12"/>
    <x v="2"/>
    <s v="Returning"/>
    <x v="2"/>
    <s v="Insulated Bottle"/>
    <n v="1"/>
    <n v="35.5"/>
    <n v="0"/>
    <n v="13.26"/>
    <n v="35.5"/>
    <n v="13.26"/>
    <n v="22.240000000000002"/>
    <n v="0.62647887323943663"/>
    <n v="2026"/>
    <s v="Q3"/>
    <n v="7"/>
    <s v="Jul"/>
  </r>
  <r>
    <n v="768"/>
    <x v="197"/>
    <n v="2026"/>
    <x v="2"/>
    <x v="6"/>
    <x v="6"/>
    <x v="0"/>
    <x v="9"/>
    <x v="0"/>
    <s v="Business"/>
    <x v="2"/>
    <s v="Packing Cube Set"/>
    <n v="1"/>
    <n v="46.44"/>
    <n v="0"/>
    <n v="18.47"/>
    <n v="46.44"/>
    <n v="18.47"/>
    <n v="27.97"/>
    <n v="0.60228251507321273"/>
    <n v="2026"/>
    <s v="Q3"/>
    <n v="7"/>
    <s v="Jul"/>
  </r>
  <r>
    <n v="1901"/>
    <x v="197"/>
    <n v="2026"/>
    <x v="2"/>
    <x v="6"/>
    <x v="6"/>
    <x v="1"/>
    <x v="14"/>
    <x v="0"/>
    <s v="New"/>
    <x v="1"/>
    <s v="Trekking Poles"/>
    <n v="1"/>
    <n v="70.44"/>
    <n v="0.05"/>
    <n v="32.229999999999997"/>
    <n v="66.917999999999992"/>
    <n v="32.229999999999997"/>
    <n v="34.687999999999995"/>
    <n v="0.51836576108072563"/>
    <n v="2026"/>
    <s v="Q3"/>
    <n v="7"/>
    <s v="Jul"/>
  </r>
  <r>
    <n v="2226"/>
    <x v="197"/>
    <n v="2026"/>
    <x v="2"/>
    <x v="6"/>
    <x v="6"/>
    <x v="0"/>
    <x v="15"/>
    <x v="2"/>
    <s v="New"/>
    <x v="1"/>
    <s v="Trekking Poles"/>
    <n v="1"/>
    <n v="69.78"/>
    <n v="0.05"/>
    <n v="32.83"/>
    <n v="66.290999999999997"/>
    <n v="32.83"/>
    <n v="33.460999999999999"/>
    <n v="0.50475931876121949"/>
    <n v="2026"/>
    <s v="Q3"/>
    <n v="7"/>
    <s v="Jul"/>
  </r>
  <r>
    <n v="2660"/>
    <x v="197"/>
    <n v="2026"/>
    <x v="2"/>
    <x v="6"/>
    <x v="6"/>
    <x v="2"/>
    <x v="5"/>
    <x v="2"/>
    <s v="New"/>
    <x v="2"/>
    <s v="Insulated Bottle"/>
    <n v="4"/>
    <n v="35.450000000000003"/>
    <n v="0.1"/>
    <n v="13.83"/>
    <n v="127.62000000000002"/>
    <n v="55.32"/>
    <n v="72.300000000000011"/>
    <n v="0.56652562294311237"/>
    <n v="2026"/>
    <s v="Q3"/>
    <n v="7"/>
    <s v="Jul"/>
  </r>
  <r>
    <n v="3004"/>
    <x v="197"/>
    <n v="2026"/>
    <x v="2"/>
    <x v="6"/>
    <x v="6"/>
    <x v="3"/>
    <x v="8"/>
    <x v="0"/>
    <s v="Returning"/>
    <x v="0"/>
    <s v="Trail Bike Light"/>
    <n v="1"/>
    <n v="50.82"/>
    <n v="0.05"/>
    <n v="22.36"/>
    <n v="48.278999999999996"/>
    <n v="22.36"/>
    <n v="25.918999999999997"/>
    <n v="0.5368586756146565"/>
    <n v="2026"/>
    <s v="Q3"/>
    <n v="7"/>
    <s v="Jul"/>
  </r>
  <r>
    <n v="4020"/>
    <x v="197"/>
    <n v="2026"/>
    <x v="2"/>
    <x v="6"/>
    <x v="6"/>
    <x v="2"/>
    <x v="2"/>
    <x v="0"/>
    <s v="Returning"/>
    <x v="3"/>
    <s v="Compact Sleeping Bag"/>
    <n v="1"/>
    <n v="126.13"/>
    <n v="0.15"/>
    <n v="60.43"/>
    <n v="107.2105"/>
    <n v="60.43"/>
    <n v="46.780499999999996"/>
    <n v="0.43634252242084498"/>
    <n v="2026"/>
    <s v="Q3"/>
    <n v="7"/>
    <s v="Jul"/>
  </r>
  <r>
    <n v="4154"/>
    <x v="197"/>
    <n v="2026"/>
    <x v="2"/>
    <x v="6"/>
    <x v="6"/>
    <x v="2"/>
    <x v="10"/>
    <x v="0"/>
    <s v="Returning"/>
    <x v="1"/>
    <s v="Trekking Poles"/>
    <n v="3"/>
    <n v="72.150000000000006"/>
    <n v="0"/>
    <n v="33.01"/>
    <n v="216.45000000000002"/>
    <n v="99.03"/>
    <n v="117.42000000000002"/>
    <n v="0.54248094248094247"/>
    <n v="2026"/>
    <s v="Q3"/>
    <n v="7"/>
    <s v="Jul"/>
  </r>
  <r>
    <n v="4957"/>
    <x v="197"/>
    <n v="2026"/>
    <x v="2"/>
    <x v="6"/>
    <x v="6"/>
    <x v="1"/>
    <x v="1"/>
    <x v="0"/>
    <s v="Returning"/>
    <x v="4"/>
    <s v="Recovery Roller"/>
    <n v="1"/>
    <n v="35.58"/>
    <n v="0"/>
    <n v="13.68"/>
    <n v="35.58"/>
    <n v="13.68"/>
    <n v="21.9"/>
    <n v="0.61551433389544685"/>
    <n v="2026"/>
    <s v="Q3"/>
    <n v="7"/>
    <s v="Jul"/>
  </r>
  <r>
    <n v="945"/>
    <x v="198"/>
    <n v="2026"/>
    <x v="2"/>
    <x v="6"/>
    <x v="6"/>
    <x v="2"/>
    <x v="3"/>
    <x v="0"/>
    <s v="New"/>
    <x v="1"/>
    <s v="Summit Backpack 45L"/>
    <n v="1"/>
    <n v="154.9"/>
    <n v="0.05"/>
    <n v="77.819999999999993"/>
    <n v="147.155"/>
    <n v="77.819999999999993"/>
    <n v="69.335000000000008"/>
    <n v="0.47116985491488572"/>
    <n v="2026"/>
    <s v="Q3"/>
    <n v="7"/>
    <s v="Jul"/>
  </r>
  <r>
    <n v="1726"/>
    <x v="198"/>
    <n v="2026"/>
    <x v="2"/>
    <x v="6"/>
    <x v="6"/>
    <x v="1"/>
    <x v="14"/>
    <x v="2"/>
    <s v="Business"/>
    <x v="3"/>
    <s v="Portable Camp Stove"/>
    <n v="2"/>
    <n v="80.98"/>
    <n v="0.05"/>
    <n v="39.85"/>
    <n v="153.86199999999999"/>
    <n v="79.7"/>
    <n v="74.161999999999992"/>
    <n v="0.48200335365457353"/>
    <n v="2026"/>
    <s v="Q3"/>
    <n v="7"/>
    <s v="Jul"/>
  </r>
  <r>
    <n v="1790"/>
    <x v="198"/>
    <n v="2026"/>
    <x v="2"/>
    <x v="6"/>
    <x v="6"/>
    <x v="1"/>
    <x v="12"/>
    <x v="0"/>
    <s v="New"/>
    <x v="1"/>
    <s v="Hiking Daypack 20L"/>
    <n v="1"/>
    <n v="91.36"/>
    <n v="0"/>
    <n v="44.86"/>
    <n v="91.36"/>
    <n v="44.86"/>
    <n v="46.5"/>
    <n v="0.50897548161120842"/>
    <n v="2026"/>
    <s v="Q3"/>
    <n v="7"/>
    <s v="Jul"/>
  </r>
  <r>
    <n v="2193"/>
    <x v="198"/>
    <n v="2026"/>
    <x v="2"/>
    <x v="6"/>
    <x v="6"/>
    <x v="2"/>
    <x v="2"/>
    <x v="0"/>
    <s v="Returning"/>
    <x v="0"/>
    <s v="Compact Repair Kit"/>
    <n v="2"/>
    <n v="39.409999999999997"/>
    <n v="0"/>
    <n v="16.8"/>
    <n v="78.819999999999993"/>
    <n v="33.6"/>
    <n v="45.219999999999992"/>
    <n v="0.57371225577264651"/>
    <n v="2026"/>
    <s v="Q3"/>
    <n v="7"/>
    <s v="Jul"/>
  </r>
  <r>
    <n v="2781"/>
    <x v="198"/>
    <n v="2026"/>
    <x v="2"/>
    <x v="6"/>
    <x v="6"/>
    <x v="0"/>
    <x v="0"/>
    <x v="0"/>
    <s v="Returning"/>
    <x v="2"/>
    <s v="Carry-On Duffel"/>
    <n v="2"/>
    <n v="134.99"/>
    <n v="0"/>
    <n v="68.77"/>
    <n v="269.98"/>
    <n v="137.54"/>
    <n v="132.44000000000003"/>
    <n v="0.49055485591525305"/>
    <n v="2026"/>
    <s v="Q3"/>
    <n v="7"/>
    <s v="Jul"/>
  </r>
  <r>
    <n v="3043"/>
    <x v="198"/>
    <n v="2026"/>
    <x v="2"/>
    <x v="6"/>
    <x v="6"/>
    <x v="1"/>
    <x v="12"/>
    <x v="3"/>
    <s v="New"/>
    <x v="0"/>
    <s v="Compact Repair Kit"/>
    <n v="2"/>
    <n v="40.93"/>
    <n v="0.05"/>
    <n v="16.89"/>
    <n v="77.766999999999996"/>
    <n v="33.78"/>
    <n v="43.986999999999995"/>
    <n v="0.56562552239381736"/>
    <n v="2026"/>
    <s v="Q3"/>
    <n v="7"/>
    <s v="Jul"/>
  </r>
  <r>
    <n v="3102"/>
    <x v="198"/>
    <n v="2026"/>
    <x v="2"/>
    <x v="6"/>
    <x v="6"/>
    <x v="3"/>
    <x v="13"/>
    <x v="3"/>
    <s v="Returning"/>
    <x v="1"/>
    <s v="Hiking Daypack 20L"/>
    <n v="1"/>
    <n v="90.02"/>
    <n v="0.05"/>
    <n v="45.83"/>
    <n v="85.518999999999991"/>
    <n v="45.83"/>
    <n v="39.688999999999993"/>
    <n v="0.46409569803201622"/>
    <n v="2026"/>
    <s v="Q3"/>
    <n v="7"/>
    <s v="Jul"/>
  </r>
  <r>
    <n v="3156"/>
    <x v="198"/>
    <n v="2026"/>
    <x v="2"/>
    <x v="6"/>
    <x v="6"/>
    <x v="0"/>
    <x v="0"/>
    <x v="2"/>
    <s v="Returning"/>
    <x v="4"/>
    <s v="Training Mat"/>
    <n v="2"/>
    <n v="50.73"/>
    <n v="0"/>
    <n v="21.87"/>
    <n v="101.46"/>
    <n v="43.74"/>
    <n v="57.719999999999992"/>
    <n v="0.56889414547604966"/>
    <n v="2026"/>
    <s v="Q3"/>
    <n v="7"/>
    <s v="Jul"/>
  </r>
  <r>
    <n v="3308"/>
    <x v="198"/>
    <n v="2026"/>
    <x v="2"/>
    <x v="6"/>
    <x v="6"/>
    <x v="3"/>
    <x v="13"/>
    <x v="2"/>
    <s v="New"/>
    <x v="4"/>
    <s v="Weighted Vest"/>
    <n v="3"/>
    <n v="121.05"/>
    <n v="0.05"/>
    <n v="68.56"/>
    <n v="344.99249999999995"/>
    <n v="205.68"/>
    <n v="139.31249999999994"/>
    <n v="0.40381312637231231"/>
    <n v="2026"/>
    <s v="Q3"/>
    <n v="7"/>
    <s v="Jul"/>
  </r>
  <r>
    <n v="3329"/>
    <x v="198"/>
    <n v="2026"/>
    <x v="2"/>
    <x v="6"/>
    <x v="6"/>
    <x v="1"/>
    <x v="11"/>
    <x v="0"/>
    <s v="New"/>
    <x v="0"/>
    <s v="Commuter Helmet"/>
    <n v="2"/>
    <n v="81.739999999999995"/>
    <n v="0"/>
    <n v="42.75"/>
    <n v="163.47999999999999"/>
    <n v="85.5"/>
    <n v="77.97999999999999"/>
    <n v="0.47700024467824809"/>
    <n v="2026"/>
    <s v="Q3"/>
    <n v="7"/>
    <s v="Jul"/>
  </r>
  <r>
    <n v="4102"/>
    <x v="198"/>
    <n v="2026"/>
    <x v="2"/>
    <x v="6"/>
    <x v="6"/>
    <x v="1"/>
    <x v="12"/>
    <x v="0"/>
    <s v="Returning"/>
    <x v="1"/>
    <s v="Summit Backpack 45L"/>
    <n v="3"/>
    <n v="154.01"/>
    <n v="0.1"/>
    <n v="78.78"/>
    <n v="415.827"/>
    <n v="236.34"/>
    <n v="179.48699999999999"/>
    <n v="0.43163863818366771"/>
    <n v="2026"/>
    <s v="Q3"/>
    <n v="7"/>
    <s v="Jul"/>
  </r>
  <r>
    <n v="4109"/>
    <x v="198"/>
    <n v="2026"/>
    <x v="2"/>
    <x v="6"/>
    <x v="6"/>
    <x v="1"/>
    <x v="12"/>
    <x v="3"/>
    <s v="New"/>
    <x v="0"/>
    <s v="Cycling Pack 12L"/>
    <n v="4"/>
    <n v="101.61"/>
    <n v="0"/>
    <n v="51.68"/>
    <n v="406.44"/>
    <n v="206.72"/>
    <n v="199.72"/>
    <n v="0.49138864285011319"/>
    <n v="2026"/>
    <s v="Q3"/>
    <n v="7"/>
    <s v="Jul"/>
  </r>
  <r>
    <n v="4813"/>
    <x v="198"/>
    <n v="2026"/>
    <x v="2"/>
    <x v="6"/>
    <x v="6"/>
    <x v="2"/>
    <x v="10"/>
    <x v="2"/>
    <s v="Returning"/>
    <x v="4"/>
    <s v="Recovery Roller"/>
    <n v="2"/>
    <n v="36.869999999999997"/>
    <n v="0.15"/>
    <n v="13.94"/>
    <n v="62.678999999999995"/>
    <n v="27.88"/>
    <n v="34.798999999999992"/>
    <n v="0.55519392459994565"/>
    <n v="2026"/>
    <s v="Q3"/>
    <n v="7"/>
    <s v="Jul"/>
  </r>
  <r>
    <n v="5054"/>
    <x v="198"/>
    <n v="2026"/>
    <x v="2"/>
    <x v="6"/>
    <x v="6"/>
    <x v="3"/>
    <x v="8"/>
    <x v="0"/>
    <s v="New"/>
    <x v="3"/>
    <s v="Compact Sleeping Bag"/>
    <n v="2"/>
    <n v="121.06"/>
    <n v="0"/>
    <n v="59.62"/>
    <n v="242.12"/>
    <n v="119.24"/>
    <n v="122.88000000000001"/>
    <n v="0.50751693375185858"/>
    <n v="2026"/>
    <s v="Q3"/>
    <n v="7"/>
    <s v="Jul"/>
  </r>
  <r>
    <n v="138"/>
    <x v="199"/>
    <n v="2026"/>
    <x v="2"/>
    <x v="6"/>
    <x v="6"/>
    <x v="1"/>
    <x v="12"/>
    <x v="0"/>
    <s v="New"/>
    <x v="1"/>
    <s v="Trekking Poles"/>
    <n v="2"/>
    <n v="71.81"/>
    <n v="0"/>
    <n v="32.35"/>
    <n v="143.62"/>
    <n v="64.7"/>
    <n v="78.92"/>
    <n v="0.54950563988302459"/>
    <n v="2026"/>
    <s v="Q3"/>
    <n v="7"/>
    <s v="Jul"/>
  </r>
  <r>
    <n v="433"/>
    <x v="199"/>
    <n v="2026"/>
    <x v="2"/>
    <x v="6"/>
    <x v="6"/>
    <x v="1"/>
    <x v="12"/>
    <x v="0"/>
    <s v="New"/>
    <x v="1"/>
    <s v="Trail Boots"/>
    <n v="4"/>
    <n v="145.18"/>
    <n v="0"/>
    <n v="79.540000000000006"/>
    <n v="580.72"/>
    <n v="318.16000000000003"/>
    <n v="262.56"/>
    <n v="0.45212839234054275"/>
    <n v="2026"/>
    <s v="Q3"/>
    <n v="7"/>
    <s v="Jul"/>
  </r>
  <r>
    <n v="484"/>
    <x v="199"/>
    <n v="2026"/>
    <x v="2"/>
    <x v="6"/>
    <x v="6"/>
    <x v="1"/>
    <x v="12"/>
    <x v="0"/>
    <s v="New"/>
    <x v="4"/>
    <s v="Recovery Roller"/>
    <n v="2"/>
    <n v="36.07"/>
    <n v="0"/>
    <n v="13.6"/>
    <n v="72.14"/>
    <n v="27.2"/>
    <n v="44.94"/>
    <n v="0.62295536456889378"/>
    <n v="2026"/>
    <s v="Q3"/>
    <n v="7"/>
    <s v="Jul"/>
  </r>
  <r>
    <n v="492"/>
    <x v="199"/>
    <n v="2026"/>
    <x v="2"/>
    <x v="6"/>
    <x v="6"/>
    <x v="1"/>
    <x v="14"/>
    <x v="2"/>
    <s v="New"/>
    <x v="1"/>
    <s v="Trekking Poles"/>
    <n v="3"/>
    <n v="72.23"/>
    <n v="0.1"/>
    <n v="31.67"/>
    <n v="195.02100000000002"/>
    <n v="95.01"/>
    <n v="100.01100000000001"/>
    <n v="0.5128216961250327"/>
    <n v="2026"/>
    <s v="Q3"/>
    <n v="7"/>
    <s v="Jul"/>
  </r>
  <r>
    <n v="626"/>
    <x v="199"/>
    <n v="2026"/>
    <x v="2"/>
    <x v="6"/>
    <x v="6"/>
    <x v="1"/>
    <x v="14"/>
    <x v="2"/>
    <s v="Returning"/>
    <x v="2"/>
    <s v="Insulated Bottle"/>
    <n v="1"/>
    <n v="36.549999999999997"/>
    <n v="0.1"/>
    <n v="13.2"/>
    <n v="32.894999999999996"/>
    <n v="13.2"/>
    <n v="19.694999999999997"/>
    <n v="0.59872321021431829"/>
    <n v="2026"/>
    <s v="Q3"/>
    <n v="7"/>
    <s v="Jul"/>
  </r>
  <r>
    <n v="1409"/>
    <x v="199"/>
    <n v="2026"/>
    <x v="2"/>
    <x v="6"/>
    <x v="6"/>
    <x v="1"/>
    <x v="14"/>
    <x v="0"/>
    <s v="New"/>
    <x v="3"/>
    <s v="Compact Sleeping Bag"/>
    <n v="5"/>
    <n v="124.68"/>
    <n v="0.05"/>
    <n v="60.61"/>
    <n v="592.23"/>
    <n v="303.05"/>
    <n v="289.18"/>
    <n v="0.48829002245749115"/>
    <n v="2026"/>
    <s v="Q3"/>
    <n v="7"/>
    <s v="Jul"/>
  </r>
  <r>
    <n v="1486"/>
    <x v="199"/>
    <n v="2026"/>
    <x v="2"/>
    <x v="6"/>
    <x v="6"/>
    <x v="3"/>
    <x v="8"/>
    <x v="0"/>
    <s v="Returning"/>
    <x v="0"/>
    <s v="Cycling Pack 12L"/>
    <n v="1"/>
    <n v="101.7"/>
    <n v="0.05"/>
    <n v="49.92"/>
    <n v="96.614999999999995"/>
    <n v="49.92"/>
    <n v="46.694999999999993"/>
    <n v="0.48331004502406455"/>
    <n v="2026"/>
    <s v="Q3"/>
    <n v="7"/>
    <s v="Jul"/>
  </r>
  <r>
    <n v="1940"/>
    <x v="199"/>
    <n v="2026"/>
    <x v="2"/>
    <x v="6"/>
    <x v="6"/>
    <x v="2"/>
    <x v="16"/>
    <x v="0"/>
    <s v="New"/>
    <x v="4"/>
    <s v="Training Mat"/>
    <n v="2"/>
    <n v="50.24"/>
    <n v="0.05"/>
    <n v="21.88"/>
    <n v="95.456000000000003"/>
    <n v="43.76"/>
    <n v="51.696000000000005"/>
    <n v="0.54156889037881328"/>
    <n v="2026"/>
    <s v="Q3"/>
    <n v="7"/>
    <s v="Jul"/>
  </r>
  <r>
    <n v="2215"/>
    <x v="199"/>
    <n v="2026"/>
    <x v="2"/>
    <x v="6"/>
    <x v="6"/>
    <x v="3"/>
    <x v="13"/>
    <x v="2"/>
    <s v="Returning"/>
    <x v="4"/>
    <s v="Recovery Roller"/>
    <n v="3"/>
    <n v="35.53"/>
    <n v="0"/>
    <n v="14"/>
    <n v="106.59"/>
    <n v="42"/>
    <n v="64.59"/>
    <n v="0.60596678862932729"/>
    <n v="2026"/>
    <s v="Q3"/>
    <n v="7"/>
    <s v="Jul"/>
  </r>
  <r>
    <n v="2555"/>
    <x v="199"/>
    <n v="2026"/>
    <x v="2"/>
    <x v="6"/>
    <x v="6"/>
    <x v="2"/>
    <x v="2"/>
    <x v="3"/>
    <s v="New"/>
    <x v="2"/>
    <s v="Packing Cube Set"/>
    <n v="2"/>
    <n v="46.89"/>
    <n v="0.1"/>
    <n v="18.53"/>
    <n v="84.402000000000001"/>
    <n v="37.06"/>
    <n v="47.341999999999999"/>
    <n v="0.56091087888912583"/>
    <n v="2026"/>
    <s v="Q3"/>
    <n v="7"/>
    <s v="Jul"/>
  </r>
  <r>
    <n v="4710"/>
    <x v="199"/>
    <n v="2026"/>
    <x v="2"/>
    <x v="6"/>
    <x v="6"/>
    <x v="0"/>
    <x v="0"/>
    <x v="2"/>
    <s v="Returning"/>
    <x v="3"/>
    <s v="Trail Tent 2P"/>
    <n v="1"/>
    <n v="197.29"/>
    <n v="0.1"/>
    <n v="104.7"/>
    <n v="177.56100000000001"/>
    <n v="104.7"/>
    <n v="72.861000000000004"/>
    <n v="0.4103434875901803"/>
    <n v="2026"/>
    <s v="Q3"/>
    <n v="7"/>
    <s v="Jul"/>
  </r>
  <r>
    <n v="4974"/>
    <x v="199"/>
    <n v="2026"/>
    <x v="2"/>
    <x v="6"/>
    <x v="6"/>
    <x v="0"/>
    <x v="9"/>
    <x v="2"/>
    <s v="Business"/>
    <x v="1"/>
    <s v="Trekking Poles"/>
    <n v="1"/>
    <n v="70.52"/>
    <n v="0.1"/>
    <n v="33.28"/>
    <n v="63.467999999999996"/>
    <n v="33.28"/>
    <n v="30.187999999999995"/>
    <n v="0.47564126804058732"/>
    <n v="2026"/>
    <s v="Q3"/>
    <n v="7"/>
    <s v="Jul"/>
  </r>
  <r>
    <n v="5048"/>
    <x v="199"/>
    <n v="2026"/>
    <x v="2"/>
    <x v="6"/>
    <x v="6"/>
    <x v="1"/>
    <x v="12"/>
    <x v="3"/>
    <s v="New"/>
    <x v="4"/>
    <s v="Training Mat"/>
    <n v="3"/>
    <n v="49.9"/>
    <n v="0.05"/>
    <n v="22.27"/>
    <n v="142.21499999999997"/>
    <n v="66.81"/>
    <n v="75.404999999999973"/>
    <n v="0.53021833139964125"/>
    <n v="2026"/>
    <s v="Q3"/>
    <n v="7"/>
    <s v="Jul"/>
  </r>
  <r>
    <n v="1"/>
    <x v="200"/>
    <n v="2026"/>
    <x v="2"/>
    <x v="6"/>
    <x v="6"/>
    <x v="3"/>
    <x v="7"/>
    <x v="2"/>
    <s v="New"/>
    <x v="1"/>
    <s v="Summit Backpack 45L"/>
    <n v="3"/>
    <n v="156.25"/>
    <n v="0"/>
    <n v="79.900000000000006"/>
    <n v="468.75"/>
    <n v="239.70000000000002"/>
    <n v="229.04999999999998"/>
    <n v="0.48863999999999996"/>
    <n v="2026"/>
    <s v="Q3"/>
    <n v="7"/>
    <s v="Jul"/>
  </r>
  <r>
    <n v="270"/>
    <x v="200"/>
    <n v="2026"/>
    <x v="2"/>
    <x v="6"/>
    <x v="6"/>
    <x v="2"/>
    <x v="2"/>
    <x v="3"/>
    <s v="Returning"/>
    <x v="3"/>
    <s v="Compact Sleeping Bag"/>
    <n v="3"/>
    <n v="120.14"/>
    <n v="0"/>
    <n v="58.9"/>
    <n v="360.42"/>
    <n v="176.7"/>
    <n v="183.72000000000003"/>
    <n v="0.5097386382553688"/>
    <n v="2026"/>
    <s v="Q3"/>
    <n v="7"/>
    <s v="Jul"/>
  </r>
  <r>
    <n v="2130"/>
    <x v="200"/>
    <n v="2026"/>
    <x v="2"/>
    <x v="6"/>
    <x v="6"/>
    <x v="1"/>
    <x v="14"/>
    <x v="2"/>
    <s v="Returning"/>
    <x v="1"/>
    <s v="Trail Boots"/>
    <n v="1"/>
    <n v="145.21"/>
    <n v="0"/>
    <n v="80.52"/>
    <n v="145.21"/>
    <n v="80.52"/>
    <n v="64.690000000000012"/>
    <n v="0.44549273466014744"/>
    <n v="2026"/>
    <s v="Q3"/>
    <n v="7"/>
    <s v="Jul"/>
  </r>
  <r>
    <n v="2474"/>
    <x v="200"/>
    <n v="2026"/>
    <x v="2"/>
    <x v="6"/>
    <x v="6"/>
    <x v="2"/>
    <x v="2"/>
    <x v="2"/>
    <s v="Returning"/>
    <x v="0"/>
    <s v="Compact Repair Kit"/>
    <n v="2"/>
    <n v="39.78"/>
    <n v="0.1"/>
    <n v="16.260000000000002"/>
    <n v="71.603999999999999"/>
    <n v="32.520000000000003"/>
    <n v="39.083999999999996"/>
    <n v="0.54583542818836928"/>
    <n v="2026"/>
    <s v="Q3"/>
    <n v="7"/>
    <s v="Jul"/>
  </r>
  <r>
    <n v="2514"/>
    <x v="200"/>
    <n v="2026"/>
    <x v="2"/>
    <x v="6"/>
    <x v="6"/>
    <x v="1"/>
    <x v="6"/>
    <x v="0"/>
    <s v="New"/>
    <x v="2"/>
    <s v="Travel Backpack 35L"/>
    <n v="2"/>
    <n v="161.97"/>
    <n v="0.1"/>
    <n v="88.57"/>
    <n v="291.54599999999999"/>
    <n v="177.14"/>
    <n v="114.40600000000001"/>
    <n v="0.39241148909606033"/>
    <n v="2026"/>
    <s v="Q3"/>
    <n v="7"/>
    <s v="Jul"/>
  </r>
  <r>
    <n v="2616"/>
    <x v="200"/>
    <n v="2026"/>
    <x v="2"/>
    <x v="6"/>
    <x v="6"/>
    <x v="2"/>
    <x v="3"/>
    <x v="2"/>
    <s v="New"/>
    <x v="4"/>
    <s v="Weighted Vest"/>
    <n v="2"/>
    <n v="125.37"/>
    <n v="0"/>
    <n v="68.040000000000006"/>
    <n v="250.74"/>
    <n v="136.08000000000001"/>
    <n v="114.66"/>
    <n v="0.457286432160804"/>
    <n v="2026"/>
    <s v="Q3"/>
    <n v="7"/>
    <s v="Jul"/>
  </r>
  <r>
    <n v="2632"/>
    <x v="200"/>
    <n v="2026"/>
    <x v="2"/>
    <x v="6"/>
    <x v="6"/>
    <x v="0"/>
    <x v="15"/>
    <x v="0"/>
    <s v="New"/>
    <x v="3"/>
    <s v="Trail Tent 2P"/>
    <n v="1"/>
    <n v="196.57"/>
    <n v="0"/>
    <n v="104.78"/>
    <n v="196.57"/>
    <n v="104.78"/>
    <n v="91.789999999999992"/>
    <n v="0.46695833545301924"/>
    <n v="2026"/>
    <s v="Q3"/>
    <n v="7"/>
    <s v="Jul"/>
  </r>
  <r>
    <n v="3725"/>
    <x v="200"/>
    <n v="2026"/>
    <x v="2"/>
    <x v="6"/>
    <x v="6"/>
    <x v="2"/>
    <x v="16"/>
    <x v="0"/>
    <s v="Returning"/>
    <x v="3"/>
    <s v="Trail Tent 2P"/>
    <n v="2"/>
    <n v="195.74"/>
    <n v="0.05"/>
    <n v="107.17"/>
    <n v="371.90600000000001"/>
    <n v="214.34"/>
    <n v="157.566"/>
    <n v="0.4236715729243411"/>
    <n v="2026"/>
    <s v="Q3"/>
    <n v="7"/>
    <s v="Jul"/>
  </r>
  <r>
    <n v="3834"/>
    <x v="200"/>
    <n v="2026"/>
    <x v="2"/>
    <x v="6"/>
    <x v="6"/>
    <x v="1"/>
    <x v="14"/>
    <x v="2"/>
    <s v="New"/>
    <x v="3"/>
    <s v="Trail Tent 2P"/>
    <n v="3"/>
    <n v="192.28"/>
    <n v="0"/>
    <n v="104.3"/>
    <n v="576.84"/>
    <n v="312.89999999999998"/>
    <n v="263.94000000000005"/>
    <n v="0.45756188891200339"/>
    <n v="2026"/>
    <s v="Q3"/>
    <n v="7"/>
    <s v="Jul"/>
  </r>
  <r>
    <n v="159"/>
    <x v="201"/>
    <n v="2026"/>
    <x v="2"/>
    <x v="6"/>
    <x v="6"/>
    <x v="1"/>
    <x v="1"/>
    <x v="0"/>
    <s v="Returning"/>
    <x v="1"/>
    <s v="Trekking Poles"/>
    <n v="2"/>
    <n v="70.150000000000006"/>
    <n v="0.05"/>
    <n v="32.950000000000003"/>
    <n v="133.285"/>
    <n v="65.900000000000006"/>
    <n v="67.384999999999991"/>
    <n v="0.50557076940390888"/>
    <n v="2026"/>
    <s v="Q3"/>
    <n v="7"/>
    <s v="Jul"/>
  </r>
  <r>
    <n v="435"/>
    <x v="201"/>
    <n v="2026"/>
    <x v="2"/>
    <x v="6"/>
    <x v="6"/>
    <x v="2"/>
    <x v="2"/>
    <x v="0"/>
    <s v="Returning"/>
    <x v="3"/>
    <s v="Alpine Tent 4P"/>
    <n v="2"/>
    <n v="342.38"/>
    <n v="0.05"/>
    <n v="192.01"/>
    <n v="650.52199999999993"/>
    <n v="384.02"/>
    <n v="266.50199999999995"/>
    <n v="0.40967407712575438"/>
    <n v="2026"/>
    <s v="Q3"/>
    <n v="7"/>
    <s v="Jul"/>
  </r>
  <r>
    <n v="1467"/>
    <x v="201"/>
    <n v="2026"/>
    <x v="2"/>
    <x v="6"/>
    <x v="6"/>
    <x v="1"/>
    <x v="14"/>
    <x v="3"/>
    <s v="New"/>
    <x v="4"/>
    <s v="Training Mat"/>
    <n v="1"/>
    <n v="50.59"/>
    <n v="0.05"/>
    <n v="22.04"/>
    <n v="48.060499999999998"/>
    <n v="22.04"/>
    <n v="26.020499999999998"/>
    <n v="0.54141134611583319"/>
    <n v="2026"/>
    <s v="Q3"/>
    <n v="7"/>
    <s v="Jul"/>
  </r>
  <r>
    <n v="1552"/>
    <x v="201"/>
    <n v="2026"/>
    <x v="2"/>
    <x v="6"/>
    <x v="6"/>
    <x v="3"/>
    <x v="4"/>
    <x v="2"/>
    <s v="New"/>
    <x v="2"/>
    <s v="Packing Cube Set"/>
    <n v="2"/>
    <n v="46.34"/>
    <n v="0.1"/>
    <n v="18.41"/>
    <n v="83.412000000000006"/>
    <n v="36.82"/>
    <n v="46.592000000000006"/>
    <n v="0.55857670359180933"/>
    <n v="2026"/>
    <s v="Q3"/>
    <n v="7"/>
    <s v="Jul"/>
  </r>
  <r>
    <n v="1745"/>
    <x v="201"/>
    <n v="2026"/>
    <x v="2"/>
    <x v="6"/>
    <x v="6"/>
    <x v="1"/>
    <x v="6"/>
    <x v="3"/>
    <s v="New"/>
    <x v="1"/>
    <s v="Hiking Daypack 20L"/>
    <n v="1"/>
    <n v="91.45"/>
    <n v="0"/>
    <n v="44.16"/>
    <n v="91.45"/>
    <n v="44.16"/>
    <n v="47.290000000000006"/>
    <n v="0.51711317659923461"/>
    <n v="2026"/>
    <s v="Q3"/>
    <n v="7"/>
    <s v="Jul"/>
  </r>
  <r>
    <n v="2174"/>
    <x v="201"/>
    <n v="2026"/>
    <x v="2"/>
    <x v="6"/>
    <x v="6"/>
    <x v="3"/>
    <x v="8"/>
    <x v="3"/>
    <s v="Returning"/>
    <x v="0"/>
    <s v="Compact Repair Kit"/>
    <n v="3"/>
    <n v="40.28"/>
    <n v="0"/>
    <n v="17.12"/>
    <n v="120.84"/>
    <n v="51.36"/>
    <n v="69.48"/>
    <n v="0.57497517378351537"/>
    <n v="2026"/>
    <s v="Q3"/>
    <n v="7"/>
    <s v="Jul"/>
  </r>
  <r>
    <n v="3444"/>
    <x v="201"/>
    <n v="2026"/>
    <x v="2"/>
    <x v="6"/>
    <x v="6"/>
    <x v="1"/>
    <x v="14"/>
    <x v="0"/>
    <s v="Returning"/>
    <x v="4"/>
    <s v="Recovery Roller"/>
    <n v="2"/>
    <n v="36.93"/>
    <n v="0"/>
    <n v="13.63"/>
    <n v="73.86"/>
    <n v="27.26"/>
    <n v="46.599999999999994"/>
    <n v="0.63092336853506625"/>
    <n v="2026"/>
    <s v="Q3"/>
    <n v="7"/>
    <s v="Jul"/>
  </r>
  <r>
    <n v="3646"/>
    <x v="201"/>
    <n v="2026"/>
    <x v="2"/>
    <x v="6"/>
    <x v="6"/>
    <x v="2"/>
    <x v="2"/>
    <x v="3"/>
    <s v="Returning"/>
    <x v="1"/>
    <s v="Trail Boots"/>
    <n v="1"/>
    <n v="143.69"/>
    <n v="0"/>
    <n v="80.87"/>
    <n v="143.69"/>
    <n v="80.87"/>
    <n v="62.819999999999993"/>
    <n v="0.43719117544714309"/>
    <n v="2026"/>
    <s v="Q3"/>
    <n v="7"/>
    <s v="Jul"/>
  </r>
  <r>
    <n v="4558"/>
    <x v="201"/>
    <n v="2026"/>
    <x v="2"/>
    <x v="6"/>
    <x v="6"/>
    <x v="1"/>
    <x v="14"/>
    <x v="3"/>
    <s v="New"/>
    <x v="1"/>
    <s v="Trail Boots"/>
    <n v="2"/>
    <n v="147.09"/>
    <n v="0"/>
    <n v="81.58"/>
    <n v="294.18"/>
    <n v="163.16"/>
    <n v="131.02000000000001"/>
    <n v="0.44537358080087025"/>
    <n v="2026"/>
    <s v="Q3"/>
    <n v="7"/>
    <s v="Jul"/>
  </r>
  <r>
    <n v="4564"/>
    <x v="201"/>
    <n v="2026"/>
    <x v="2"/>
    <x v="6"/>
    <x v="6"/>
    <x v="2"/>
    <x v="5"/>
    <x v="0"/>
    <s v="New"/>
    <x v="1"/>
    <s v="Summit Backpack 45L"/>
    <n v="1"/>
    <n v="153.88"/>
    <n v="0"/>
    <n v="80.98"/>
    <n v="153.88"/>
    <n v="80.98"/>
    <n v="72.899999999999991"/>
    <n v="0.47374577592929551"/>
    <n v="2026"/>
    <s v="Q3"/>
    <n v="7"/>
    <s v="Jul"/>
  </r>
  <r>
    <n v="4616"/>
    <x v="201"/>
    <n v="2026"/>
    <x v="2"/>
    <x v="6"/>
    <x v="6"/>
    <x v="3"/>
    <x v="13"/>
    <x v="3"/>
    <s v="New"/>
    <x v="1"/>
    <s v="Trekking Poles"/>
    <n v="3"/>
    <n v="72.2"/>
    <n v="0"/>
    <n v="31.45"/>
    <n v="216.60000000000002"/>
    <n v="94.35"/>
    <n v="122.25000000000003"/>
    <n v="0.5644044321329641"/>
    <n v="2026"/>
    <s v="Q3"/>
    <n v="7"/>
    <s v="Jul"/>
  </r>
  <r>
    <n v="536"/>
    <x v="202"/>
    <n v="2026"/>
    <x v="2"/>
    <x v="6"/>
    <x v="6"/>
    <x v="3"/>
    <x v="13"/>
    <x v="2"/>
    <s v="Business"/>
    <x v="4"/>
    <s v="Resistance Band Set"/>
    <n v="1"/>
    <n v="40.67"/>
    <n v="0"/>
    <n v="14.28"/>
    <n v="40.67"/>
    <n v="14.28"/>
    <n v="26.39"/>
    <n v="0.64888123924268504"/>
    <n v="2026"/>
    <s v="Q3"/>
    <n v="7"/>
    <s v="Jul"/>
  </r>
  <r>
    <n v="571"/>
    <x v="202"/>
    <n v="2026"/>
    <x v="2"/>
    <x v="6"/>
    <x v="6"/>
    <x v="0"/>
    <x v="0"/>
    <x v="0"/>
    <s v="New"/>
    <x v="1"/>
    <s v="Summit Backpack 45L"/>
    <n v="3"/>
    <n v="152.53"/>
    <n v="0"/>
    <n v="80.88"/>
    <n v="457.59000000000003"/>
    <n v="242.64"/>
    <n v="214.95000000000005"/>
    <n v="0.46974365698551113"/>
    <n v="2026"/>
    <s v="Q3"/>
    <n v="7"/>
    <s v="Jul"/>
  </r>
  <r>
    <n v="965"/>
    <x v="202"/>
    <n v="2026"/>
    <x v="2"/>
    <x v="6"/>
    <x v="6"/>
    <x v="1"/>
    <x v="11"/>
    <x v="2"/>
    <s v="Returning"/>
    <x v="2"/>
    <s v="Insulated Bottle"/>
    <n v="2"/>
    <n v="35.39"/>
    <n v="0.05"/>
    <n v="13.39"/>
    <n v="67.241"/>
    <n v="26.78"/>
    <n v="40.460999999999999"/>
    <n v="0.60173108668818132"/>
    <n v="2026"/>
    <s v="Q3"/>
    <n v="7"/>
    <s v="Jul"/>
  </r>
  <r>
    <n v="1504"/>
    <x v="202"/>
    <n v="2026"/>
    <x v="2"/>
    <x v="6"/>
    <x v="6"/>
    <x v="3"/>
    <x v="4"/>
    <x v="0"/>
    <s v="Returning"/>
    <x v="1"/>
    <s v="Hiking Daypack 20L"/>
    <n v="5"/>
    <n v="93.35"/>
    <n v="0"/>
    <n v="46.31"/>
    <n v="466.75"/>
    <n v="231.55"/>
    <n v="235.2"/>
    <n v="0.50391001606855912"/>
    <n v="2026"/>
    <s v="Q3"/>
    <n v="7"/>
    <s v="Jul"/>
  </r>
  <r>
    <n v="2560"/>
    <x v="202"/>
    <n v="2026"/>
    <x v="2"/>
    <x v="6"/>
    <x v="6"/>
    <x v="1"/>
    <x v="12"/>
    <x v="0"/>
    <s v="Returning"/>
    <x v="0"/>
    <s v="Trail Bike Light"/>
    <n v="2"/>
    <n v="51.71"/>
    <n v="0"/>
    <n v="22.75"/>
    <n v="103.42"/>
    <n v="45.5"/>
    <n v="57.92"/>
    <n v="0.5600464126861342"/>
    <n v="2026"/>
    <s v="Q3"/>
    <n v="7"/>
    <s v="Jul"/>
  </r>
  <r>
    <n v="2758"/>
    <x v="202"/>
    <n v="2026"/>
    <x v="2"/>
    <x v="6"/>
    <x v="6"/>
    <x v="0"/>
    <x v="0"/>
    <x v="0"/>
    <s v="New"/>
    <x v="0"/>
    <s v="Compact Repair Kit"/>
    <n v="1"/>
    <n v="39.86"/>
    <n v="0"/>
    <n v="16.53"/>
    <n v="39.86"/>
    <n v="16.53"/>
    <n v="23.33"/>
    <n v="0.58529854490717503"/>
    <n v="2026"/>
    <s v="Q3"/>
    <n v="7"/>
    <s v="Jul"/>
  </r>
  <r>
    <n v="4030"/>
    <x v="202"/>
    <n v="2026"/>
    <x v="2"/>
    <x v="6"/>
    <x v="6"/>
    <x v="3"/>
    <x v="8"/>
    <x v="0"/>
    <s v="New"/>
    <x v="3"/>
    <s v="Portable Camp Stove"/>
    <n v="2"/>
    <n v="83.71"/>
    <n v="0"/>
    <n v="39.29"/>
    <n v="167.42"/>
    <n v="78.58"/>
    <n v="88.839999999999989"/>
    <n v="0.53064150041811009"/>
    <n v="2026"/>
    <s v="Q3"/>
    <n v="7"/>
    <s v="Jul"/>
  </r>
  <r>
    <n v="4337"/>
    <x v="202"/>
    <n v="2026"/>
    <x v="2"/>
    <x v="6"/>
    <x v="6"/>
    <x v="1"/>
    <x v="14"/>
    <x v="2"/>
    <s v="New"/>
    <x v="2"/>
    <s v="Packing Cube Set"/>
    <n v="1"/>
    <n v="47.62"/>
    <n v="0"/>
    <n v="17.82"/>
    <n v="47.62"/>
    <n v="17.82"/>
    <n v="29.799999999999997"/>
    <n v="0.62578748425031494"/>
    <n v="2026"/>
    <s v="Q3"/>
    <n v="7"/>
    <s v="Jul"/>
  </r>
  <r>
    <n v="5129"/>
    <x v="202"/>
    <n v="2026"/>
    <x v="2"/>
    <x v="6"/>
    <x v="6"/>
    <x v="1"/>
    <x v="12"/>
    <x v="0"/>
    <s v="Returning"/>
    <x v="0"/>
    <s v="Commuter Helmet"/>
    <n v="1"/>
    <n v="80.05"/>
    <n v="0.05"/>
    <n v="43.81"/>
    <n v="76.047499999999999"/>
    <n v="43.81"/>
    <n v="32.237499999999997"/>
    <n v="0.42391268615010352"/>
    <n v="2026"/>
    <s v="Q3"/>
    <n v="7"/>
    <s v="Jul"/>
  </r>
  <r>
    <n v="81"/>
    <x v="203"/>
    <n v="2026"/>
    <x v="2"/>
    <x v="6"/>
    <x v="6"/>
    <x v="3"/>
    <x v="8"/>
    <x v="2"/>
    <s v="Returning"/>
    <x v="4"/>
    <s v="Training Mat"/>
    <n v="1"/>
    <n v="51.82"/>
    <n v="0"/>
    <n v="21.43"/>
    <n v="51.82"/>
    <n v="21.43"/>
    <n v="30.39"/>
    <n v="0.58645310690852959"/>
    <n v="2026"/>
    <s v="Q3"/>
    <n v="7"/>
    <s v="Jul"/>
  </r>
  <r>
    <n v="493"/>
    <x v="203"/>
    <n v="2026"/>
    <x v="2"/>
    <x v="6"/>
    <x v="6"/>
    <x v="1"/>
    <x v="11"/>
    <x v="0"/>
    <s v="Business"/>
    <x v="2"/>
    <s v="Travel Backpack 35L"/>
    <n v="4"/>
    <n v="161.28"/>
    <n v="0.15"/>
    <n v="89.2"/>
    <n v="548.35199999999998"/>
    <n v="356.8"/>
    <n v="191.55199999999996"/>
    <n v="0.3493230625583566"/>
    <n v="2026"/>
    <s v="Q3"/>
    <n v="7"/>
    <s v="Jul"/>
  </r>
  <r>
    <n v="613"/>
    <x v="203"/>
    <n v="2026"/>
    <x v="2"/>
    <x v="6"/>
    <x v="6"/>
    <x v="0"/>
    <x v="0"/>
    <x v="0"/>
    <s v="New"/>
    <x v="0"/>
    <s v="Compact Repair Kit"/>
    <n v="1"/>
    <n v="39.86"/>
    <n v="0.05"/>
    <n v="16.989999999999998"/>
    <n v="37.866999999999997"/>
    <n v="16.989999999999998"/>
    <n v="20.876999999999999"/>
    <n v="0.55132437214461139"/>
    <n v="2026"/>
    <s v="Q3"/>
    <n v="7"/>
    <s v="Jul"/>
  </r>
  <r>
    <n v="958"/>
    <x v="203"/>
    <n v="2026"/>
    <x v="2"/>
    <x v="6"/>
    <x v="6"/>
    <x v="3"/>
    <x v="8"/>
    <x v="3"/>
    <s v="New"/>
    <x v="0"/>
    <s v="Cycling Pack 12L"/>
    <n v="6"/>
    <n v="102.96"/>
    <n v="0.05"/>
    <n v="51.74"/>
    <n v="586.87199999999996"/>
    <n v="310.44"/>
    <n v="276.43199999999996"/>
    <n v="0.47102604997341835"/>
    <n v="2026"/>
    <s v="Q3"/>
    <n v="7"/>
    <s v="Jul"/>
  </r>
  <r>
    <n v="1270"/>
    <x v="203"/>
    <n v="2026"/>
    <x v="2"/>
    <x v="6"/>
    <x v="6"/>
    <x v="1"/>
    <x v="12"/>
    <x v="3"/>
    <s v="Returning"/>
    <x v="1"/>
    <s v="Hiking Daypack 20L"/>
    <n v="1"/>
    <n v="94.04"/>
    <n v="0"/>
    <n v="44.88"/>
    <n v="94.04"/>
    <n v="44.88"/>
    <n v="49.160000000000004"/>
    <n v="0.52275627392598889"/>
    <n v="2026"/>
    <s v="Q3"/>
    <n v="7"/>
    <s v="Jul"/>
  </r>
  <r>
    <n v="1513"/>
    <x v="203"/>
    <n v="2026"/>
    <x v="2"/>
    <x v="6"/>
    <x v="6"/>
    <x v="3"/>
    <x v="8"/>
    <x v="0"/>
    <s v="New"/>
    <x v="1"/>
    <s v="Trekking Poles"/>
    <n v="2"/>
    <n v="70.790000000000006"/>
    <n v="0"/>
    <n v="32.44"/>
    <n v="141.58000000000001"/>
    <n v="64.88"/>
    <n v="76.700000000000017"/>
    <n v="0.541743184065546"/>
    <n v="2026"/>
    <s v="Q3"/>
    <n v="7"/>
    <s v="Jul"/>
  </r>
  <r>
    <n v="2009"/>
    <x v="203"/>
    <n v="2026"/>
    <x v="2"/>
    <x v="6"/>
    <x v="6"/>
    <x v="2"/>
    <x v="10"/>
    <x v="0"/>
    <s v="New"/>
    <x v="2"/>
    <s v="Packing Cube Set"/>
    <n v="2"/>
    <n v="46.41"/>
    <n v="0"/>
    <n v="18.600000000000001"/>
    <n v="92.82"/>
    <n v="37.200000000000003"/>
    <n v="55.61999999999999"/>
    <n v="0.59922430510665803"/>
    <n v="2026"/>
    <s v="Q3"/>
    <n v="7"/>
    <s v="Jul"/>
  </r>
  <r>
    <n v="2838"/>
    <x v="203"/>
    <n v="2026"/>
    <x v="2"/>
    <x v="6"/>
    <x v="6"/>
    <x v="3"/>
    <x v="13"/>
    <x v="3"/>
    <s v="New"/>
    <x v="1"/>
    <s v="Trekking Poles"/>
    <n v="1"/>
    <n v="69.75"/>
    <n v="0"/>
    <n v="33.299999999999997"/>
    <n v="69.75"/>
    <n v="33.299999999999997"/>
    <n v="36.450000000000003"/>
    <n v="0.52258064516129032"/>
    <n v="2026"/>
    <s v="Q3"/>
    <n v="7"/>
    <s v="Jul"/>
  </r>
  <r>
    <n v="3730"/>
    <x v="203"/>
    <n v="2026"/>
    <x v="2"/>
    <x v="6"/>
    <x v="6"/>
    <x v="0"/>
    <x v="15"/>
    <x v="2"/>
    <s v="Business"/>
    <x v="0"/>
    <s v="Compact Repair Kit"/>
    <n v="3"/>
    <n v="40.81"/>
    <n v="0"/>
    <n v="16.86"/>
    <n v="122.43"/>
    <n v="50.58"/>
    <n v="71.850000000000009"/>
    <n v="0.58686596422445481"/>
    <n v="2026"/>
    <s v="Q3"/>
    <n v="7"/>
    <s v="Jul"/>
  </r>
  <r>
    <n v="4287"/>
    <x v="203"/>
    <n v="2026"/>
    <x v="2"/>
    <x v="6"/>
    <x v="6"/>
    <x v="3"/>
    <x v="8"/>
    <x v="3"/>
    <s v="Returning"/>
    <x v="1"/>
    <s v="Summit Backpack 45L"/>
    <n v="5"/>
    <n v="156.69"/>
    <n v="0"/>
    <n v="80.489999999999995"/>
    <n v="783.45"/>
    <n v="402.45"/>
    <n v="381.00000000000006"/>
    <n v="0.48631054949262881"/>
    <n v="2026"/>
    <s v="Q3"/>
    <n v="7"/>
    <s v="Jul"/>
  </r>
  <r>
    <n v="4297"/>
    <x v="203"/>
    <n v="2026"/>
    <x v="2"/>
    <x v="6"/>
    <x v="6"/>
    <x v="1"/>
    <x v="6"/>
    <x v="3"/>
    <s v="Returning"/>
    <x v="2"/>
    <s v="Travel Backpack 35L"/>
    <n v="1"/>
    <n v="168.59"/>
    <n v="0.1"/>
    <n v="88.8"/>
    <n v="151.73099999999999"/>
    <n v="88.8"/>
    <n v="62.930999999999997"/>
    <n v="0.41475374181940405"/>
    <n v="2026"/>
    <s v="Q3"/>
    <n v="7"/>
    <s v="Jul"/>
  </r>
  <r>
    <n v="5118"/>
    <x v="203"/>
    <n v="2026"/>
    <x v="2"/>
    <x v="6"/>
    <x v="6"/>
    <x v="1"/>
    <x v="12"/>
    <x v="0"/>
    <s v="Business"/>
    <x v="2"/>
    <s v="Insulated Bottle"/>
    <n v="5"/>
    <n v="36.880000000000003"/>
    <n v="0.1"/>
    <n v="13.76"/>
    <n v="165.96"/>
    <n v="68.8"/>
    <n v="97.160000000000011"/>
    <n v="0.58544227524704751"/>
    <n v="2026"/>
    <s v="Q3"/>
    <n v="7"/>
    <s v="Jul"/>
  </r>
  <r>
    <n v="363"/>
    <x v="204"/>
    <n v="2026"/>
    <x v="2"/>
    <x v="6"/>
    <x v="6"/>
    <x v="0"/>
    <x v="0"/>
    <x v="1"/>
    <s v="Business"/>
    <x v="2"/>
    <s v="Carry-On Duffel"/>
    <n v="8"/>
    <n v="136.13"/>
    <n v="0.1"/>
    <n v="66.55"/>
    <n v="980.13599999999997"/>
    <n v="532.4"/>
    <n v="447.73599999999999"/>
    <n v="0.45681007533648393"/>
    <n v="2026"/>
    <s v="Q3"/>
    <n v="7"/>
    <s v="Jul"/>
  </r>
  <r>
    <n v="4243"/>
    <x v="204"/>
    <n v="2026"/>
    <x v="2"/>
    <x v="6"/>
    <x v="6"/>
    <x v="1"/>
    <x v="14"/>
    <x v="3"/>
    <s v="Returning"/>
    <x v="0"/>
    <s v="Compact Repair Kit"/>
    <n v="2"/>
    <n v="40.479999999999997"/>
    <n v="0.05"/>
    <n v="16.93"/>
    <n v="76.911999999999992"/>
    <n v="33.86"/>
    <n v="43.051999999999992"/>
    <n v="0.5597566049511129"/>
    <n v="2026"/>
    <s v="Q3"/>
    <n v="7"/>
    <s v="Jul"/>
  </r>
  <r>
    <n v="4348"/>
    <x v="204"/>
    <n v="2026"/>
    <x v="2"/>
    <x v="6"/>
    <x v="6"/>
    <x v="0"/>
    <x v="0"/>
    <x v="0"/>
    <s v="New"/>
    <x v="0"/>
    <s v="Trail Bike Light"/>
    <n v="4"/>
    <n v="50.09"/>
    <n v="0"/>
    <n v="22.11"/>
    <n v="200.36"/>
    <n v="88.44"/>
    <n v="111.92000000000002"/>
    <n v="0.55859452984627678"/>
    <n v="2026"/>
    <s v="Q3"/>
    <n v="7"/>
    <s v="Jul"/>
  </r>
  <r>
    <n v="4405"/>
    <x v="204"/>
    <n v="2026"/>
    <x v="2"/>
    <x v="6"/>
    <x v="6"/>
    <x v="3"/>
    <x v="8"/>
    <x v="0"/>
    <s v="Returning"/>
    <x v="1"/>
    <s v="Summit Backpack 45L"/>
    <n v="1"/>
    <n v="156.54"/>
    <n v="0.1"/>
    <n v="77.38"/>
    <n v="140.886"/>
    <n v="77.38"/>
    <n v="63.506"/>
    <n v="0.4507616086765186"/>
    <n v="2026"/>
    <s v="Q3"/>
    <n v="7"/>
    <s v="Jul"/>
  </r>
  <r>
    <n v="4857"/>
    <x v="204"/>
    <n v="2026"/>
    <x v="2"/>
    <x v="6"/>
    <x v="6"/>
    <x v="1"/>
    <x v="6"/>
    <x v="2"/>
    <s v="Returning"/>
    <x v="1"/>
    <s v="Summit Backpack 45L"/>
    <n v="1"/>
    <n v="152.1"/>
    <n v="0.1"/>
    <n v="80.459999999999994"/>
    <n v="136.88999999999999"/>
    <n v="80.459999999999994"/>
    <n v="56.429999999999993"/>
    <n v="0.41222879684418146"/>
    <n v="2026"/>
    <s v="Q3"/>
    <n v="7"/>
    <s v="Jul"/>
  </r>
  <r>
    <n v="87"/>
    <x v="205"/>
    <n v="2026"/>
    <x v="2"/>
    <x v="6"/>
    <x v="6"/>
    <x v="1"/>
    <x v="11"/>
    <x v="0"/>
    <s v="Returning"/>
    <x v="1"/>
    <s v="Summit Backpack 45L"/>
    <n v="1"/>
    <n v="155.35"/>
    <n v="0"/>
    <n v="80.47"/>
    <n v="155.35"/>
    <n v="80.47"/>
    <n v="74.88"/>
    <n v="0.48200836820083681"/>
    <n v="2026"/>
    <s v="Q3"/>
    <n v="7"/>
    <s v="Jul"/>
  </r>
  <r>
    <n v="315"/>
    <x v="205"/>
    <n v="2026"/>
    <x v="2"/>
    <x v="6"/>
    <x v="6"/>
    <x v="2"/>
    <x v="3"/>
    <x v="3"/>
    <s v="New"/>
    <x v="0"/>
    <s v="Commuter Helmet"/>
    <n v="1"/>
    <n v="81.13"/>
    <n v="0.05"/>
    <n v="42.41"/>
    <n v="77.073499999999996"/>
    <n v="42.41"/>
    <n v="34.663499999999999"/>
    <n v="0.44974602165465433"/>
    <n v="2026"/>
    <s v="Q3"/>
    <n v="7"/>
    <s v="Jul"/>
  </r>
  <r>
    <n v="970"/>
    <x v="205"/>
    <n v="2026"/>
    <x v="2"/>
    <x v="6"/>
    <x v="6"/>
    <x v="1"/>
    <x v="11"/>
    <x v="0"/>
    <s v="New"/>
    <x v="1"/>
    <s v="Trail Boots"/>
    <n v="1"/>
    <n v="145.87"/>
    <n v="0"/>
    <n v="81.430000000000007"/>
    <n v="145.87"/>
    <n v="81.430000000000007"/>
    <n v="64.44"/>
    <n v="0.44176321382052508"/>
    <n v="2026"/>
    <s v="Q3"/>
    <n v="7"/>
    <s v="Jul"/>
  </r>
  <r>
    <n v="1891"/>
    <x v="205"/>
    <n v="2026"/>
    <x v="2"/>
    <x v="6"/>
    <x v="6"/>
    <x v="1"/>
    <x v="12"/>
    <x v="0"/>
    <s v="New"/>
    <x v="1"/>
    <s v="Summit Backpack 45L"/>
    <n v="6"/>
    <n v="151.88999999999999"/>
    <n v="0.15"/>
    <n v="76.83"/>
    <n v="774.6389999999999"/>
    <n v="460.98"/>
    <n v="313.65899999999988"/>
    <n v="0.40490989996630677"/>
    <n v="2026"/>
    <s v="Q3"/>
    <n v="7"/>
    <s v="Jul"/>
  </r>
  <r>
    <n v="2148"/>
    <x v="205"/>
    <n v="2026"/>
    <x v="2"/>
    <x v="6"/>
    <x v="6"/>
    <x v="2"/>
    <x v="10"/>
    <x v="0"/>
    <s v="New"/>
    <x v="4"/>
    <s v="Resistance Band Set"/>
    <n v="2"/>
    <n v="41.14"/>
    <n v="0.1"/>
    <n v="14.84"/>
    <n v="74.052000000000007"/>
    <n v="29.68"/>
    <n v="44.372000000000007"/>
    <n v="0.59920056176740677"/>
    <n v="2026"/>
    <s v="Q3"/>
    <n v="7"/>
    <s v="Jul"/>
  </r>
  <r>
    <n v="2467"/>
    <x v="205"/>
    <n v="2026"/>
    <x v="2"/>
    <x v="6"/>
    <x v="6"/>
    <x v="3"/>
    <x v="4"/>
    <x v="2"/>
    <s v="Returning"/>
    <x v="0"/>
    <s v="Trail Bike Light"/>
    <n v="1"/>
    <n v="49.5"/>
    <n v="0"/>
    <n v="21.83"/>
    <n v="49.5"/>
    <n v="21.83"/>
    <n v="27.67"/>
    <n v="0.55898989898989904"/>
    <n v="2026"/>
    <s v="Q3"/>
    <n v="7"/>
    <s v="Jul"/>
  </r>
  <r>
    <n v="3710"/>
    <x v="205"/>
    <n v="2026"/>
    <x v="2"/>
    <x v="6"/>
    <x v="6"/>
    <x v="3"/>
    <x v="7"/>
    <x v="0"/>
    <s v="New"/>
    <x v="2"/>
    <s v="Packing Cube Set"/>
    <n v="2"/>
    <n v="46.48"/>
    <n v="0.05"/>
    <n v="18.760000000000002"/>
    <n v="88.311999999999983"/>
    <n v="37.520000000000003"/>
    <n v="50.79199999999998"/>
    <n v="0.57514267596702584"/>
    <n v="2026"/>
    <s v="Q3"/>
    <n v="7"/>
    <s v="Jul"/>
  </r>
  <r>
    <n v="3714"/>
    <x v="205"/>
    <n v="2026"/>
    <x v="2"/>
    <x v="6"/>
    <x v="6"/>
    <x v="2"/>
    <x v="2"/>
    <x v="3"/>
    <s v="Returning"/>
    <x v="2"/>
    <s v="Insulated Bottle"/>
    <n v="1"/>
    <n v="36.909999999999997"/>
    <n v="0"/>
    <n v="13.56"/>
    <n v="36.909999999999997"/>
    <n v="13.56"/>
    <n v="23.349999999999994"/>
    <n v="0.63261988620969922"/>
    <n v="2026"/>
    <s v="Q3"/>
    <n v="7"/>
    <s v="Jul"/>
  </r>
  <r>
    <n v="3893"/>
    <x v="205"/>
    <n v="2026"/>
    <x v="2"/>
    <x v="6"/>
    <x v="6"/>
    <x v="0"/>
    <x v="0"/>
    <x v="0"/>
    <s v="Returning"/>
    <x v="2"/>
    <s v="Insulated Bottle"/>
    <n v="1"/>
    <n v="35.6"/>
    <n v="0"/>
    <n v="13.91"/>
    <n v="35.6"/>
    <n v="13.91"/>
    <n v="21.69"/>
    <n v="0.60926966292134832"/>
    <n v="2026"/>
    <s v="Q3"/>
    <n v="7"/>
    <s v="Jul"/>
  </r>
  <r>
    <n v="4136"/>
    <x v="205"/>
    <n v="2026"/>
    <x v="2"/>
    <x v="6"/>
    <x v="6"/>
    <x v="1"/>
    <x v="11"/>
    <x v="2"/>
    <s v="New"/>
    <x v="0"/>
    <s v="Commuter Helmet"/>
    <n v="2"/>
    <n v="80.25"/>
    <n v="0.05"/>
    <n v="42.39"/>
    <n v="152.47499999999999"/>
    <n v="84.78"/>
    <n v="67.694999999999993"/>
    <n v="0.44397442203639936"/>
    <n v="2026"/>
    <s v="Q3"/>
    <n v="7"/>
    <s v="Jul"/>
  </r>
  <r>
    <n v="4212"/>
    <x v="205"/>
    <n v="2026"/>
    <x v="2"/>
    <x v="6"/>
    <x v="6"/>
    <x v="0"/>
    <x v="0"/>
    <x v="3"/>
    <s v="Returning"/>
    <x v="2"/>
    <s v="Packing Cube Set"/>
    <n v="2"/>
    <n v="47.52"/>
    <n v="0.1"/>
    <n v="17.86"/>
    <n v="85.536000000000001"/>
    <n v="35.72"/>
    <n v="49.816000000000003"/>
    <n v="0.58239805462027683"/>
    <n v="2026"/>
    <s v="Q3"/>
    <n v="7"/>
    <s v="Jul"/>
  </r>
  <r>
    <n v="4332"/>
    <x v="205"/>
    <n v="2026"/>
    <x v="2"/>
    <x v="6"/>
    <x v="6"/>
    <x v="3"/>
    <x v="13"/>
    <x v="0"/>
    <s v="New"/>
    <x v="2"/>
    <s v="Travel Backpack 35L"/>
    <n v="2"/>
    <n v="164.58"/>
    <n v="0.1"/>
    <n v="86.55"/>
    <n v="296.24400000000003"/>
    <n v="173.1"/>
    <n v="123.14400000000003"/>
    <n v="0.41568436829100341"/>
    <n v="2026"/>
    <s v="Q3"/>
    <n v="7"/>
    <s v="Jul"/>
  </r>
  <r>
    <n v="702"/>
    <x v="206"/>
    <n v="2026"/>
    <x v="2"/>
    <x v="6"/>
    <x v="6"/>
    <x v="0"/>
    <x v="9"/>
    <x v="0"/>
    <s v="New"/>
    <x v="0"/>
    <s v="Compact Repair Kit"/>
    <n v="1"/>
    <n v="39.99"/>
    <n v="0.05"/>
    <n v="16.739999999999998"/>
    <n v="37.990499999999997"/>
    <n v="16.739999999999998"/>
    <n v="21.250499999999999"/>
    <n v="0.55936352509179932"/>
    <n v="2026"/>
    <s v="Q3"/>
    <n v="7"/>
    <s v="Jul"/>
  </r>
  <r>
    <n v="1223"/>
    <x v="206"/>
    <n v="2026"/>
    <x v="2"/>
    <x v="6"/>
    <x v="6"/>
    <x v="1"/>
    <x v="12"/>
    <x v="2"/>
    <s v="New"/>
    <x v="1"/>
    <s v="Trail Boots"/>
    <n v="1"/>
    <n v="140.44"/>
    <n v="0"/>
    <n v="77.08"/>
    <n v="140.44"/>
    <n v="77.08"/>
    <n v="63.36"/>
    <n v="0.45115351751637711"/>
    <n v="2026"/>
    <s v="Q3"/>
    <n v="7"/>
    <s v="Jul"/>
  </r>
  <r>
    <n v="1370"/>
    <x v="206"/>
    <n v="2026"/>
    <x v="2"/>
    <x v="6"/>
    <x v="6"/>
    <x v="2"/>
    <x v="10"/>
    <x v="3"/>
    <s v="New"/>
    <x v="4"/>
    <s v="Weighted Vest"/>
    <n v="2"/>
    <n v="123.73"/>
    <n v="0.05"/>
    <n v="68.22"/>
    <n v="235.08699999999999"/>
    <n v="136.44"/>
    <n v="98.646999999999991"/>
    <n v="0.41961911973014243"/>
    <n v="2026"/>
    <s v="Q3"/>
    <n v="7"/>
    <s v="Jul"/>
  </r>
  <r>
    <n v="3476"/>
    <x v="206"/>
    <n v="2026"/>
    <x v="2"/>
    <x v="6"/>
    <x v="6"/>
    <x v="3"/>
    <x v="13"/>
    <x v="1"/>
    <s v="New"/>
    <x v="2"/>
    <s v="Carry-On Duffel"/>
    <n v="3"/>
    <n v="132.68"/>
    <n v="0.15"/>
    <n v="67.38"/>
    <n v="338.334"/>
    <n v="202.14"/>
    <n v="136.19400000000002"/>
    <n v="0.40254304917625783"/>
    <n v="2026"/>
    <s v="Q3"/>
    <n v="7"/>
    <s v="Jul"/>
  </r>
  <r>
    <n v="4066"/>
    <x v="206"/>
    <n v="2026"/>
    <x v="2"/>
    <x v="6"/>
    <x v="6"/>
    <x v="3"/>
    <x v="7"/>
    <x v="2"/>
    <s v="New"/>
    <x v="4"/>
    <s v="Recovery Roller"/>
    <n v="1"/>
    <n v="35.479999999999997"/>
    <n v="0.05"/>
    <n v="14.15"/>
    <n v="33.705999999999996"/>
    <n v="14.15"/>
    <n v="19.555999999999997"/>
    <n v="0.58019343737020113"/>
    <n v="2026"/>
    <s v="Q3"/>
    <n v="7"/>
    <s v="Jul"/>
  </r>
  <r>
    <n v="4153"/>
    <x v="206"/>
    <n v="2026"/>
    <x v="2"/>
    <x v="6"/>
    <x v="6"/>
    <x v="3"/>
    <x v="7"/>
    <x v="0"/>
    <s v="Business"/>
    <x v="2"/>
    <s v="Carry-On Duffel"/>
    <n v="3"/>
    <n v="134.63"/>
    <n v="0"/>
    <n v="67.2"/>
    <n v="403.89"/>
    <n v="201.60000000000002"/>
    <n v="202.28999999999996"/>
    <n v="0.50085419297333422"/>
    <n v="2026"/>
    <s v="Q3"/>
    <n v="7"/>
    <s v="Jul"/>
  </r>
  <r>
    <n v="379"/>
    <x v="207"/>
    <n v="2026"/>
    <x v="2"/>
    <x v="6"/>
    <x v="6"/>
    <x v="0"/>
    <x v="9"/>
    <x v="3"/>
    <s v="New"/>
    <x v="1"/>
    <s v="Trekking Poles"/>
    <n v="3"/>
    <n v="72.03"/>
    <n v="0"/>
    <n v="32.46"/>
    <n v="216.09"/>
    <n v="97.38"/>
    <n v="118.71000000000001"/>
    <n v="0.54935443565181175"/>
    <n v="2026"/>
    <s v="Q3"/>
    <n v="7"/>
    <s v="Jul"/>
  </r>
  <r>
    <n v="820"/>
    <x v="207"/>
    <n v="2026"/>
    <x v="2"/>
    <x v="6"/>
    <x v="6"/>
    <x v="3"/>
    <x v="7"/>
    <x v="3"/>
    <s v="Returning"/>
    <x v="4"/>
    <s v="Resistance Band Set"/>
    <n v="1"/>
    <n v="40.24"/>
    <n v="0"/>
    <n v="15.05"/>
    <n v="40.24"/>
    <n v="15.05"/>
    <n v="25.19"/>
    <n v="0.62599403578528823"/>
    <n v="2026"/>
    <s v="Q3"/>
    <n v="7"/>
    <s v="Jul"/>
  </r>
  <r>
    <n v="2003"/>
    <x v="207"/>
    <n v="2026"/>
    <x v="2"/>
    <x v="6"/>
    <x v="6"/>
    <x v="2"/>
    <x v="5"/>
    <x v="2"/>
    <s v="Returning"/>
    <x v="2"/>
    <s v="Insulated Bottle"/>
    <n v="1"/>
    <n v="36.14"/>
    <n v="0"/>
    <n v="13.52"/>
    <n v="36.14"/>
    <n v="13.52"/>
    <n v="22.62"/>
    <n v="0.62589928057553956"/>
    <n v="2026"/>
    <s v="Q3"/>
    <n v="7"/>
    <s v="Jul"/>
  </r>
  <r>
    <n v="2682"/>
    <x v="207"/>
    <n v="2026"/>
    <x v="2"/>
    <x v="6"/>
    <x v="6"/>
    <x v="1"/>
    <x v="11"/>
    <x v="0"/>
    <s v="New"/>
    <x v="4"/>
    <s v="Resistance Band Set"/>
    <n v="2"/>
    <n v="40.22"/>
    <n v="0.05"/>
    <n v="14.72"/>
    <n v="76.417999999999992"/>
    <n v="29.44"/>
    <n v="46.977999999999994"/>
    <n v="0.61475045146431473"/>
    <n v="2026"/>
    <s v="Q3"/>
    <n v="7"/>
    <s v="Jul"/>
  </r>
  <r>
    <n v="3860"/>
    <x v="207"/>
    <n v="2026"/>
    <x v="2"/>
    <x v="6"/>
    <x v="6"/>
    <x v="3"/>
    <x v="7"/>
    <x v="0"/>
    <s v="Returning"/>
    <x v="4"/>
    <s v="Recovery Roller"/>
    <n v="3"/>
    <n v="37.130000000000003"/>
    <n v="0.05"/>
    <n v="14.29"/>
    <n v="105.82050000000001"/>
    <n v="42.87"/>
    <n v="62.950500000000012"/>
    <n v="0.59488000907196625"/>
    <n v="2026"/>
    <s v="Q3"/>
    <n v="7"/>
    <s v="Jul"/>
  </r>
  <r>
    <n v="4063"/>
    <x v="207"/>
    <n v="2026"/>
    <x v="2"/>
    <x v="6"/>
    <x v="6"/>
    <x v="0"/>
    <x v="9"/>
    <x v="0"/>
    <s v="New"/>
    <x v="3"/>
    <s v="Compact Sleeping Bag"/>
    <n v="4"/>
    <n v="125.07"/>
    <n v="0.05"/>
    <n v="60"/>
    <n v="475.26599999999996"/>
    <n v="240"/>
    <n v="235.26599999999996"/>
    <n v="0.4950196311118405"/>
    <n v="2026"/>
    <s v="Q3"/>
    <n v="7"/>
    <s v="Jul"/>
  </r>
  <r>
    <n v="4474"/>
    <x v="207"/>
    <n v="2026"/>
    <x v="2"/>
    <x v="6"/>
    <x v="6"/>
    <x v="3"/>
    <x v="13"/>
    <x v="1"/>
    <s v="Returning"/>
    <x v="4"/>
    <s v="Weighted Vest"/>
    <n v="5"/>
    <n v="122.14"/>
    <n v="0.05"/>
    <n v="70.64"/>
    <n v="580.16499999999996"/>
    <n v="353.2"/>
    <n v="226.96499999999997"/>
    <n v="0.39120767367903958"/>
    <n v="2026"/>
    <s v="Q3"/>
    <n v="7"/>
    <s v="Jul"/>
  </r>
  <r>
    <n v="21"/>
    <x v="208"/>
    <n v="2026"/>
    <x v="2"/>
    <x v="6"/>
    <x v="6"/>
    <x v="1"/>
    <x v="11"/>
    <x v="0"/>
    <s v="Business"/>
    <x v="3"/>
    <s v="Compact Sleeping Bag"/>
    <n v="1"/>
    <n v="120.09"/>
    <n v="0"/>
    <n v="62.18"/>
    <n v="120.09"/>
    <n v="62.18"/>
    <n v="57.910000000000004"/>
    <n v="0.48222166708302111"/>
    <n v="2026"/>
    <s v="Q3"/>
    <n v="7"/>
    <s v="Jul"/>
  </r>
  <r>
    <n v="368"/>
    <x v="208"/>
    <n v="2026"/>
    <x v="2"/>
    <x v="6"/>
    <x v="6"/>
    <x v="3"/>
    <x v="4"/>
    <x v="3"/>
    <s v="Returning"/>
    <x v="0"/>
    <s v="Cycling Pack 12L"/>
    <n v="6"/>
    <n v="102.75"/>
    <n v="0"/>
    <n v="51.55"/>
    <n v="616.5"/>
    <n v="309.29999999999995"/>
    <n v="307.20000000000005"/>
    <n v="0.49829683698296845"/>
    <n v="2026"/>
    <s v="Q3"/>
    <n v="7"/>
    <s v="Jul"/>
  </r>
  <r>
    <n v="457"/>
    <x v="208"/>
    <n v="2026"/>
    <x v="2"/>
    <x v="6"/>
    <x v="6"/>
    <x v="2"/>
    <x v="2"/>
    <x v="0"/>
    <s v="Returning"/>
    <x v="3"/>
    <s v="Trail Tent 2P"/>
    <n v="4"/>
    <n v="191.15"/>
    <n v="0"/>
    <n v="105.01"/>
    <n v="764.6"/>
    <n v="420.04"/>
    <n v="344.56"/>
    <n v="0.45064085796494896"/>
    <n v="2026"/>
    <s v="Q3"/>
    <n v="7"/>
    <s v="Jul"/>
  </r>
  <r>
    <n v="1516"/>
    <x v="208"/>
    <n v="2026"/>
    <x v="2"/>
    <x v="6"/>
    <x v="6"/>
    <x v="0"/>
    <x v="9"/>
    <x v="0"/>
    <s v="Business"/>
    <x v="4"/>
    <s v="Resistance Band Set"/>
    <n v="2"/>
    <n v="40.15"/>
    <n v="0.1"/>
    <n v="14.86"/>
    <n v="72.27"/>
    <n v="29.72"/>
    <n v="42.55"/>
    <n v="0.58876435588764353"/>
    <n v="2026"/>
    <s v="Q3"/>
    <n v="7"/>
    <s v="Jul"/>
  </r>
  <r>
    <n v="2266"/>
    <x v="208"/>
    <n v="2026"/>
    <x v="2"/>
    <x v="6"/>
    <x v="6"/>
    <x v="1"/>
    <x v="11"/>
    <x v="3"/>
    <s v="Business"/>
    <x v="3"/>
    <s v="Portable Camp Stove"/>
    <n v="1"/>
    <n v="83.05"/>
    <n v="0"/>
    <n v="38.86"/>
    <n v="83.05"/>
    <n v="38.86"/>
    <n v="44.19"/>
    <n v="0.53208910295003009"/>
    <n v="2026"/>
    <s v="Q3"/>
    <n v="7"/>
    <s v="Jul"/>
  </r>
  <r>
    <n v="2802"/>
    <x v="208"/>
    <n v="2026"/>
    <x v="2"/>
    <x v="6"/>
    <x v="6"/>
    <x v="0"/>
    <x v="9"/>
    <x v="0"/>
    <s v="Returning"/>
    <x v="1"/>
    <s v="Trail Boots"/>
    <n v="2"/>
    <n v="146.22999999999999"/>
    <n v="0"/>
    <n v="79.040000000000006"/>
    <n v="292.45999999999998"/>
    <n v="158.08000000000001"/>
    <n v="134.37999999999997"/>
    <n v="0.45948163851466861"/>
    <n v="2026"/>
    <s v="Q3"/>
    <n v="7"/>
    <s v="Jul"/>
  </r>
  <r>
    <n v="3604"/>
    <x v="208"/>
    <n v="2026"/>
    <x v="2"/>
    <x v="6"/>
    <x v="6"/>
    <x v="1"/>
    <x v="14"/>
    <x v="0"/>
    <s v="Returning"/>
    <x v="1"/>
    <s v="Trail Boots"/>
    <n v="2"/>
    <n v="144.09"/>
    <n v="0"/>
    <n v="77.67"/>
    <n v="288.18"/>
    <n v="155.34"/>
    <n v="132.84"/>
    <n v="0.46096189881324173"/>
    <n v="2026"/>
    <s v="Q3"/>
    <n v="7"/>
    <s v="Jul"/>
  </r>
  <r>
    <n v="3644"/>
    <x v="208"/>
    <n v="2026"/>
    <x v="2"/>
    <x v="6"/>
    <x v="6"/>
    <x v="2"/>
    <x v="10"/>
    <x v="2"/>
    <s v="Business"/>
    <x v="1"/>
    <s v="Hiking Daypack 20L"/>
    <n v="3"/>
    <n v="93.01"/>
    <n v="0.15"/>
    <n v="46.68"/>
    <n v="237.17550000000003"/>
    <n v="140.04"/>
    <n v="97.135500000000036"/>
    <n v="0.4095511551572571"/>
    <n v="2026"/>
    <s v="Q3"/>
    <n v="7"/>
    <s v="Jul"/>
  </r>
  <r>
    <n v="4271"/>
    <x v="208"/>
    <n v="2026"/>
    <x v="2"/>
    <x v="6"/>
    <x v="6"/>
    <x v="0"/>
    <x v="0"/>
    <x v="2"/>
    <s v="New"/>
    <x v="3"/>
    <s v="Compact Sleeping Bag"/>
    <n v="1"/>
    <n v="121.61"/>
    <n v="0.1"/>
    <n v="60.58"/>
    <n v="109.449"/>
    <n v="60.58"/>
    <n v="48.869"/>
    <n v="0.4465001964385239"/>
    <n v="2026"/>
    <s v="Q3"/>
    <n v="7"/>
    <s v="Jul"/>
  </r>
  <r>
    <n v="272"/>
    <x v="209"/>
    <n v="2026"/>
    <x v="2"/>
    <x v="6"/>
    <x v="6"/>
    <x v="3"/>
    <x v="4"/>
    <x v="0"/>
    <s v="Business"/>
    <x v="3"/>
    <s v="Trail Tent 2P"/>
    <n v="2"/>
    <n v="195.09"/>
    <n v="0"/>
    <n v="106.82"/>
    <n v="390.18"/>
    <n v="213.64"/>
    <n v="176.54000000000002"/>
    <n v="0.45245783997129535"/>
    <n v="2026"/>
    <s v="Q3"/>
    <n v="7"/>
    <s v="Jul"/>
  </r>
  <r>
    <n v="1469"/>
    <x v="209"/>
    <n v="2026"/>
    <x v="2"/>
    <x v="6"/>
    <x v="6"/>
    <x v="2"/>
    <x v="10"/>
    <x v="2"/>
    <s v="Returning"/>
    <x v="2"/>
    <s v="Travel Backpack 35L"/>
    <n v="3"/>
    <n v="167.52"/>
    <n v="0"/>
    <n v="87.26"/>
    <n v="502.56000000000006"/>
    <n v="261.78000000000003"/>
    <n v="240.78000000000003"/>
    <n v="0.4791069723018147"/>
    <n v="2026"/>
    <s v="Q3"/>
    <n v="7"/>
    <s v="Jul"/>
  </r>
  <r>
    <n v="2253"/>
    <x v="209"/>
    <n v="2026"/>
    <x v="2"/>
    <x v="6"/>
    <x v="6"/>
    <x v="1"/>
    <x v="14"/>
    <x v="3"/>
    <s v="New"/>
    <x v="0"/>
    <s v="Trail Bike Light"/>
    <n v="3"/>
    <n v="50.98"/>
    <n v="0"/>
    <n v="22.63"/>
    <n v="152.94"/>
    <n v="67.89"/>
    <n v="85.05"/>
    <n v="0.55610043154178113"/>
    <n v="2026"/>
    <s v="Q3"/>
    <n v="7"/>
    <s v="Jul"/>
  </r>
  <r>
    <n v="2554"/>
    <x v="209"/>
    <n v="2026"/>
    <x v="2"/>
    <x v="6"/>
    <x v="6"/>
    <x v="1"/>
    <x v="11"/>
    <x v="3"/>
    <s v="New"/>
    <x v="4"/>
    <s v="Training Mat"/>
    <n v="2"/>
    <n v="49.98"/>
    <n v="0.1"/>
    <n v="21.91"/>
    <n v="89.963999999999999"/>
    <n v="43.82"/>
    <n v="46.143999999999998"/>
    <n v="0.51291627762215997"/>
    <n v="2026"/>
    <s v="Q3"/>
    <n v="7"/>
    <s v="Jul"/>
  </r>
  <r>
    <n v="2624"/>
    <x v="209"/>
    <n v="2026"/>
    <x v="2"/>
    <x v="6"/>
    <x v="6"/>
    <x v="3"/>
    <x v="4"/>
    <x v="1"/>
    <s v="Business"/>
    <x v="2"/>
    <s v="Insulated Bottle"/>
    <n v="4"/>
    <n v="36.44"/>
    <n v="0.15"/>
    <n v="13.32"/>
    <n v="123.89599999999999"/>
    <n v="53.28"/>
    <n v="70.615999999999985"/>
    <n v="0.5699619035319945"/>
    <n v="2026"/>
    <s v="Q3"/>
    <n v="7"/>
    <s v="Jul"/>
  </r>
  <r>
    <n v="3338"/>
    <x v="209"/>
    <n v="2026"/>
    <x v="2"/>
    <x v="6"/>
    <x v="6"/>
    <x v="0"/>
    <x v="0"/>
    <x v="0"/>
    <s v="Returning"/>
    <x v="3"/>
    <s v="Trail Tent 2P"/>
    <n v="1"/>
    <n v="195.34"/>
    <n v="0.05"/>
    <n v="106.6"/>
    <n v="185.57300000000001"/>
    <n v="106.6"/>
    <n v="78.973000000000013"/>
    <n v="0.42556298599472991"/>
    <n v="2026"/>
    <s v="Q3"/>
    <n v="7"/>
    <s v="Jul"/>
  </r>
  <r>
    <n v="4575"/>
    <x v="209"/>
    <n v="2026"/>
    <x v="2"/>
    <x v="6"/>
    <x v="6"/>
    <x v="2"/>
    <x v="5"/>
    <x v="0"/>
    <s v="Business"/>
    <x v="0"/>
    <s v="Cycling Pack 12L"/>
    <n v="1"/>
    <n v="103.31"/>
    <n v="0"/>
    <n v="50.93"/>
    <n v="103.31"/>
    <n v="50.93"/>
    <n v="52.38"/>
    <n v="0.50701771367728199"/>
    <n v="2026"/>
    <s v="Q3"/>
    <n v="7"/>
    <s v="Jul"/>
  </r>
  <r>
    <n v="4871"/>
    <x v="209"/>
    <n v="2026"/>
    <x v="2"/>
    <x v="6"/>
    <x v="6"/>
    <x v="0"/>
    <x v="0"/>
    <x v="0"/>
    <s v="New"/>
    <x v="3"/>
    <s v="Compact Sleeping Bag"/>
    <n v="3"/>
    <n v="123.31"/>
    <n v="0"/>
    <n v="59.16"/>
    <n v="369.93"/>
    <n v="177.48"/>
    <n v="192.45000000000002"/>
    <n v="0.52023355770010549"/>
    <n v="2026"/>
    <s v="Q3"/>
    <n v="7"/>
    <s v="Jul"/>
  </r>
  <r>
    <n v="4931"/>
    <x v="209"/>
    <n v="2026"/>
    <x v="2"/>
    <x v="6"/>
    <x v="6"/>
    <x v="0"/>
    <x v="15"/>
    <x v="0"/>
    <s v="New"/>
    <x v="4"/>
    <s v="Resistance Band Set"/>
    <n v="1"/>
    <n v="40.36"/>
    <n v="0.1"/>
    <n v="14.82"/>
    <n v="36.323999999999998"/>
    <n v="14.82"/>
    <n v="21.503999999999998"/>
    <n v="0.59200528576148004"/>
    <n v="2026"/>
    <s v="Q3"/>
    <n v="7"/>
    <s v="Jul"/>
  </r>
  <r>
    <n v="4962"/>
    <x v="209"/>
    <n v="2026"/>
    <x v="2"/>
    <x v="6"/>
    <x v="6"/>
    <x v="0"/>
    <x v="15"/>
    <x v="2"/>
    <s v="New"/>
    <x v="3"/>
    <s v="Portable Camp Stove"/>
    <n v="2"/>
    <n v="83.06"/>
    <n v="0"/>
    <n v="38.74"/>
    <n v="166.12"/>
    <n v="77.48"/>
    <n v="88.64"/>
    <n v="0.5335901757765471"/>
    <n v="2026"/>
    <s v="Q3"/>
    <n v="7"/>
    <s v="Jul"/>
  </r>
  <r>
    <n v="5006"/>
    <x v="209"/>
    <n v="2026"/>
    <x v="2"/>
    <x v="6"/>
    <x v="6"/>
    <x v="2"/>
    <x v="3"/>
    <x v="0"/>
    <s v="Returning"/>
    <x v="1"/>
    <s v="Summit Backpack 45L"/>
    <n v="2"/>
    <n v="151.72999999999999"/>
    <n v="0"/>
    <n v="81.209999999999994"/>
    <n v="303.45999999999998"/>
    <n v="162.41999999999999"/>
    <n v="141.04"/>
    <n v="0.46477295195412904"/>
    <n v="2026"/>
    <s v="Q3"/>
    <n v="7"/>
    <s v="Jul"/>
  </r>
  <r>
    <n v="5033"/>
    <x v="209"/>
    <n v="2026"/>
    <x v="2"/>
    <x v="6"/>
    <x v="6"/>
    <x v="3"/>
    <x v="8"/>
    <x v="0"/>
    <s v="New"/>
    <x v="1"/>
    <s v="Trekking Poles"/>
    <n v="4"/>
    <n v="72.010000000000005"/>
    <n v="0.05"/>
    <n v="32.36"/>
    <n v="273.63800000000003"/>
    <n v="129.44"/>
    <n v="144.19800000000004"/>
    <n v="0.52696628392255473"/>
    <n v="2026"/>
    <s v="Q3"/>
    <n v="7"/>
    <s v="Jul"/>
  </r>
  <r>
    <n v="5117"/>
    <x v="209"/>
    <n v="2026"/>
    <x v="2"/>
    <x v="6"/>
    <x v="6"/>
    <x v="1"/>
    <x v="11"/>
    <x v="0"/>
    <s v="Business"/>
    <x v="1"/>
    <s v="Summit Backpack 45L"/>
    <n v="1"/>
    <n v="154.87"/>
    <n v="0"/>
    <n v="80.459999999999994"/>
    <n v="154.87"/>
    <n v="80.459999999999994"/>
    <n v="74.410000000000011"/>
    <n v="0.48046748886162594"/>
    <n v="2026"/>
    <s v="Q3"/>
    <n v="7"/>
    <s v="Jul"/>
  </r>
  <r>
    <n v="954"/>
    <x v="210"/>
    <n v="2026"/>
    <x v="2"/>
    <x v="6"/>
    <x v="6"/>
    <x v="1"/>
    <x v="1"/>
    <x v="0"/>
    <s v="New"/>
    <x v="2"/>
    <s v="Carry-On Duffel"/>
    <n v="3"/>
    <n v="134.61000000000001"/>
    <n v="0.1"/>
    <n v="65.77"/>
    <n v="363.44700000000006"/>
    <n v="197.31"/>
    <n v="166.13700000000006"/>
    <n v="0.45711479252820914"/>
    <n v="2026"/>
    <s v="Q3"/>
    <n v="7"/>
    <s v="Jul"/>
  </r>
  <r>
    <n v="1644"/>
    <x v="210"/>
    <n v="2026"/>
    <x v="2"/>
    <x v="6"/>
    <x v="6"/>
    <x v="3"/>
    <x v="13"/>
    <x v="0"/>
    <s v="Returning"/>
    <x v="0"/>
    <s v="Commuter Helmet"/>
    <n v="3"/>
    <n v="81.5"/>
    <n v="0.05"/>
    <n v="43.85"/>
    <n v="232.27499999999998"/>
    <n v="131.55000000000001"/>
    <n v="100.72499999999997"/>
    <n v="0.43364546335163051"/>
    <n v="2026"/>
    <s v="Q3"/>
    <n v="7"/>
    <s v="Jul"/>
  </r>
  <r>
    <n v="2030"/>
    <x v="210"/>
    <n v="2026"/>
    <x v="2"/>
    <x v="6"/>
    <x v="6"/>
    <x v="0"/>
    <x v="0"/>
    <x v="3"/>
    <s v="Business"/>
    <x v="2"/>
    <s v="Carry-On Duffel"/>
    <n v="2"/>
    <n v="135.63"/>
    <n v="0"/>
    <n v="66.63"/>
    <n v="271.26"/>
    <n v="133.26"/>
    <n v="138"/>
    <n v="0.50873700508737008"/>
    <n v="2026"/>
    <s v="Q3"/>
    <n v="7"/>
    <s v="Jul"/>
  </r>
  <r>
    <n v="2595"/>
    <x v="210"/>
    <n v="2026"/>
    <x v="2"/>
    <x v="6"/>
    <x v="6"/>
    <x v="0"/>
    <x v="9"/>
    <x v="1"/>
    <s v="Business"/>
    <x v="2"/>
    <s v="Carry-On Duffel"/>
    <n v="15"/>
    <n v="133.44999999999999"/>
    <n v="0.2"/>
    <n v="65.819999999999993"/>
    <n v="1601.3999999999999"/>
    <n v="987.3"/>
    <n v="614.09999999999991"/>
    <n v="0.3834769576620457"/>
    <n v="2026"/>
    <s v="Q3"/>
    <n v="7"/>
    <s v="Jul"/>
  </r>
  <r>
    <n v="2763"/>
    <x v="210"/>
    <n v="2026"/>
    <x v="2"/>
    <x v="6"/>
    <x v="6"/>
    <x v="0"/>
    <x v="15"/>
    <x v="0"/>
    <s v="Business"/>
    <x v="3"/>
    <s v="Compact Sleeping Bag"/>
    <n v="1"/>
    <n v="120.94"/>
    <n v="0"/>
    <n v="62.24"/>
    <n v="120.94"/>
    <n v="62.24"/>
    <n v="58.699999999999996"/>
    <n v="0.48536464362493797"/>
    <n v="2026"/>
    <s v="Q3"/>
    <n v="7"/>
    <s v="Jul"/>
  </r>
  <r>
    <n v="3537"/>
    <x v="210"/>
    <n v="2026"/>
    <x v="2"/>
    <x v="6"/>
    <x v="6"/>
    <x v="1"/>
    <x v="11"/>
    <x v="0"/>
    <s v="Returning"/>
    <x v="3"/>
    <s v="Alpine Tent 4P"/>
    <n v="2"/>
    <n v="332.99"/>
    <n v="0.15"/>
    <n v="199.09"/>
    <n v="566.08299999999997"/>
    <n v="398.18"/>
    <n v="167.90299999999996"/>
    <n v="0.29660491482697759"/>
    <n v="2026"/>
    <s v="Q3"/>
    <n v="7"/>
    <s v="Jul"/>
  </r>
  <r>
    <n v="3550"/>
    <x v="210"/>
    <n v="2026"/>
    <x v="2"/>
    <x v="6"/>
    <x v="6"/>
    <x v="0"/>
    <x v="15"/>
    <x v="0"/>
    <s v="Returning"/>
    <x v="3"/>
    <s v="Compact Sleeping Bag"/>
    <n v="3"/>
    <n v="120.88"/>
    <n v="0"/>
    <n v="60.97"/>
    <n v="362.64"/>
    <n v="182.91"/>
    <n v="179.73"/>
    <n v="0.49561548643282594"/>
    <n v="2026"/>
    <s v="Q3"/>
    <n v="7"/>
    <s v="Jul"/>
  </r>
  <r>
    <n v="3875"/>
    <x v="210"/>
    <n v="2026"/>
    <x v="2"/>
    <x v="6"/>
    <x v="6"/>
    <x v="3"/>
    <x v="8"/>
    <x v="0"/>
    <s v="Returning"/>
    <x v="0"/>
    <s v="Cycling Pack 12L"/>
    <n v="1"/>
    <n v="101.73"/>
    <n v="0.05"/>
    <n v="51.63"/>
    <n v="96.643500000000003"/>
    <n v="51.63"/>
    <n v="45.013500000000001"/>
    <n v="0.46576852038678235"/>
    <n v="2026"/>
    <s v="Q3"/>
    <n v="7"/>
    <s v="Jul"/>
  </r>
  <r>
    <n v="4467"/>
    <x v="210"/>
    <n v="2026"/>
    <x v="2"/>
    <x v="6"/>
    <x v="6"/>
    <x v="3"/>
    <x v="7"/>
    <x v="0"/>
    <s v="Returning"/>
    <x v="2"/>
    <s v="Insulated Bottle"/>
    <n v="2"/>
    <n v="36.21"/>
    <n v="0"/>
    <n v="13.5"/>
    <n v="72.42"/>
    <n v="27"/>
    <n v="45.42"/>
    <n v="0.62717481358740679"/>
    <n v="2026"/>
    <s v="Q3"/>
    <n v="7"/>
    <s v="Jul"/>
  </r>
  <r>
    <n v="739"/>
    <x v="211"/>
    <n v="2026"/>
    <x v="2"/>
    <x v="6"/>
    <x v="6"/>
    <x v="3"/>
    <x v="7"/>
    <x v="0"/>
    <s v="Business"/>
    <x v="0"/>
    <s v="Cycling Pack 12L"/>
    <n v="5"/>
    <n v="104.65"/>
    <n v="0"/>
    <n v="49.2"/>
    <n v="523.25"/>
    <n v="246"/>
    <n v="277.25"/>
    <n v="0.52986144290492121"/>
    <n v="2026"/>
    <s v="Q3"/>
    <n v="7"/>
    <s v="Jul"/>
  </r>
  <r>
    <n v="2376"/>
    <x v="211"/>
    <n v="2026"/>
    <x v="2"/>
    <x v="6"/>
    <x v="6"/>
    <x v="2"/>
    <x v="5"/>
    <x v="1"/>
    <s v="Returning"/>
    <x v="3"/>
    <s v="Trail Tent 2P"/>
    <n v="5"/>
    <n v="198.35"/>
    <n v="0.05"/>
    <n v="104.96"/>
    <n v="942.16249999999991"/>
    <n v="524.79999999999995"/>
    <n v="417.36249999999995"/>
    <n v="0.44298356175288234"/>
    <n v="2026"/>
    <s v="Q3"/>
    <n v="7"/>
    <s v="Jul"/>
  </r>
  <r>
    <n v="3109"/>
    <x v="211"/>
    <n v="2026"/>
    <x v="2"/>
    <x v="6"/>
    <x v="6"/>
    <x v="0"/>
    <x v="0"/>
    <x v="3"/>
    <s v="Returning"/>
    <x v="4"/>
    <s v="Recovery Roller"/>
    <n v="2"/>
    <n v="36.56"/>
    <n v="0.05"/>
    <n v="13.76"/>
    <n v="69.463999999999999"/>
    <n v="27.52"/>
    <n v="41.944000000000003"/>
    <n v="0.60382356328457909"/>
    <n v="2026"/>
    <s v="Q3"/>
    <n v="7"/>
    <s v="Jul"/>
  </r>
  <r>
    <n v="4362"/>
    <x v="211"/>
    <n v="2026"/>
    <x v="2"/>
    <x v="6"/>
    <x v="6"/>
    <x v="1"/>
    <x v="14"/>
    <x v="0"/>
    <s v="Returning"/>
    <x v="1"/>
    <s v="Hiking Daypack 20L"/>
    <n v="5"/>
    <n v="92.41"/>
    <n v="0"/>
    <n v="44.29"/>
    <n v="462.04999999999995"/>
    <n v="221.45"/>
    <n v="240.59999999999997"/>
    <n v="0.52072286549074775"/>
    <n v="2026"/>
    <s v="Q3"/>
    <n v="7"/>
    <s v="Jul"/>
  </r>
  <r>
    <n v="777"/>
    <x v="212"/>
    <n v="2026"/>
    <x v="2"/>
    <x v="7"/>
    <x v="7"/>
    <x v="3"/>
    <x v="13"/>
    <x v="0"/>
    <s v="Returning"/>
    <x v="3"/>
    <s v="Compact Sleeping Bag"/>
    <n v="4"/>
    <n v="121.87"/>
    <n v="0"/>
    <n v="59.89"/>
    <n v="487.48"/>
    <n v="239.56"/>
    <n v="247.92000000000002"/>
    <n v="0.50857471075736438"/>
    <n v="2026"/>
    <s v="Q3"/>
    <n v="8"/>
    <s v="Aug"/>
  </r>
  <r>
    <n v="831"/>
    <x v="212"/>
    <n v="2026"/>
    <x v="2"/>
    <x v="7"/>
    <x v="7"/>
    <x v="3"/>
    <x v="8"/>
    <x v="0"/>
    <s v="Returning"/>
    <x v="2"/>
    <s v="Carry-On Duffel"/>
    <n v="2"/>
    <n v="130.9"/>
    <n v="0.05"/>
    <n v="67.959999999999994"/>
    <n v="248.71"/>
    <n v="135.91999999999999"/>
    <n v="112.79000000000002"/>
    <n v="0.45350006031120588"/>
    <n v="2026"/>
    <s v="Q3"/>
    <n v="8"/>
    <s v="Aug"/>
  </r>
  <r>
    <n v="2059"/>
    <x v="212"/>
    <n v="2026"/>
    <x v="2"/>
    <x v="7"/>
    <x v="7"/>
    <x v="2"/>
    <x v="2"/>
    <x v="2"/>
    <s v="New"/>
    <x v="0"/>
    <s v="Trail Bike Light"/>
    <n v="1"/>
    <n v="50.98"/>
    <n v="0"/>
    <n v="22.92"/>
    <n v="50.98"/>
    <n v="22.92"/>
    <n v="28.059999999999995"/>
    <n v="0.55041192624558644"/>
    <n v="2026"/>
    <s v="Q3"/>
    <n v="8"/>
    <s v="Aug"/>
  </r>
  <r>
    <n v="2519"/>
    <x v="212"/>
    <n v="2026"/>
    <x v="2"/>
    <x v="7"/>
    <x v="7"/>
    <x v="2"/>
    <x v="2"/>
    <x v="0"/>
    <s v="Returning"/>
    <x v="1"/>
    <s v="Hiking Daypack 20L"/>
    <n v="2"/>
    <n v="91.11"/>
    <n v="0"/>
    <n v="44.19"/>
    <n v="182.22"/>
    <n v="88.38"/>
    <n v="93.84"/>
    <n v="0.51498189002304906"/>
    <n v="2026"/>
    <s v="Q3"/>
    <n v="8"/>
    <s v="Aug"/>
  </r>
  <r>
    <n v="2644"/>
    <x v="212"/>
    <n v="2026"/>
    <x v="2"/>
    <x v="7"/>
    <x v="7"/>
    <x v="0"/>
    <x v="0"/>
    <x v="3"/>
    <s v="Returning"/>
    <x v="2"/>
    <s v="Insulated Bottle"/>
    <n v="3"/>
    <n v="35.619999999999997"/>
    <n v="0.05"/>
    <n v="13.47"/>
    <n v="101.51699999999998"/>
    <n v="40.410000000000004"/>
    <n v="61.106999999999978"/>
    <n v="0.60193859156594454"/>
    <n v="2026"/>
    <s v="Q3"/>
    <n v="8"/>
    <s v="Aug"/>
  </r>
  <r>
    <n v="4141"/>
    <x v="212"/>
    <n v="2026"/>
    <x v="2"/>
    <x v="7"/>
    <x v="7"/>
    <x v="3"/>
    <x v="13"/>
    <x v="0"/>
    <s v="New"/>
    <x v="1"/>
    <s v="Hiking Daypack 20L"/>
    <n v="1"/>
    <n v="91.95"/>
    <n v="0.05"/>
    <n v="46.47"/>
    <n v="87.352499999999992"/>
    <n v="46.47"/>
    <n v="40.882499999999993"/>
    <n v="0.46801751523997592"/>
    <n v="2026"/>
    <s v="Q3"/>
    <n v="8"/>
    <s v="Aug"/>
  </r>
  <r>
    <n v="4804"/>
    <x v="212"/>
    <n v="2026"/>
    <x v="2"/>
    <x v="7"/>
    <x v="7"/>
    <x v="0"/>
    <x v="9"/>
    <x v="0"/>
    <s v="Returning"/>
    <x v="4"/>
    <s v="Training Mat"/>
    <n v="1"/>
    <n v="49.46"/>
    <n v="0"/>
    <n v="21.47"/>
    <n v="49.46"/>
    <n v="21.47"/>
    <n v="27.990000000000002"/>
    <n v="0.5659118479579458"/>
    <n v="2026"/>
    <s v="Q3"/>
    <n v="8"/>
    <s v="Aug"/>
  </r>
  <r>
    <n v="5161"/>
    <x v="212"/>
    <n v="2026"/>
    <x v="2"/>
    <x v="7"/>
    <x v="7"/>
    <x v="0"/>
    <x v="15"/>
    <x v="0"/>
    <s v="New"/>
    <x v="0"/>
    <s v="Compact Repair Kit"/>
    <n v="1"/>
    <n v="41.25"/>
    <n v="0.05"/>
    <n v="16.98"/>
    <n v="39.1875"/>
    <n v="16.98"/>
    <n v="22.2075"/>
    <n v="0.56669856459330148"/>
    <n v="2026"/>
    <s v="Q3"/>
    <n v="8"/>
    <s v="Aug"/>
  </r>
  <r>
    <n v="590"/>
    <x v="213"/>
    <n v="2026"/>
    <x v="2"/>
    <x v="7"/>
    <x v="7"/>
    <x v="2"/>
    <x v="5"/>
    <x v="0"/>
    <s v="Returning"/>
    <x v="2"/>
    <s v="Carry-On Duffel"/>
    <n v="4"/>
    <n v="133.65"/>
    <n v="0"/>
    <n v="66"/>
    <n v="534.6"/>
    <n v="264"/>
    <n v="270.60000000000002"/>
    <n v="0.50617283950617287"/>
    <n v="2026"/>
    <s v="Q3"/>
    <n v="8"/>
    <s v="Aug"/>
  </r>
  <r>
    <n v="1599"/>
    <x v="213"/>
    <n v="2026"/>
    <x v="2"/>
    <x v="7"/>
    <x v="7"/>
    <x v="3"/>
    <x v="4"/>
    <x v="0"/>
    <s v="Returning"/>
    <x v="3"/>
    <s v="Trail Tent 2P"/>
    <n v="2"/>
    <n v="200.45"/>
    <n v="0.05"/>
    <n v="105.42"/>
    <n v="380.85499999999996"/>
    <n v="210.84"/>
    <n v="170.01499999999996"/>
    <n v="0.44640348689133652"/>
    <n v="2026"/>
    <s v="Q3"/>
    <n v="8"/>
    <s v="Aug"/>
  </r>
  <r>
    <n v="1665"/>
    <x v="213"/>
    <n v="2026"/>
    <x v="2"/>
    <x v="7"/>
    <x v="7"/>
    <x v="0"/>
    <x v="0"/>
    <x v="3"/>
    <s v="Returning"/>
    <x v="0"/>
    <s v="Trail Bike Light"/>
    <n v="2"/>
    <n v="51.87"/>
    <n v="0.05"/>
    <n v="21.98"/>
    <n v="98.552999999999997"/>
    <n v="43.96"/>
    <n v="54.592999999999996"/>
    <n v="0.55394559272675614"/>
    <n v="2026"/>
    <s v="Q3"/>
    <n v="8"/>
    <s v="Aug"/>
  </r>
  <r>
    <n v="2409"/>
    <x v="213"/>
    <n v="2026"/>
    <x v="2"/>
    <x v="7"/>
    <x v="7"/>
    <x v="3"/>
    <x v="13"/>
    <x v="0"/>
    <s v="Returning"/>
    <x v="3"/>
    <s v="Portable Camp Stove"/>
    <n v="1"/>
    <n v="83.6"/>
    <n v="0.05"/>
    <n v="38.51"/>
    <n v="79.419999999999987"/>
    <n v="38.51"/>
    <n v="40.909999999999989"/>
    <n v="0.51510954419541677"/>
    <n v="2026"/>
    <s v="Q3"/>
    <n v="8"/>
    <s v="Aug"/>
  </r>
  <r>
    <n v="2936"/>
    <x v="213"/>
    <n v="2026"/>
    <x v="2"/>
    <x v="7"/>
    <x v="7"/>
    <x v="2"/>
    <x v="16"/>
    <x v="0"/>
    <s v="New"/>
    <x v="2"/>
    <s v="Insulated Bottle"/>
    <n v="1"/>
    <n v="35.74"/>
    <n v="0"/>
    <n v="13.49"/>
    <n v="35.74"/>
    <n v="13.49"/>
    <n v="22.25"/>
    <n v="0.62255176273083379"/>
    <n v="2026"/>
    <s v="Q3"/>
    <n v="8"/>
    <s v="Aug"/>
  </r>
  <r>
    <n v="3397"/>
    <x v="213"/>
    <n v="2026"/>
    <x v="2"/>
    <x v="7"/>
    <x v="7"/>
    <x v="3"/>
    <x v="4"/>
    <x v="0"/>
    <s v="Returning"/>
    <x v="0"/>
    <s v="Commuter Helmet"/>
    <n v="1"/>
    <n v="79.849999999999994"/>
    <n v="0.1"/>
    <n v="43.11"/>
    <n v="71.864999999999995"/>
    <n v="43.11"/>
    <n v="28.754999999999995"/>
    <n v="0.40012523481527862"/>
    <n v="2026"/>
    <s v="Q3"/>
    <n v="8"/>
    <s v="Aug"/>
  </r>
  <r>
    <n v="4556"/>
    <x v="213"/>
    <n v="2026"/>
    <x v="2"/>
    <x v="7"/>
    <x v="7"/>
    <x v="0"/>
    <x v="15"/>
    <x v="0"/>
    <s v="Returning"/>
    <x v="2"/>
    <s v="Packing Cube Set"/>
    <n v="2"/>
    <n v="46.44"/>
    <n v="0"/>
    <n v="18.489999999999998"/>
    <n v="92.88"/>
    <n v="36.979999999999997"/>
    <n v="55.9"/>
    <n v="0.60185185185185186"/>
    <n v="2026"/>
    <s v="Q3"/>
    <n v="8"/>
    <s v="Aug"/>
  </r>
  <r>
    <n v="4614"/>
    <x v="213"/>
    <n v="2026"/>
    <x v="2"/>
    <x v="7"/>
    <x v="7"/>
    <x v="3"/>
    <x v="8"/>
    <x v="2"/>
    <s v="Returning"/>
    <x v="0"/>
    <s v="Trail Bike Light"/>
    <n v="2"/>
    <n v="50.44"/>
    <n v="0"/>
    <n v="22.99"/>
    <n v="100.88"/>
    <n v="45.98"/>
    <n v="54.9"/>
    <n v="0.54421094369547984"/>
    <n v="2026"/>
    <s v="Q3"/>
    <n v="8"/>
    <s v="Aug"/>
  </r>
  <r>
    <n v="4999"/>
    <x v="213"/>
    <n v="2026"/>
    <x v="2"/>
    <x v="7"/>
    <x v="7"/>
    <x v="3"/>
    <x v="8"/>
    <x v="0"/>
    <s v="Returning"/>
    <x v="0"/>
    <s v="Commuter Helmet"/>
    <n v="2"/>
    <n v="81.38"/>
    <n v="0"/>
    <n v="42.19"/>
    <n v="162.76"/>
    <n v="84.38"/>
    <n v="78.38"/>
    <n v="0.4815679528139592"/>
    <n v="2026"/>
    <s v="Q3"/>
    <n v="8"/>
    <s v="Aug"/>
  </r>
  <r>
    <n v="207"/>
    <x v="214"/>
    <n v="2026"/>
    <x v="2"/>
    <x v="7"/>
    <x v="7"/>
    <x v="2"/>
    <x v="16"/>
    <x v="0"/>
    <s v="Returning"/>
    <x v="4"/>
    <s v="Resistance Band Set"/>
    <n v="1"/>
    <n v="41.3"/>
    <n v="0"/>
    <n v="14.52"/>
    <n v="41.3"/>
    <n v="14.52"/>
    <n v="26.779999999999998"/>
    <n v="0.64842615012106541"/>
    <n v="2026"/>
    <s v="Q3"/>
    <n v="8"/>
    <s v="Aug"/>
  </r>
  <r>
    <n v="295"/>
    <x v="214"/>
    <n v="2026"/>
    <x v="2"/>
    <x v="7"/>
    <x v="7"/>
    <x v="3"/>
    <x v="8"/>
    <x v="3"/>
    <s v="Returning"/>
    <x v="2"/>
    <s v="Insulated Bottle"/>
    <n v="2"/>
    <n v="36.15"/>
    <n v="0.1"/>
    <n v="13.19"/>
    <n v="65.069999999999993"/>
    <n v="26.38"/>
    <n v="38.69"/>
    <n v="0.59459044106347014"/>
    <n v="2026"/>
    <s v="Q3"/>
    <n v="8"/>
    <s v="Aug"/>
  </r>
  <r>
    <n v="657"/>
    <x v="214"/>
    <n v="2026"/>
    <x v="2"/>
    <x v="7"/>
    <x v="7"/>
    <x v="1"/>
    <x v="12"/>
    <x v="0"/>
    <s v="Returning"/>
    <x v="2"/>
    <s v="Carry-On Duffel"/>
    <n v="3"/>
    <n v="132.59"/>
    <n v="0.1"/>
    <n v="66.040000000000006"/>
    <n v="357.99299999999999"/>
    <n v="198.12"/>
    <n v="159.87299999999999"/>
    <n v="0.44658135773604507"/>
    <n v="2026"/>
    <s v="Q3"/>
    <n v="8"/>
    <s v="Aug"/>
  </r>
  <r>
    <n v="694"/>
    <x v="214"/>
    <n v="2026"/>
    <x v="2"/>
    <x v="7"/>
    <x v="7"/>
    <x v="2"/>
    <x v="3"/>
    <x v="0"/>
    <s v="New"/>
    <x v="1"/>
    <s v="Trail Boots"/>
    <n v="3"/>
    <n v="144"/>
    <n v="0"/>
    <n v="78.89"/>
    <n v="432"/>
    <n v="236.67000000000002"/>
    <n v="195.32999999999998"/>
    <n v="0.45215277777777774"/>
    <n v="2026"/>
    <s v="Q3"/>
    <n v="8"/>
    <s v="Aug"/>
  </r>
  <r>
    <n v="1187"/>
    <x v="214"/>
    <n v="2026"/>
    <x v="2"/>
    <x v="7"/>
    <x v="7"/>
    <x v="0"/>
    <x v="0"/>
    <x v="0"/>
    <s v="Returning"/>
    <x v="2"/>
    <s v="Packing Cube Set"/>
    <n v="2"/>
    <n v="45.45"/>
    <n v="0.05"/>
    <n v="18.829999999999998"/>
    <n v="86.355000000000004"/>
    <n v="37.659999999999997"/>
    <n v="48.695000000000007"/>
    <n v="0.56389323142840608"/>
    <n v="2026"/>
    <s v="Q3"/>
    <n v="8"/>
    <s v="Aug"/>
  </r>
  <r>
    <n v="1915"/>
    <x v="214"/>
    <n v="2026"/>
    <x v="2"/>
    <x v="7"/>
    <x v="7"/>
    <x v="1"/>
    <x v="6"/>
    <x v="0"/>
    <s v="Returning"/>
    <x v="0"/>
    <s v="Compact Repair Kit"/>
    <n v="1"/>
    <n v="41.16"/>
    <n v="0.05"/>
    <n v="16.66"/>
    <n v="39.101999999999997"/>
    <n v="16.66"/>
    <n v="22.441999999999997"/>
    <n v="0.57393483709273174"/>
    <n v="2026"/>
    <s v="Q3"/>
    <n v="8"/>
    <s v="Aug"/>
  </r>
  <r>
    <n v="2156"/>
    <x v="214"/>
    <n v="2026"/>
    <x v="2"/>
    <x v="7"/>
    <x v="7"/>
    <x v="0"/>
    <x v="0"/>
    <x v="2"/>
    <s v="Returning"/>
    <x v="2"/>
    <s v="Travel Backpack 35L"/>
    <n v="1"/>
    <n v="162.78"/>
    <n v="0"/>
    <n v="85.08"/>
    <n v="162.78"/>
    <n v="85.08"/>
    <n v="77.7"/>
    <n v="0.47733136748986366"/>
    <n v="2026"/>
    <s v="Q3"/>
    <n v="8"/>
    <s v="Aug"/>
  </r>
  <r>
    <n v="2539"/>
    <x v="214"/>
    <n v="2026"/>
    <x v="2"/>
    <x v="7"/>
    <x v="7"/>
    <x v="2"/>
    <x v="16"/>
    <x v="2"/>
    <s v="New"/>
    <x v="0"/>
    <s v="Commuter Helmet"/>
    <n v="1"/>
    <n v="80.040000000000006"/>
    <n v="0.1"/>
    <n v="41.88"/>
    <n v="72.036000000000001"/>
    <n v="41.88"/>
    <n v="30.155999999999999"/>
    <n v="0.41862402132267196"/>
    <n v="2026"/>
    <s v="Q3"/>
    <n v="8"/>
    <s v="Aug"/>
  </r>
  <r>
    <n v="3803"/>
    <x v="214"/>
    <n v="2026"/>
    <x v="2"/>
    <x v="7"/>
    <x v="7"/>
    <x v="2"/>
    <x v="5"/>
    <x v="0"/>
    <s v="New"/>
    <x v="1"/>
    <s v="Hiking Daypack 20L"/>
    <n v="1"/>
    <n v="90.21"/>
    <n v="0"/>
    <n v="46.31"/>
    <n v="90.21"/>
    <n v="46.31"/>
    <n v="43.899999999999991"/>
    <n v="0.48664227912648261"/>
    <n v="2026"/>
    <s v="Q3"/>
    <n v="8"/>
    <s v="Aug"/>
  </r>
  <r>
    <n v="100"/>
    <x v="215"/>
    <n v="2026"/>
    <x v="2"/>
    <x v="7"/>
    <x v="7"/>
    <x v="0"/>
    <x v="9"/>
    <x v="2"/>
    <s v="Business"/>
    <x v="2"/>
    <s v="Carry-On Duffel"/>
    <n v="1"/>
    <n v="133.6"/>
    <n v="0.1"/>
    <n v="67.3"/>
    <n v="120.24"/>
    <n v="67.3"/>
    <n v="52.94"/>
    <n v="0.44028609447771122"/>
    <n v="2026"/>
    <s v="Q3"/>
    <n v="8"/>
    <s v="Aug"/>
  </r>
  <r>
    <n v="118"/>
    <x v="215"/>
    <n v="2026"/>
    <x v="2"/>
    <x v="7"/>
    <x v="7"/>
    <x v="3"/>
    <x v="4"/>
    <x v="0"/>
    <s v="Returning"/>
    <x v="2"/>
    <s v="Packing Cube Set"/>
    <n v="1"/>
    <n v="47.53"/>
    <n v="0"/>
    <n v="18.04"/>
    <n v="47.53"/>
    <n v="18.04"/>
    <n v="29.490000000000002"/>
    <n v="0.62045024195245113"/>
    <n v="2026"/>
    <s v="Q3"/>
    <n v="8"/>
    <s v="Aug"/>
  </r>
  <r>
    <n v="220"/>
    <x v="215"/>
    <n v="2026"/>
    <x v="2"/>
    <x v="7"/>
    <x v="7"/>
    <x v="0"/>
    <x v="15"/>
    <x v="0"/>
    <s v="Returning"/>
    <x v="2"/>
    <s v="Packing Cube Set"/>
    <n v="2"/>
    <n v="46.71"/>
    <n v="0"/>
    <n v="18.41"/>
    <n v="93.42"/>
    <n v="36.82"/>
    <n v="56.6"/>
    <n v="0.60586598158852489"/>
    <n v="2026"/>
    <s v="Q3"/>
    <n v="8"/>
    <s v="Aug"/>
  </r>
  <r>
    <n v="1145"/>
    <x v="215"/>
    <n v="2026"/>
    <x v="2"/>
    <x v="7"/>
    <x v="7"/>
    <x v="2"/>
    <x v="16"/>
    <x v="3"/>
    <s v="New"/>
    <x v="3"/>
    <s v="Trail Tent 2P"/>
    <n v="1"/>
    <n v="197.26"/>
    <n v="0"/>
    <n v="104.09"/>
    <n v="197.26"/>
    <n v="104.09"/>
    <n v="93.169999999999987"/>
    <n v="0.47232079488999285"/>
    <n v="2026"/>
    <s v="Q3"/>
    <n v="8"/>
    <s v="Aug"/>
  </r>
  <r>
    <n v="1289"/>
    <x v="215"/>
    <n v="2026"/>
    <x v="2"/>
    <x v="7"/>
    <x v="7"/>
    <x v="2"/>
    <x v="16"/>
    <x v="3"/>
    <s v="New"/>
    <x v="1"/>
    <s v="Trekking Poles"/>
    <n v="1"/>
    <n v="70.56"/>
    <n v="0"/>
    <n v="32.11"/>
    <n v="70.56"/>
    <n v="32.11"/>
    <n v="38.450000000000003"/>
    <n v="0.54492630385487528"/>
    <n v="2026"/>
    <s v="Q3"/>
    <n v="8"/>
    <s v="Aug"/>
  </r>
  <r>
    <n v="1411"/>
    <x v="215"/>
    <n v="2026"/>
    <x v="2"/>
    <x v="7"/>
    <x v="7"/>
    <x v="1"/>
    <x v="12"/>
    <x v="0"/>
    <s v="Business"/>
    <x v="4"/>
    <s v="Recovery Roller"/>
    <n v="1"/>
    <n v="36.58"/>
    <n v="0"/>
    <n v="13.98"/>
    <n v="36.58"/>
    <n v="13.98"/>
    <n v="22.599999999999998"/>
    <n v="0.61782394751230174"/>
    <n v="2026"/>
    <s v="Q3"/>
    <n v="8"/>
    <s v="Aug"/>
  </r>
  <r>
    <n v="1799"/>
    <x v="215"/>
    <n v="2026"/>
    <x v="2"/>
    <x v="7"/>
    <x v="7"/>
    <x v="3"/>
    <x v="13"/>
    <x v="1"/>
    <s v="Business"/>
    <x v="0"/>
    <s v="Commuter Helmet"/>
    <n v="4"/>
    <n v="82.98"/>
    <n v="0.05"/>
    <n v="43.79"/>
    <n v="315.32400000000001"/>
    <n v="175.16"/>
    <n v="140.16400000000002"/>
    <n v="0.44450787126891711"/>
    <n v="2026"/>
    <s v="Q3"/>
    <n v="8"/>
    <s v="Aug"/>
  </r>
  <r>
    <n v="1871"/>
    <x v="215"/>
    <n v="2026"/>
    <x v="2"/>
    <x v="7"/>
    <x v="7"/>
    <x v="0"/>
    <x v="0"/>
    <x v="0"/>
    <s v="New"/>
    <x v="0"/>
    <s v="Compact Repair Kit"/>
    <n v="1"/>
    <n v="41.25"/>
    <n v="0"/>
    <n v="17.02"/>
    <n v="41.25"/>
    <n v="17.02"/>
    <n v="24.23"/>
    <n v="0.58739393939393936"/>
    <n v="2026"/>
    <s v="Q3"/>
    <n v="8"/>
    <s v="Aug"/>
  </r>
  <r>
    <n v="4180"/>
    <x v="215"/>
    <n v="2026"/>
    <x v="2"/>
    <x v="7"/>
    <x v="7"/>
    <x v="2"/>
    <x v="3"/>
    <x v="0"/>
    <s v="Returning"/>
    <x v="0"/>
    <s v="Cycling Pack 12L"/>
    <n v="1"/>
    <n v="101.37"/>
    <n v="0"/>
    <n v="51.56"/>
    <n v="101.37"/>
    <n v="51.56"/>
    <n v="49.81"/>
    <n v="0.49136825490776365"/>
    <n v="2026"/>
    <s v="Q3"/>
    <n v="8"/>
    <s v="Aug"/>
  </r>
  <r>
    <n v="4338"/>
    <x v="215"/>
    <n v="2026"/>
    <x v="2"/>
    <x v="7"/>
    <x v="7"/>
    <x v="2"/>
    <x v="16"/>
    <x v="0"/>
    <s v="Returning"/>
    <x v="3"/>
    <s v="Alpine Tent 4P"/>
    <n v="1"/>
    <n v="340.66"/>
    <n v="0.05"/>
    <n v="194.13"/>
    <n v="323.62700000000001"/>
    <n v="194.13"/>
    <n v="129.49700000000001"/>
    <n v="0.40014275693931595"/>
    <n v="2026"/>
    <s v="Q3"/>
    <n v="8"/>
    <s v="Aug"/>
  </r>
  <r>
    <n v="4463"/>
    <x v="215"/>
    <n v="2026"/>
    <x v="2"/>
    <x v="7"/>
    <x v="7"/>
    <x v="2"/>
    <x v="2"/>
    <x v="3"/>
    <s v="Business"/>
    <x v="0"/>
    <s v="Trail Bike Light"/>
    <n v="1"/>
    <n v="50.43"/>
    <n v="0.15"/>
    <n v="22.94"/>
    <n v="42.865499999999997"/>
    <n v="22.94"/>
    <n v="19.925499999999996"/>
    <n v="0.46483768998378644"/>
    <n v="2026"/>
    <s v="Q3"/>
    <n v="8"/>
    <s v="Aug"/>
  </r>
  <r>
    <n v="382"/>
    <x v="216"/>
    <n v="2026"/>
    <x v="2"/>
    <x v="7"/>
    <x v="7"/>
    <x v="3"/>
    <x v="8"/>
    <x v="0"/>
    <s v="New"/>
    <x v="4"/>
    <s v="Resistance Band Set"/>
    <n v="1"/>
    <n v="40.42"/>
    <n v="0.05"/>
    <n v="14.33"/>
    <n v="38.399000000000001"/>
    <n v="14.33"/>
    <n v="24.069000000000003"/>
    <n v="0.62681319826037141"/>
    <n v="2026"/>
    <s v="Q3"/>
    <n v="8"/>
    <s v="Aug"/>
  </r>
  <r>
    <n v="1011"/>
    <x v="216"/>
    <n v="2026"/>
    <x v="2"/>
    <x v="7"/>
    <x v="7"/>
    <x v="0"/>
    <x v="0"/>
    <x v="0"/>
    <s v="New"/>
    <x v="0"/>
    <s v="Trail Bike Light"/>
    <n v="1"/>
    <n v="51.81"/>
    <n v="0.05"/>
    <n v="22.28"/>
    <n v="49.219499999999996"/>
    <n v="22.28"/>
    <n v="26.939499999999995"/>
    <n v="0.54733388189640275"/>
    <n v="2026"/>
    <s v="Q3"/>
    <n v="8"/>
    <s v="Aug"/>
  </r>
  <r>
    <n v="1148"/>
    <x v="216"/>
    <n v="2026"/>
    <x v="2"/>
    <x v="7"/>
    <x v="7"/>
    <x v="2"/>
    <x v="2"/>
    <x v="2"/>
    <s v="New"/>
    <x v="4"/>
    <s v="Recovery Roller"/>
    <n v="3"/>
    <n v="35.9"/>
    <n v="0"/>
    <n v="14.11"/>
    <n v="107.69999999999999"/>
    <n v="42.33"/>
    <n v="65.36999999999999"/>
    <n v="0.60696378830083564"/>
    <n v="2026"/>
    <s v="Q3"/>
    <n v="8"/>
    <s v="Aug"/>
  </r>
  <r>
    <n v="1397"/>
    <x v="216"/>
    <n v="2026"/>
    <x v="2"/>
    <x v="7"/>
    <x v="7"/>
    <x v="1"/>
    <x v="14"/>
    <x v="2"/>
    <s v="Business"/>
    <x v="1"/>
    <s v="Hiking Daypack 20L"/>
    <n v="2"/>
    <n v="90.27"/>
    <n v="0.05"/>
    <n v="46.38"/>
    <n v="171.51299999999998"/>
    <n v="92.76"/>
    <n v="78.752999999999972"/>
    <n v="0.45916636056742044"/>
    <n v="2026"/>
    <s v="Q3"/>
    <n v="8"/>
    <s v="Aug"/>
  </r>
  <r>
    <n v="2252"/>
    <x v="216"/>
    <n v="2026"/>
    <x v="2"/>
    <x v="7"/>
    <x v="7"/>
    <x v="1"/>
    <x v="11"/>
    <x v="0"/>
    <s v="New"/>
    <x v="0"/>
    <s v="Trail Bike Light"/>
    <n v="1"/>
    <n v="49.68"/>
    <n v="0.05"/>
    <n v="22.02"/>
    <n v="47.195999999999998"/>
    <n v="22.02"/>
    <n v="25.175999999999998"/>
    <n v="0.53343503686753113"/>
    <n v="2026"/>
    <s v="Q3"/>
    <n v="8"/>
    <s v="Aug"/>
  </r>
  <r>
    <n v="2415"/>
    <x v="216"/>
    <n v="2026"/>
    <x v="2"/>
    <x v="7"/>
    <x v="7"/>
    <x v="1"/>
    <x v="12"/>
    <x v="0"/>
    <s v="New"/>
    <x v="2"/>
    <s v="Carry-On Duffel"/>
    <n v="2"/>
    <n v="131.25"/>
    <n v="0.05"/>
    <n v="65.42"/>
    <n v="249.375"/>
    <n v="130.84"/>
    <n v="118.535"/>
    <n v="0.47532832080200499"/>
    <n v="2026"/>
    <s v="Q3"/>
    <n v="8"/>
    <s v="Aug"/>
  </r>
  <r>
    <n v="2525"/>
    <x v="216"/>
    <n v="2026"/>
    <x v="2"/>
    <x v="7"/>
    <x v="7"/>
    <x v="3"/>
    <x v="4"/>
    <x v="2"/>
    <s v="New"/>
    <x v="4"/>
    <s v="Recovery Roller"/>
    <n v="2"/>
    <n v="36.78"/>
    <n v="0.05"/>
    <n v="13.85"/>
    <n v="69.882000000000005"/>
    <n v="27.7"/>
    <n v="42.182000000000002"/>
    <n v="0.60361752668784519"/>
    <n v="2026"/>
    <s v="Q3"/>
    <n v="8"/>
    <s v="Aug"/>
  </r>
  <r>
    <n v="2652"/>
    <x v="216"/>
    <n v="2026"/>
    <x v="2"/>
    <x v="7"/>
    <x v="7"/>
    <x v="2"/>
    <x v="2"/>
    <x v="2"/>
    <s v="Returning"/>
    <x v="0"/>
    <s v="Commuter Helmet"/>
    <n v="1"/>
    <n v="80.790000000000006"/>
    <n v="0.1"/>
    <n v="43.65"/>
    <n v="72.711000000000013"/>
    <n v="43.65"/>
    <n v="29.061000000000014"/>
    <n v="0.39967817799232591"/>
    <n v="2026"/>
    <s v="Q3"/>
    <n v="8"/>
    <s v="Aug"/>
  </r>
  <r>
    <n v="4035"/>
    <x v="216"/>
    <n v="2026"/>
    <x v="2"/>
    <x v="7"/>
    <x v="7"/>
    <x v="0"/>
    <x v="9"/>
    <x v="0"/>
    <s v="Returning"/>
    <x v="0"/>
    <s v="Compact Repair Kit"/>
    <n v="2"/>
    <n v="40.53"/>
    <n v="0.05"/>
    <n v="17.100000000000001"/>
    <n v="77.007000000000005"/>
    <n v="34.200000000000003"/>
    <n v="42.807000000000002"/>
    <n v="0.55588452997779425"/>
    <n v="2026"/>
    <s v="Q3"/>
    <n v="8"/>
    <s v="Aug"/>
  </r>
  <r>
    <n v="4377"/>
    <x v="216"/>
    <n v="2026"/>
    <x v="2"/>
    <x v="7"/>
    <x v="7"/>
    <x v="2"/>
    <x v="2"/>
    <x v="3"/>
    <s v="New"/>
    <x v="0"/>
    <s v="Commuter Helmet"/>
    <n v="2"/>
    <n v="81.66"/>
    <n v="0"/>
    <n v="42.11"/>
    <n v="163.32"/>
    <n v="84.22"/>
    <n v="79.099999999999994"/>
    <n v="0.48432525104090129"/>
    <n v="2026"/>
    <s v="Q3"/>
    <n v="8"/>
    <s v="Aug"/>
  </r>
  <r>
    <n v="4734"/>
    <x v="216"/>
    <n v="2026"/>
    <x v="2"/>
    <x v="7"/>
    <x v="7"/>
    <x v="1"/>
    <x v="12"/>
    <x v="3"/>
    <s v="Returning"/>
    <x v="1"/>
    <s v="Trail Boots"/>
    <n v="1"/>
    <n v="146.55000000000001"/>
    <n v="0"/>
    <n v="78.8"/>
    <n v="146.55000000000001"/>
    <n v="78.8"/>
    <n v="67.750000000000014"/>
    <n v="0.46229955646537024"/>
    <n v="2026"/>
    <s v="Q3"/>
    <n v="8"/>
    <s v="Aug"/>
  </r>
  <r>
    <n v="4892"/>
    <x v="216"/>
    <n v="2026"/>
    <x v="2"/>
    <x v="7"/>
    <x v="7"/>
    <x v="1"/>
    <x v="1"/>
    <x v="2"/>
    <s v="Returning"/>
    <x v="2"/>
    <s v="Travel Backpack 35L"/>
    <n v="2"/>
    <n v="161.75"/>
    <n v="0.1"/>
    <n v="85.85"/>
    <n v="291.15000000000003"/>
    <n v="171.7"/>
    <n v="119.45000000000005"/>
    <n v="0.41026962047054794"/>
    <n v="2026"/>
    <s v="Q3"/>
    <n v="8"/>
    <s v="Aug"/>
  </r>
  <r>
    <n v="5059"/>
    <x v="216"/>
    <n v="2026"/>
    <x v="2"/>
    <x v="7"/>
    <x v="7"/>
    <x v="1"/>
    <x v="1"/>
    <x v="3"/>
    <s v="Returning"/>
    <x v="3"/>
    <s v="Compact Sleeping Bag"/>
    <n v="2"/>
    <n v="122.47"/>
    <n v="0"/>
    <n v="59.73"/>
    <n v="244.94"/>
    <n v="119.46"/>
    <n v="125.48"/>
    <n v="0.5122887237690863"/>
    <n v="2026"/>
    <s v="Q3"/>
    <n v="8"/>
    <s v="Aug"/>
  </r>
  <r>
    <n v="835"/>
    <x v="217"/>
    <n v="2026"/>
    <x v="2"/>
    <x v="7"/>
    <x v="7"/>
    <x v="3"/>
    <x v="7"/>
    <x v="3"/>
    <s v="Returning"/>
    <x v="1"/>
    <s v="Trekking Poles"/>
    <n v="3"/>
    <n v="70.930000000000007"/>
    <n v="0"/>
    <n v="32.9"/>
    <n v="212.79000000000002"/>
    <n v="98.699999999999989"/>
    <n v="114.09000000000003"/>
    <n v="0.53616241364725792"/>
    <n v="2026"/>
    <s v="Q3"/>
    <n v="8"/>
    <s v="Aug"/>
  </r>
  <r>
    <n v="1104"/>
    <x v="217"/>
    <n v="2026"/>
    <x v="2"/>
    <x v="7"/>
    <x v="7"/>
    <x v="0"/>
    <x v="15"/>
    <x v="0"/>
    <s v="Returning"/>
    <x v="3"/>
    <s v="Trail Tent 2P"/>
    <n v="1"/>
    <n v="191.44"/>
    <n v="0"/>
    <n v="102.13"/>
    <n v="191.44"/>
    <n v="102.13"/>
    <n v="89.31"/>
    <n v="0.46651692436272463"/>
    <n v="2026"/>
    <s v="Q3"/>
    <n v="8"/>
    <s v="Aug"/>
  </r>
  <r>
    <n v="1976"/>
    <x v="217"/>
    <n v="2026"/>
    <x v="2"/>
    <x v="7"/>
    <x v="7"/>
    <x v="3"/>
    <x v="8"/>
    <x v="0"/>
    <s v="Returning"/>
    <x v="0"/>
    <s v="Commuter Helmet"/>
    <n v="2"/>
    <n v="82.92"/>
    <n v="0"/>
    <n v="41.64"/>
    <n v="165.84"/>
    <n v="83.28"/>
    <n v="82.56"/>
    <n v="0.49782923299565845"/>
    <n v="2026"/>
    <s v="Q3"/>
    <n v="8"/>
    <s v="Aug"/>
  </r>
  <r>
    <n v="2596"/>
    <x v="217"/>
    <n v="2026"/>
    <x v="2"/>
    <x v="7"/>
    <x v="7"/>
    <x v="2"/>
    <x v="3"/>
    <x v="2"/>
    <s v="Returning"/>
    <x v="3"/>
    <s v="Portable Camp Stove"/>
    <n v="1"/>
    <n v="82.82"/>
    <n v="0"/>
    <n v="38.83"/>
    <n v="82.82"/>
    <n v="38.83"/>
    <n v="43.989999999999995"/>
    <n v="0.53115189567737264"/>
    <n v="2026"/>
    <s v="Q3"/>
    <n v="8"/>
    <s v="Aug"/>
  </r>
  <r>
    <n v="2693"/>
    <x v="217"/>
    <n v="2026"/>
    <x v="2"/>
    <x v="7"/>
    <x v="7"/>
    <x v="3"/>
    <x v="8"/>
    <x v="0"/>
    <s v="New"/>
    <x v="3"/>
    <s v="Alpine Tent 4P"/>
    <n v="1"/>
    <n v="335.26"/>
    <n v="0.05"/>
    <n v="193.73"/>
    <n v="318.49699999999996"/>
    <n v="193.73"/>
    <n v="124.76699999999997"/>
    <n v="0.39173681384754011"/>
    <n v="2026"/>
    <s v="Q3"/>
    <n v="8"/>
    <s v="Aug"/>
  </r>
  <r>
    <n v="3045"/>
    <x v="217"/>
    <n v="2026"/>
    <x v="2"/>
    <x v="7"/>
    <x v="7"/>
    <x v="2"/>
    <x v="16"/>
    <x v="3"/>
    <s v="Business"/>
    <x v="2"/>
    <s v="Packing Cube Set"/>
    <n v="1"/>
    <n v="47.19"/>
    <n v="0.05"/>
    <n v="18.11"/>
    <n v="44.830499999999994"/>
    <n v="18.11"/>
    <n v="26.720499999999994"/>
    <n v="0.59603395010093574"/>
    <n v="2026"/>
    <s v="Q3"/>
    <n v="8"/>
    <s v="Aug"/>
  </r>
  <r>
    <n v="3340"/>
    <x v="217"/>
    <n v="2026"/>
    <x v="2"/>
    <x v="7"/>
    <x v="7"/>
    <x v="2"/>
    <x v="16"/>
    <x v="3"/>
    <s v="Returning"/>
    <x v="1"/>
    <s v="Hiking Daypack 20L"/>
    <n v="3"/>
    <n v="91.57"/>
    <n v="0"/>
    <n v="44.52"/>
    <n v="274.70999999999998"/>
    <n v="133.56"/>
    <n v="141.14999999999998"/>
    <n v="0.51381456808998571"/>
    <n v="2026"/>
    <s v="Q3"/>
    <n v="8"/>
    <s v="Aug"/>
  </r>
  <r>
    <n v="3553"/>
    <x v="217"/>
    <n v="2026"/>
    <x v="2"/>
    <x v="7"/>
    <x v="7"/>
    <x v="3"/>
    <x v="13"/>
    <x v="0"/>
    <s v="New"/>
    <x v="1"/>
    <s v="Summit Backpack 45L"/>
    <n v="4"/>
    <n v="154.41999999999999"/>
    <n v="0"/>
    <n v="77.86"/>
    <n v="617.67999999999995"/>
    <n v="311.44"/>
    <n v="306.23999999999995"/>
    <n v="0.49579070068643954"/>
    <n v="2026"/>
    <s v="Q3"/>
    <n v="8"/>
    <s v="Aug"/>
  </r>
  <r>
    <n v="3807"/>
    <x v="217"/>
    <n v="2026"/>
    <x v="2"/>
    <x v="7"/>
    <x v="7"/>
    <x v="0"/>
    <x v="0"/>
    <x v="3"/>
    <s v="Returning"/>
    <x v="0"/>
    <s v="Trail Bike Light"/>
    <n v="2"/>
    <n v="49.91"/>
    <n v="0.05"/>
    <n v="21.86"/>
    <n v="94.828999999999994"/>
    <n v="43.72"/>
    <n v="51.108999999999995"/>
    <n v="0.53895960096594919"/>
    <n v="2026"/>
    <s v="Q3"/>
    <n v="8"/>
    <s v="Aug"/>
  </r>
  <r>
    <n v="4061"/>
    <x v="217"/>
    <n v="2026"/>
    <x v="2"/>
    <x v="7"/>
    <x v="7"/>
    <x v="3"/>
    <x v="8"/>
    <x v="3"/>
    <s v="Returning"/>
    <x v="1"/>
    <s v="Hiking Daypack 20L"/>
    <n v="1"/>
    <n v="91.58"/>
    <n v="0.1"/>
    <n v="44.87"/>
    <n v="82.421999999999997"/>
    <n v="44.87"/>
    <n v="37.552"/>
    <n v="0.45560651282424597"/>
    <n v="2026"/>
    <s v="Q3"/>
    <n v="8"/>
    <s v="Aug"/>
  </r>
  <r>
    <n v="4645"/>
    <x v="217"/>
    <n v="2026"/>
    <x v="2"/>
    <x v="7"/>
    <x v="7"/>
    <x v="2"/>
    <x v="10"/>
    <x v="0"/>
    <s v="New"/>
    <x v="4"/>
    <s v="Resistance Band Set"/>
    <n v="3"/>
    <n v="41.11"/>
    <n v="0"/>
    <n v="14.49"/>
    <n v="123.33"/>
    <n v="43.47"/>
    <n v="79.86"/>
    <n v="0.64753101435173921"/>
    <n v="2026"/>
    <s v="Q3"/>
    <n v="8"/>
    <s v="Aug"/>
  </r>
  <r>
    <n v="5104"/>
    <x v="217"/>
    <n v="2026"/>
    <x v="2"/>
    <x v="7"/>
    <x v="7"/>
    <x v="1"/>
    <x v="12"/>
    <x v="0"/>
    <s v="Returning"/>
    <x v="2"/>
    <s v="Insulated Bottle"/>
    <n v="4"/>
    <n v="35.9"/>
    <n v="0"/>
    <n v="13.49"/>
    <n v="143.6"/>
    <n v="53.96"/>
    <n v="89.639999999999986"/>
    <n v="0.62423398328690805"/>
    <n v="2026"/>
    <s v="Q3"/>
    <n v="8"/>
    <s v="Aug"/>
  </r>
  <r>
    <n v="813"/>
    <x v="218"/>
    <n v="2026"/>
    <x v="2"/>
    <x v="7"/>
    <x v="7"/>
    <x v="2"/>
    <x v="16"/>
    <x v="0"/>
    <s v="Returning"/>
    <x v="4"/>
    <s v="Recovery Roller"/>
    <n v="1"/>
    <n v="36.33"/>
    <n v="0.05"/>
    <n v="13.78"/>
    <n v="34.513499999999993"/>
    <n v="13.78"/>
    <n v="20.733499999999992"/>
    <n v="0.60073594390600771"/>
    <n v="2026"/>
    <s v="Q3"/>
    <n v="8"/>
    <s v="Aug"/>
  </r>
  <r>
    <n v="836"/>
    <x v="218"/>
    <n v="2026"/>
    <x v="2"/>
    <x v="7"/>
    <x v="7"/>
    <x v="1"/>
    <x v="14"/>
    <x v="3"/>
    <s v="New"/>
    <x v="2"/>
    <s v="Packing Cube Set"/>
    <n v="5"/>
    <n v="45.94"/>
    <n v="0.05"/>
    <n v="18.059999999999999"/>
    <n v="218.21499999999997"/>
    <n v="90.3"/>
    <n v="127.91499999999998"/>
    <n v="0.5861879339183832"/>
    <n v="2026"/>
    <s v="Q3"/>
    <n v="8"/>
    <s v="Aug"/>
  </r>
  <r>
    <n v="1266"/>
    <x v="218"/>
    <n v="2026"/>
    <x v="2"/>
    <x v="7"/>
    <x v="7"/>
    <x v="0"/>
    <x v="15"/>
    <x v="2"/>
    <s v="Returning"/>
    <x v="4"/>
    <s v="Recovery Roller"/>
    <n v="1"/>
    <n v="36.630000000000003"/>
    <n v="0"/>
    <n v="13.7"/>
    <n v="36.630000000000003"/>
    <n v="13.7"/>
    <n v="22.930000000000003"/>
    <n v="0.62598962598962604"/>
    <n v="2026"/>
    <s v="Q3"/>
    <n v="8"/>
    <s v="Aug"/>
  </r>
  <r>
    <n v="2201"/>
    <x v="218"/>
    <n v="2026"/>
    <x v="2"/>
    <x v="7"/>
    <x v="7"/>
    <x v="1"/>
    <x v="1"/>
    <x v="0"/>
    <s v="Returning"/>
    <x v="1"/>
    <s v="Trail Boots"/>
    <n v="1"/>
    <n v="141.38"/>
    <n v="0.05"/>
    <n v="77.14"/>
    <n v="134.31099999999998"/>
    <n v="77.14"/>
    <n v="57.170999999999978"/>
    <n v="0.42566133823737434"/>
    <n v="2026"/>
    <s v="Q3"/>
    <n v="8"/>
    <s v="Aug"/>
  </r>
  <r>
    <n v="2382"/>
    <x v="218"/>
    <n v="2026"/>
    <x v="2"/>
    <x v="7"/>
    <x v="7"/>
    <x v="1"/>
    <x v="14"/>
    <x v="2"/>
    <s v="Returning"/>
    <x v="3"/>
    <s v="Alpine Tent 4P"/>
    <n v="3"/>
    <n v="343.45"/>
    <n v="0.05"/>
    <n v="195.73"/>
    <n v="978.83249999999987"/>
    <n v="587.18999999999994"/>
    <n v="391.64249999999993"/>
    <n v="0.40011186796515236"/>
    <n v="2026"/>
    <s v="Q3"/>
    <n v="8"/>
    <s v="Aug"/>
  </r>
  <r>
    <n v="1227"/>
    <x v="219"/>
    <n v="2026"/>
    <x v="2"/>
    <x v="7"/>
    <x v="7"/>
    <x v="3"/>
    <x v="8"/>
    <x v="0"/>
    <s v="Returning"/>
    <x v="0"/>
    <s v="Cycling Pack 12L"/>
    <n v="1"/>
    <n v="104.69"/>
    <n v="0"/>
    <n v="49.06"/>
    <n v="104.69"/>
    <n v="49.06"/>
    <n v="55.629999999999995"/>
    <n v="0.53137835514375775"/>
    <n v="2026"/>
    <s v="Q3"/>
    <n v="8"/>
    <s v="Aug"/>
  </r>
  <r>
    <n v="1843"/>
    <x v="219"/>
    <n v="2026"/>
    <x v="2"/>
    <x v="7"/>
    <x v="7"/>
    <x v="3"/>
    <x v="8"/>
    <x v="0"/>
    <s v="New"/>
    <x v="3"/>
    <s v="Alpine Tent 4P"/>
    <n v="2"/>
    <n v="341.23"/>
    <n v="0.05"/>
    <n v="192.5"/>
    <n v="648.33699999999999"/>
    <n v="385"/>
    <n v="263.33699999999999"/>
    <n v="0.40617302421425894"/>
    <n v="2026"/>
    <s v="Q3"/>
    <n v="8"/>
    <s v="Aug"/>
  </r>
  <r>
    <n v="2369"/>
    <x v="219"/>
    <n v="2026"/>
    <x v="2"/>
    <x v="7"/>
    <x v="7"/>
    <x v="3"/>
    <x v="8"/>
    <x v="2"/>
    <s v="New"/>
    <x v="3"/>
    <s v="Compact Sleeping Bag"/>
    <n v="1"/>
    <n v="125.95"/>
    <n v="0.05"/>
    <n v="61.9"/>
    <n v="119.6525"/>
    <n v="61.9"/>
    <n v="57.752500000000005"/>
    <n v="0.48266856104134892"/>
    <n v="2026"/>
    <s v="Q3"/>
    <n v="8"/>
    <s v="Aug"/>
  </r>
  <r>
    <n v="2386"/>
    <x v="219"/>
    <n v="2026"/>
    <x v="2"/>
    <x v="7"/>
    <x v="7"/>
    <x v="1"/>
    <x v="1"/>
    <x v="0"/>
    <s v="Returning"/>
    <x v="1"/>
    <s v="Hiking Daypack 20L"/>
    <n v="6"/>
    <n v="91.9"/>
    <n v="0.05"/>
    <n v="44.69"/>
    <n v="523.83000000000004"/>
    <n v="268.14"/>
    <n v="255.69000000000005"/>
    <n v="0.48811637363266713"/>
    <n v="2026"/>
    <s v="Q3"/>
    <n v="8"/>
    <s v="Aug"/>
  </r>
  <r>
    <n v="2579"/>
    <x v="219"/>
    <n v="2026"/>
    <x v="2"/>
    <x v="7"/>
    <x v="7"/>
    <x v="3"/>
    <x v="8"/>
    <x v="2"/>
    <s v="Returning"/>
    <x v="3"/>
    <s v="Portable Camp Stove"/>
    <n v="1"/>
    <n v="81.22"/>
    <n v="0"/>
    <n v="39.18"/>
    <n v="81.22"/>
    <n v="39.18"/>
    <n v="42.04"/>
    <n v="0.51760650086185667"/>
    <n v="2026"/>
    <s v="Q3"/>
    <n v="8"/>
    <s v="Aug"/>
  </r>
  <r>
    <n v="3075"/>
    <x v="219"/>
    <n v="2026"/>
    <x v="2"/>
    <x v="7"/>
    <x v="7"/>
    <x v="0"/>
    <x v="0"/>
    <x v="0"/>
    <s v="Business"/>
    <x v="1"/>
    <s v="Trekking Poles"/>
    <n v="2"/>
    <n v="72.31"/>
    <n v="0"/>
    <n v="31.75"/>
    <n v="144.62"/>
    <n v="63.5"/>
    <n v="81.12"/>
    <n v="0.56091826856589688"/>
    <n v="2026"/>
    <s v="Q3"/>
    <n v="8"/>
    <s v="Aug"/>
  </r>
  <r>
    <n v="3982"/>
    <x v="219"/>
    <n v="2026"/>
    <x v="2"/>
    <x v="7"/>
    <x v="7"/>
    <x v="2"/>
    <x v="2"/>
    <x v="2"/>
    <s v="Returning"/>
    <x v="3"/>
    <s v="Portable Camp Stove"/>
    <n v="1"/>
    <n v="79.989999999999995"/>
    <n v="0.05"/>
    <n v="40.25"/>
    <n v="75.990499999999997"/>
    <n v="40.25"/>
    <n v="35.740499999999997"/>
    <n v="0.47032852790809376"/>
    <n v="2026"/>
    <s v="Q3"/>
    <n v="8"/>
    <s v="Aug"/>
  </r>
  <r>
    <n v="4530"/>
    <x v="219"/>
    <n v="2026"/>
    <x v="2"/>
    <x v="7"/>
    <x v="7"/>
    <x v="3"/>
    <x v="13"/>
    <x v="0"/>
    <s v="New"/>
    <x v="1"/>
    <s v="Summit Backpack 45L"/>
    <n v="1"/>
    <n v="151.87"/>
    <n v="0.1"/>
    <n v="76.97"/>
    <n v="136.68300000000002"/>
    <n v="76.97"/>
    <n v="59.713000000000022"/>
    <n v="0.4368721786908395"/>
    <n v="2026"/>
    <s v="Q3"/>
    <n v="8"/>
    <s v="Aug"/>
  </r>
  <r>
    <n v="4641"/>
    <x v="219"/>
    <n v="2026"/>
    <x v="2"/>
    <x v="7"/>
    <x v="7"/>
    <x v="3"/>
    <x v="8"/>
    <x v="3"/>
    <s v="New"/>
    <x v="1"/>
    <s v="Summit Backpack 45L"/>
    <n v="1"/>
    <n v="156.55000000000001"/>
    <n v="0"/>
    <n v="80.430000000000007"/>
    <n v="156.55000000000001"/>
    <n v="80.430000000000007"/>
    <n v="76.12"/>
    <n v="0.48623442989460236"/>
    <n v="2026"/>
    <s v="Q3"/>
    <n v="8"/>
    <s v="Aug"/>
  </r>
  <r>
    <n v="4778"/>
    <x v="219"/>
    <n v="2026"/>
    <x v="2"/>
    <x v="7"/>
    <x v="7"/>
    <x v="1"/>
    <x v="12"/>
    <x v="2"/>
    <s v="New"/>
    <x v="1"/>
    <s v="Summit Backpack 45L"/>
    <n v="1"/>
    <n v="152.72"/>
    <n v="0"/>
    <n v="77.73"/>
    <n v="152.72"/>
    <n v="77.73"/>
    <n v="74.989999999999995"/>
    <n v="0.4910293347302252"/>
    <n v="2026"/>
    <s v="Q3"/>
    <n v="8"/>
    <s v="Aug"/>
  </r>
  <r>
    <n v="5132"/>
    <x v="219"/>
    <n v="2026"/>
    <x v="2"/>
    <x v="7"/>
    <x v="7"/>
    <x v="1"/>
    <x v="12"/>
    <x v="0"/>
    <s v="Business"/>
    <x v="0"/>
    <s v="Compact Repair Kit"/>
    <n v="1"/>
    <n v="40.51"/>
    <n v="0.05"/>
    <n v="16.29"/>
    <n v="38.484499999999997"/>
    <n v="16.29"/>
    <n v="22.194499999999998"/>
    <n v="0.57671270251659756"/>
    <n v="2026"/>
    <s v="Q3"/>
    <n v="8"/>
    <s v="Aug"/>
  </r>
  <r>
    <n v="227"/>
    <x v="220"/>
    <n v="2026"/>
    <x v="2"/>
    <x v="7"/>
    <x v="7"/>
    <x v="3"/>
    <x v="7"/>
    <x v="3"/>
    <s v="Returning"/>
    <x v="4"/>
    <s v="Resistance Band Set"/>
    <n v="3"/>
    <n v="40.61"/>
    <n v="0"/>
    <n v="14.72"/>
    <n v="121.83"/>
    <n v="44.160000000000004"/>
    <n v="77.669999999999987"/>
    <n v="0.63752770253632096"/>
    <n v="2026"/>
    <s v="Q3"/>
    <n v="8"/>
    <s v="Aug"/>
  </r>
  <r>
    <n v="390"/>
    <x v="220"/>
    <n v="2026"/>
    <x v="2"/>
    <x v="7"/>
    <x v="7"/>
    <x v="2"/>
    <x v="5"/>
    <x v="2"/>
    <s v="New"/>
    <x v="1"/>
    <s v="Hiking Daypack 20L"/>
    <n v="1"/>
    <n v="93.41"/>
    <n v="0.05"/>
    <n v="44.7"/>
    <n v="88.739499999999992"/>
    <n v="44.7"/>
    <n v="44.03949999999999"/>
    <n v="0.49627843294136198"/>
    <n v="2026"/>
    <s v="Q3"/>
    <n v="8"/>
    <s v="Aug"/>
  </r>
  <r>
    <n v="859"/>
    <x v="220"/>
    <n v="2026"/>
    <x v="2"/>
    <x v="7"/>
    <x v="7"/>
    <x v="0"/>
    <x v="0"/>
    <x v="2"/>
    <s v="New"/>
    <x v="1"/>
    <s v="Hiking Daypack 20L"/>
    <n v="2"/>
    <n v="90.23"/>
    <n v="0"/>
    <n v="44.22"/>
    <n v="180.46"/>
    <n v="88.44"/>
    <n v="92.02000000000001"/>
    <n v="0.50991909564446414"/>
    <n v="2026"/>
    <s v="Q3"/>
    <n v="8"/>
    <s v="Aug"/>
  </r>
  <r>
    <n v="1468"/>
    <x v="220"/>
    <n v="2026"/>
    <x v="2"/>
    <x v="7"/>
    <x v="7"/>
    <x v="1"/>
    <x v="11"/>
    <x v="2"/>
    <s v="Returning"/>
    <x v="0"/>
    <s v="Trail Bike Light"/>
    <n v="1"/>
    <n v="51.75"/>
    <n v="0"/>
    <n v="22.36"/>
    <n v="51.75"/>
    <n v="22.36"/>
    <n v="29.39"/>
    <n v="0.56792270531400968"/>
    <n v="2026"/>
    <s v="Q3"/>
    <n v="8"/>
    <s v="Aug"/>
  </r>
  <r>
    <n v="2356"/>
    <x v="220"/>
    <n v="2026"/>
    <x v="2"/>
    <x v="7"/>
    <x v="7"/>
    <x v="3"/>
    <x v="13"/>
    <x v="2"/>
    <s v="New"/>
    <x v="0"/>
    <s v="Cycling Pack 12L"/>
    <n v="3"/>
    <n v="102.91"/>
    <n v="0.1"/>
    <n v="50.23"/>
    <n v="277.85700000000003"/>
    <n v="150.69"/>
    <n v="127.16700000000003"/>
    <n v="0.45767067232425318"/>
    <n v="2026"/>
    <s v="Q3"/>
    <n v="8"/>
    <s v="Aug"/>
  </r>
  <r>
    <n v="3556"/>
    <x v="220"/>
    <n v="2026"/>
    <x v="2"/>
    <x v="7"/>
    <x v="7"/>
    <x v="2"/>
    <x v="16"/>
    <x v="0"/>
    <s v="New"/>
    <x v="0"/>
    <s v="Commuter Helmet"/>
    <n v="4"/>
    <n v="82.63"/>
    <n v="0.1"/>
    <n v="43.78"/>
    <n v="297.46800000000002"/>
    <n v="175.12"/>
    <n v="122.34800000000001"/>
    <n v="0.41129802197211129"/>
    <n v="2026"/>
    <s v="Q3"/>
    <n v="8"/>
    <s v="Aug"/>
  </r>
  <r>
    <n v="925"/>
    <x v="221"/>
    <n v="2026"/>
    <x v="2"/>
    <x v="7"/>
    <x v="7"/>
    <x v="0"/>
    <x v="0"/>
    <x v="2"/>
    <s v="Returning"/>
    <x v="3"/>
    <s v="Trail Tent 2P"/>
    <n v="1"/>
    <n v="196.39"/>
    <n v="0"/>
    <n v="102.92"/>
    <n v="196.39"/>
    <n v="102.92"/>
    <n v="93.469999999999985"/>
    <n v="0.47594073017974436"/>
    <n v="2026"/>
    <s v="Q3"/>
    <n v="8"/>
    <s v="Aug"/>
  </r>
  <r>
    <n v="1563"/>
    <x v="221"/>
    <n v="2026"/>
    <x v="2"/>
    <x v="7"/>
    <x v="7"/>
    <x v="2"/>
    <x v="10"/>
    <x v="3"/>
    <s v="Business"/>
    <x v="2"/>
    <s v="Insulated Bottle"/>
    <n v="2"/>
    <n v="36.25"/>
    <n v="0"/>
    <n v="13.77"/>
    <n v="72.5"/>
    <n v="27.54"/>
    <n v="44.96"/>
    <n v="0.62013793103448278"/>
    <n v="2026"/>
    <s v="Q3"/>
    <n v="8"/>
    <s v="Aug"/>
  </r>
  <r>
    <n v="1634"/>
    <x v="221"/>
    <n v="2026"/>
    <x v="2"/>
    <x v="7"/>
    <x v="7"/>
    <x v="1"/>
    <x v="1"/>
    <x v="2"/>
    <s v="Returning"/>
    <x v="3"/>
    <s v="Trail Tent 2P"/>
    <n v="2"/>
    <n v="199.85"/>
    <n v="0.05"/>
    <n v="104.34"/>
    <n v="379.71499999999997"/>
    <n v="208.68"/>
    <n v="171.03499999999997"/>
    <n v="0.45042992770893953"/>
    <n v="2026"/>
    <s v="Q3"/>
    <n v="8"/>
    <s v="Aug"/>
  </r>
  <r>
    <n v="2187"/>
    <x v="221"/>
    <n v="2026"/>
    <x v="2"/>
    <x v="7"/>
    <x v="7"/>
    <x v="2"/>
    <x v="2"/>
    <x v="2"/>
    <s v="New"/>
    <x v="2"/>
    <s v="Packing Cube Set"/>
    <n v="1"/>
    <n v="46.32"/>
    <n v="0.05"/>
    <n v="18.34"/>
    <n v="44.003999999999998"/>
    <n v="18.34"/>
    <n v="25.663999999999998"/>
    <n v="0.58321970729933637"/>
    <n v="2026"/>
    <s v="Q3"/>
    <n v="8"/>
    <s v="Aug"/>
  </r>
  <r>
    <n v="2773"/>
    <x v="221"/>
    <n v="2026"/>
    <x v="2"/>
    <x v="7"/>
    <x v="7"/>
    <x v="1"/>
    <x v="14"/>
    <x v="0"/>
    <s v="New"/>
    <x v="1"/>
    <s v="Summit Backpack 45L"/>
    <n v="4"/>
    <n v="151.06"/>
    <n v="0"/>
    <n v="77.67"/>
    <n v="604.24"/>
    <n v="310.68"/>
    <n v="293.56"/>
    <n v="0.48583344366476894"/>
    <n v="2026"/>
    <s v="Q3"/>
    <n v="8"/>
    <s v="Aug"/>
  </r>
  <r>
    <n v="5040"/>
    <x v="221"/>
    <n v="2026"/>
    <x v="2"/>
    <x v="7"/>
    <x v="7"/>
    <x v="3"/>
    <x v="7"/>
    <x v="0"/>
    <s v="Returning"/>
    <x v="1"/>
    <s v="Trekking Poles"/>
    <n v="1"/>
    <n v="72.39"/>
    <n v="0.1"/>
    <n v="31.64"/>
    <n v="65.150999999999996"/>
    <n v="31.64"/>
    <n v="33.510999999999996"/>
    <n v="0.51435895074519189"/>
    <n v="2026"/>
    <s v="Q3"/>
    <n v="8"/>
    <s v="Aug"/>
  </r>
  <r>
    <n v="415"/>
    <x v="222"/>
    <n v="2026"/>
    <x v="2"/>
    <x v="7"/>
    <x v="7"/>
    <x v="0"/>
    <x v="9"/>
    <x v="2"/>
    <s v="Returning"/>
    <x v="1"/>
    <s v="Trekking Poles"/>
    <n v="1"/>
    <n v="72.650000000000006"/>
    <n v="0"/>
    <n v="31.72"/>
    <n v="72.650000000000006"/>
    <n v="31.72"/>
    <n v="40.930000000000007"/>
    <n v="0.56338609772883697"/>
    <n v="2026"/>
    <s v="Q3"/>
    <n v="8"/>
    <s v="Aug"/>
  </r>
  <r>
    <n v="1111"/>
    <x v="222"/>
    <n v="2026"/>
    <x v="2"/>
    <x v="7"/>
    <x v="7"/>
    <x v="3"/>
    <x v="13"/>
    <x v="0"/>
    <s v="New"/>
    <x v="3"/>
    <s v="Trail Tent 2P"/>
    <n v="1"/>
    <n v="198.44"/>
    <n v="0"/>
    <n v="106.79"/>
    <n v="198.44"/>
    <n v="106.79"/>
    <n v="91.649999999999991"/>
    <n v="0.46185244910300338"/>
    <n v="2026"/>
    <s v="Q3"/>
    <n v="8"/>
    <s v="Aug"/>
  </r>
  <r>
    <n v="1243"/>
    <x v="222"/>
    <n v="2026"/>
    <x v="2"/>
    <x v="7"/>
    <x v="7"/>
    <x v="2"/>
    <x v="16"/>
    <x v="0"/>
    <s v="Returning"/>
    <x v="3"/>
    <s v="Trail Tent 2P"/>
    <n v="1"/>
    <n v="193.67"/>
    <n v="0"/>
    <n v="103.79"/>
    <n v="193.67"/>
    <n v="103.79"/>
    <n v="89.879999999999981"/>
    <n v="0.46408839779005517"/>
    <n v="2026"/>
    <s v="Q3"/>
    <n v="8"/>
    <s v="Aug"/>
  </r>
  <r>
    <n v="1326"/>
    <x v="222"/>
    <n v="2026"/>
    <x v="2"/>
    <x v="7"/>
    <x v="7"/>
    <x v="3"/>
    <x v="8"/>
    <x v="0"/>
    <s v="Returning"/>
    <x v="2"/>
    <s v="Travel Backpack 35L"/>
    <n v="5"/>
    <n v="166.03"/>
    <n v="0"/>
    <n v="87.46"/>
    <n v="830.15"/>
    <n v="437.29999999999995"/>
    <n v="392.85"/>
    <n v="0.47322772992832624"/>
    <n v="2026"/>
    <s v="Q3"/>
    <n v="8"/>
    <s v="Aug"/>
  </r>
  <r>
    <n v="1682"/>
    <x v="222"/>
    <n v="2026"/>
    <x v="2"/>
    <x v="7"/>
    <x v="7"/>
    <x v="0"/>
    <x v="0"/>
    <x v="0"/>
    <s v="Business"/>
    <x v="3"/>
    <s v="Portable Camp Stove"/>
    <n v="2"/>
    <n v="81.569999999999993"/>
    <n v="0"/>
    <n v="40.36"/>
    <n v="163.13999999999999"/>
    <n v="80.72"/>
    <n v="82.419999999999987"/>
    <n v="0.50521024886600463"/>
    <n v="2026"/>
    <s v="Q3"/>
    <n v="8"/>
    <s v="Aug"/>
  </r>
  <r>
    <n v="2618"/>
    <x v="222"/>
    <n v="2026"/>
    <x v="2"/>
    <x v="7"/>
    <x v="7"/>
    <x v="0"/>
    <x v="15"/>
    <x v="2"/>
    <s v="Business"/>
    <x v="1"/>
    <s v="Trail Boots"/>
    <n v="2"/>
    <n v="143.86000000000001"/>
    <n v="0"/>
    <n v="81.23"/>
    <n v="287.72000000000003"/>
    <n v="162.46"/>
    <n v="125.26000000000002"/>
    <n v="0.43535381621020441"/>
    <n v="2026"/>
    <s v="Q3"/>
    <n v="8"/>
    <s v="Aug"/>
  </r>
  <r>
    <n v="3319"/>
    <x v="222"/>
    <n v="2026"/>
    <x v="2"/>
    <x v="7"/>
    <x v="7"/>
    <x v="1"/>
    <x v="14"/>
    <x v="0"/>
    <s v="Returning"/>
    <x v="1"/>
    <s v="Hiking Daypack 20L"/>
    <n v="3"/>
    <n v="93.53"/>
    <n v="0"/>
    <n v="46.19"/>
    <n v="280.59000000000003"/>
    <n v="138.57"/>
    <n v="142.02000000000004"/>
    <n v="0.5061477600769807"/>
    <n v="2026"/>
    <s v="Q3"/>
    <n v="8"/>
    <s v="Aug"/>
  </r>
  <r>
    <n v="4600"/>
    <x v="222"/>
    <n v="2026"/>
    <x v="2"/>
    <x v="7"/>
    <x v="7"/>
    <x v="3"/>
    <x v="4"/>
    <x v="1"/>
    <s v="Business"/>
    <x v="2"/>
    <s v="Travel Backpack 35L"/>
    <n v="10"/>
    <n v="162.38"/>
    <n v="0.05"/>
    <n v="85.82"/>
    <n v="1542.61"/>
    <n v="858.19999999999993"/>
    <n v="684.41"/>
    <n v="0.44367014345816508"/>
    <n v="2026"/>
    <s v="Q3"/>
    <n v="8"/>
    <s v="Aug"/>
  </r>
  <r>
    <n v="5168"/>
    <x v="222"/>
    <n v="2026"/>
    <x v="2"/>
    <x v="7"/>
    <x v="7"/>
    <x v="0"/>
    <x v="15"/>
    <x v="3"/>
    <s v="Business"/>
    <x v="4"/>
    <s v="Weighted Vest"/>
    <n v="1"/>
    <n v="122.52"/>
    <n v="0.05"/>
    <n v="69.66"/>
    <n v="116.39399999999999"/>
    <n v="69.66"/>
    <n v="46.733999999999995"/>
    <n v="0.40151554203824935"/>
    <n v="2026"/>
    <s v="Q3"/>
    <n v="8"/>
    <s v="Aug"/>
  </r>
  <r>
    <n v="245"/>
    <x v="223"/>
    <n v="2026"/>
    <x v="2"/>
    <x v="7"/>
    <x v="7"/>
    <x v="3"/>
    <x v="13"/>
    <x v="3"/>
    <s v="Returning"/>
    <x v="1"/>
    <s v="Trail Boots"/>
    <n v="1"/>
    <n v="142.84"/>
    <n v="0"/>
    <n v="77.7"/>
    <n v="142.84"/>
    <n v="77.7"/>
    <n v="65.14"/>
    <n v="0.4560347241669"/>
    <n v="2026"/>
    <s v="Q3"/>
    <n v="8"/>
    <s v="Aug"/>
  </r>
  <r>
    <n v="322"/>
    <x v="223"/>
    <n v="2026"/>
    <x v="2"/>
    <x v="7"/>
    <x v="7"/>
    <x v="1"/>
    <x v="14"/>
    <x v="2"/>
    <s v="Returning"/>
    <x v="1"/>
    <s v="Trekking Poles"/>
    <n v="3"/>
    <n v="72.349999999999994"/>
    <n v="0"/>
    <n v="32.119999999999997"/>
    <n v="217.04999999999998"/>
    <n v="96.359999999999985"/>
    <n v="120.69"/>
    <n v="0.55604699378023503"/>
    <n v="2026"/>
    <s v="Q3"/>
    <n v="8"/>
    <s v="Aug"/>
  </r>
  <r>
    <n v="1101"/>
    <x v="223"/>
    <n v="2026"/>
    <x v="2"/>
    <x v="7"/>
    <x v="7"/>
    <x v="3"/>
    <x v="4"/>
    <x v="0"/>
    <s v="New"/>
    <x v="4"/>
    <s v="Resistance Band Set"/>
    <n v="3"/>
    <n v="40.14"/>
    <n v="0.05"/>
    <n v="14.53"/>
    <n v="114.399"/>
    <n v="43.589999999999996"/>
    <n v="70.808999999999997"/>
    <n v="0.61896520074476169"/>
    <n v="2026"/>
    <s v="Q3"/>
    <n v="8"/>
    <s v="Aug"/>
  </r>
  <r>
    <n v="1564"/>
    <x v="223"/>
    <n v="2026"/>
    <x v="2"/>
    <x v="7"/>
    <x v="7"/>
    <x v="3"/>
    <x v="13"/>
    <x v="0"/>
    <s v="New"/>
    <x v="4"/>
    <s v="Training Mat"/>
    <n v="2"/>
    <n v="51.84"/>
    <n v="0"/>
    <n v="21.62"/>
    <n v="103.68"/>
    <n v="43.24"/>
    <n v="60.440000000000005"/>
    <n v="0.58294753086419759"/>
    <n v="2026"/>
    <s v="Q3"/>
    <n v="8"/>
    <s v="Aug"/>
  </r>
  <r>
    <n v="3712"/>
    <x v="223"/>
    <n v="2026"/>
    <x v="2"/>
    <x v="7"/>
    <x v="7"/>
    <x v="3"/>
    <x v="8"/>
    <x v="0"/>
    <s v="New"/>
    <x v="0"/>
    <s v="Commuter Helmet"/>
    <n v="3"/>
    <n v="82.32"/>
    <n v="0.15"/>
    <n v="41.95"/>
    <n v="209.91599999999997"/>
    <n v="125.85000000000001"/>
    <n v="84.06599999999996"/>
    <n v="0.40047447550448739"/>
    <n v="2026"/>
    <s v="Q3"/>
    <n v="8"/>
    <s v="Aug"/>
  </r>
  <r>
    <n v="771"/>
    <x v="224"/>
    <n v="2026"/>
    <x v="2"/>
    <x v="7"/>
    <x v="7"/>
    <x v="2"/>
    <x v="5"/>
    <x v="0"/>
    <s v="Returning"/>
    <x v="1"/>
    <s v="Hiking Daypack 20L"/>
    <n v="1"/>
    <n v="91.78"/>
    <n v="0"/>
    <n v="46.15"/>
    <n v="91.78"/>
    <n v="46.15"/>
    <n v="45.63"/>
    <n v="0.49716713881019831"/>
    <n v="2026"/>
    <s v="Q3"/>
    <n v="8"/>
    <s v="Aug"/>
  </r>
  <r>
    <n v="2749"/>
    <x v="224"/>
    <n v="2026"/>
    <x v="2"/>
    <x v="7"/>
    <x v="7"/>
    <x v="1"/>
    <x v="14"/>
    <x v="0"/>
    <s v="Business"/>
    <x v="1"/>
    <s v="Hiking Daypack 20L"/>
    <n v="2"/>
    <n v="93.13"/>
    <n v="0"/>
    <n v="45.68"/>
    <n v="186.26"/>
    <n v="91.36"/>
    <n v="94.899999999999991"/>
    <n v="0.50950284548480618"/>
    <n v="2026"/>
    <s v="Q3"/>
    <n v="8"/>
    <s v="Aug"/>
  </r>
  <r>
    <n v="4252"/>
    <x v="224"/>
    <n v="2026"/>
    <x v="2"/>
    <x v="7"/>
    <x v="7"/>
    <x v="1"/>
    <x v="12"/>
    <x v="0"/>
    <s v="Returning"/>
    <x v="2"/>
    <s v="Insulated Bottle"/>
    <n v="1"/>
    <n v="36.67"/>
    <n v="0.1"/>
    <n v="13.18"/>
    <n v="33.003"/>
    <n v="13.18"/>
    <n v="19.823"/>
    <n v="0.60064236584552921"/>
    <n v="2026"/>
    <s v="Q3"/>
    <n v="8"/>
    <s v="Aug"/>
  </r>
  <r>
    <n v="4665"/>
    <x v="224"/>
    <n v="2026"/>
    <x v="2"/>
    <x v="7"/>
    <x v="7"/>
    <x v="3"/>
    <x v="8"/>
    <x v="1"/>
    <s v="Returning"/>
    <x v="4"/>
    <s v="Training Mat"/>
    <n v="4"/>
    <n v="51.25"/>
    <n v="0.1"/>
    <n v="21.77"/>
    <n v="184.5"/>
    <n v="87.08"/>
    <n v="97.42"/>
    <n v="0.52802168021680218"/>
    <n v="2026"/>
    <s v="Q3"/>
    <n v="8"/>
    <s v="Aug"/>
  </r>
  <r>
    <n v="4767"/>
    <x v="224"/>
    <n v="2026"/>
    <x v="2"/>
    <x v="7"/>
    <x v="7"/>
    <x v="3"/>
    <x v="8"/>
    <x v="3"/>
    <s v="Business"/>
    <x v="4"/>
    <s v="Resistance Band Set"/>
    <n v="1"/>
    <n v="39.61"/>
    <n v="0.1"/>
    <n v="14.85"/>
    <n v="35.649000000000001"/>
    <n v="14.85"/>
    <n v="20.798999999999999"/>
    <n v="0.58343852562484222"/>
    <n v="2026"/>
    <s v="Q3"/>
    <n v="8"/>
    <s v="Aug"/>
  </r>
  <r>
    <n v="4832"/>
    <x v="224"/>
    <n v="2026"/>
    <x v="2"/>
    <x v="7"/>
    <x v="7"/>
    <x v="0"/>
    <x v="15"/>
    <x v="3"/>
    <s v="Returning"/>
    <x v="0"/>
    <s v="Commuter Helmet"/>
    <n v="2"/>
    <n v="81.59"/>
    <n v="0.15"/>
    <n v="43.9"/>
    <n v="138.703"/>
    <n v="87.8"/>
    <n v="50.903000000000006"/>
    <n v="0.3669927831409559"/>
    <n v="2026"/>
    <s v="Q3"/>
    <n v="8"/>
    <s v="Aug"/>
  </r>
  <r>
    <n v="747"/>
    <x v="225"/>
    <n v="2026"/>
    <x v="2"/>
    <x v="7"/>
    <x v="7"/>
    <x v="1"/>
    <x v="1"/>
    <x v="2"/>
    <s v="New"/>
    <x v="4"/>
    <s v="Weighted Vest"/>
    <n v="3"/>
    <n v="122.96"/>
    <n v="0.1"/>
    <n v="67.62"/>
    <n v="331.99200000000002"/>
    <n v="202.86"/>
    <n v="129.13200000000001"/>
    <n v="0.38896117978746475"/>
    <n v="2026"/>
    <s v="Q3"/>
    <n v="8"/>
    <s v="Aug"/>
  </r>
  <r>
    <n v="2281"/>
    <x v="225"/>
    <n v="2026"/>
    <x v="2"/>
    <x v="7"/>
    <x v="7"/>
    <x v="1"/>
    <x v="11"/>
    <x v="2"/>
    <s v="Returning"/>
    <x v="1"/>
    <s v="Trekking Poles"/>
    <n v="1"/>
    <n v="70.91"/>
    <n v="0"/>
    <n v="33.11"/>
    <n v="70.91"/>
    <n v="33.11"/>
    <n v="37.799999999999997"/>
    <n v="0.53307008884501483"/>
    <n v="2026"/>
    <s v="Q3"/>
    <n v="8"/>
    <s v="Aug"/>
  </r>
  <r>
    <n v="2414"/>
    <x v="225"/>
    <n v="2026"/>
    <x v="2"/>
    <x v="7"/>
    <x v="7"/>
    <x v="1"/>
    <x v="6"/>
    <x v="1"/>
    <s v="Business"/>
    <x v="0"/>
    <s v="Trail Bike Light"/>
    <n v="6"/>
    <n v="50.94"/>
    <n v="0.1"/>
    <n v="22.76"/>
    <n v="275.07600000000002"/>
    <n v="136.56"/>
    <n v="138.51600000000002"/>
    <n v="0.50355538105832576"/>
    <n v="2026"/>
    <s v="Q3"/>
    <n v="8"/>
    <s v="Aug"/>
  </r>
  <r>
    <n v="3162"/>
    <x v="225"/>
    <n v="2026"/>
    <x v="2"/>
    <x v="7"/>
    <x v="7"/>
    <x v="1"/>
    <x v="1"/>
    <x v="0"/>
    <s v="New"/>
    <x v="1"/>
    <s v="Trail Boots"/>
    <n v="1"/>
    <n v="144.96"/>
    <n v="0.05"/>
    <n v="77.959999999999994"/>
    <n v="137.71199999999999"/>
    <n v="77.959999999999994"/>
    <n v="59.751999999999995"/>
    <n v="0.43389101893807364"/>
    <n v="2026"/>
    <s v="Q3"/>
    <n v="8"/>
    <s v="Aug"/>
  </r>
  <r>
    <n v="3200"/>
    <x v="225"/>
    <n v="2026"/>
    <x v="2"/>
    <x v="7"/>
    <x v="7"/>
    <x v="3"/>
    <x v="8"/>
    <x v="2"/>
    <s v="New"/>
    <x v="1"/>
    <s v="Summit Backpack 45L"/>
    <n v="1"/>
    <n v="152.97"/>
    <n v="0"/>
    <n v="79.66"/>
    <n v="152.97"/>
    <n v="79.66"/>
    <n v="73.31"/>
    <n v="0.47924429626724196"/>
    <n v="2026"/>
    <s v="Q3"/>
    <n v="8"/>
    <s v="Aug"/>
  </r>
  <r>
    <n v="3521"/>
    <x v="225"/>
    <n v="2026"/>
    <x v="2"/>
    <x v="7"/>
    <x v="7"/>
    <x v="2"/>
    <x v="16"/>
    <x v="0"/>
    <s v="Business"/>
    <x v="2"/>
    <s v="Packing Cube Set"/>
    <n v="2"/>
    <n v="45.79"/>
    <n v="0"/>
    <n v="18.23"/>
    <n v="91.58"/>
    <n v="36.46"/>
    <n v="55.12"/>
    <n v="0.60187813933173184"/>
    <n v="2026"/>
    <s v="Q3"/>
    <n v="8"/>
    <s v="Aug"/>
  </r>
  <r>
    <n v="4447"/>
    <x v="225"/>
    <n v="2026"/>
    <x v="2"/>
    <x v="7"/>
    <x v="7"/>
    <x v="1"/>
    <x v="6"/>
    <x v="0"/>
    <s v="New"/>
    <x v="2"/>
    <s v="Travel Backpack 35L"/>
    <n v="1"/>
    <n v="161.31"/>
    <n v="0"/>
    <n v="87.81"/>
    <n v="161.31"/>
    <n v="87.81"/>
    <n v="73.5"/>
    <n v="0.45564441138181139"/>
    <n v="2026"/>
    <s v="Q3"/>
    <n v="8"/>
    <s v="Aug"/>
  </r>
  <r>
    <n v="421"/>
    <x v="226"/>
    <n v="2026"/>
    <x v="2"/>
    <x v="7"/>
    <x v="7"/>
    <x v="3"/>
    <x v="7"/>
    <x v="0"/>
    <s v="New"/>
    <x v="4"/>
    <s v="Recovery Roller"/>
    <n v="2"/>
    <n v="35.97"/>
    <n v="0.05"/>
    <n v="14.28"/>
    <n v="68.342999999999989"/>
    <n v="28.56"/>
    <n v="39.782999999999987"/>
    <n v="0.58210789693165343"/>
    <n v="2026"/>
    <s v="Q3"/>
    <n v="8"/>
    <s v="Aug"/>
  </r>
  <r>
    <n v="962"/>
    <x v="226"/>
    <n v="2026"/>
    <x v="2"/>
    <x v="7"/>
    <x v="7"/>
    <x v="0"/>
    <x v="0"/>
    <x v="2"/>
    <s v="New"/>
    <x v="4"/>
    <s v="Resistance Band Set"/>
    <n v="2"/>
    <n v="39.729999999999997"/>
    <n v="0"/>
    <n v="14.95"/>
    <n v="79.459999999999994"/>
    <n v="29.9"/>
    <n v="49.559999999999995"/>
    <n v="0.62371004278882458"/>
    <n v="2026"/>
    <s v="Q3"/>
    <n v="8"/>
    <s v="Aug"/>
  </r>
  <r>
    <n v="1386"/>
    <x v="226"/>
    <n v="2026"/>
    <x v="2"/>
    <x v="7"/>
    <x v="7"/>
    <x v="1"/>
    <x v="12"/>
    <x v="0"/>
    <s v="Business"/>
    <x v="2"/>
    <s v="Insulated Bottle"/>
    <n v="2"/>
    <n v="36.049999999999997"/>
    <n v="0"/>
    <n v="13.8"/>
    <n v="72.099999999999994"/>
    <n v="27.6"/>
    <n v="44.499999999999993"/>
    <n v="0.61719833564493753"/>
    <n v="2026"/>
    <s v="Q3"/>
    <n v="8"/>
    <s v="Aug"/>
  </r>
  <r>
    <n v="3083"/>
    <x v="226"/>
    <n v="2026"/>
    <x v="2"/>
    <x v="7"/>
    <x v="7"/>
    <x v="3"/>
    <x v="7"/>
    <x v="0"/>
    <s v="New"/>
    <x v="3"/>
    <s v="Trail Tent 2P"/>
    <n v="1"/>
    <n v="194.36"/>
    <n v="0"/>
    <n v="106.01"/>
    <n v="194.36"/>
    <n v="106.01"/>
    <n v="88.350000000000009"/>
    <n v="0.45456884132537562"/>
    <n v="2026"/>
    <s v="Q3"/>
    <n v="8"/>
    <s v="Aug"/>
  </r>
  <r>
    <n v="3174"/>
    <x v="226"/>
    <n v="2026"/>
    <x v="2"/>
    <x v="7"/>
    <x v="7"/>
    <x v="3"/>
    <x v="4"/>
    <x v="2"/>
    <s v="Returning"/>
    <x v="3"/>
    <s v="Trail Tent 2P"/>
    <n v="1"/>
    <n v="192.67"/>
    <n v="0.05"/>
    <n v="103.37"/>
    <n v="183.03649999999999"/>
    <n v="103.37"/>
    <n v="79.666499999999985"/>
    <n v="0.43524925356417976"/>
    <n v="2026"/>
    <s v="Q3"/>
    <n v="8"/>
    <s v="Aug"/>
  </r>
  <r>
    <n v="4045"/>
    <x v="226"/>
    <n v="2026"/>
    <x v="2"/>
    <x v="7"/>
    <x v="7"/>
    <x v="2"/>
    <x v="16"/>
    <x v="0"/>
    <s v="New"/>
    <x v="1"/>
    <s v="Hiking Daypack 20L"/>
    <n v="3"/>
    <n v="92.12"/>
    <n v="0.1"/>
    <n v="44.1"/>
    <n v="248.72400000000002"/>
    <n v="132.30000000000001"/>
    <n v="116.42400000000001"/>
    <n v="0.46808510638297873"/>
    <n v="2026"/>
    <s v="Q3"/>
    <n v="8"/>
    <s v="Aug"/>
  </r>
  <r>
    <n v="4850"/>
    <x v="226"/>
    <n v="2026"/>
    <x v="2"/>
    <x v="7"/>
    <x v="7"/>
    <x v="1"/>
    <x v="1"/>
    <x v="2"/>
    <s v="Business"/>
    <x v="3"/>
    <s v="Trail Tent 2P"/>
    <n v="1"/>
    <n v="192.82"/>
    <n v="0"/>
    <n v="104.98"/>
    <n v="192.82"/>
    <n v="104.98"/>
    <n v="87.839999999999989"/>
    <n v="0.45555440307022088"/>
    <n v="2026"/>
    <s v="Q3"/>
    <n v="8"/>
    <s v="Aug"/>
  </r>
  <r>
    <n v="71"/>
    <x v="227"/>
    <n v="2026"/>
    <x v="2"/>
    <x v="7"/>
    <x v="7"/>
    <x v="2"/>
    <x v="16"/>
    <x v="0"/>
    <s v="New"/>
    <x v="0"/>
    <s v="Commuter Helmet"/>
    <n v="3"/>
    <n v="80.099999999999994"/>
    <n v="0"/>
    <n v="42.41"/>
    <n v="240.29999999999998"/>
    <n v="127.22999999999999"/>
    <n v="113.07"/>
    <n v="0.47053682896379528"/>
    <n v="2026"/>
    <s v="Q3"/>
    <n v="8"/>
    <s v="Aug"/>
  </r>
  <r>
    <n v="627"/>
    <x v="227"/>
    <n v="2026"/>
    <x v="2"/>
    <x v="7"/>
    <x v="7"/>
    <x v="3"/>
    <x v="7"/>
    <x v="3"/>
    <s v="New"/>
    <x v="0"/>
    <s v="Commuter Helmet"/>
    <n v="6"/>
    <n v="83.26"/>
    <n v="0"/>
    <n v="43.8"/>
    <n v="499.56000000000006"/>
    <n v="262.79999999999995"/>
    <n v="236.7600000000001"/>
    <n v="0.47393706461686297"/>
    <n v="2026"/>
    <s v="Q3"/>
    <n v="8"/>
    <s v="Aug"/>
  </r>
  <r>
    <n v="959"/>
    <x v="227"/>
    <n v="2026"/>
    <x v="2"/>
    <x v="7"/>
    <x v="7"/>
    <x v="1"/>
    <x v="1"/>
    <x v="2"/>
    <s v="Returning"/>
    <x v="4"/>
    <s v="Resistance Band Set"/>
    <n v="4"/>
    <n v="40.46"/>
    <n v="0"/>
    <n v="15.12"/>
    <n v="161.84"/>
    <n v="60.48"/>
    <n v="101.36000000000001"/>
    <n v="0.62629757785467133"/>
    <n v="2026"/>
    <s v="Q3"/>
    <n v="8"/>
    <s v="Aug"/>
  </r>
  <r>
    <n v="967"/>
    <x v="227"/>
    <n v="2026"/>
    <x v="2"/>
    <x v="7"/>
    <x v="7"/>
    <x v="2"/>
    <x v="16"/>
    <x v="1"/>
    <s v="Returning"/>
    <x v="0"/>
    <s v="Commuter Helmet"/>
    <n v="5"/>
    <n v="81.55"/>
    <n v="0.2"/>
    <n v="42.09"/>
    <n v="326.20000000000005"/>
    <n v="210.45000000000002"/>
    <n v="115.75000000000003"/>
    <n v="0.3548436541998774"/>
    <n v="2026"/>
    <s v="Q3"/>
    <n v="8"/>
    <s v="Aug"/>
  </r>
  <r>
    <n v="1267"/>
    <x v="227"/>
    <n v="2026"/>
    <x v="2"/>
    <x v="7"/>
    <x v="7"/>
    <x v="1"/>
    <x v="12"/>
    <x v="2"/>
    <s v="New"/>
    <x v="3"/>
    <s v="Portable Camp Stove"/>
    <n v="2"/>
    <n v="83.56"/>
    <n v="0"/>
    <n v="39.119999999999997"/>
    <n v="167.12"/>
    <n v="78.239999999999995"/>
    <n v="88.88000000000001"/>
    <n v="0.53183341311632359"/>
    <n v="2026"/>
    <s v="Q3"/>
    <n v="8"/>
    <s v="Aug"/>
  </r>
  <r>
    <n v="1394"/>
    <x v="227"/>
    <n v="2026"/>
    <x v="2"/>
    <x v="7"/>
    <x v="7"/>
    <x v="2"/>
    <x v="10"/>
    <x v="0"/>
    <s v="Returning"/>
    <x v="3"/>
    <s v="Compact Sleeping Bag"/>
    <n v="3"/>
    <n v="125.75"/>
    <n v="0"/>
    <n v="62.05"/>
    <n v="377.25"/>
    <n v="186.14999999999998"/>
    <n v="191.10000000000002"/>
    <n v="0.50656063618290259"/>
    <n v="2026"/>
    <s v="Q3"/>
    <n v="8"/>
    <s v="Aug"/>
  </r>
  <r>
    <n v="1652"/>
    <x v="227"/>
    <n v="2026"/>
    <x v="2"/>
    <x v="7"/>
    <x v="7"/>
    <x v="0"/>
    <x v="0"/>
    <x v="0"/>
    <s v="Returning"/>
    <x v="2"/>
    <s v="Insulated Bottle"/>
    <n v="1"/>
    <n v="35.619999999999997"/>
    <n v="0.1"/>
    <n v="13.55"/>
    <n v="32.058"/>
    <n v="13.55"/>
    <n v="18.507999999999999"/>
    <n v="0.57732859192713204"/>
    <n v="2026"/>
    <s v="Q3"/>
    <n v="8"/>
    <s v="Aug"/>
  </r>
  <r>
    <n v="2126"/>
    <x v="227"/>
    <n v="2026"/>
    <x v="2"/>
    <x v="7"/>
    <x v="7"/>
    <x v="1"/>
    <x v="14"/>
    <x v="0"/>
    <s v="Business"/>
    <x v="0"/>
    <s v="Cycling Pack 12L"/>
    <n v="2"/>
    <n v="104.02"/>
    <n v="0"/>
    <n v="50.26"/>
    <n v="208.04"/>
    <n v="100.52"/>
    <n v="107.52"/>
    <n v="0.51682368775235532"/>
    <n v="2026"/>
    <s v="Q3"/>
    <n v="8"/>
    <s v="Aug"/>
  </r>
  <r>
    <n v="2282"/>
    <x v="227"/>
    <n v="2026"/>
    <x v="2"/>
    <x v="7"/>
    <x v="7"/>
    <x v="1"/>
    <x v="6"/>
    <x v="1"/>
    <s v="Business"/>
    <x v="1"/>
    <s v="Hiking Daypack 20L"/>
    <n v="8"/>
    <n v="92.71"/>
    <n v="0.1"/>
    <n v="44.83"/>
    <n v="667.51199999999994"/>
    <n v="358.64"/>
    <n v="308.87199999999996"/>
    <n v="0.46272126943036229"/>
    <n v="2026"/>
    <s v="Q3"/>
    <n v="8"/>
    <s v="Aug"/>
  </r>
  <r>
    <n v="2426"/>
    <x v="227"/>
    <n v="2026"/>
    <x v="2"/>
    <x v="7"/>
    <x v="7"/>
    <x v="1"/>
    <x v="12"/>
    <x v="0"/>
    <s v="New"/>
    <x v="1"/>
    <s v="Hiking Daypack 20L"/>
    <n v="1"/>
    <n v="90.58"/>
    <n v="0"/>
    <n v="44.53"/>
    <n v="90.58"/>
    <n v="44.53"/>
    <n v="46.05"/>
    <n v="0.50839037315080593"/>
    <n v="2026"/>
    <s v="Q3"/>
    <n v="8"/>
    <s v="Aug"/>
  </r>
  <r>
    <n v="2534"/>
    <x v="227"/>
    <n v="2026"/>
    <x v="2"/>
    <x v="7"/>
    <x v="7"/>
    <x v="1"/>
    <x v="14"/>
    <x v="0"/>
    <s v="New"/>
    <x v="3"/>
    <s v="Compact Sleeping Bag"/>
    <n v="1"/>
    <n v="120.22"/>
    <n v="0"/>
    <n v="62.31"/>
    <n v="120.22"/>
    <n v="62.31"/>
    <n v="57.91"/>
    <n v="0.48170021627017134"/>
    <n v="2026"/>
    <s v="Q3"/>
    <n v="8"/>
    <s v="Aug"/>
  </r>
  <r>
    <n v="2948"/>
    <x v="227"/>
    <n v="2026"/>
    <x v="2"/>
    <x v="7"/>
    <x v="7"/>
    <x v="2"/>
    <x v="2"/>
    <x v="2"/>
    <s v="New"/>
    <x v="2"/>
    <s v="Insulated Bottle"/>
    <n v="3"/>
    <n v="36.35"/>
    <n v="0"/>
    <n v="13.42"/>
    <n v="109.05000000000001"/>
    <n v="40.26"/>
    <n v="68.79000000000002"/>
    <n v="0.63081155433287495"/>
    <n v="2026"/>
    <s v="Q3"/>
    <n v="8"/>
    <s v="Aug"/>
  </r>
  <r>
    <n v="3141"/>
    <x v="227"/>
    <n v="2026"/>
    <x v="2"/>
    <x v="7"/>
    <x v="7"/>
    <x v="1"/>
    <x v="12"/>
    <x v="3"/>
    <s v="Returning"/>
    <x v="3"/>
    <s v="Trail Tent 2P"/>
    <n v="2"/>
    <n v="195.28"/>
    <n v="0"/>
    <n v="102.24"/>
    <n v="390.56"/>
    <n v="204.48"/>
    <n v="186.08"/>
    <n v="0.4764440802949611"/>
    <n v="2026"/>
    <s v="Q3"/>
    <n v="8"/>
    <s v="Aug"/>
  </r>
  <r>
    <n v="3935"/>
    <x v="227"/>
    <n v="2026"/>
    <x v="2"/>
    <x v="7"/>
    <x v="7"/>
    <x v="2"/>
    <x v="16"/>
    <x v="3"/>
    <s v="Returning"/>
    <x v="2"/>
    <s v="Packing Cube Set"/>
    <n v="4"/>
    <n v="46.05"/>
    <n v="0"/>
    <n v="18.75"/>
    <n v="184.2"/>
    <n v="75"/>
    <n v="109.19999999999999"/>
    <n v="0.5928338762214983"/>
    <n v="2026"/>
    <s v="Q3"/>
    <n v="8"/>
    <s v="Aug"/>
  </r>
  <r>
    <n v="4636"/>
    <x v="227"/>
    <n v="2026"/>
    <x v="2"/>
    <x v="7"/>
    <x v="7"/>
    <x v="0"/>
    <x v="0"/>
    <x v="2"/>
    <s v="Returning"/>
    <x v="3"/>
    <s v="Portable Camp Stove"/>
    <n v="1"/>
    <n v="81.040000000000006"/>
    <n v="0.1"/>
    <n v="39.29"/>
    <n v="72.936000000000007"/>
    <n v="39.29"/>
    <n v="33.646000000000008"/>
    <n v="0.46130854447735009"/>
    <n v="2026"/>
    <s v="Q3"/>
    <n v="8"/>
    <s v="Aug"/>
  </r>
  <r>
    <n v="4895"/>
    <x v="227"/>
    <n v="2026"/>
    <x v="2"/>
    <x v="7"/>
    <x v="7"/>
    <x v="0"/>
    <x v="15"/>
    <x v="2"/>
    <s v="Business"/>
    <x v="3"/>
    <s v="Trail Tent 2P"/>
    <n v="1"/>
    <n v="191.12"/>
    <n v="0.05"/>
    <n v="106.14"/>
    <n v="181.56399999999999"/>
    <n v="106.14"/>
    <n v="75.423999999999992"/>
    <n v="0.41541274702033443"/>
    <n v="2026"/>
    <s v="Q3"/>
    <n v="8"/>
    <s v="Aug"/>
  </r>
  <r>
    <n v="5029"/>
    <x v="227"/>
    <n v="2026"/>
    <x v="2"/>
    <x v="7"/>
    <x v="7"/>
    <x v="0"/>
    <x v="15"/>
    <x v="0"/>
    <s v="New"/>
    <x v="1"/>
    <s v="Summit Backpack 45L"/>
    <n v="1"/>
    <n v="156.19"/>
    <n v="0"/>
    <n v="79.239999999999995"/>
    <n v="156.19"/>
    <n v="79.239999999999995"/>
    <n v="76.95"/>
    <n v="0.49266918496702738"/>
    <n v="2026"/>
    <s v="Q3"/>
    <n v="8"/>
    <s v="Aug"/>
  </r>
  <r>
    <n v="1965"/>
    <x v="228"/>
    <n v="2026"/>
    <x v="2"/>
    <x v="7"/>
    <x v="7"/>
    <x v="1"/>
    <x v="11"/>
    <x v="0"/>
    <s v="Returning"/>
    <x v="2"/>
    <s v="Insulated Bottle"/>
    <n v="4"/>
    <n v="36.93"/>
    <n v="0"/>
    <n v="13.36"/>
    <n v="147.72"/>
    <n v="53.44"/>
    <n v="94.28"/>
    <n v="0.63823449769834828"/>
    <n v="2026"/>
    <s v="Q3"/>
    <n v="8"/>
    <s v="Aug"/>
  </r>
  <r>
    <n v="3647"/>
    <x v="228"/>
    <n v="2026"/>
    <x v="2"/>
    <x v="7"/>
    <x v="7"/>
    <x v="1"/>
    <x v="12"/>
    <x v="2"/>
    <s v="Returning"/>
    <x v="0"/>
    <s v="Cycling Pack 12L"/>
    <n v="3"/>
    <n v="104.96"/>
    <n v="0.05"/>
    <n v="51.66"/>
    <n v="299.13599999999997"/>
    <n v="154.97999999999999"/>
    <n v="144.15599999999998"/>
    <n v="0.48190789473684209"/>
    <n v="2026"/>
    <s v="Q3"/>
    <n v="8"/>
    <s v="Aug"/>
  </r>
  <r>
    <n v="3918"/>
    <x v="228"/>
    <n v="2026"/>
    <x v="2"/>
    <x v="7"/>
    <x v="7"/>
    <x v="1"/>
    <x v="1"/>
    <x v="3"/>
    <s v="New"/>
    <x v="2"/>
    <s v="Travel Backpack 35L"/>
    <n v="3"/>
    <n v="168.51"/>
    <n v="0"/>
    <n v="85.34"/>
    <n v="505.53"/>
    <n v="256.02"/>
    <n v="249.51"/>
    <n v="0.49356121298439265"/>
    <n v="2026"/>
    <s v="Q3"/>
    <n v="8"/>
    <s v="Aug"/>
  </r>
  <r>
    <n v="4256"/>
    <x v="228"/>
    <n v="2026"/>
    <x v="2"/>
    <x v="7"/>
    <x v="7"/>
    <x v="1"/>
    <x v="12"/>
    <x v="2"/>
    <s v="New"/>
    <x v="2"/>
    <s v="Packing Cube Set"/>
    <n v="1"/>
    <n v="46.44"/>
    <n v="0.05"/>
    <n v="18.59"/>
    <n v="44.117999999999995"/>
    <n v="18.59"/>
    <n v="25.527999999999995"/>
    <n v="0.57863003762636556"/>
    <n v="2026"/>
    <s v="Q3"/>
    <n v="8"/>
    <s v="Aug"/>
  </r>
  <r>
    <n v="5087"/>
    <x v="228"/>
    <n v="2026"/>
    <x v="2"/>
    <x v="7"/>
    <x v="7"/>
    <x v="0"/>
    <x v="0"/>
    <x v="0"/>
    <s v="New"/>
    <x v="1"/>
    <s v="Trekking Poles"/>
    <n v="1"/>
    <n v="69.900000000000006"/>
    <n v="0.1"/>
    <n v="31.43"/>
    <n v="62.910000000000004"/>
    <n v="31.43"/>
    <n v="31.480000000000004"/>
    <n v="0.50039739310125575"/>
    <n v="2026"/>
    <s v="Q3"/>
    <n v="8"/>
    <s v="Aug"/>
  </r>
  <r>
    <n v="1921"/>
    <x v="229"/>
    <n v="2026"/>
    <x v="2"/>
    <x v="7"/>
    <x v="7"/>
    <x v="3"/>
    <x v="13"/>
    <x v="0"/>
    <s v="New"/>
    <x v="0"/>
    <s v="Compact Repair Kit"/>
    <n v="2"/>
    <n v="39.83"/>
    <n v="0"/>
    <n v="17.18"/>
    <n v="79.66"/>
    <n v="34.36"/>
    <n v="45.3"/>
    <n v="0.56866683404468987"/>
    <n v="2026"/>
    <s v="Q3"/>
    <n v="8"/>
    <s v="Aug"/>
  </r>
  <r>
    <n v="1966"/>
    <x v="229"/>
    <n v="2026"/>
    <x v="2"/>
    <x v="7"/>
    <x v="7"/>
    <x v="0"/>
    <x v="9"/>
    <x v="0"/>
    <s v="New"/>
    <x v="2"/>
    <s v="Insulated Bottle"/>
    <n v="2"/>
    <n v="36.020000000000003"/>
    <n v="0"/>
    <n v="13.87"/>
    <n v="72.040000000000006"/>
    <n v="27.74"/>
    <n v="44.300000000000011"/>
    <n v="0.61493614658523055"/>
    <n v="2026"/>
    <s v="Q3"/>
    <n v="8"/>
    <s v="Aug"/>
  </r>
  <r>
    <n v="2431"/>
    <x v="229"/>
    <n v="2026"/>
    <x v="2"/>
    <x v="7"/>
    <x v="7"/>
    <x v="0"/>
    <x v="15"/>
    <x v="3"/>
    <s v="Business"/>
    <x v="4"/>
    <s v="Weighted Vest"/>
    <n v="3"/>
    <n v="125.31"/>
    <n v="0"/>
    <n v="67.64"/>
    <n v="375.93"/>
    <n v="202.92000000000002"/>
    <n v="173.01"/>
    <n v="0.46021865772883247"/>
    <n v="2026"/>
    <s v="Q3"/>
    <n v="8"/>
    <s v="Aug"/>
  </r>
  <r>
    <n v="3676"/>
    <x v="229"/>
    <n v="2026"/>
    <x v="2"/>
    <x v="7"/>
    <x v="7"/>
    <x v="1"/>
    <x v="12"/>
    <x v="0"/>
    <s v="Returning"/>
    <x v="1"/>
    <s v="Hiking Daypack 20L"/>
    <n v="3"/>
    <n v="92.5"/>
    <n v="0.1"/>
    <n v="46.38"/>
    <n v="249.75"/>
    <n v="139.14000000000001"/>
    <n v="110.60999999999999"/>
    <n v="0.4428828828828828"/>
    <n v="2026"/>
    <s v="Q3"/>
    <n v="8"/>
    <s v="Aug"/>
  </r>
  <r>
    <n v="3972"/>
    <x v="229"/>
    <n v="2026"/>
    <x v="2"/>
    <x v="7"/>
    <x v="7"/>
    <x v="1"/>
    <x v="1"/>
    <x v="1"/>
    <s v="Business"/>
    <x v="0"/>
    <s v="Cycling Pack 12L"/>
    <n v="5"/>
    <n v="100.48"/>
    <n v="0.1"/>
    <n v="49.67"/>
    <n v="452.16"/>
    <n v="248.35000000000002"/>
    <n v="203.81"/>
    <n v="0.45074752300070769"/>
    <n v="2026"/>
    <s v="Q3"/>
    <n v="8"/>
    <s v="Aug"/>
  </r>
  <r>
    <n v="4056"/>
    <x v="229"/>
    <n v="2026"/>
    <x v="2"/>
    <x v="7"/>
    <x v="7"/>
    <x v="0"/>
    <x v="15"/>
    <x v="3"/>
    <s v="New"/>
    <x v="3"/>
    <s v="Portable Camp Stove"/>
    <n v="2"/>
    <n v="79.78"/>
    <n v="0"/>
    <n v="38.770000000000003"/>
    <n v="159.56"/>
    <n v="77.540000000000006"/>
    <n v="82.02"/>
    <n v="0.51403860616695907"/>
    <n v="2026"/>
    <s v="Q3"/>
    <n v="8"/>
    <s v="Aug"/>
  </r>
  <r>
    <n v="4471"/>
    <x v="229"/>
    <n v="2026"/>
    <x v="2"/>
    <x v="7"/>
    <x v="7"/>
    <x v="2"/>
    <x v="10"/>
    <x v="1"/>
    <s v="Business"/>
    <x v="1"/>
    <s v="Trail Boots"/>
    <n v="4"/>
    <n v="144.44"/>
    <n v="0.1"/>
    <n v="77.66"/>
    <n v="519.98400000000004"/>
    <n v="310.64"/>
    <n v="209.34400000000005"/>
    <n v="0.4025970029847073"/>
    <n v="2026"/>
    <s v="Q3"/>
    <n v="8"/>
    <s v="Aug"/>
  </r>
  <r>
    <n v="1054"/>
    <x v="230"/>
    <n v="2026"/>
    <x v="2"/>
    <x v="7"/>
    <x v="7"/>
    <x v="1"/>
    <x v="1"/>
    <x v="0"/>
    <s v="Returning"/>
    <x v="1"/>
    <s v="Summit Backpack 45L"/>
    <n v="3"/>
    <n v="157.41999999999999"/>
    <n v="0"/>
    <n v="77.989999999999995"/>
    <n v="472.26"/>
    <n v="233.96999999999997"/>
    <n v="238.29000000000002"/>
    <n v="0.5045737517469191"/>
    <n v="2026"/>
    <s v="Q3"/>
    <n v="8"/>
    <s v="Aug"/>
  </r>
  <r>
    <n v="1854"/>
    <x v="230"/>
    <n v="2026"/>
    <x v="2"/>
    <x v="7"/>
    <x v="7"/>
    <x v="1"/>
    <x v="14"/>
    <x v="3"/>
    <s v="Business"/>
    <x v="1"/>
    <s v="Hiking Daypack 20L"/>
    <n v="1"/>
    <n v="90.37"/>
    <n v="0.05"/>
    <n v="45.89"/>
    <n v="85.851500000000001"/>
    <n v="45.89"/>
    <n v="39.961500000000001"/>
    <n v="0.46547235633623174"/>
    <n v="2026"/>
    <s v="Q3"/>
    <n v="8"/>
    <s v="Aug"/>
  </r>
  <r>
    <n v="2140"/>
    <x v="230"/>
    <n v="2026"/>
    <x v="2"/>
    <x v="7"/>
    <x v="7"/>
    <x v="1"/>
    <x v="6"/>
    <x v="1"/>
    <s v="Business"/>
    <x v="0"/>
    <s v="Cycling Pack 12L"/>
    <n v="15"/>
    <n v="104.79"/>
    <n v="0.15"/>
    <n v="49.67"/>
    <n v="1336.0725"/>
    <n v="745.05000000000007"/>
    <n v="591.02249999999992"/>
    <n v="0.44235810556687599"/>
    <n v="2026"/>
    <s v="Q3"/>
    <n v="8"/>
    <s v="Aug"/>
  </r>
  <r>
    <n v="2328"/>
    <x v="230"/>
    <n v="2026"/>
    <x v="2"/>
    <x v="7"/>
    <x v="7"/>
    <x v="2"/>
    <x v="2"/>
    <x v="0"/>
    <s v="Returning"/>
    <x v="2"/>
    <s v="Carry-On Duffel"/>
    <n v="1"/>
    <n v="130.94"/>
    <n v="0"/>
    <n v="66.06"/>
    <n v="130.94"/>
    <n v="66.06"/>
    <n v="64.88"/>
    <n v="0.49549411944402011"/>
    <n v="2026"/>
    <s v="Q3"/>
    <n v="8"/>
    <s v="Aug"/>
  </r>
  <r>
    <n v="4215"/>
    <x v="230"/>
    <n v="2026"/>
    <x v="2"/>
    <x v="7"/>
    <x v="7"/>
    <x v="1"/>
    <x v="6"/>
    <x v="0"/>
    <s v="Returning"/>
    <x v="0"/>
    <s v="Compact Repair Kit"/>
    <n v="1"/>
    <n v="40.42"/>
    <n v="0.05"/>
    <n v="16.62"/>
    <n v="38.399000000000001"/>
    <n v="16.62"/>
    <n v="21.779"/>
    <n v="0.5671762285476184"/>
    <n v="2026"/>
    <s v="Q3"/>
    <n v="8"/>
    <s v="Aug"/>
  </r>
  <r>
    <n v="4563"/>
    <x v="230"/>
    <n v="2026"/>
    <x v="2"/>
    <x v="7"/>
    <x v="7"/>
    <x v="1"/>
    <x v="11"/>
    <x v="3"/>
    <s v="Returning"/>
    <x v="3"/>
    <s v="Alpine Tent 4P"/>
    <n v="1"/>
    <n v="338.45"/>
    <n v="0.15"/>
    <n v="197.2"/>
    <n v="287.6825"/>
    <n v="197.2"/>
    <n v="90.482500000000016"/>
    <n v="0.31452208598020392"/>
    <n v="2026"/>
    <s v="Q3"/>
    <n v="8"/>
    <s v="Aug"/>
  </r>
  <r>
    <n v="4775"/>
    <x v="230"/>
    <n v="2026"/>
    <x v="2"/>
    <x v="7"/>
    <x v="7"/>
    <x v="2"/>
    <x v="10"/>
    <x v="3"/>
    <s v="Returning"/>
    <x v="0"/>
    <s v="Cycling Pack 12L"/>
    <n v="1"/>
    <n v="103.92"/>
    <n v="0.05"/>
    <n v="50.71"/>
    <n v="98.724000000000004"/>
    <n v="50.71"/>
    <n v="48.014000000000003"/>
    <n v="0.48634577205137558"/>
    <n v="2026"/>
    <s v="Q3"/>
    <n v="8"/>
    <s v="Aug"/>
  </r>
  <r>
    <n v="247"/>
    <x v="231"/>
    <n v="2026"/>
    <x v="2"/>
    <x v="7"/>
    <x v="7"/>
    <x v="0"/>
    <x v="9"/>
    <x v="0"/>
    <s v="New"/>
    <x v="0"/>
    <s v="Trail Bike Light"/>
    <n v="6"/>
    <n v="51.67"/>
    <n v="0.1"/>
    <n v="23.1"/>
    <n v="279.01799999999997"/>
    <n v="138.60000000000002"/>
    <n v="140.41799999999995"/>
    <n v="0.50325785433197845"/>
    <n v="2026"/>
    <s v="Q3"/>
    <n v="8"/>
    <s v="Aug"/>
  </r>
  <r>
    <n v="827"/>
    <x v="231"/>
    <n v="2026"/>
    <x v="2"/>
    <x v="7"/>
    <x v="7"/>
    <x v="1"/>
    <x v="12"/>
    <x v="1"/>
    <s v="Returning"/>
    <x v="2"/>
    <s v="Travel Backpack 35L"/>
    <n v="4"/>
    <n v="166.02"/>
    <n v="0.1"/>
    <n v="87.99"/>
    <n v="597.67200000000003"/>
    <n v="351.96"/>
    <n v="245.71200000000005"/>
    <n v="0.4111151266915633"/>
    <n v="2026"/>
    <s v="Q3"/>
    <n v="8"/>
    <s v="Aug"/>
  </r>
  <r>
    <n v="1156"/>
    <x v="231"/>
    <n v="2026"/>
    <x v="2"/>
    <x v="7"/>
    <x v="7"/>
    <x v="2"/>
    <x v="5"/>
    <x v="2"/>
    <s v="New"/>
    <x v="0"/>
    <s v="Trail Bike Light"/>
    <n v="2"/>
    <n v="50.59"/>
    <n v="0.1"/>
    <n v="22.68"/>
    <n v="91.062000000000012"/>
    <n v="45.36"/>
    <n v="45.702000000000012"/>
    <n v="0.5018778414706464"/>
    <n v="2026"/>
    <s v="Q3"/>
    <n v="8"/>
    <s v="Aug"/>
  </r>
  <r>
    <n v="1543"/>
    <x v="231"/>
    <n v="2026"/>
    <x v="2"/>
    <x v="7"/>
    <x v="7"/>
    <x v="3"/>
    <x v="7"/>
    <x v="2"/>
    <s v="Returning"/>
    <x v="1"/>
    <s v="Summit Backpack 45L"/>
    <n v="1"/>
    <n v="155.83000000000001"/>
    <n v="0"/>
    <n v="77.260000000000005"/>
    <n v="155.83000000000001"/>
    <n v="77.260000000000005"/>
    <n v="78.570000000000007"/>
    <n v="0.50420329846627732"/>
    <n v="2026"/>
    <s v="Q3"/>
    <n v="8"/>
    <s v="Aug"/>
  </r>
  <r>
    <n v="2613"/>
    <x v="231"/>
    <n v="2026"/>
    <x v="2"/>
    <x v="7"/>
    <x v="7"/>
    <x v="3"/>
    <x v="4"/>
    <x v="0"/>
    <s v="New"/>
    <x v="4"/>
    <s v="Recovery Roller"/>
    <n v="1"/>
    <n v="36.380000000000003"/>
    <n v="0.05"/>
    <n v="14.2"/>
    <n v="34.561"/>
    <n v="14.2"/>
    <n v="20.361000000000001"/>
    <n v="0.58913225890454557"/>
    <n v="2026"/>
    <s v="Q3"/>
    <n v="8"/>
    <s v="Aug"/>
  </r>
  <r>
    <n v="3002"/>
    <x v="231"/>
    <n v="2026"/>
    <x v="2"/>
    <x v="7"/>
    <x v="7"/>
    <x v="1"/>
    <x v="12"/>
    <x v="2"/>
    <s v="New"/>
    <x v="3"/>
    <s v="Compact Sleeping Bag"/>
    <n v="2"/>
    <n v="124.09"/>
    <n v="0"/>
    <n v="60.39"/>
    <n v="248.18"/>
    <n v="120.78"/>
    <n v="127.4"/>
    <n v="0.513337094044645"/>
    <n v="2026"/>
    <s v="Q3"/>
    <n v="8"/>
    <s v="Aug"/>
  </r>
  <r>
    <n v="3103"/>
    <x v="231"/>
    <n v="2026"/>
    <x v="2"/>
    <x v="7"/>
    <x v="7"/>
    <x v="3"/>
    <x v="8"/>
    <x v="0"/>
    <s v="New"/>
    <x v="1"/>
    <s v="Trail Boots"/>
    <n v="1"/>
    <n v="141.97999999999999"/>
    <n v="0.05"/>
    <n v="79.510000000000005"/>
    <n v="134.88099999999997"/>
    <n v="79.510000000000005"/>
    <n v="55.370999999999967"/>
    <n v="0.41051741905828082"/>
    <n v="2026"/>
    <s v="Q3"/>
    <n v="8"/>
    <s v="Aug"/>
  </r>
  <r>
    <n v="3234"/>
    <x v="231"/>
    <n v="2026"/>
    <x v="2"/>
    <x v="7"/>
    <x v="7"/>
    <x v="3"/>
    <x v="13"/>
    <x v="2"/>
    <s v="New"/>
    <x v="3"/>
    <s v="Compact Sleeping Bag"/>
    <n v="5"/>
    <n v="121.93"/>
    <n v="0.15"/>
    <n v="62.28"/>
    <n v="518.2025000000001"/>
    <n v="311.39999999999998"/>
    <n v="206.80250000000012"/>
    <n v="0.39907661580173792"/>
    <n v="2026"/>
    <s v="Q3"/>
    <n v="8"/>
    <s v="Aug"/>
  </r>
  <r>
    <n v="3281"/>
    <x v="231"/>
    <n v="2026"/>
    <x v="2"/>
    <x v="7"/>
    <x v="7"/>
    <x v="3"/>
    <x v="4"/>
    <x v="0"/>
    <s v="New"/>
    <x v="2"/>
    <s v="Insulated Bottle"/>
    <n v="1"/>
    <n v="35.58"/>
    <n v="0.15"/>
    <n v="13.94"/>
    <n v="30.242999999999999"/>
    <n v="13.94"/>
    <n v="16.302999999999997"/>
    <n v="0.53906689151208542"/>
    <n v="2026"/>
    <s v="Q3"/>
    <n v="8"/>
    <s v="Aug"/>
  </r>
  <r>
    <n v="3870"/>
    <x v="231"/>
    <n v="2026"/>
    <x v="2"/>
    <x v="7"/>
    <x v="7"/>
    <x v="2"/>
    <x v="5"/>
    <x v="3"/>
    <s v="Returning"/>
    <x v="1"/>
    <s v="Summit Backpack 45L"/>
    <n v="1"/>
    <n v="157.84"/>
    <n v="0"/>
    <n v="77.87"/>
    <n v="157.84"/>
    <n v="77.87"/>
    <n v="79.97"/>
    <n v="0.50665230613279266"/>
    <n v="2026"/>
    <s v="Q3"/>
    <n v="8"/>
    <s v="Aug"/>
  </r>
  <r>
    <n v="3938"/>
    <x v="231"/>
    <n v="2026"/>
    <x v="2"/>
    <x v="7"/>
    <x v="7"/>
    <x v="1"/>
    <x v="12"/>
    <x v="0"/>
    <s v="New"/>
    <x v="3"/>
    <s v="Alpine Tent 4P"/>
    <n v="1"/>
    <n v="336.35"/>
    <n v="0"/>
    <n v="195.07"/>
    <n v="336.35"/>
    <n v="195.07"/>
    <n v="141.28000000000003"/>
    <n v="0.42003865021554931"/>
    <n v="2026"/>
    <s v="Q3"/>
    <n v="8"/>
    <s v="Aug"/>
  </r>
  <r>
    <n v="4237"/>
    <x v="231"/>
    <n v="2026"/>
    <x v="2"/>
    <x v="7"/>
    <x v="7"/>
    <x v="3"/>
    <x v="13"/>
    <x v="1"/>
    <s v="Returning"/>
    <x v="1"/>
    <s v="Summit Backpack 45L"/>
    <n v="3"/>
    <n v="153.03"/>
    <n v="0.15"/>
    <n v="78.239999999999995"/>
    <n v="390.22650000000004"/>
    <n v="234.71999999999997"/>
    <n v="155.50650000000007"/>
    <n v="0.39850317700104954"/>
    <n v="2026"/>
    <s v="Q3"/>
    <n v="8"/>
    <s v="Aug"/>
  </r>
  <r>
    <n v="4970"/>
    <x v="231"/>
    <n v="2026"/>
    <x v="2"/>
    <x v="7"/>
    <x v="7"/>
    <x v="1"/>
    <x v="14"/>
    <x v="0"/>
    <s v="Returning"/>
    <x v="0"/>
    <s v="Cycling Pack 12L"/>
    <n v="2"/>
    <n v="105.01"/>
    <n v="0.15"/>
    <n v="50.56"/>
    <n v="178.517"/>
    <n v="101.12"/>
    <n v="77.396999999999991"/>
    <n v="0.43355534766996978"/>
    <n v="2026"/>
    <s v="Q3"/>
    <n v="8"/>
    <s v="Aug"/>
  </r>
  <r>
    <n v="515"/>
    <x v="232"/>
    <n v="2026"/>
    <x v="2"/>
    <x v="7"/>
    <x v="7"/>
    <x v="0"/>
    <x v="0"/>
    <x v="2"/>
    <s v="Returning"/>
    <x v="2"/>
    <s v="Packing Cube Set"/>
    <n v="2"/>
    <n v="45.47"/>
    <n v="0"/>
    <n v="18.27"/>
    <n v="90.94"/>
    <n v="36.54"/>
    <n v="54.4"/>
    <n v="0.5981966131515285"/>
    <n v="2026"/>
    <s v="Q3"/>
    <n v="8"/>
    <s v="Aug"/>
  </r>
  <r>
    <n v="661"/>
    <x v="232"/>
    <n v="2026"/>
    <x v="2"/>
    <x v="7"/>
    <x v="7"/>
    <x v="0"/>
    <x v="15"/>
    <x v="2"/>
    <s v="New"/>
    <x v="2"/>
    <s v="Packing Cube Set"/>
    <n v="2"/>
    <n v="47.58"/>
    <n v="0.1"/>
    <n v="18.47"/>
    <n v="85.644000000000005"/>
    <n v="36.94"/>
    <n v="48.704000000000008"/>
    <n v="0.56867965064686377"/>
    <n v="2026"/>
    <s v="Q3"/>
    <n v="8"/>
    <s v="Aug"/>
  </r>
  <r>
    <n v="1443"/>
    <x v="232"/>
    <n v="2026"/>
    <x v="2"/>
    <x v="7"/>
    <x v="7"/>
    <x v="3"/>
    <x v="4"/>
    <x v="0"/>
    <s v="New"/>
    <x v="1"/>
    <s v="Summit Backpack 45L"/>
    <n v="5"/>
    <n v="155.65"/>
    <n v="0"/>
    <n v="79.13"/>
    <n v="778.25"/>
    <n v="395.65"/>
    <n v="382.6"/>
    <n v="0.49161580469000965"/>
    <n v="2026"/>
    <s v="Q3"/>
    <n v="8"/>
    <s v="Aug"/>
  </r>
  <r>
    <n v="1446"/>
    <x v="232"/>
    <n v="2026"/>
    <x v="2"/>
    <x v="7"/>
    <x v="7"/>
    <x v="3"/>
    <x v="13"/>
    <x v="2"/>
    <s v="Returning"/>
    <x v="3"/>
    <s v="Trail Tent 2P"/>
    <n v="1"/>
    <n v="195.15"/>
    <n v="0"/>
    <n v="101.99"/>
    <n v="195.15"/>
    <n v="101.99"/>
    <n v="93.160000000000011"/>
    <n v="0.47737637714578535"/>
    <n v="2026"/>
    <s v="Q3"/>
    <n v="8"/>
    <s v="Aug"/>
  </r>
  <r>
    <n v="1524"/>
    <x v="232"/>
    <n v="2026"/>
    <x v="2"/>
    <x v="7"/>
    <x v="7"/>
    <x v="1"/>
    <x v="6"/>
    <x v="3"/>
    <s v="New"/>
    <x v="0"/>
    <s v="Commuter Helmet"/>
    <n v="1"/>
    <n v="81.569999999999993"/>
    <n v="0"/>
    <n v="43.79"/>
    <n v="81.569999999999993"/>
    <n v="43.79"/>
    <n v="37.779999999999994"/>
    <n v="0.4631604756650729"/>
    <n v="2026"/>
    <s v="Q3"/>
    <n v="8"/>
    <s v="Aug"/>
  </r>
  <r>
    <n v="1946"/>
    <x v="232"/>
    <n v="2026"/>
    <x v="2"/>
    <x v="7"/>
    <x v="7"/>
    <x v="0"/>
    <x v="15"/>
    <x v="2"/>
    <s v="New"/>
    <x v="3"/>
    <s v="Compact Sleeping Bag"/>
    <n v="5"/>
    <n v="125.44"/>
    <n v="0"/>
    <n v="59.58"/>
    <n v="627.20000000000005"/>
    <n v="297.89999999999998"/>
    <n v="329.30000000000007"/>
    <n v="0.52503188775510212"/>
    <n v="2026"/>
    <s v="Q3"/>
    <n v="8"/>
    <s v="Aug"/>
  </r>
  <r>
    <n v="2285"/>
    <x v="232"/>
    <n v="2026"/>
    <x v="2"/>
    <x v="7"/>
    <x v="7"/>
    <x v="1"/>
    <x v="11"/>
    <x v="0"/>
    <s v="Business"/>
    <x v="1"/>
    <s v="Summit Backpack 45L"/>
    <n v="2"/>
    <n v="155.11000000000001"/>
    <n v="0.05"/>
    <n v="80.13"/>
    <n v="294.709"/>
    <n v="160.26"/>
    <n v="134.44900000000001"/>
    <n v="0.45620934548995795"/>
    <n v="2026"/>
    <s v="Q3"/>
    <n v="8"/>
    <s v="Aug"/>
  </r>
  <r>
    <n v="2978"/>
    <x v="232"/>
    <n v="2026"/>
    <x v="2"/>
    <x v="7"/>
    <x v="7"/>
    <x v="2"/>
    <x v="10"/>
    <x v="2"/>
    <s v="New"/>
    <x v="0"/>
    <s v="Commuter Helmet"/>
    <n v="1"/>
    <n v="80.7"/>
    <n v="0"/>
    <n v="41.98"/>
    <n v="80.7"/>
    <n v="41.98"/>
    <n v="38.720000000000006"/>
    <n v="0.47980173482032223"/>
    <n v="2026"/>
    <s v="Q3"/>
    <n v="8"/>
    <s v="Aug"/>
  </r>
  <r>
    <n v="3842"/>
    <x v="232"/>
    <n v="2026"/>
    <x v="2"/>
    <x v="7"/>
    <x v="7"/>
    <x v="3"/>
    <x v="8"/>
    <x v="1"/>
    <s v="Returning"/>
    <x v="1"/>
    <s v="Summit Backpack 45L"/>
    <n v="10"/>
    <n v="156.72"/>
    <n v="0.15"/>
    <n v="78.12"/>
    <n v="1332.12"/>
    <n v="781.2"/>
    <n v="550.91999999999985"/>
    <n v="0.41356634537429054"/>
    <n v="2026"/>
    <s v="Q3"/>
    <n v="8"/>
    <s v="Aug"/>
  </r>
  <r>
    <n v="4220"/>
    <x v="232"/>
    <n v="2026"/>
    <x v="2"/>
    <x v="7"/>
    <x v="7"/>
    <x v="1"/>
    <x v="14"/>
    <x v="1"/>
    <s v="Business"/>
    <x v="2"/>
    <s v="Travel Backpack 35L"/>
    <n v="5"/>
    <n v="162.76"/>
    <n v="0.15"/>
    <n v="85.32"/>
    <n v="691.7299999999999"/>
    <n v="426.59999999999997"/>
    <n v="265.12999999999994"/>
    <n v="0.38328538591647027"/>
    <n v="2026"/>
    <s v="Q3"/>
    <n v="8"/>
    <s v="Aug"/>
  </r>
  <r>
    <n v="478"/>
    <x v="233"/>
    <n v="2026"/>
    <x v="2"/>
    <x v="7"/>
    <x v="7"/>
    <x v="3"/>
    <x v="8"/>
    <x v="2"/>
    <s v="Business"/>
    <x v="4"/>
    <s v="Resistance Band Set"/>
    <n v="2"/>
    <n v="40.22"/>
    <n v="0"/>
    <n v="14.45"/>
    <n v="80.44"/>
    <n v="28.9"/>
    <n v="51.54"/>
    <n v="0.64072600696171056"/>
    <n v="2026"/>
    <s v="Q3"/>
    <n v="8"/>
    <s v="Aug"/>
  </r>
  <r>
    <n v="491"/>
    <x v="233"/>
    <n v="2026"/>
    <x v="2"/>
    <x v="7"/>
    <x v="7"/>
    <x v="0"/>
    <x v="9"/>
    <x v="3"/>
    <s v="New"/>
    <x v="2"/>
    <s v="Packing Cube Set"/>
    <n v="1"/>
    <n v="45.42"/>
    <n v="0.15"/>
    <n v="18.079999999999998"/>
    <n v="38.606999999999999"/>
    <n v="18.079999999999998"/>
    <n v="20.527000000000001"/>
    <n v="0.53169114409304019"/>
    <n v="2026"/>
    <s v="Q3"/>
    <n v="8"/>
    <s v="Aug"/>
  </r>
  <r>
    <n v="862"/>
    <x v="233"/>
    <n v="2026"/>
    <x v="2"/>
    <x v="7"/>
    <x v="7"/>
    <x v="0"/>
    <x v="9"/>
    <x v="0"/>
    <s v="Returning"/>
    <x v="1"/>
    <s v="Hiking Daypack 20L"/>
    <n v="1"/>
    <n v="93.55"/>
    <n v="0"/>
    <n v="44.89"/>
    <n v="93.55"/>
    <n v="44.89"/>
    <n v="48.66"/>
    <n v="0.5201496525921967"/>
    <n v="2026"/>
    <s v="Q3"/>
    <n v="8"/>
    <s v="Aug"/>
  </r>
  <r>
    <n v="957"/>
    <x v="233"/>
    <n v="2026"/>
    <x v="2"/>
    <x v="7"/>
    <x v="7"/>
    <x v="2"/>
    <x v="2"/>
    <x v="0"/>
    <s v="Returning"/>
    <x v="1"/>
    <s v="Trail Boots"/>
    <n v="2"/>
    <n v="146.85"/>
    <n v="0"/>
    <n v="81.010000000000005"/>
    <n v="293.7"/>
    <n v="162.02000000000001"/>
    <n v="131.67999999999998"/>
    <n v="0.44834865509022809"/>
    <n v="2026"/>
    <s v="Q3"/>
    <n v="8"/>
    <s v="Aug"/>
  </r>
  <r>
    <n v="1728"/>
    <x v="233"/>
    <n v="2026"/>
    <x v="2"/>
    <x v="7"/>
    <x v="7"/>
    <x v="0"/>
    <x v="9"/>
    <x v="1"/>
    <s v="Business"/>
    <x v="0"/>
    <s v="Cycling Pack 12L"/>
    <n v="6"/>
    <n v="101.54"/>
    <n v="0.1"/>
    <n v="50"/>
    <n v="548.31600000000003"/>
    <n v="300"/>
    <n v="248.31600000000003"/>
    <n v="0.45287024270676035"/>
    <n v="2026"/>
    <s v="Q3"/>
    <n v="8"/>
    <s v="Aug"/>
  </r>
  <r>
    <n v="2743"/>
    <x v="233"/>
    <n v="2026"/>
    <x v="2"/>
    <x v="7"/>
    <x v="7"/>
    <x v="3"/>
    <x v="7"/>
    <x v="0"/>
    <s v="Business"/>
    <x v="4"/>
    <s v="Weighted Vest"/>
    <n v="1"/>
    <n v="125.14"/>
    <n v="0"/>
    <n v="69.44"/>
    <n v="125.14"/>
    <n v="69.44"/>
    <n v="55.7"/>
    <n v="0.4451014863353045"/>
    <n v="2026"/>
    <s v="Q3"/>
    <n v="8"/>
    <s v="Aug"/>
  </r>
  <r>
    <n v="3098"/>
    <x v="233"/>
    <n v="2026"/>
    <x v="2"/>
    <x v="7"/>
    <x v="7"/>
    <x v="1"/>
    <x v="6"/>
    <x v="0"/>
    <s v="New"/>
    <x v="0"/>
    <s v="Commuter Helmet"/>
    <n v="2"/>
    <n v="80.239999999999995"/>
    <n v="0.1"/>
    <n v="42.09"/>
    <n v="144.43199999999999"/>
    <n v="84.18"/>
    <n v="60.251999999999981"/>
    <n v="0.41716517115320695"/>
    <n v="2026"/>
    <s v="Q3"/>
    <n v="8"/>
    <s v="Aug"/>
  </r>
  <r>
    <n v="3606"/>
    <x v="233"/>
    <n v="2026"/>
    <x v="2"/>
    <x v="7"/>
    <x v="7"/>
    <x v="3"/>
    <x v="4"/>
    <x v="0"/>
    <s v="Business"/>
    <x v="1"/>
    <s v="Trail Boots"/>
    <n v="1"/>
    <n v="147.24"/>
    <n v="0"/>
    <n v="79.11"/>
    <n v="147.24"/>
    <n v="79.11"/>
    <n v="68.13000000000001"/>
    <n v="0.46271393643031788"/>
    <n v="2026"/>
    <s v="Q3"/>
    <n v="8"/>
    <s v="Aug"/>
  </r>
  <r>
    <n v="3815"/>
    <x v="233"/>
    <n v="2026"/>
    <x v="2"/>
    <x v="7"/>
    <x v="7"/>
    <x v="2"/>
    <x v="2"/>
    <x v="0"/>
    <s v="Returning"/>
    <x v="3"/>
    <s v="Trail Tent 2P"/>
    <n v="2"/>
    <n v="199.53"/>
    <n v="0.05"/>
    <n v="105.87"/>
    <n v="379.10699999999997"/>
    <n v="211.74"/>
    <n v="167.36699999999996"/>
    <n v="0.44147694450379438"/>
    <n v="2026"/>
    <s v="Q3"/>
    <n v="8"/>
    <s v="Aug"/>
  </r>
  <r>
    <n v="3979"/>
    <x v="233"/>
    <n v="2026"/>
    <x v="2"/>
    <x v="7"/>
    <x v="7"/>
    <x v="2"/>
    <x v="5"/>
    <x v="0"/>
    <s v="Business"/>
    <x v="4"/>
    <s v="Resistance Band Set"/>
    <n v="1"/>
    <n v="40.19"/>
    <n v="0.05"/>
    <n v="14.73"/>
    <n v="38.180499999999995"/>
    <n v="14.73"/>
    <n v="23.450499999999995"/>
    <n v="0.61420096646193734"/>
    <n v="2026"/>
    <s v="Q3"/>
    <n v="8"/>
    <s v="Aug"/>
  </r>
  <r>
    <n v="4160"/>
    <x v="233"/>
    <n v="2026"/>
    <x v="2"/>
    <x v="7"/>
    <x v="7"/>
    <x v="3"/>
    <x v="7"/>
    <x v="3"/>
    <s v="Business"/>
    <x v="4"/>
    <s v="Weighted Vest"/>
    <n v="4"/>
    <n v="123.31"/>
    <n v="0"/>
    <n v="69.02"/>
    <n v="493.24"/>
    <n v="276.08"/>
    <n v="217.16000000000003"/>
    <n v="0.44027248398345636"/>
    <n v="2026"/>
    <s v="Q3"/>
    <n v="8"/>
    <s v="Aug"/>
  </r>
  <r>
    <n v="4172"/>
    <x v="233"/>
    <n v="2026"/>
    <x v="2"/>
    <x v="7"/>
    <x v="7"/>
    <x v="3"/>
    <x v="8"/>
    <x v="3"/>
    <s v="New"/>
    <x v="0"/>
    <s v="Compact Repair Kit"/>
    <n v="1"/>
    <n v="40.19"/>
    <n v="0.05"/>
    <n v="16.78"/>
    <n v="38.180499999999995"/>
    <n v="16.78"/>
    <n v="21.400499999999994"/>
    <n v="0.56050863660769235"/>
    <n v="2026"/>
    <s v="Q3"/>
    <n v="8"/>
    <s v="Aug"/>
  </r>
  <r>
    <n v="4265"/>
    <x v="233"/>
    <n v="2026"/>
    <x v="2"/>
    <x v="7"/>
    <x v="7"/>
    <x v="2"/>
    <x v="16"/>
    <x v="0"/>
    <s v="Returning"/>
    <x v="0"/>
    <s v="Compact Repair Kit"/>
    <n v="1"/>
    <n v="40.98"/>
    <n v="0.05"/>
    <n v="16.600000000000001"/>
    <n v="38.930999999999997"/>
    <n v="16.600000000000001"/>
    <n v="22.330999999999996"/>
    <n v="0.57360458246641488"/>
    <n v="2026"/>
    <s v="Q3"/>
    <n v="8"/>
    <s v="Aug"/>
  </r>
  <r>
    <n v="4321"/>
    <x v="233"/>
    <n v="2026"/>
    <x v="2"/>
    <x v="7"/>
    <x v="7"/>
    <x v="3"/>
    <x v="13"/>
    <x v="0"/>
    <s v="New"/>
    <x v="2"/>
    <s v="Insulated Bottle"/>
    <n v="3"/>
    <n v="35.380000000000003"/>
    <n v="0"/>
    <n v="13.91"/>
    <n v="106.14000000000001"/>
    <n v="41.730000000000004"/>
    <n v="64.410000000000011"/>
    <n v="0.60684002261164505"/>
    <n v="2026"/>
    <s v="Q3"/>
    <n v="8"/>
    <s v="Aug"/>
  </r>
  <r>
    <n v="4975"/>
    <x v="233"/>
    <n v="2026"/>
    <x v="2"/>
    <x v="7"/>
    <x v="7"/>
    <x v="2"/>
    <x v="10"/>
    <x v="2"/>
    <s v="New"/>
    <x v="2"/>
    <s v="Carry-On Duffel"/>
    <n v="4"/>
    <n v="134.49"/>
    <n v="0"/>
    <n v="68.17"/>
    <n v="537.96"/>
    <n v="272.68"/>
    <n v="265.28000000000003"/>
    <n v="0.49312216521674473"/>
    <n v="2026"/>
    <s v="Q3"/>
    <n v="8"/>
    <s v="Aug"/>
  </r>
  <r>
    <n v="991"/>
    <x v="234"/>
    <n v="2026"/>
    <x v="2"/>
    <x v="7"/>
    <x v="7"/>
    <x v="2"/>
    <x v="3"/>
    <x v="1"/>
    <s v="Business"/>
    <x v="1"/>
    <s v="Trail Boots"/>
    <n v="4"/>
    <n v="145.30000000000001"/>
    <n v="0.15"/>
    <n v="77.040000000000006"/>
    <n v="494.02000000000004"/>
    <n v="308.16000000000003"/>
    <n v="185.86"/>
    <n v="0.37621958625156876"/>
    <n v="2026"/>
    <s v="Q3"/>
    <n v="8"/>
    <s v="Aug"/>
  </r>
  <r>
    <n v="1008"/>
    <x v="234"/>
    <n v="2026"/>
    <x v="2"/>
    <x v="7"/>
    <x v="7"/>
    <x v="3"/>
    <x v="4"/>
    <x v="1"/>
    <s v="Business"/>
    <x v="2"/>
    <s v="Travel Backpack 35L"/>
    <n v="10"/>
    <n v="164.55"/>
    <n v="0.1"/>
    <n v="88.23"/>
    <n v="1480.95"/>
    <n v="882.30000000000007"/>
    <n v="598.65"/>
    <n v="0.40423376886458012"/>
    <n v="2026"/>
    <s v="Q3"/>
    <n v="8"/>
    <s v="Aug"/>
  </r>
  <r>
    <n v="1083"/>
    <x v="234"/>
    <n v="2026"/>
    <x v="2"/>
    <x v="7"/>
    <x v="7"/>
    <x v="0"/>
    <x v="15"/>
    <x v="2"/>
    <s v="New"/>
    <x v="0"/>
    <s v="Compact Repair Kit"/>
    <n v="1"/>
    <n v="39.590000000000003"/>
    <n v="0"/>
    <n v="16.899999999999999"/>
    <n v="39.590000000000003"/>
    <n v="16.899999999999999"/>
    <n v="22.690000000000005"/>
    <n v="0.57312452639555456"/>
    <n v="2026"/>
    <s v="Q3"/>
    <n v="8"/>
    <s v="Aug"/>
  </r>
  <r>
    <n v="1553"/>
    <x v="234"/>
    <n v="2026"/>
    <x v="2"/>
    <x v="7"/>
    <x v="7"/>
    <x v="2"/>
    <x v="2"/>
    <x v="1"/>
    <s v="Business"/>
    <x v="4"/>
    <s v="Training Mat"/>
    <n v="5"/>
    <n v="51.62"/>
    <n v="0.15"/>
    <n v="22.6"/>
    <n v="219.38499999999996"/>
    <n v="113"/>
    <n v="106.38499999999996"/>
    <n v="0.48492376415889865"/>
    <n v="2026"/>
    <s v="Q3"/>
    <n v="8"/>
    <s v="Aug"/>
  </r>
  <r>
    <n v="1579"/>
    <x v="234"/>
    <n v="2026"/>
    <x v="2"/>
    <x v="7"/>
    <x v="7"/>
    <x v="3"/>
    <x v="7"/>
    <x v="2"/>
    <s v="Returning"/>
    <x v="1"/>
    <s v="Hiking Daypack 20L"/>
    <n v="3"/>
    <n v="90.71"/>
    <n v="0"/>
    <n v="45.57"/>
    <n v="272.13"/>
    <n v="136.71"/>
    <n v="135.41999999999999"/>
    <n v="0.49762980928232825"/>
    <n v="2026"/>
    <s v="Q3"/>
    <n v="8"/>
    <s v="Aug"/>
  </r>
  <r>
    <n v="1732"/>
    <x v="234"/>
    <n v="2026"/>
    <x v="2"/>
    <x v="7"/>
    <x v="7"/>
    <x v="1"/>
    <x v="1"/>
    <x v="2"/>
    <s v="New"/>
    <x v="0"/>
    <s v="Compact Repair Kit"/>
    <n v="4"/>
    <n v="41.09"/>
    <n v="0"/>
    <n v="17"/>
    <n v="164.36"/>
    <n v="68"/>
    <n v="96.360000000000014"/>
    <n v="0.58627403261134103"/>
    <n v="2026"/>
    <s v="Q3"/>
    <n v="8"/>
    <s v="Aug"/>
  </r>
  <r>
    <n v="2083"/>
    <x v="234"/>
    <n v="2026"/>
    <x v="2"/>
    <x v="7"/>
    <x v="7"/>
    <x v="1"/>
    <x v="14"/>
    <x v="0"/>
    <s v="New"/>
    <x v="1"/>
    <s v="Hiking Daypack 20L"/>
    <n v="1"/>
    <n v="91.37"/>
    <n v="0"/>
    <n v="46.73"/>
    <n v="91.37"/>
    <n v="46.73"/>
    <n v="44.640000000000008"/>
    <n v="0.48856298566269024"/>
    <n v="2026"/>
    <s v="Q3"/>
    <n v="8"/>
    <s v="Aug"/>
  </r>
  <r>
    <n v="2176"/>
    <x v="234"/>
    <n v="2026"/>
    <x v="2"/>
    <x v="7"/>
    <x v="7"/>
    <x v="1"/>
    <x v="11"/>
    <x v="0"/>
    <s v="New"/>
    <x v="2"/>
    <s v="Packing Cube Set"/>
    <n v="1"/>
    <n v="46.92"/>
    <n v="0"/>
    <n v="18.3"/>
    <n v="46.92"/>
    <n v="18.3"/>
    <n v="28.62"/>
    <n v="0.60997442455242967"/>
    <n v="2026"/>
    <s v="Q3"/>
    <n v="8"/>
    <s v="Aug"/>
  </r>
  <r>
    <n v="2723"/>
    <x v="234"/>
    <n v="2026"/>
    <x v="2"/>
    <x v="7"/>
    <x v="7"/>
    <x v="0"/>
    <x v="0"/>
    <x v="0"/>
    <s v="New"/>
    <x v="0"/>
    <s v="Cycling Pack 12L"/>
    <n v="1"/>
    <n v="100.29"/>
    <n v="0.05"/>
    <n v="49.82"/>
    <n v="95.275500000000008"/>
    <n v="49.82"/>
    <n v="45.455500000000008"/>
    <n v="0.47709537079312103"/>
    <n v="2026"/>
    <s v="Q3"/>
    <n v="8"/>
    <s v="Aug"/>
  </r>
  <r>
    <n v="3299"/>
    <x v="234"/>
    <n v="2026"/>
    <x v="2"/>
    <x v="7"/>
    <x v="7"/>
    <x v="0"/>
    <x v="9"/>
    <x v="0"/>
    <s v="New"/>
    <x v="1"/>
    <s v="Trail Boots"/>
    <n v="1"/>
    <n v="147.11000000000001"/>
    <n v="0.15"/>
    <n v="79.599999999999994"/>
    <n v="125.04350000000001"/>
    <n v="79.599999999999994"/>
    <n v="45.443500000000014"/>
    <n v="0.36342152930780097"/>
    <n v="2026"/>
    <s v="Q3"/>
    <n v="8"/>
    <s v="Aug"/>
  </r>
  <r>
    <n v="3398"/>
    <x v="234"/>
    <n v="2026"/>
    <x v="2"/>
    <x v="7"/>
    <x v="7"/>
    <x v="1"/>
    <x v="12"/>
    <x v="0"/>
    <s v="New"/>
    <x v="1"/>
    <s v="Summit Backpack 45L"/>
    <n v="2"/>
    <n v="156.44999999999999"/>
    <n v="0"/>
    <n v="80.13"/>
    <n v="312.89999999999998"/>
    <n v="160.26"/>
    <n v="152.63999999999999"/>
    <n v="0.487823585810163"/>
    <n v="2026"/>
    <s v="Q3"/>
    <n v="8"/>
    <s v="Aug"/>
  </r>
  <r>
    <n v="4012"/>
    <x v="234"/>
    <n v="2026"/>
    <x v="2"/>
    <x v="7"/>
    <x v="7"/>
    <x v="1"/>
    <x v="14"/>
    <x v="0"/>
    <s v="New"/>
    <x v="1"/>
    <s v="Trekking Poles"/>
    <n v="2"/>
    <n v="72.97"/>
    <n v="0"/>
    <n v="33.25"/>
    <n v="145.94"/>
    <n v="66.5"/>
    <n v="79.44"/>
    <n v="0.54433328765245992"/>
    <n v="2026"/>
    <s v="Q3"/>
    <n v="8"/>
    <s v="Aug"/>
  </r>
  <r>
    <n v="4064"/>
    <x v="234"/>
    <n v="2026"/>
    <x v="2"/>
    <x v="7"/>
    <x v="7"/>
    <x v="3"/>
    <x v="7"/>
    <x v="3"/>
    <s v="Returning"/>
    <x v="4"/>
    <s v="Training Mat"/>
    <n v="2"/>
    <n v="51.63"/>
    <n v="0"/>
    <n v="21.39"/>
    <n v="103.26"/>
    <n v="42.78"/>
    <n v="60.480000000000004"/>
    <n v="0.58570598489250436"/>
    <n v="2026"/>
    <s v="Q3"/>
    <n v="8"/>
    <s v="Aug"/>
  </r>
  <r>
    <n v="4671"/>
    <x v="234"/>
    <n v="2026"/>
    <x v="2"/>
    <x v="7"/>
    <x v="7"/>
    <x v="1"/>
    <x v="12"/>
    <x v="1"/>
    <s v="Returning"/>
    <x v="0"/>
    <s v="Cycling Pack 12L"/>
    <n v="8"/>
    <n v="100.06"/>
    <n v="0.05"/>
    <n v="49.39"/>
    <n v="760.45600000000002"/>
    <n v="395.12"/>
    <n v="365.33600000000001"/>
    <n v="0.48041701295012468"/>
    <n v="2026"/>
    <s v="Q3"/>
    <n v="8"/>
    <s v="Aug"/>
  </r>
  <r>
    <n v="1914"/>
    <x v="235"/>
    <n v="2026"/>
    <x v="2"/>
    <x v="7"/>
    <x v="7"/>
    <x v="3"/>
    <x v="8"/>
    <x v="2"/>
    <s v="Returning"/>
    <x v="3"/>
    <s v="Portable Camp Stove"/>
    <n v="4"/>
    <n v="83.2"/>
    <n v="0"/>
    <n v="39.99"/>
    <n v="332.8"/>
    <n v="159.96"/>
    <n v="172.84"/>
    <n v="0.5193509615384615"/>
    <n v="2026"/>
    <s v="Q3"/>
    <n v="8"/>
    <s v="Aug"/>
  </r>
  <r>
    <n v="1973"/>
    <x v="235"/>
    <n v="2026"/>
    <x v="2"/>
    <x v="7"/>
    <x v="7"/>
    <x v="0"/>
    <x v="0"/>
    <x v="0"/>
    <s v="New"/>
    <x v="4"/>
    <s v="Training Mat"/>
    <n v="3"/>
    <n v="51.29"/>
    <n v="0"/>
    <n v="22.08"/>
    <n v="153.87"/>
    <n v="66.239999999999995"/>
    <n v="87.63000000000001"/>
    <n v="0.56950672645739919"/>
    <n v="2026"/>
    <s v="Q3"/>
    <n v="8"/>
    <s v="Aug"/>
  </r>
  <r>
    <n v="2564"/>
    <x v="235"/>
    <n v="2026"/>
    <x v="2"/>
    <x v="7"/>
    <x v="7"/>
    <x v="2"/>
    <x v="3"/>
    <x v="0"/>
    <s v="Returning"/>
    <x v="3"/>
    <s v="Trail Tent 2P"/>
    <n v="1"/>
    <n v="200.2"/>
    <n v="0"/>
    <n v="103.38"/>
    <n v="200.2"/>
    <n v="103.38"/>
    <n v="96.82"/>
    <n v="0.48361638361638359"/>
    <n v="2026"/>
    <s v="Q3"/>
    <n v="8"/>
    <s v="Aug"/>
  </r>
  <r>
    <n v="2791"/>
    <x v="235"/>
    <n v="2026"/>
    <x v="2"/>
    <x v="7"/>
    <x v="7"/>
    <x v="0"/>
    <x v="15"/>
    <x v="2"/>
    <s v="Business"/>
    <x v="4"/>
    <s v="Recovery Roller"/>
    <n v="2"/>
    <n v="36.869999999999997"/>
    <n v="0"/>
    <n v="13.71"/>
    <n v="73.739999999999995"/>
    <n v="27.42"/>
    <n v="46.319999999999993"/>
    <n v="0.62815296989422287"/>
    <n v="2026"/>
    <s v="Q3"/>
    <n v="8"/>
    <s v="Aug"/>
  </r>
  <r>
    <n v="3559"/>
    <x v="235"/>
    <n v="2026"/>
    <x v="2"/>
    <x v="7"/>
    <x v="7"/>
    <x v="3"/>
    <x v="8"/>
    <x v="0"/>
    <s v="Returning"/>
    <x v="4"/>
    <s v="Recovery Roller"/>
    <n v="1"/>
    <n v="36.28"/>
    <n v="0.1"/>
    <n v="14.16"/>
    <n v="32.652000000000001"/>
    <n v="14.16"/>
    <n v="18.492000000000001"/>
    <n v="0.56633590591694227"/>
    <n v="2026"/>
    <s v="Q3"/>
    <n v="8"/>
    <s v="Aug"/>
  </r>
  <r>
    <n v="3839"/>
    <x v="235"/>
    <n v="2026"/>
    <x v="2"/>
    <x v="7"/>
    <x v="7"/>
    <x v="0"/>
    <x v="15"/>
    <x v="3"/>
    <s v="Returning"/>
    <x v="1"/>
    <s v="Hiking Daypack 20L"/>
    <n v="2"/>
    <n v="93.88"/>
    <n v="0.05"/>
    <n v="46.57"/>
    <n v="178.37199999999999"/>
    <n v="93.14"/>
    <n v="85.231999999999985"/>
    <n v="0.47783284371986628"/>
    <n v="2026"/>
    <s v="Q3"/>
    <n v="8"/>
    <s v="Aug"/>
  </r>
  <r>
    <n v="4133"/>
    <x v="235"/>
    <n v="2026"/>
    <x v="2"/>
    <x v="7"/>
    <x v="7"/>
    <x v="3"/>
    <x v="4"/>
    <x v="0"/>
    <s v="New"/>
    <x v="3"/>
    <s v="Trail Tent 2P"/>
    <n v="1"/>
    <n v="192.67"/>
    <n v="0.05"/>
    <n v="101.04"/>
    <n v="183.03649999999999"/>
    <n v="101.04"/>
    <n v="81.996499999999983"/>
    <n v="0.44797895501716867"/>
    <n v="2026"/>
    <s v="Q3"/>
    <n v="8"/>
    <s v="Aug"/>
  </r>
  <r>
    <n v="4765"/>
    <x v="235"/>
    <n v="2026"/>
    <x v="2"/>
    <x v="7"/>
    <x v="7"/>
    <x v="0"/>
    <x v="15"/>
    <x v="0"/>
    <s v="New"/>
    <x v="0"/>
    <s v="Commuter Helmet"/>
    <n v="1"/>
    <n v="80.099999999999994"/>
    <n v="0.05"/>
    <n v="43.49"/>
    <n v="76.094999999999985"/>
    <n v="43.49"/>
    <n v="32.604999999999983"/>
    <n v="0.42847756094355727"/>
    <n v="2026"/>
    <s v="Q3"/>
    <n v="8"/>
    <s v="Aug"/>
  </r>
  <r>
    <n v="1868"/>
    <x v="236"/>
    <n v="2026"/>
    <x v="2"/>
    <x v="7"/>
    <x v="7"/>
    <x v="3"/>
    <x v="8"/>
    <x v="3"/>
    <s v="Returning"/>
    <x v="1"/>
    <s v="Trail Boots"/>
    <n v="1"/>
    <n v="145.02000000000001"/>
    <n v="0"/>
    <n v="78.959999999999994"/>
    <n v="145.02000000000001"/>
    <n v="78.959999999999994"/>
    <n v="66.060000000000016"/>
    <n v="0.4555233760860572"/>
    <n v="2026"/>
    <s v="Q3"/>
    <n v="8"/>
    <s v="Aug"/>
  </r>
  <r>
    <n v="987"/>
    <x v="237"/>
    <n v="2026"/>
    <x v="2"/>
    <x v="7"/>
    <x v="7"/>
    <x v="1"/>
    <x v="11"/>
    <x v="3"/>
    <s v="Returning"/>
    <x v="2"/>
    <s v="Insulated Bottle"/>
    <n v="1"/>
    <n v="37"/>
    <n v="0.15"/>
    <n v="13.68"/>
    <n v="31.45"/>
    <n v="13.68"/>
    <n v="17.77"/>
    <n v="0.56502384737678857"/>
    <n v="2026"/>
    <s v="Q3"/>
    <n v="8"/>
    <s v="Aug"/>
  </r>
  <r>
    <n v="2503"/>
    <x v="237"/>
    <n v="2026"/>
    <x v="2"/>
    <x v="7"/>
    <x v="7"/>
    <x v="1"/>
    <x v="6"/>
    <x v="0"/>
    <s v="Returning"/>
    <x v="0"/>
    <s v="Trail Bike Light"/>
    <n v="2"/>
    <n v="50.02"/>
    <n v="0"/>
    <n v="21.99"/>
    <n v="100.04"/>
    <n v="43.98"/>
    <n v="56.060000000000009"/>
    <n v="0.56037584966013598"/>
    <n v="2026"/>
    <s v="Q3"/>
    <n v="8"/>
    <s v="Aug"/>
  </r>
  <r>
    <n v="4928"/>
    <x v="237"/>
    <n v="2026"/>
    <x v="2"/>
    <x v="7"/>
    <x v="7"/>
    <x v="1"/>
    <x v="11"/>
    <x v="2"/>
    <s v="Returning"/>
    <x v="4"/>
    <s v="Recovery Roller"/>
    <n v="2"/>
    <n v="35.950000000000003"/>
    <n v="0.05"/>
    <n v="13.93"/>
    <n v="68.305000000000007"/>
    <n v="27.86"/>
    <n v="40.445000000000007"/>
    <n v="0.59212356342873884"/>
    <n v="2026"/>
    <s v="Q3"/>
    <n v="8"/>
    <s v="Aug"/>
  </r>
  <r>
    <n v="852"/>
    <x v="238"/>
    <n v="2026"/>
    <x v="2"/>
    <x v="7"/>
    <x v="7"/>
    <x v="0"/>
    <x v="9"/>
    <x v="0"/>
    <s v="New"/>
    <x v="2"/>
    <s v="Packing Cube Set"/>
    <n v="3"/>
    <n v="45.84"/>
    <n v="0.15"/>
    <n v="17.899999999999999"/>
    <n v="116.89200000000001"/>
    <n v="53.699999999999996"/>
    <n v="63.192000000000014"/>
    <n v="0.54060158094651478"/>
    <n v="2026"/>
    <s v="Q3"/>
    <n v="8"/>
    <s v="Aug"/>
  </r>
  <r>
    <n v="2188"/>
    <x v="238"/>
    <n v="2026"/>
    <x v="2"/>
    <x v="7"/>
    <x v="7"/>
    <x v="1"/>
    <x v="6"/>
    <x v="0"/>
    <s v="New"/>
    <x v="3"/>
    <s v="Portable Camp Stove"/>
    <n v="1"/>
    <n v="83.23"/>
    <n v="0.1"/>
    <n v="40.229999999999997"/>
    <n v="74.907000000000011"/>
    <n v="40.229999999999997"/>
    <n v="34.677000000000014"/>
    <n v="0.46293403820737727"/>
    <n v="2026"/>
    <s v="Q3"/>
    <n v="8"/>
    <s v="Aug"/>
  </r>
  <r>
    <n v="2574"/>
    <x v="238"/>
    <n v="2026"/>
    <x v="2"/>
    <x v="7"/>
    <x v="7"/>
    <x v="0"/>
    <x v="9"/>
    <x v="2"/>
    <s v="New"/>
    <x v="0"/>
    <s v="Cycling Pack 12L"/>
    <n v="1"/>
    <n v="104.33"/>
    <n v="0.1"/>
    <n v="49.86"/>
    <n v="93.897000000000006"/>
    <n v="49.86"/>
    <n v="44.037000000000006"/>
    <n v="0.46899261957251032"/>
    <n v="2026"/>
    <s v="Q3"/>
    <n v="8"/>
    <s v="Aug"/>
  </r>
  <r>
    <n v="2942"/>
    <x v="238"/>
    <n v="2026"/>
    <x v="2"/>
    <x v="7"/>
    <x v="7"/>
    <x v="1"/>
    <x v="6"/>
    <x v="0"/>
    <s v="New"/>
    <x v="1"/>
    <s v="Summit Backpack 45L"/>
    <n v="1"/>
    <n v="156.94999999999999"/>
    <n v="0"/>
    <n v="80.41"/>
    <n v="156.94999999999999"/>
    <n v="80.41"/>
    <n v="76.539999999999992"/>
    <n v="0.48767123287671232"/>
    <n v="2026"/>
    <s v="Q3"/>
    <n v="8"/>
    <s v="Aug"/>
  </r>
  <r>
    <n v="3211"/>
    <x v="238"/>
    <n v="2026"/>
    <x v="2"/>
    <x v="7"/>
    <x v="7"/>
    <x v="1"/>
    <x v="14"/>
    <x v="2"/>
    <s v="Business"/>
    <x v="0"/>
    <s v="Compact Repair Kit"/>
    <n v="3"/>
    <n v="41.33"/>
    <n v="0.05"/>
    <n v="17"/>
    <n v="117.79049999999999"/>
    <n v="51"/>
    <n v="66.790499999999994"/>
    <n v="0.56702790123142355"/>
    <n v="2026"/>
    <s v="Q3"/>
    <n v="8"/>
    <s v="Aug"/>
  </r>
  <r>
    <n v="3306"/>
    <x v="238"/>
    <n v="2026"/>
    <x v="2"/>
    <x v="7"/>
    <x v="7"/>
    <x v="0"/>
    <x v="15"/>
    <x v="0"/>
    <s v="Business"/>
    <x v="2"/>
    <s v="Insulated Bottle"/>
    <n v="1"/>
    <n v="35.590000000000003"/>
    <n v="0"/>
    <n v="13.66"/>
    <n v="35.590000000000003"/>
    <n v="13.66"/>
    <n v="21.930000000000003"/>
    <n v="0.61618432143860635"/>
    <n v="2026"/>
    <s v="Q3"/>
    <n v="8"/>
    <s v="Aug"/>
  </r>
  <r>
    <n v="3837"/>
    <x v="238"/>
    <n v="2026"/>
    <x v="2"/>
    <x v="7"/>
    <x v="7"/>
    <x v="3"/>
    <x v="8"/>
    <x v="0"/>
    <s v="Returning"/>
    <x v="3"/>
    <s v="Alpine Tent 4P"/>
    <n v="2"/>
    <n v="335.87"/>
    <n v="0.1"/>
    <n v="196.54"/>
    <n v="604.56600000000003"/>
    <n v="393.08"/>
    <n v="211.48600000000005"/>
    <n v="0.34981457773014035"/>
    <n v="2026"/>
    <s v="Q3"/>
    <n v="8"/>
    <s v="Aug"/>
  </r>
  <r>
    <n v="4169"/>
    <x v="238"/>
    <n v="2026"/>
    <x v="2"/>
    <x v="7"/>
    <x v="7"/>
    <x v="3"/>
    <x v="13"/>
    <x v="0"/>
    <s v="New"/>
    <x v="4"/>
    <s v="Training Mat"/>
    <n v="1"/>
    <n v="50.7"/>
    <n v="0.05"/>
    <n v="21.65"/>
    <n v="48.164999999999999"/>
    <n v="21.65"/>
    <n v="26.515000000000001"/>
    <n v="0.55050347762898377"/>
    <n v="2026"/>
    <s v="Q3"/>
    <n v="8"/>
    <s v="Aug"/>
  </r>
  <r>
    <n v="4452"/>
    <x v="238"/>
    <n v="2026"/>
    <x v="2"/>
    <x v="7"/>
    <x v="7"/>
    <x v="2"/>
    <x v="2"/>
    <x v="3"/>
    <s v="New"/>
    <x v="1"/>
    <s v="Summit Backpack 45L"/>
    <n v="3"/>
    <n v="152.76"/>
    <n v="0.1"/>
    <n v="77.36"/>
    <n v="412.452"/>
    <n v="232.07999999999998"/>
    <n v="180.37200000000001"/>
    <n v="0.43731634226528182"/>
    <n v="2026"/>
    <s v="Q3"/>
    <n v="8"/>
    <s v="Aug"/>
  </r>
  <r>
    <n v="4740"/>
    <x v="238"/>
    <n v="2026"/>
    <x v="2"/>
    <x v="7"/>
    <x v="7"/>
    <x v="0"/>
    <x v="15"/>
    <x v="1"/>
    <s v="Returning"/>
    <x v="1"/>
    <s v="Trekking Poles"/>
    <n v="5"/>
    <n v="72.78"/>
    <n v="0.1"/>
    <n v="33.25"/>
    <n v="327.51"/>
    <n v="166.25"/>
    <n v="161.26"/>
    <n v="0.49238191200268694"/>
    <n v="2026"/>
    <s v="Q3"/>
    <n v="8"/>
    <s v="Aug"/>
  </r>
  <r>
    <n v="5000"/>
    <x v="238"/>
    <n v="2026"/>
    <x v="2"/>
    <x v="7"/>
    <x v="7"/>
    <x v="1"/>
    <x v="12"/>
    <x v="3"/>
    <s v="New"/>
    <x v="2"/>
    <s v="Insulated Bottle"/>
    <n v="2"/>
    <n v="37"/>
    <n v="0"/>
    <n v="13.83"/>
    <n v="74"/>
    <n v="27.66"/>
    <n v="46.34"/>
    <n v="0.62621621621621626"/>
    <n v="2026"/>
    <s v="Q3"/>
    <n v="8"/>
    <s v="Aug"/>
  </r>
  <r>
    <n v="5058"/>
    <x v="238"/>
    <n v="2026"/>
    <x v="2"/>
    <x v="7"/>
    <x v="7"/>
    <x v="1"/>
    <x v="11"/>
    <x v="1"/>
    <s v="Business"/>
    <x v="0"/>
    <s v="Compact Repair Kit"/>
    <n v="6"/>
    <n v="41.33"/>
    <n v="0.2"/>
    <n v="17.02"/>
    <n v="198.38400000000001"/>
    <n v="102.12"/>
    <n v="96.26400000000001"/>
    <n v="0.48524074522138883"/>
    <n v="2026"/>
    <s v="Q3"/>
    <n v="8"/>
    <s v="Aug"/>
  </r>
  <r>
    <n v="496"/>
    <x v="239"/>
    <n v="2026"/>
    <x v="2"/>
    <x v="7"/>
    <x v="7"/>
    <x v="0"/>
    <x v="15"/>
    <x v="2"/>
    <s v="Returning"/>
    <x v="4"/>
    <s v="Recovery Roller"/>
    <n v="1"/>
    <n v="37.020000000000003"/>
    <n v="0"/>
    <n v="13.64"/>
    <n v="37.020000000000003"/>
    <n v="13.64"/>
    <n v="23.380000000000003"/>
    <n v="0.63155051323608857"/>
    <n v="2026"/>
    <s v="Q3"/>
    <n v="8"/>
    <s v="Aug"/>
  </r>
  <r>
    <n v="1343"/>
    <x v="239"/>
    <n v="2026"/>
    <x v="2"/>
    <x v="7"/>
    <x v="7"/>
    <x v="3"/>
    <x v="8"/>
    <x v="0"/>
    <s v="New"/>
    <x v="3"/>
    <s v="Portable Camp Stove"/>
    <n v="1"/>
    <n v="81.06"/>
    <n v="0"/>
    <n v="38.43"/>
    <n v="81.06"/>
    <n v="38.43"/>
    <n v="42.63"/>
    <n v="0.52590673575129532"/>
    <n v="2026"/>
    <s v="Q3"/>
    <n v="8"/>
    <s v="Aug"/>
  </r>
  <r>
    <n v="1455"/>
    <x v="239"/>
    <n v="2026"/>
    <x v="2"/>
    <x v="7"/>
    <x v="7"/>
    <x v="2"/>
    <x v="2"/>
    <x v="0"/>
    <s v="New"/>
    <x v="0"/>
    <s v="Trail Bike Light"/>
    <n v="2"/>
    <n v="51.91"/>
    <n v="0"/>
    <n v="21.94"/>
    <n v="103.82"/>
    <n v="43.88"/>
    <n v="59.939999999999991"/>
    <n v="0.57734540550953573"/>
    <n v="2026"/>
    <s v="Q3"/>
    <n v="8"/>
    <s v="Aug"/>
  </r>
  <r>
    <n v="1632"/>
    <x v="239"/>
    <n v="2026"/>
    <x v="2"/>
    <x v="7"/>
    <x v="7"/>
    <x v="3"/>
    <x v="7"/>
    <x v="3"/>
    <s v="New"/>
    <x v="2"/>
    <s v="Insulated Bottle"/>
    <n v="1"/>
    <n v="35.700000000000003"/>
    <n v="0.05"/>
    <n v="13.45"/>
    <n v="33.914999999999999"/>
    <n v="13.45"/>
    <n v="20.465"/>
    <n v="0.60342031549461894"/>
    <n v="2026"/>
    <s v="Q3"/>
    <n v="8"/>
    <s v="Aug"/>
  </r>
  <r>
    <n v="1817"/>
    <x v="239"/>
    <n v="2026"/>
    <x v="2"/>
    <x v="7"/>
    <x v="7"/>
    <x v="0"/>
    <x v="9"/>
    <x v="2"/>
    <s v="New"/>
    <x v="4"/>
    <s v="Recovery Roller"/>
    <n v="1"/>
    <n v="36.590000000000003"/>
    <n v="0.05"/>
    <n v="14.15"/>
    <n v="34.7605"/>
    <n v="14.15"/>
    <n v="20.610500000000002"/>
    <n v="0.59292875534011313"/>
    <n v="2026"/>
    <s v="Q3"/>
    <n v="8"/>
    <s v="Aug"/>
  </r>
  <r>
    <n v="2993"/>
    <x v="239"/>
    <n v="2026"/>
    <x v="2"/>
    <x v="7"/>
    <x v="7"/>
    <x v="1"/>
    <x v="12"/>
    <x v="1"/>
    <s v="Business"/>
    <x v="2"/>
    <s v="Insulated Bottle"/>
    <n v="3"/>
    <n v="35.520000000000003"/>
    <n v="0.1"/>
    <n v="13.78"/>
    <n v="95.904000000000011"/>
    <n v="41.339999999999996"/>
    <n v="54.564000000000014"/>
    <n v="0.56894394394394399"/>
    <n v="2026"/>
    <s v="Q3"/>
    <n v="8"/>
    <s v="Aug"/>
  </r>
  <r>
    <n v="4676"/>
    <x v="239"/>
    <n v="2026"/>
    <x v="2"/>
    <x v="7"/>
    <x v="7"/>
    <x v="3"/>
    <x v="13"/>
    <x v="2"/>
    <s v="New"/>
    <x v="0"/>
    <s v="Commuter Helmet"/>
    <n v="2"/>
    <n v="81.88"/>
    <n v="0.1"/>
    <n v="42.87"/>
    <n v="147.38399999999999"/>
    <n v="85.74"/>
    <n v="61.643999999999991"/>
    <n v="0.41825435596808336"/>
    <n v="2026"/>
    <s v="Q3"/>
    <n v="8"/>
    <s v="Aug"/>
  </r>
  <r>
    <n v="5105"/>
    <x v="239"/>
    <n v="2026"/>
    <x v="2"/>
    <x v="7"/>
    <x v="7"/>
    <x v="3"/>
    <x v="7"/>
    <x v="0"/>
    <s v="Business"/>
    <x v="2"/>
    <s v="Packing Cube Set"/>
    <n v="4"/>
    <n v="46.54"/>
    <n v="0"/>
    <n v="18.86"/>
    <n v="186.16"/>
    <n v="75.44"/>
    <n v="110.72"/>
    <n v="0.5947571981091534"/>
    <n v="2026"/>
    <s v="Q3"/>
    <n v="8"/>
    <s v="Aug"/>
  </r>
  <r>
    <n v="223"/>
    <x v="240"/>
    <n v="2026"/>
    <x v="2"/>
    <x v="7"/>
    <x v="7"/>
    <x v="2"/>
    <x v="2"/>
    <x v="2"/>
    <s v="Returning"/>
    <x v="4"/>
    <s v="Training Mat"/>
    <n v="1"/>
    <n v="49.79"/>
    <n v="0"/>
    <n v="21.43"/>
    <n v="49.79"/>
    <n v="21.43"/>
    <n v="28.36"/>
    <n v="0.56959228760795344"/>
    <n v="2026"/>
    <s v="Q3"/>
    <n v="8"/>
    <s v="Aug"/>
  </r>
  <r>
    <n v="1023"/>
    <x v="240"/>
    <n v="2026"/>
    <x v="2"/>
    <x v="7"/>
    <x v="7"/>
    <x v="2"/>
    <x v="3"/>
    <x v="0"/>
    <s v="New"/>
    <x v="1"/>
    <s v="Hiking Daypack 20L"/>
    <n v="6"/>
    <n v="90.19"/>
    <n v="0"/>
    <n v="45.61"/>
    <n v="541.14"/>
    <n v="273.65999999999997"/>
    <n v="267.48"/>
    <n v="0.4942898325756736"/>
    <n v="2026"/>
    <s v="Q3"/>
    <n v="8"/>
    <s v="Aug"/>
  </r>
  <r>
    <n v="1694"/>
    <x v="240"/>
    <n v="2026"/>
    <x v="2"/>
    <x v="7"/>
    <x v="7"/>
    <x v="1"/>
    <x v="12"/>
    <x v="0"/>
    <s v="New"/>
    <x v="1"/>
    <s v="Trekking Poles"/>
    <n v="1"/>
    <n v="70.38"/>
    <n v="0.15"/>
    <n v="32.64"/>
    <n v="59.822999999999993"/>
    <n v="32.64"/>
    <n v="27.182999999999993"/>
    <n v="0.45439045183290699"/>
    <n v="2026"/>
    <s v="Q3"/>
    <n v="8"/>
    <s v="Aug"/>
  </r>
  <r>
    <n v="2006"/>
    <x v="240"/>
    <n v="2026"/>
    <x v="2"/>
    <x v="7"/>
    <x v="7"/>
    <x v="3"/>
    <x v="13"/>
    <x v="0"/>
    <s v="New"/>
    <x v="2"/>
    <s v="Packing Cube Set"/>
    <n v="1"/>
    <n v="46.43"/>
    <n v="0"/>
    <n v="18.2"/>
    <n v="46.43"/>
    <n v="18.2"/>
    <n v="28.23"/>
    <n v="0.60801206116734874"/>
    <n v="2026"/>
    <s v="Q3"/>
    <n v="8"/>
    <s v="Aug"/>
  </r>
  <r>
    <n v="3026"/>
    <x v="240"/>
    <n v="2026"/>
    <x v="2"/>
    <x v="7"/>
    <x v="7"/>
    <x v="0"/>
    <x v="0"/>
    <x v="0"/>
    <s v="New"/>
    <x v="3"/>
    <s v="Trail Tent 2P"/>
    <n v="1"/>
    <n v="194.75"/>
    <n v="0.05"/>
    <n v="105.94"/>
    <n v="185.01249999999999"/>
    <n v="105.94"/>
    <n v="79.072499999999991"/>
    <n v="0.42739004121343149"/>
    <n v="2026"/>
    <s v="Q3"/>
    <n v="8"/>
    <s v="Aug"/>
  </r>
  <r>
    <n v="3057"/>
    <x v="240"/>
    <n v="2026"/>
    <x v="2"/>
    <x v="7"/>
    <x v="7"/>
    <x v="1"/>
    <x v="14"/>
    <x v="2"/>
    <s v="Returning"/>
    <x v="1"/>
    <s v="Trail Boots"/>
    <n v="2"/>
    <n v="142.16"/>
    <n v="0"/>
    <n v="79.36"/>
    <n v="284.32"/>
    <n v="158.72"/>
    <n v="125.6"/>
    <n v="0.44175576814856499"/>
    <n v="2026"/>
    <s v="Q3"/>
    <n v="8"/>
    <s v="Aug"/>
  </r>
  <r>
    <n v="3112"/>
    <x v="240"/>
    <n v="2026"/>
    <x v="2"/>
    <x v="7"/>
    <x v="7"/>
    <x v="3"/>
    <x v="8"/>
    <x v="0"/>
    <s v="Business"/>
    <x v="2"/>
    <s v="Packing Cube Set"/>
    <n v="2"/>
    <n v="47.69"/>
    <n v="0.05"/>
    <n v="18.8"/>
    <n v="90.61099999999999"/>
    <n v="37.6"/>
    <n v="53.010999999999989"/>
    <n v="0.58503934400900548"/>
    <n v="2026"/>
    <s v="Q3"/>
    <n v="8"/>
    <s v="Aug"/>
  </r>
  <r>
    <n v="3137"/>
    <x v="240"/>
    <n v="2026"/>
    <x v="2"/>
    <x v="7"/>
    <x v="7"/>
    <x v="2"/>
    <x v="5"/>
    <x v="2"/>
    <s v="New"/>
    <x v="2"/>
    <s v="Travel Backpack 35L"/>
    <n v="3"/>
    <n v="164.51"/>
    <n v="0"/>
    <n v="86.76"/>
    <n v="493.53"/>
    <n v="260.28000000000003"/>
    <n v="233.24999999999994"/>
    <n v="0.47261564646526039"/>
    <n v="2026"/>
    <s v="Q3"/>
    <n v="8"/>
    <s v="Aug"/>
  </r>
  <r>
    <n v="3983"/>
    <x v="240"/>
    <n v="2026"/>
    <x v="2"/>
    <x v="7"/>
    <x v="7"/>
    <x v="2"/>
    <x v="2"/>
    <x v="3"/>
    <s v="Business"/>
    <x v="3"/>
    <s v="Trail Tent 2P"/>
    <n v="2"/>
    <n v="194.71"/>
    <n v="0.1"/>
    <n v="105.57"/>
    <n v="350.47800000000001"/>
    <n v="211.14"/>
    <n v="139.33800000000002"/>
    <n v="0.39756561039494637"/>
    <n v="2026"/>
    <s v="Q3"/>
    <n v="8"/>
    <s v="Aug"/>
  </r>
  <r>
    <n v="4016"/>
    <x v="240"/>
    <n v="2026"/>
    <x v="2"/>
    <x v="7"/>
    <x v="7"/>
    <x v="3"/>
    <x v="13"/>
    <x v="1"/>
    <s v="Business"/>
    <x v="1"/>
    <s v="Trail Boots"/>
    <n v="5"/>
    <n v="145.24"/>
    <n v="0.15"/>
    <n v="77.69"/>
    <n v="617.27"/>
    <n v="388.45"/>
    <n v="228.82"/>
    <n v="0.37069677774717708"/>
    <n v="2026"/>
    <s v="Q3"/>
    <n v="8"/>
    <s v="Aug"/>
  </r>
  <r>
    <n v="4340"/>
    <x v="240"/>
    <n v="2026"/>
    <x v="2"/>
    <x v="7"/>
    <x v="7"/>
    <x v="3"/>
    <x v="8"/>
    <x v="0"/>
    <s v="New"/>
    <x v="2"/>
    <s v="Insulated Bottle"/>
    <n v="2"/>
    <n v="35.6"/>
    <n v="0.15"/>
    <n v="13.67"/>
    <n v="60.52"/>
    <n v="27.34"/>
    <n v="33.180000000000007"/>
    <n v="0.54824851288830145"/>
    <n v="2026"/>
    <s v="Q3"/>
    <n v="8"/>
    <s v="Aug"/>
  </r>
  <r>
    <n v="4640"/>
    <x v="240"/>
    <n v="2026"/>
    <x v="2"/>
    <x v="7"/>
    <x v="7"/>
    <x v="0"/>
    <x v="15"/>
    <x v="0"/>
    <s v="New"/>
    <x v="4"/>
    <s v="Resistance Band Set"/>
    <n v="2"/>
    <n v="41.05"/>
    <n v="0.05"/>
    <n v="14.47"/>
    <n v="77.99499999999999"/>
    <n v="28.94"/>
    <n v="49.054999999999993"/>
    <n v="0.62895057375472785"/>
    <n v="2026"/>
    <s v="Q3"/>
    <n v="8"/>
    <s v="Aug"/>
  </r>
  <r>
    <n v="4733"/>
    <x v="240"/>
    <n v="2026"/>
    <x v="2"/>
    <x v="7"/>
    <x v="7"/>
    <x v="2"/>
    <x v="2"/>
    <x v="0"/>
    <s v="New"/>
    <x v="1"/>
    <s v="Summit Backpack 45L"/>
    <n v="2"/>
    <n v="153.63999999999999"/>
    <n v="0.05"/>
    <n v="77.709999999999994"/>
    <n v="291.91599999999994"/>
    <n v="155.41999999999999"/>
    <n v="136.49599999999995"/>
    <n v="0.46758656599843784"/>
    <n v="2026"/>
    <s v="Q3"/>
    <n v="8"/>
    <s v="Aug"/>
  </r>
  <r>
    <n v="4827"/>
    <x v="240"/>
    <n v="2026"/>
    <x v="2"/>
    <x v="7"/>
    <x v="7"/>
    <x v="2"/>
    <x v="2"/>
    <x v="0"/>
    <s v="Returning"/>
    <x v="2"/>
    <s v="Insulated Bottle"/>
    <n v="5"/>
    <n v="36.700000000000003"/>
    <n v="0"/>
    <n v="13.45"/>
    <n v="183.5"/>
    <n v="67.25"/>
    <n v="116.25"/>
    <n v="0.63351498637602177"/>
    <n v="2026"/>
    <s v="Q3"/>
    <n v="8"/>
    <s v="Aug"/>
  </r>
  <r>
    <n v="5180"/>
    <x v="240"/>
    <n v="2026"/>
    <x v="2"/>
    <x v="7"/>
    <x v="7"/>
    <x v="0"/>
    <x v="15"/>
    <x v="1"/>
    <s v="Business"/>
    <x v="3"/>
    <s v="Compact Sleeping Bag"/>
    <n v="8"/>
    <n v="124"/>
    <n v="0.1"/>
    <n v="61.85"/>
    <n v="892.80000000000007"/>
    <n v="494.8"/>
    <n v="398.00000000000006"/>
    <n v="0.44578853046594985"/>
    <n v="2026"/>
    <s v="Q3"/>
    <n v="8"/>
    <s v="Aug"/>
  </r>
  <r>
    <n v="121"/>
    <x v="241"/>
    <n v="2026"/>
    <x v="2"/>
    <x v="7"/>
    <x v="7"/>
    <x v="1"/>
    <x v="1"/>
    <x v="3"/>
    <s v="New"/>
    <x v="0"/>
    <s v="Commuter Helmet"/>
    <n v="1"/>
    <n v="81.23"/>
    <n v="0.1"/>
    <n v="42.65"/>
    <n v="73.106999999999999"/>
    <n v="42.65"/>
    <n v="30.457000000000001"/>
    <n v="0.41660853269864723"/>
    <n v="2026"/>
    <s v="Q3"/>
    <n v="8"/>
    <s v="Aug"/>
  </r>
  <r>
    <n v="618"/>
    <x v="241"/>
    <n v="2026"/>
    <x v="2"/>
    <x v="7"/>
    <x v="7"/>
    <x v="1"/>
    <x v="12"/>
    <x v="0"/>
    <s v="Business"/>
    <x v="0"/>
    <s v="Compact Repair Kit"/>
    <n v="2"/>
    <n v="41.06"/>
    <n v="0.05"/>
    <n v="16.559999999999999"/>
    <n v="78.013999999999996"/>
    <n v="33.119999999999997"/>
    <n v="44.893999999999998"/>
    <n v="0.5754608147255621"/>
    <n v="2026"/>
    <s v="Q3"/>
    <n v="8"/>
    <s v="Aug"/>
  </r>
  <r>
    <n v="2860"/>
    <x v="241"/>
    <n v="2026"/>
    <x v="2"/>
    <x v="7"/>
    <x v="7"/>
    <x v="3"/>
    <x v="7"/>
    <x v="3"/>
    <s v="Returning"/>
    <x v="1"/>
    <s v="Trail Boots"/>
    <n v="1"/>
    <n v="143.49"/>
    <n v="0.1"/>
    <n v="80.72"/>
    <n v="129.14100000000002"/>
    <n v="80.72"/>
    <n v="48.421000000000021"/>
    <n v="0.3749467636149636"/>
    <n v="2026"/>
    <s v="Q3"/>
    <n v="8"/>
    <s v="Aug"/>
  </r>
  <r>
    <n v="3768"/>
    <x v="241"/>
    <n v="2026"/>
    <x v="2"/>
    <x v="7"/>
    <x v="7"/>
    <x v="2"/>
    <x v="3"/>
    <x v="2"/>
    <s v="New"/>
    <x v="1"/>
    <s v="Trail Boots"/>
    <n v="1"/>
    <n v="143.38"/>
    <n v="0"/>
    <n v="78.37"/>
    <n v="143.38"/>
    <n v="78.37"/>
    <n v="65.009999999999991"/>
    <n v="0.45341051750592826"/>
    <n v="2026"/>
    <s v="Q3"/>
    <n v="8"/>
    <s v="Aug"/>
  </r>
  <r>
    <n v="3987"/>
    <x v="241"/>
    <n v="2026"/>
    <x v="2"/>
    <x v="7"/>
    <x v="7"/>
    <x v="1"/>
    <x v="12"/>
    <x v="3"/>
    <s v="Business"/>
    <x v="1"/>
    <s v="Trail Boots"/>
    <n v="1"/>
    <n v="144.54"/>
    <n v="0"/>
    <n v="78.77"/>
    <n v="144.54"/>
    <n v="78.77"/>
    <n v="65.77"/>
    <n v="0.45502974955029751"/>
    <n v="2026"/>
    <s v="Q3"/>
    <n v="8"/>
    <s v="Aug"/>
  </r>
  <r>
    <n v="4990"/>
    <x v="241"/>
    <n v="2026"/>
    <x v="2"/>
    <x v="7"/>
    <x v="7"/>
    <x v="3"/>
    <x v="8"/>
    <x v="3"/>
    <s v="Returning"/>
    <x v="4"/>
    <s v="Resistance Band Set"/>
    <n v="1"/>
    <n v="40.92"/>
    <n v="0.1"/>
    <n v="14.94"/>
    <n v="36.828000000000003"/>
    <n v="14.94"/>
    <n v="21.888000000000005"/>
    <n v="0.59433040078201382"/>
    <n v="2026"/>
    <s v="Q3"/>
    <n v="8"/>
    <s v="Aug"/>
  </r>
  <r>
    <n v="348"/>
    <x v="242"/>
    <n v="2026"/>
    <x v="2"/>
    <x v="7"/>
    <x v="7"/>
    <x v="1"/>
    <x v="12"/>
    <x v="1"/>
    <s v="Business"/>
    <x v="1"/>
    <s v="Summit Backpack 45L"/>
    <n v="5"/>
    <n v="151.21"/>
    <n v="0.15"/>
    <n v="77.12"/>
    <n v="642.64250000000004"/>
    <n v="385.6"/>
    <n v="257.04250000000002"/>
    <n v="0.39997743691087967"/>
    <n v="2026"/>
    <s v="Q3"/>
    <n v="8"/>
    <s v="Aug"/>
  </r>
  <r>
    <n v="1642"/>
    <x v="242"/>
    <n v="2026"/>
    <x v="2"/>
    <x v="7"/>
    <x v="7"/>
    <x v="3"/>
    <x v="8"/>
    <x v="3"/>
    <s v="New"/>
    <x v="4"/>
    <s v="Resistance Band Set"/>
    <n v="1"/>
    <n v="40.770000000000003"/>
    <n v="0"/>
    <n v="15.13"/>
    <n v="40.770000000000003"/>
    <n v="15.13"/>
    <n v="25.64"/>
    <n v="0.62889379445670834"/>
    <n v="2026"/>
    <s v="Q3"/>
    <n v="8"/>
    <s v="Aug"/>
  </r>
  <r>
    <n v="2146"/>
    <x v="242"/>
    <n v="2026"/>
    <x v="2"/>
    <x v="7"/>
    <x v="7"/>
    <x v="0"/>
    <x v="0"/>
    <x v="3"/>
    <s v="New"/>
    <x v="4"/>
    <s v="Recovery Roller"/>
    <n v="1"/>
    <n v="35.47"/>
    <n v="0.05"/>
    <n v="14.1"/>
    <n v="33.6965"/>
    <n v="14.1"/>
    <n v="19.596499999999999"/>
    <n v="0.58155891561438122"/>
    <n v="2026"/>
    <s v="Q3"/>
    <n v="8"/>
    <s v="Aug"/>
  </r>
  <r>
    <n v="2629"/>
    <x v="242"/>
    <n v="2026"/>
    <x v="2"/>
    <x v="7"/>
    <x v="7"/>
    <x v="3"/>
    <x v="8"/>
    <x v="0"/>
    <s v="Returning"/>
    <x v="0"/>
    <s v="Commuter Helmet"/>
    <n v="1"/>
    <n v="81.72"/>
    <n v="0"/>
    <n v="42.38"/>
    <n v="81.72"/>
    <n v="42.38"/>
    <n v="39.339999999999996"/>
    <n v="0.48139990210474787"/>
    <n v="2026"/>
    <s v="Q3"/>
    <n v="8"/>
    <s v="Aug"/>
  </r>
  <r>
    <n v="2870"/>
    <x v="242"/>
    <n v="2026"/>
    <x v="2"/>
    <x v="7"/>
    <x v="7"/>
    <x v="3"/>
    <x v="7"/>
    <x v="0"/>
    <s v="New"/>
    <x v="2"/>
    <s v="Packing Cube Set"/>
    <n v="1"/>
    <n v="45.84"/>
    <n v="0"/>
    <n v="17.84"/>
    <n v="45.84"/>
    <n v="17.84"/>
    <n v="28.000000000000004"/>
    <n v="0.61082024432809778"/>
    <n v="2026"/>
    <s v="Q3"/>
    <n v="8"/>
    <s v="Aug"/>
  </r>
  <r>
    <n v="2975"/>
    <x v="242"/>
    <n v="2026"/>
    <x v="2"/>
    <x v="7"/>
    <x v="7"/>
    <x v="1"/>
    <x v="12"/>
    <x v="0"/>
    <s v="New"/>
    <x v="2"/>
    <s v="Packing Cube Set"/>
    <n v="1"/>
    <n v="46.59"/>
    <n v="0"/>
    <n v="18.47"/>
    <n v="46.59"/>
    <n v="18.47"/>
    <n v="28.120000000000005"/>
    <n v="0.60356299635114841"/>
    <n v="2026"/>
    <s v="Q3"/>
    <n v="8"/>
    <s v="Aug"/>
  </r>
  <r>
    <n v="3163"/>
    <x v="242"/>
    <n v="2026"/>
    <x v="2"/>
    <x v="7"/>
    <x v="7"/>
    <x v="0"/>
    <x v="15"/>
    <x v="2"/>
    <s v="Business"/>
    <x v="1"/>
    <s v="Trekking Poles"/>
    <n v="1"/>
    <n v="69.959999999999994"/>
    <n v="0"/>
    <n v="32.340000000000003"/>
    <n v="69.959999999999994"/>
    <n v="32.340000000000003"/>
    <n v="37.61999999999999"/>
    <n v="0.53773584905660365"/>
    <n v="2026"/>
    <s v="Q3"/>
    <n v="8"/>
    <s v="Aug"/>
  </r>
  <r>
    <n v="94"/>
    <x v="243"/>
    <n v="2026"/>
    <x v="2"/>
    <x v="8"/>
    <x v="8"/>
    <x v="1"/>
    <x v="6"/>
    <x v="2"/>
    <s v="Returning"/>
    <x v="0"/>
    <s v="Trail Bike Light"/>
    <n v="5"/>
    <n v="50.76"/>
    <n v="0"/>
    <n v="22.89"/>
    <n v="253.79999999999998"/>
    <n v="114.45"/>
    <n v="139.34999999999997"/>
    <n v="0.54905437352245856"/>
    <n v="2026"/>
    <s v="Q3"/>
    <n v="9"/>
    <s v="Sep"/>
  </r>
  <r>
    <n v="271"/>
    <x v="243"/>
    <n v="2026"/>
    <x v="2"/>
    <x v="8"/>
    <x v="8"/>
    <x v="1"/>
    <x v="12"/>
    <x v="3"/>
    <s v="Returning"/>
    <x v="1"/>
    <s v="Hiking Daypack 20L"/>
    <n v="1"/>
    <n v="94.29"/>
    <n v="0.1"/>
    <n v="45.12"/>
    <n v="84.861000000000004"/>
    <n v="45.12"/>
    <n v="39.741000000000007"/>
    <n v="0.46830699614663984"/>
    <n v="2026"/>
    <s v="Q3"/>
    <n v="9"/>
    <s v="Sep"/>
  </r>
  <r>
    <n v="1481"/>
    <x v="243"/>
    <n v="2026"/>
    <x v="2"/>
    <x v="8"/>
    <x v="8"/>
    <x v="1"/>
    <x v="12"/>
    <x v="1"/>
    <s v="Business"/>
    <x v="0"/>
    <s v="Commuter Helmet"/>
    <n v="6"/>
    <n v="81.430000000000007"/>
    <n v="0.05"/>
    <n v="42.24"/>
    <n v="464.15100000000001"/>
    <n v="253.44"/>
    <n v="210.71100000000001"/>
    <n v="0.45397079829624415"/>
    <n v="2026"/>
    <s v="Q3"/>
    <n v="9"/>
    <s v="Sep"/>
  </r>
  <r>
    <n v="1663"/>
    <x v="243"/>
    <n v="2026"/>
    <x v="2"/>
    <x v="8"/>
    <x v="8"/>
    <x v="2"/>
    <x v="5"/>
    <x v="0"/>
    <s v="Returning"/>
    <x v="2"/>
    <s v="Packing Cube Set"/>
    <n v="1"/>
    <n v="45.54"/>
    <n v="0.1"/>
    <n v="18.440000000000001"/>
    <n v="40.985999999999997"/>
    <n v="18.440000000000001"/>
    <n v="22.545999999999996"/>
    <n v="0.5500902747279558"/>
    <n v="2026"/>
    <s v="Q3"/>
    <n v="9"/>
    <s v="Sep"/>
  </r>
  <r>
    <n v="2866"/>
    <x v="243"/>
    <n v="2026"/>
    <x v="2"/>
    <x v="8"/>
    <x v="8"/>
    <x v="0"/>
    <x v="15"/>
    <x v="3"/>
    <s v="Returning"/>
    <x v="1"/>
    <s v="Summit Backpack 45L"/>
    <n v="2"/>
    <n v="156.63999999999999"/>
    <n v="0.1"/>
    <n v="80.09"/>
    <n v="281.952"/>
    <n v="160.18"/>
    <n v="121.77199999999999"/>
    <n v="0.43188911587787987"/>
    <n v="2026"/>
    <s v="Q3"/>
    <n v="9"/>
    <s v="Sep"/>
  </r>
  <r>
    <n v="3288"/>
    <x v="243"/>
    <n v="2026"/>
    <x v="2"/>
    <x v="8"/>
    <x v="8"/>
    <x v="3"/>
    <x v="7"/>
    <x v="3"/>
    <s v="Business"/>
    <x v="1"/>
    <s v="Trekking Poles"/>
    <n v="1"/>
    <n v="72.81"/>
    <n v="0"/>
    <n v="32.299999999999997"/>
    <n v="72.81"/>
    <n v="32.299999999999997"/>
    <n v="40.510000000000005"/>
    <n v="0.55637961818431536"/>
    <n v="2026"/>
    <s v="Q3"/>
    <n v="9"/>
    <s v="Sep"/>
  </r>
  <r>
    <n v="3426"/>
    <x v="243"/>
    <n v="2026"/>
    <x v="2"/>
    <x v="8"/>
    <x v="8"/>
    <x v="1"/>
    <x v="11"/>
    <x v="2"/>
    <s v="New"/>
    <x v="3"/>
    <s v="Portable Camp Stove"/>
    <n v="6"/>
    <n v="80.319999999999993"/>
    <n v="0"/>
    <n v="38.42"/>
    <n v="481.91999999999996"/>
    <n v="230.52"/>
    <n v="251.39999999999995"/>
    <n v="0.52166334661354574"/>
    <n v="2026"/>
    <s v="Q3"/>
    <n v="9"/>
    <s v="Sep"/>
  </r>
  <r>
    <n v="4826"/>
    <x v="243"/>
    <n v="2026"/>
    <x v="2"/>
    <x v="8"/>
    <x v="8"/>
    <x v="3"/>
    <x v="13"/>
    <x v="2"/>
    <s v="Returning"/>
    <x v="2"/>
    <s v="Travel Backpack 35L"/>
    <n v="5"/>
    <n v="166.81"/>
    <n v="0.05"/>
    <n v="89.24"/>
    <n v="792.34749999999997"/>
    <n v="446.2"/>
    <n v="346.14749999999998"/>
    <n v="0.43686324497774021"/>
    <n v="2026"/>
    <s v="Q3"/>
    <n v="9"/>
    <s v="Sep"/>
  </r>
  <r>
    <n v="662"/>
    <x v="244"/>
    <n v="2026"/>
    <x v="2"/>
    <x v="8"/>
    <x v="8"/>
    <x v="3"/>
    <x v="13"/>
    <x v="0"/>
    <s v="New"/>
    <x v="4"/>
    <s v="Resistance Band Set"/>
    <n v="1"/>
    <n v="40.56"/>
    <n v="0.15"/>
    <n v="14.28"/>
    <n v="34.475999999999999"/>
    <n v="14.28"/>
    <n v="20.195999999999998"/>
    <n v="0.58579881656804733"/>
    <n v="2026"/>
    <s v="Q3"/>
    <n v="9"/>
    <s v="Sep"/>
  </r>
  <r>
    <n v="1393"/>
    <x v="244"/>
    <n v="2026"/>
    <x v="2"/>
    <x v="8"/>
    <x v="8"/>
    <x v="2"/>
    <x v="16"/>
    <x v="0"/>
    <s v="Returning"/>
    <x v="2"/>
    <s v="Travel Backpack 35L"/>
    <n v="2"/>
    <n v="162.4"/>
    <n v="0.1"/>
    <n v="88.04"/>
    <n v="292.32"/>
    <n v="176.08"/>
    <n v="116.23999999999998"/>
    <n v="0.39764641488779412"/>
    <n v="2026"/>
    <s v="Q3"/>
    <n v="9"/>
    <s v="Sep"/>
  </r>
  <r>
    <n v="1568"/>
    <x v="244"/>
    <n v="2026"/>
    <x v="2"/>
    <x v="8"/>
    <x v="8"/>
    <x v="0"/>
    <x v="15"/>
    <x v="2"/>
    <s v="Returning"/>
    <x v="4"/>
    <s v="Weighted Vest"/>
    <n v="5"/>
    <n v="123.09"/>
    <n v="0"/>
    <n v="70.3"/>
    <n v="615.45000000000005"/>
    <n v="351.5"/>
    <n v="263.95000000000005"/>
    <n v="0.42887318222438869"/>
    <n v="2026"/>
    <s v="Q3"/>
    <n v="9"/>
    <s v="Sep"/>
  </r>
  <r>
    <n v="2428"/>
    <x v="244"/>
    <n v="2026"/>
    <x v="2"/>
    <x v="8"/>
    <x v="8"/>
    <x v="1"/>
    <x v="6"/>
    <x v="3"/>
    <s v="New"/>
    <x v="2"/>
    <s v="Insulated Bottle"/>
    <n v="1"/>
    <n v="36.69"/>
    <n v="0"/>
    <n v="13.92"/>
    <n v="36.69"/>
    <n v="13.92"/>
    <n v="22.769999999999996"/>
    <n v="0.6206050695012264"/>
    <n v="2026"/>
    <s v="Q3"/>
    <n v="9"/>
    <s v="Sep"/>
  </r>
  <r>
    <n v="2890"/>
    <x v="244"/>
    <n v="2026"/>
    <x v="2"/>
    <x v="8"/>
    <x v="8"/>
    <x v="2"/>
    <x v="3"/>
    <x v="0"/>
    <s v="Business"/>
    <x v="2"/>
    <s v="Carry-On Duffel"/>
    <n v="4"/>
    <n v="130.43"/>
    <n v="0"/>
    <n v="66.849999999999994"/>
    <n v="521.72"/>
    <n v="267.39999999999998"/>
    <n v="254.32000000000005"/>
    <n v="0.48746454036648018"/>
    <n v="2026"/>
    <s v="Q3"/>
    <n v="9"/>
    <s v="Sep"/>
  </r>
  <r>
    <n v="2108"/>
    <x v="245"/>
    <n v="2026"/>
    <x v="2"/>
    <x v="8"/>
    <x v="8"/>
    <x v="1"/>
    <x v="11"/>
    <x v="0"/>
    <s v="Returning"/>
    <x v="1"/>
    <s v="Trail Boots"/>
    <n v="1"/>
    <n v="146.13999999999999"/>
    <n v="0"/>
    <n v="81.040000000000006"/>
    <n v="146.13999999999999"/>
    <n v="81.040000000000006"/>
    <n v="65.09999999999998"/>
    <n v="0.44546325441357593"/>
    <n v="2026"/>
    <s v="Q3"/>
    <n v="9"/>
    <s v="Sep"/>
  </r>
  <r>
    <n v="2340"/>
    <x v="245"/>
    <n v="2026"/>
    <x v="2"/>
    <x v="8"/>
    <x v="8"/>
    <x v="1"/>
    <x v="14"/>
    <x v="2"/>
    <s v="New"/>
    <x v="3"/>
    <s v="Alpine Tent 4P"/>
    <n v="4"/>
    <n v="332.93"/>
    <n v="0"/>
    <n v="193.56"/>
    <n v="1331.72"/>
    <n v="774.24"/>
    <n v="557.48"/>
    <n v="0.41861652599645571"/>
    <n v="2026"/>
    <s v="Q3"/>
    <n v="9"/>
    <s v="Sep"/>
  </r>
  <r>
    <n v="3078"/>
    <x v="245"/>
    <n v="2026"/>
    <x v="2"/>
    <x v="8"/>
    <x v="8"/>
    <x v="1"/>
    <x v="14"/>
    <x v="2"/>
    <s v="Business"/>
    <x v="3"/>
    <s v="Compact Sleeping Bag"/>
    <n v="4"/>
    <n v="122.43"/>
    <n v="0"/>
    <n v="61.5"/>
    <n v="489.72"/>
    <n v="246"/>
    <n v="243.72000000000003"/>
    <n v="0.49767213918157316"/>
    <n v="2026"/>
    <s v="Q3"/>
    <n v="9"/>
    <s v="Sep"/>
  </r>
  <r>
    <n v="3575"/>
    <x v="245"/>
    <n v="2026"/>
    <x v="2"/>
    <x v="8"/>
    <x v="8"/>
    <x v="2"/>
    <x v="2"/>
    <x v="3"/>
    <s v="Returning"/>
    <x v="0"/>
    <s v="Commuter Helmet"/>
    <n v="3"/>
    <n v="81.12"/>
    <n v="0.1"/>
    <n v="41.78"/>
    <n v="219.02400000000003"/>
    <n v="125.34"/>
    <n v="93.684000000000026"/>
    <n v="0.42773394696471628"/>
    <n v="2026"/>
    <s v="Q3"/>
    <n v="9"/>
    <s v="Sep"/>
  </r>
  <r>
    <n v="3700"/>
    <x v="245"/>
    <n v="2026"/>
    <x v="2"/>
    <x v="8"/>
    <x v="8"/>
    <x v="1"/>
    <x v="14"/>
    <x v="0"/>
    <s v="Returning"/>
    <x v="2"/>
    <s v="Travel Backpack 35L"/>
    <n v="1"/>
    <n v="168.54"/>
    <n v="0.05"/>
    <n v="87.82"/>
    <n v="160.11299999999997"/>
    <n v="87.82"/>
    <n v="72.292999999999978"/>
    <n v="0.45151236938911887"/>
    <n v="2026"/>
    <s v="Q3"/>
    <n v="9"/>
    <s v="Sep"/>
  </r>
  <r>
    <n v="3762"/>
    <x v="245"/>
    <n v="2026"/>
    <x v="2"/>
    <x v="8"/>
    <x v="8"/>
    <x v="0"/>
    <x v="0"/>
    <x v="2"/>
    <s v="New"/>
    <x v="0"/>
    <s v="Compact Repair Kit"/>
    <n v="4"/>
    <n v="39.61"/>
    <n v="0.1"/>
    <n v="16.829999999999998"/>
    <n v="142.596"/>
    <n v="67.319999999999993"/>
    <n v="75.27600000000001"/>
    <n v="0.52789699570815452"/>
    <n v="2026"/>
    <s v="Q3"/>
    <n v="9"/>
    <s v="Sep"/>
  </r>
  <r>
    <n v="2790"/>
    <x v="246"/>
    <n v="2026"/>
    <x v="2"/>
    <x v="8"/>
    <x v="8"/>
    <x v="3"/>
    <x v="8"/>
    <x v="0"/>
    <s v="Returning"/>
    <x v="4"/>
    <s v="Resistance Band Set"/>
    <n v="1"/>
    <n v="39.85"/>
    <n v="0.1"/>
    <n v="14.96"/>
    <n v="35.865000000000002"/>
    <n v="14.96"/>
    <n v="20.905000000000001"/>
    <n v="0.58288024536456151"/>
    <n v="2026"/>
    <s v="Q3"/>
    <n v="9"/>
    <s v="Sep"/>
  </r>
  <r>
    <n v="4149"/>
    <x v="246"/>
    <n v="2026"/>
    <x v="2"/>
    <x v="8"/>
    <x v="8"/>
    <x v="3"/>
    <x v="8"/>
    <x v="0"/>
    <s v="New"/>
    <x v="4"/>
    <s v="Resistance Band Set"/>
    <n v="1"/>
    <n v="40.51"/>
    <n v="0.05"/>
    <n v="14.7"/>
    <n v="38.484499999999997"/>
    <n v="14.7"/>
    <n v="23.784499999999998"/>
    <n v="0.6180280372617547"/>
    <n v="2026"/>
    <s v="Q3"/>
    <n v="9"/>
    <s v="Sep"/>
  </r>
  <r>
    <n v="1955"/>
    <x v="247"/>
    <n v="2026"/>
    <x v="2"/>
    <x v="8"/>
    <x v="8"/>
    <x v="1"/>
    <x v="12"/>
    <x v="0"/>
    <s v="Returning"/>
    <x v="3"/>
    <s v="Compact Sleeping Bag"/>
    <n v="1"/>
    <n v="121.59"/>
    <n v="0"/>
    <n v="62.44"/>
    <n v="121.59"/>
    <n v="62.44"/>
    <n v="59.150000000000006"/>
    <n v="0.4864709268854347"/>
    <n v="2026"/>
    <s v="Q3"/>
    <n v="9"/>
    <s v="Sep"/>
  </r>
  <r>
    <n v="2077"/>
    <x v="247"/>
    <n v="2026"/>
    <x v="2"/>
    <x v="8"/>
    <x v="8"/>
    <x v="3"/>
    <x v="8"/>
    <x v="1"/>
    <s v="Business"/>
    <x v="1"/>
    <s v="Summit Backpack 45L"/>
    <n v="4"/>
    <n v="152.99"/>
    <n v="0.15"/>
    <n v="77.12"/>
    <n v="520.16600000000005"/>
    <n v="308.48"/>
    <n v="211.68600000000004"/>
    <n v="0.40695854784818697"/>
    <n v="2026"/>
    <s v="Q3"/>
    <n v="9"/>
    <s v="Sep"/>
  </r>
  <r>
    <n v="2879"/>
    <x v="247"/>
    <n v="2026"/>
    <x v="2"/>
    <x v="8"/>
    <x v="8"/>
    <x v="2"/>
    <x v="10"/>
    <x v="0"/>
    <s v="Business"/>
    <x v="2"/>
    <s v="Insulated Bottle"/>
    <n v="3"/>
    <n v="36.19"/>
    <n v="0.1"/>
    <n v="13.97"/>
    <n v="97.712999999999994"/>
    <n v="41.910000000000004"/>
    <n v="55.80299999999999"/>
    <n v="0.57109084768659235"/>
    <n v="2026"/>
    <s v="Q3"/>
    <n v="9"/>
    <s v="Sep"/>
  </r>
  <r>
    <n v="3353"/>
    <x v="247"/>
    <n v="2026"/>
    <x v="2"/>
    <x v="8"/>
    <x v="8"/>
    <x v="2"/>
    <x v="16"/>
    <x v="2"/>
    <s v="New"/>
    <x v="1"/>
    <s v="Trail Boots"/>
    <n v="2"/>
    <n v="142.44"/>
    <n v="0"/>
    <n v="77.33"/>
    <n v="284.88"/>
    <n v="154.66"/>
    <n v="130.22"/>
    <n v="0.45710474585790506"/>
    <n v="2026"/>
    <s v="Q3"/>
    <n v="9"/>
    <s v="Sep"/>
  </r>
  <r>
    <n v="3514"/>
    <x v="247"/>
    <n v="2026"/>
    <x v="2"/>
    <x v="8"/>
    <x v="8"/>
    <x v="1"/>
    <x v="6"/>
    <x v="0"/>
    <s v="New"/>
    <x v="2"/>
    <s v="Carry-On Duffel"/>
    <n v="2"/>
    <n v="133.81"/>
    <n v="0"/>
    <n v="66.78"/>
    <n v="267.62"/>
    <n v="133.56"/>
    <n v="134.06"/>
    <n v="0.5009341603766535"/>
    <n v="2026"/>
    <s v="Q3"/>
    <n v="9"/>
    <s v="Sep"/>
  </r>
  <r>
    <n v="3964"/>
    <x v="247"/>
    <n v="2026"/>
    <x v="2"/>
    <x v="8"/>
    <x v="8"/>
    <x v="1"/>
    <x v="12"/>
    <x v="2"/>
    <s v="New"/>
    <x v="4"/>
    <s v="Resistance Band Set"/>
    <n v="2"/>
    <n v="40.49"/>
    <n v="0.15"/>
    <n v="14.32"/>
    <n v="68.832999999999998"/>
    <n v="28.64"/>
    <n v="40.192999999999998"/>
    <n v="0.58392050324698908"/>
    <n v="2026"/>
    <s v="Q3"/>
    <n v="9"/>
    <s v="Sep"/>
  </r>
  <r>
    <n v="4599"/>
    <x v="247"/>
    <n v="2026"/>
    <x v="2"/>
    <x v="8"/>
    <x v="8"/>
    <x v="2"/>
    <x v="2"/>
    <x v="0"/>
    <s v="Business"/>
    <x v="3"/>
    <s v="Trail Tent 2P"/>
    <n v="4"/>
    <n v="198.1"/>
    <n v="0"/>
    <n v="101.61"/>
    <n v="792.4"/>
    <n v="406.44"/>
    <n v="385.96"/>
    <n v="0.48707723372034323"/>
    <n v="2026"/>
    <s v="Q3"/>
    <n v="9"/>
    <s v="Sep"/>
  </r>
  <r>
    <n v="5030"/>
    <x v="247"/>
    <n v="2026"/>
    <x v="2"/>
    <x v="8"/>
    <x v="8"/>
    <x v="1"/>
    <x v="12"/>
    <x v="2"/>
    <s v="New"/>
    <x v="0"/>
    <s v="Commuter Helmet"/>
    <n v="1"/>
    <n v="83.73"/>
    <n v="0.15"/>
    <n v="43.34"/>
    <n v="71.170500000000004"/>
    <n v="43.34"/>
    <n v="27.830500000000001"/>
    <n v="0.39103982689457006"/>
    <n v="2026"/>
    <s v="Q3"/>
    <n v="9"/>
    <s v="Sep"/>
  </r>
  <r>
    <n v="1593"/>
    <x v="248"/>
    <n v="2026"/>
    <x v="2"/>
    <x v="8"/>
    <x v="8"/>
    <x v="1"/>
    <x v="14"/>
    <x v="2"/>
    <s v="New"/>
    <x v="3"/>
    <s v="Trail Tent 2P"/>
    <n v="2"/>
    <n v="194.92"/>
    <n v="0"/>
    <n v="102.66"/>
    <n v="389.84"/>
    <n v="205.32"/>
    <n v="184.51999999999998"/>
    <n v="0.47332238867227577"/>
    <n v="2026"/>
    <s v="Q3"/>
    <n v="9"/>
    <s v="Sep"/>
  </r>
  <r>
    <n v="1818"/>
    <x v="248"/>
    <n v="2026"/>
    <x v="2"/>
    <x v="8"/>
    <x v="8"/>
    <x v="1"/>
    <x v="12"/>
    <x v="2"/>
    <s v="New"/>
    <x v="2"/>
    <s v="Travel Backpack 35L"/>
    <n v="1"/>
    <n v="161.03"/>
    <n v="0"/>
    <n v="89.86"/>
    <n v="161.03"/>
    <n v="89.86"/>
    <n v="71.17"/>
    <n v="0.44196733527914056"/>
    <n v="2026"/>
    <s v="Q3"/>
    <n v="9"/>
    <s v="Sep"/>
  </r>
  <r>
    <n v="2370"/>
    <x v="248"/>
    <n v="2026"/>
    <x v="2"/>
    <x v="8"/>
    <x v="8"/>
    <x v="3"/>
    <x v="4"/>
    <x v="3"/>
    <s v="New"/>
    <x v="4"/>
    <s v="Recovery Roller"/>
    <n v="1"/>
    <n v="35.68"/>
    <n v="0.05"/>
    <n v="13.76"/>
    <n v="33.896000000000001"/>
    <n v="13.76"/>
    <n v="20.136000000000003"/>
    <n v="0.59405239556289835"/>
    <n v="2026"/>
    <s v="Q3"/>
    <n v="9"/>
    <s v="Sep"/>
  </r>
  <r>
    <n v="2726"/>
    <x v="248"/>
    <n v="2026"/>
    <x v="2"/>
    <x v="8"/>
    <x v="8"/>
    <x v="1"/>
    <x v="6"/>
    <x v="0"/>
    <s v="New"/>
    <x v="0"/>
    <s v="Compact Repair Kit"/>
    <n v="1"/>
    <n v="39.68"/>
    <n v="0.05"/>
    <n v="16.63"/>
    <n v="37.695999999999998"/>
    <n v="16.63"/>
    <n v="21.065999999999999"/>
    <n v="0.55883913412563668"/>
    <n v="2026"/>
    <s v="Q3"/>
    <n v="9"/>
    <s v="Sep"/>
  </r>
  <r>
    <n v="2755"/>
    <x v="248"/>
    <n v="2026"/>
    <x v="2"/>
    <x v="8"/>
    <x v="8"/>
    <x v="2"/>
    <x v="10"/>
    <x v="0"/>
    <s v="New"/>
    <x v="1"/>
    <s v="Trail Boots"/>
    <n v="3"/>
    <n v="146.22"/>
    <n v="0"/>
    <n v="80.13"/>
    <n v="438.65999999999997"/>
    <n v="240.39"/>
    <n v="198.26999999999998"/>
    <n v="0.4519901518260156"/>
    <n v="2026"/>
    <s v="Q3"/>
    <n v="9"/>
    <s v="Sep"/>
  </r>
  <r>
    <n v="3187"/>
    <x v="248"/>
    <n v="2026"/>
    <x v="2"/>
    <x v="8"/>
    <x v="8"/>
    <x v="3"/>
    <x v="7"/>
    <x v="2"/>
    <s v="Returning"/>
    <x v="1"/>
    <s v="Trekking Poles"/>
    <n v="1"/>
    <n v="71.680000000000007"/>
    <n v="0"/>
    <n v="31.87"/>
    <n v="71.680000000000007"/>
    <n v="31.87"/>
    <n v="39.81"/>
    <n v="0.5553850446428571"/>
    <n v="2026"/>
    <s v="Q3"/>
    <n v="9"/>
    <s v="Sep"/>
  </r>
  <r>
    <n v="3471"/>
    <x v="248"/>
    <n v="2026"/>
    <x v="2"/>
    <x v="8"/>
    <x v="8"/>
    <x v="2"/>
    <x v="10"/>
    <x v="3"/>
    <s v="New"/>
    <x v="4"/>
    <s v="Training Mat"/>
    <n v="2"/>
    <n v="51.77"/>
    <n v="0"/>
    <n v="21.46"/>
    <n v="103.54"/>
    <n v="42.92"/>
    <n v="60.620000000000005"/>
    <n v="0.58547421286459345"/>
    <n v="2026"/>
    <s v="Q3"/>
    <n v="9"/>
    <s v="Sep"/>
  </r>
  <r>
    <n v="3529"/>
    <x v="248"/>
    <n v="2026"/>
    <x v="2"/>
    <x v="8"/>
    <x v="8"/>
    <x v="2"/>
    <x v="5"/>
    <x v="1"/>
    <s v="Returning"/>
    <x v="4"/>
    <s v="Resistance Band Set"/>
    <n v="4"/>
    <n v="39.4"/>
    <n v="0.15"/>
    <n v="14.95"/>
    <n v="133.95999999999998"/>
    <n v="59.8"/>
    <n v="74.159999999999982"/>
    <n v="0.55359808898178553"/>
    <n v="2026"/>
    <s v="Q3"/>
    <n v="9"/>
    <s v="Sep"/>
  </r>
  <r>
    <n v="3549"/>
    <x v="248"/>
    <n v="2026"/>
    <x v="2"/>
    <x v="8"/>
    <x v="8"/>
    <x v="3"/>
    <x v="8"/>
    <x v="0"/>
    <s v="New"/>
    <x v="2"/>
    <s v="Packing Cube Set"/>
    <n v="1"/>
    <n v="47.17"/>
    <n v="0"/>
    <n v="18.64"/>
    <n v="47.17"/>
    <n v="18.64"/>
    <n v="28.53"/>
    <n v="0.60483358066567738"/>
    <n v="2026"/>
    <s v="Q3"/>
    <n v="9"/>
    <s v="Sep"/>
  </r>
  <r>
    <n v="4003"/>
    <x v="248"/>
    <n v="2026"/>
    <x v="2"/>
    <x v="8"/>
    <x v="8"/>
    <x v="3"/>
    <x v="4"/>
    <x v="3"/>
    <s v="Returning"/>
    <x v="4"/>
    <s v="Training Mat"/>
    <n v="2"/>
    <n v="50.41"/>
    <n v="0.1"/>
    <n v="22.05"/>
    <n v="90.738"/>
    <n v="44.1"/>
    <n v="46.637999999999998"/>
    <n v="0.51398532037294187"/>
    <n v="2026"/>
    <s v="Q3"/>
    <n v="9"/>
    <s v="Sep"/>
  </r>
  <r>
    <n v="4613"/>
    <x v="248"/>
    <n v="2026"/>
    <x v="2"/>
    <x v="8"/>
    <x v="8"/>
    <x v="3"/>
    <x v="13"/>
    <x v="0"/>
    <s v="Business"/>
    <x v="0"/>
    <s v="Commuter Helmet"/>
    <n v="4"/>
    <n v="80.38"/>
    <n v="0.1"/>
    <n v="42.55"/>
    <n v="289.36799999999999"/>
    <n v="170.2"/>
    <n v="119.16800000000001"/>
    <n v="0.41182162505874875"/>
    <n v="2026"/>
    <s v="Q3"/>
    <n v="9"/>
    <s v="Sep"/>
  </r>
  <r>
    <n v="75"/>
    <x v="249"/>
    <n v="2026"/>
    <x v="2"/>
    <x v="8"/>
    <x v="8"/>
    <x v="0"/>
    <x v="0"/>
    <x v="0"/>
    <s v="Business"/>
    <x v="4"/>
    <s v="Resistance Band Set"/>
    <n v="2"/>
    <n v="40.78"/>
    <n v="0"/>
    <n v="15.04"/>
    <n v="81.56"/>
    <n v="30.08"/>
    <n v="51.480000000000004"/>
    <n v="0.63119176066699367"/>
    <n v="2026"/>
    <s v="Q3"/>
    <n v="9"/>
    <s v="Sep"/>
  </r>
  <r>
    <n v="601"/>
    <x v="249"/>
    <n v="2026"/>
    <x v="2"/>
    <x v="8"/>
    <x v="8"/>
    <x v="1"/>
    <x v="12"/>
    <x v="0"/>
    <s v="Returning"/>
    <x v="1"/>
    <s v="Trail Boots"/>
    <n v="1"/>
    <n v="141.69"/>
    <n v="0"/>
    <n v="80.34"/>
    <n v="141.69"/>
    <n v="80.34"/>
    <n v="61.349999999999994"/>
    <n v="0.43298750793986868"/>
    <n v="2026"/>
    <s v="Q3"/>
    <n v="9"/>
    <s v="Sep"/>
  </r>
  <r>
    <n v="1617"/>
    <x v="249"/>
    <n v="2026"/>
    <x v="2"/>
    <x v="8"/>
    <x v="8"/>
    <x v="3"/>
    <x v="8"/>
    <x v="0"/>
    <s v="New"/>
    <x v="3"/>
    <s v="Portable Camp Stove"/>
    <n v="1"/>
    <n v="83.28"/>
    <n v="0.1"/>
    <n v="39.75"/>
    <n v="74.951999999999998"/>
    <n v="39.75"/>
    <n v="35.201999999999998"/>
    <n v="0.46966058277297468"/>
    <n v="2026"/>
    <s v="Q3"/>
    <n v="9"/>
    <s v="Sep"/>
  </r>
  <r>
    <n v="2305"/>
    <x v="249"/>
    <n v="2026"/>
    <x v="2"/>
    <x v="8"/>
    <x v="8"/>
    <x v="3"/>
    <x v="7"/>
    <x v="3"/>
    <s v="Returning"/>
    <x v="3"/>
    <s v="Portable Camp Stove"/>
    <n v="2"/>
    <n v="82.43"/>
    <n v="0"/>
    <n v="40.51"/>
    <n v="164.86"/>
    <n v="81.02"/>
    <n v="83.840000000000018"/>
    <n v="0.50855271139148372"/>
    <n v="2026"/>
    <s v="Q3"/>
    <n v="9"/>
    <s v="Sep"/>
  </r>
  <r>
    <n v="2344"/>
    <x v="249"/>
    <n v="2026"/>
    <x v="2"/>
    <x v="8"/>
    <x v="8"/>
    <x v="0"/>
    <x v="15"/>
    <x v="3"/>
    <s v="New"/>
    <x v="4"/>
    <s v="Recovery Roller"/>
    <n v="4"/>
    <n v="36.380000000000003"/>
    <n v="0"/>
    <n v="14.16"/>
    <n v="145.52000000000001"/>
    <n v="56.64"/>
    <n v="88.88000000000001"/>
    <n v="0.61077515118196812"/>
    <n v="2026"/>
    <s v="Q3"/>
    <n v="9"/>
    <s v="Sep"/>
  </r>
  <r>
    <n v="2601"/>
    <x v="249"/>
    <n v="2026"/>
    <x v="2"/>
    <x v="8"/>
    <x v="8"/>
    <x v="1"/>
    <x v="11"/>
    <x v="0"/>
    <s v="New"/>
    <x v="0"/>
    <s v="Commuter Helmet"/>
    <n v="1"/>
    <n v="82.86"/>
    <n v="0"/>
    <n v="43.33"/>
    <n v="82.86"/>
    <n v="43.33"/>
    <n v="39.53"/>
    <n v="0.47706975621530295"/>
    <n v="2026"/>
    <s v="Q3"/>
    <n v="9"/>
    <s v="Sep"/>
  </r>
  <r>
    <n v="2831"/>
    <x v="249"/>
    <n v="2026"/>
    <x v="2"/>
    <x v="8"/>
    <x v="8"/>
    <x v="0"/>
    <x v="9"/>
    <x v="0"/>
    <s v="New"/>
    <x v="2"/>
    <s v="Packing Cube Set"/>
    <n v="1"/>
    <n v="46.44"/>
    <n v="0.05"/>
    <n v="17.88"/>
    <n v="44.117999999999995"/>
    <n v="17.88"/>
    <n v="26.237999999999996"/>
    <n v="0.59472324221406225"/>
    <n v="2026"/>
    <s v="Q3"/>
    <n v="9"/>
    <s v="Sep"/>
  </r>
  <r>
    <n v="2845"/>
    <x v="249"/>
    <n v="2026"/>
    <x v="2"/>
    <x v="8"/>
    <x v="8"/>
    <x v="0"/>
    <x v="0"/>
    <x v="1"/>
    <s v="Business"/>
    <x v="2"/>
    <s v="Carry-On Duffel"/>
    <n v="4"/>
    <n v="133.26"/>
    <n v="0.1"/>
    <n v="68.77"/>
    <n v="479.73599999999999"/>
    <n v="275.08"/>
    <n v="204.65600000000001"/>
    <n v="0.42660129738022579"/>
    <n v="2026"/>
    <s v="Q3"/>
    <n v="9"/>
    <s v="Sep"/>
  </r>
  <r>
    <n v="3679"/>
    <x v="249"/>
    <n v="2026"/>
    <x v="2"/>
    <x v="8"/>
    <x v="8"/>
    <x v="1"/>
    <x v="12"/>
    <x v="3"/>
    <s v="New"/>
    <x v="1"/>
    <s v="Trail Boots"/>
    <n v="1"/>
    <n v="147.36000000000001"/>
    <n v="0"/>
    <n v="81.599999999999994"/>
    <n v="147.36000000000001"/>
    <n v="81.599999999999994"/>
    <n v="65.760000000000019"/>
    <n v="0.44625407166123787"/>
    <n v="2026"/>
    <s v="Q3"/>
    <n v="9"/>
    <s v="Sep"/>
  </r>
  <r>
    <n v="3828"/>
    <x v="249"/>
    <n v="2026"/>
    <x v="2"/>
    <x v="8"/>
    <x v="8"/>
    <x v="0"/>
    <x v="0"/>
    <x v="0"/>
    <s v="New"/>
    <x v="2"/>
    <s v="Travel Backpack 35L"/>
    <n v="2"/>
    <n v="166.13"/>
    <n v="0.15"/>
    <n v="86.71"/>
    <n v="282.42099999999999"/>
    <n v="173.42"/>
    <n v="109.001"/>
    <n v="0.38595217777714835"/>
    <n v="2026"/>
    <s v="Q3"/>
    <n v="9"/>
    <s v="Sep"/>
  </r>
  <r>
    <n v="4226"/>
    <x v="249"/>
    <n v="2026"/>
    <x v="2"/>
    <x v="8"/>
    <x v="8"/>
    <x v="2"/>
    <x v="3"/>
    <x v="0"/>
    <s v="New"/>
    <x v="4"/>
    <s v="Training Mat"/>
    <n v="1"/>
    <n v="51.74"/>
    <n v="0"/>
    <n v="22.45"/>
    <n v="51.74"/>
    <n v="22.45"/>
    <n v="29.290000000000003"/>
    <n v="0.56609972941631237"/>
    <n v="2026"/>
    <s v="Q3"/>
    <n v="9"/>
    <s v="Sep"/>
  </r>
  <r>
    <n v="58"/>
    <x v="250"/>
    <n v="2026"/>
    <x v="2"/>
    <x v="8"/>
    <x v="8"/>
    <x v="0"/>
    <x v="0"/>
    <x v="2"/>
    <s v="Returning"/>
    <x v="1"/>
    <s v="Trekking Poles"/>
    <n v="1"/>
    <n v="71.7"/>
    <n v="0"/>
    <n v="32"/>
    <n v="71.7"/>
    <n v="32"/>
    <n v="39.700000000000003"/>
    <n v="0.55369595536959559"/>
    <n v="2026"/>
    <s v="Q3"/>
    <n v="9"/>
    <s v="Sep"/>
  </r>
  <r>
    <n v="1224"/>
    <x v="250"/>
    <n v="2026"/>
    <x v="2"/>
    <x v="8"/>
    <x v="8"/>
    <x v="2"/>
    <x v="2"/>
    <x v="0"/>
    <s v="Returning"/>
    <x v="0"/>
    <s v="Compact Repair Kit"/>
    <n v="2"/>
    <n v="39.409999999999997"/>
    <n v="0.05"/>
    <n v="17.12"/>
    <n v="74.878999999999991"/>
    <n v="34.24"/>
    <n v="40.638999999999989"/>
    <n v="0.54272893601677363"/>
    <n v="2026"/>
    <s v="Q3"/>
    <n v="9"/>
    <s v="Sep"/>
  </r>
  <r>
    <n v="4345"/>
    <x v="250"/>
    <n v="2026"/>
    <x v="2"/>
    <x v="8"/>
    <x v="8"/>
    <x v="0"/>
    <x v="9"/>
    <x v="0"/>
    <s v="New"/>
    <x v="3"/>
    <s v="Alpine Tent 4P"/>
    <n v="2"/>
    <n v="345.33"/>
    <n v="0"/>
    <n v="198.22"/>
    <n v="690.66"/>
    <n v="396.44"/>
    <n v="294.21999999999997"/>
    <n v="0.42599832044710856"/>
    <n v="2026"/>
    <s v="Q3"/>
    <n v="9"/>
    <s v="Sep"/>
  </r>
  <r>
    <n v="1069"/>
    <x v="251"/>
    <n v="2026"/>
    <x v="2"/>
    <x v="8"/>
    <x v="8"/>
    <x v="3"/>
    <x v="13"/>
    <x v="0"/>
    <s v="Returning"/>
    <x v="1"/>
    <s v="Trail Boots"/>
    <n v="1"/>
    <n v="145.33000000000001"/>
    <n v="0.1"/>
    <n v="80.97"/>
    <n v="130.79700000000003"/>
    <n v="80.97"/>
    <n v="49.827000000000027"/>
    <n v="0.3809491043372556"/>
    <n v="2026"/>
    <s v="Q3"/>
    <n v="9"/>
    <s v="Sep"/>
  </r>
  <r>
    <n v="1489"/>
    <x v="251"/>
    <n v="2026"/>
    <x v="2"/>
    <x v="8"/>
    <x v="8"/>
    <x v="0"/>
    <x v="0"/>
    <x v="0"/>
    <s v="Returning"/>
    <x v="0"/>
    <s v="Trail Bike Light"/>
    <n v="3"/>
    <n v="50.03"/>
    <n v="0.1"/>
    <n v="22.89"/>
    <n v="135.08100000000002"/>
    <n v="68.67"/>
    <n v="66.411000000000016"/>
    <n v="0.49163835032313952"/>
    <n v="2026"/>
    <s v="Q3"/>
    <n v="9"/>
    <s v="Sep"/>
  </r>
  <r>
    <n v="2045"/>
    <x v="251"/>
    <n v="2026"/>
    <x v="2"/>
    <x v="8"/>
    <x v="8"/>
    <x v="1"/>
    <x v="1"/>
    <x v="3"/>
    <s v="Returning"/>
    <x v="2"/>
    <s v="Insulated Bottle"/>
    <n v="1"/>
    <n v="35.68"/>
    <n v="0.05"/>
    <n v="13.37"/>
    <n v="33.896000000000001"/>
    <n v="13.37"/>
    <n v="20.526000000000003"/>
    <n v="0.60555817795610112"/>
    <n v="2026"/>
    <s v="Q3"/>
    <n v="9"/>
    <s v="Sep"/>
  </r>
  <r>
    <n v="2610"/>
    <x v="251"/>
    <n v="2026"/>
    <x v="2"/>
    <x v="8"/>
    <x v="8"/>
    <x v="3"/>
    <x v="8"/>
    <x v="0"/>
    <s v="Returning"/>
    <x v="3"/>
    <s v="Alpine Tent 4P"/>
    <n v="1"/>
    <n v="341.87"/>
    <n v="0.1"/>
    <n v="190.66"/>
    <n v="307.68299999999999"/>
    <n v="190.66"/>
    <n v="117.023"/>
    <n v="0.38033625517171893"/>
    <n v="2026"/>
    <s v="Q3"/>
    <n v="9"/>
    <s v="Sep"/>
  </r>
  <r>
    <n v="4210"/>
    <x v="251"/>
    <n v="2026"/>
    <x v="2"/>
    <x v="8"/>
    <x v="8"/>
    <x v="1"/>
    <x v="6"/>
    <x v="0"/>
    <s v="Returning"/>
    <x v="2"/>
    <s v="Travel Backpack 35L"/>
    <n v="1"/>
    <n v="164.6"/>
    <n v="0"/>
    <n v="87.21"/>
    <n v="164.6"/>
    <n v="87.21"/>
    <n v="77.39"/>
    <n v="0.47017010935601461"/>
    <n v="2026"/>
    <s v="Q3"/>
    <n v="9"/>
    <s v="Sep"/>
  </r>
  <r>
    <n v="4584"/>
    <x v="251"/>
    <n v="2026"/>
    <x v="2"/>
    <x v="8"/>
    <x v="8"/>
    <x v="3"/>
    <x v="8"/>
    <x v="0"/>
    <s v="Returning"/>
    <x v="4"/>
    <s v="Resistance Band Set"/>
    <n v="2"/>
    <n v="41.24"/>
    <n v="0"/>
    <n v="14.46"/>
    <n v="82.48"/>
    <n v="28.92"/>
    <n v="53.56"/>
    <n v="0.64936954413191073"/>
    <n v="2026"/>
    <s v="Q3"/>
    <n v="9"/>
    <s v="Sep"/>
  </r>
  <r>
    <n v="44"/>
    <x v="252"/>
    <n v="2026"/>
    <x v="2"/>
    <x v="8"/>
    <x v="8"/>
    <x v="2"/>
    <x v="10"/>
    <x v="2"/>
    <s v="New"/>
    <x v="0"/>
    <s v="Compact Repair Kit"/>
    <n v="1"/>
    <n v="40.1"/>
    <n v="0"/>
    <n v="16.920000000000002"/>
    <n v="40.1"/>
    <n v="16.920000000000002"/>
    <n v="23.18"/>
    <n v="0.57805486284289276"/>
    <n v="2026"/>
    <s v="Q3"/>
    <n v="9"/>
    <s v="Sep"/>
  </r>
  <r>
    <n v="97"/>
    <x v="252"/>
    <n v="2026"/>
    <x v="2"/>
    <x v="8"/>
    <x v="8"/>
    <x v="1"/>
    <x v="6"/>
    <x v="0"/>
    <s v="New"/>
    <x v="3"/>
    <s v="Portable Camp Stove"/>
    <n v="2"/>
    <n v="80.239999999999995"/>
    <n v="0"/>
    <n v="40.5"/>
    <n v="160.47999999999999"/>
    <n v="81"/>
    <n v="79.47999999999999"/>
    <n v="0.49526420737786636"/>
    <n v="2026"/>
    <s v="Q3"/>
    <n v="9"/>
    <s v="Sep"/>
  </r>
  <r>
    <n v="1015"/>
    <x v="252"/>
    <n v="2026"/>
    <x v="2"/>
    <x v="8"/>
    <x v="8"/>
    <x v="2"/>
    <x v="3"/>
    <x v="0"/>
    <s v="New"/>
    <x v="1"/>
    <s v="Summit Backpack 45L"/>
    <n v="4"/>
    <n v="151.01"/>
    <n v="0"/>
    <n v="80.569999999999993"/>
    <n v="604.04"/>
    <n v="322.27999999999997"/>
    <n v="281.76"/>
    <n v="0.46645917488908023"/>
    <n v="2026"/>
    <s v="Q3"/>
    <n v="9"/>
    <s v="Sep"/>
  </r>
  <r>
    <n v="1128"/>
    <x v="252"/>
    <n v="2026"/>
    <x v="2"/>
    <x v="8"/>
    <x v="8"/>
    <x v="0"/>
    <x v="15"/>
    <x v="3"/>
    <s v="Returning"/>
    <x v="0"/>
    <s v="Trail Bike Light"/>
    <n v="1"/>
    <n v="51.32"/>
    <n v="0.1"/>
    <n v="22.67"/>
    <n v="46.188000000000002"/>
    <n v="22.67"/>
    <n v="23.518000000000001"/>
    <n v="0.50917987356023209"/>
    <n v="2026"/>
    <s v="Q3"/>
    <n v="9"/>
    <s v="Sep"/>
  </r>
  <r>
    <n v="3548"/>
    <x v="252"/>
    <n v="2026"/>
    <x v="2"/>
    <x v="8"/>
    <x v="8"/>
    <x v="3"/>
    <x v="7"/>
    <x v="2"/>
    <s v="Returning"/>
    <x v="1"/>
    <s v="Trekking Poles"/>
    <n v="2"/>
    <n v="72.61"/>
    <n v="0"/>
    <n v="32.68"/>
    <n v="145.22"/>
    <n v="65.36"/>
    <n v="79.86"/>
    <n v="0.54992425285773305"/>
    <n v="2026"/>
    <s v="Q3"/>
    <n v="9"/>
    <s v="Sep"/>
  </r>
  <r>
    <n v="242"/>
    <x v="253"/>
    <n v="2026"/>
    <x v="2"/>
    <x v="8"/>
    <x v="8"/>
    <x v="3"/>
    <x v="13"/>
    <x v="3"/>
    <s v="Business"/>
    <x v="4"/>
    <s v="Resistance Band Set"/>
    <n v="5"/>
    <n v="40.94"/>
    <n v="0"/>
    <n v="14.78"/>
    <n v="204.7"/>
    <n v="73.899999999999991"/>
    <n v="130.80000000000001"/>
    <n v="0.6389838788470934"/>
    <n v="2026"/>
    <s v="Q3"/>
    <n v="9"/>
    <s v="Sep"/>
  </r>
  <r>
    <n v="784"/>
    <x v="253"/>
    <n v="2026"/>
    <x v="2"/>
    <x v="8"/>
    <x v="8"/>
    <x v="2"/>
    <x v="16"/>
    <x v="3"/>
    <s v="New"/>
    <x v="0"/>
    <s v="Commuter Helmet"/>
    <n v="4"/>
    <n v="81.69"/>
    <n v="0"/>
    <n v="42.23"/>
    <n v="326.76"/>
    <n v="168.92"/>
    <n v="157.84"/>
    <n v="0.48304566042355246"/>
    <n v="2026"/>
    <s v="Q3"/>
    <n v="9"/>
    <s v="Sep"/>
  </r>
  <r>
    <n v="1535"/>
    <x v="253"/>
    <n v="2026"/>
    <x v="2"/>
    <x v="8"/>
    <x v="8"/>
    <x v="0"/>
    <x v="15"/>
    <x v="2"/>
    <s v="New"/>
    <x v="0"/>
    <s v="Trail Bike Light"/>
    <n v="1"/>
    <n v="51.25"/>
    <n v="0.05"/>
    <n v="21.99"/>
    <n v="48.6875"/>
    <n v="21.99"/>
    <n v="26.697500000000002"/>
    <n v="0.54834403080872918"/>
    <n v="2026"/>
    <s v="Q3"/>
    <n v="9"/>
    <s v="Sep"/>
  </r>
  <r>
    <n v="1687"/>
    <x v="253"/>
    <n v="2026"/>
    <x v="2"/>
    <x v="8"/>
    <x v="8"/>
    <x v="2"/>
    <x v="16"/>
    <x v="0"/>
    <s v="Returning"/>
    <x v="4"/>
    <s v="Training Mat"/>
    <n v="1"/>
    <n v="50.78"/>
    <n v="0.05"/>
    <n v="22.52"/>
    <n v="48.241"/>
    <n v="22.52"/>
    <n v="25.721"/>
    <n v="0.5331771729441761"/>
    <n v="2026"/>
    <s v="Q3"/>
    <n v="9"/>
    <s v="Sep"/>
  </r>
  <r>
    <n v="2162"/>
    <x v="253"/>
    <n v="2026"/>
    <x v="2"/>
    <x v="8"/>
    <x v="8"/>
    <x v="1"/>
    <x v="1"/>
    <x v="0"/>
    <s v="New"/>
    <x v="2"/>
    <s v="Carry-On Duffel"/>
    <n v="1"/>
    <n v="133.31"/>
    <n v="0.05"/>
    <n v="67.790000000000006"/>
    <n v="126.64449999999999"/>
    <n v="67.790000000000006"/>
    <n v="58.854499999999987"/>
    <n v="0.46472211584395684"/>
    <n v="2026"/>
    <s v="Q3"/>
    <n v="9"/>
    <s v="Sep"/>
  </r>
  <r>
    <n v="2307"/>
    <x v="253"/>
    <n v="2026"/>
    <x v="2"/>
    <x v="8"/>
    <x v="8"/>
    <x v="2"/>
    <x v="2"/>
    <x v="0"/>
    <s v="Returning"/>
    <x v="2"/>
    <s v="Travel Backpack 35L"/>
    <n v="1"/>
    <n v="162.06"/>
    <n v="0"/>
    <n v="86.95"/>
    <n v="162.06"/>
    <n v="86.95"/>
    <n v="75.11"/>
    <n v="0.4634703196347032"/>
    <n v="2026"/>
    <s v="Q3"/>
    <n v="9"/>
    <s v="Sep"/>
  </r>
  <r>
    <n v="3976"/>
    <x v="253"/>
    <n v="2026"/>
    <x v="2"/>
    <x v="8"/>
    <x v="8"/>
    <x v="2"/>
    <x v="5"/>
    <x v="2"/>
    <s v="Returning"/>
    <x v="2"/>
    <s v="Insulated Bottle"/>
    <n v="2"/>
    <n v="37.03"/>
    <n v="0.1"/>
    <n v="13.46"/>
    <n v="66.654000000000011"/>
    <n v="26.92"/>
    <n v="39.734000000000009"/>
    <n v="0.59612326342004984"/>
    <n v="2026"/>
    <s v="Q3"/>
    <n v="9"/>
    <s v="Sep"/>
  </r>
  <r>
    <n v="5066"/>
    <x v="253"/>
    <n v="2026"/>
    <x v="2"/>
    <x v="8"/>
    <x v="8"/>
    <x v="1"/>
    <x v="11"/>
    <x v="0"/>
    <s v="New"/>
    <x v="3"/>
    <s v="Alpine Tent 4P"/>
    <n v="1"/>
    <n v="338.01"/>
    <n v="0"/>
    <n v="190.89"/>
    <n v="338.01"/>
    <n v="190.89"/>
    <n v="147.12"/>
    <n v="0.43525339486997427"/>
    <n v="2026"/>
    <s v="Q3"/>
    <n v="9"/>
    <s v="Sep"/>
  </r>
  <r>
    <n v="78"/>
    <x v="254"/>
    <n v="2026"/>
    <x v="2"/>
    <x v="8"/>
    <x v="8"/>
    <x v="3"/>
    <x v="13"/>
    <x v="0"/>
    <s v="New"/>
    <x v="4"/>
    <s v="Resistance Band Set"/>
    <n v="5"/>
    <n v="40.78"/>
    <n v="0.05"/>
    <n v="14.94"/>
    <n v="193.70499999999998"/>
    <n v="74.7"/>
    <n v="119.00499999999998"/>
    <n v="0.61436204537828132"/>
    <n v="2026"/>
    <s v="Q3"/>
    <n v="9"/>
    <s v="Sep"/>
  </r>
  <r>
    <n v="354"/>
    <x v="254"/>
    <n v="2026"/>
    <x v="2"/>
    <x v="8"/>
    <x v="8"/>
    <x v="2"/>
    <x v="16"/>
    <x v="0"/>
    <s v="Returning"/>
    <x v="0"/>
    <s v="Trail Bike Light"/>
    <n v="4"/>
    <n v="51.47"/>
    <n v="0"/>
    <n v="21.9"/>
    <n v="205.88"/>
    <n v="87.6"/>
    <n v="118.28"/>
    <n v="0.57450942296483387"/>
    <n v="2026"/>
    <s v="Q3"/>
    <n v="9"/>
    <s v="Sep"/>
  </r>
  <r>
    <n v="1738"/>
    <x v="254"/>
    <n v="2026"/>
    <x v="2"/>
    <x v="8"/>
    <x v="8"/>
    <x v="0"/>
    <x v="15"/>
    <x v="1"/>
    <s v="Business"/>
    <x v="1"/>
    <s v="Trail Boots"/>
    <n v="10"/>
    <n v="144.4"/>
    <n v="0.1"/>
    <n v="81.069999999999993"/>
    <n v="1299.6000000000001"/>
    <n v="810.69999999999993"/>
    <n v="488.9000000000002"/>
    <n v="0.37619267466912909"/>
    <n v="2026"/>
    <s v="Q3"/>
    <n v="9"/>
    <s v="Sep"/>
  </r>
  <r>
    <n v="1900"/>
    <x v="254"/>
    <n v="2026"/>
    <x v="2"/>
    <x v="8"/>
    <x v="8"/>
    <x v="1"/>
    <x v="6"/>
    <x v="2"/>
    <s v="New"/>
    <x v="4"/>
    <s v="Training Mat"/>
    <n v="1"/>
    <n v="51.34"/>
    <n v="0.1"/>
    <n v="22.63"/>
    <n v="46.206000000000003"/>
    <n v="22.63"/>
    <n v="23.576000000000004"/>
    <n v="0.51023676578799293"/>
    <n v="2026"/>
    <s v="Q3"/>
    <n v="9"/>
    <s v="Sep"/>
  </r>
  <r>
    <n v="3375"/>
    <x v="254"/>
    <n v="2026"/>
    <x v="2"/>
    <x v="8"/>
    <x v="8"/>
    <x v="1"/>
    <x v="1"/>
    <x v="1"/>
    <s v="Returning"/>
    <x v="2"/>
    <s v="Packing Cube Set"/>
    <n v="6"/>
    <n v="47.72"/>
    <n v="0.1"/>
    <n v="18.41"/>
    <n v="257.68799999999999"/>
    <n v="110.46000000000001"/>
    <n v="147.22799999999998"/>
    <n v="0.57134208810654741"/>
    <n v="2026"/>
    <s v="Q3"/>
    <n v="9"/>
    <s v="Sep"/>
  </r>
  <r>
    <n v="3567"/>
    <x v="254"/>
    <n v="2026"/>
    <x v="2"/>
    <x v="8"/>
    <x v="8"/>
    <x v="1"/>
    <x v="11"/>
    <x v="0"/>
    <s v="Business"/>
    <x v="3"/>
    <s v="Portable Camp Stove"/>
    <n v="1"/>
    <n v="81.489999999999995"/>
    <n v="0.1"/>
    <n v="38.83"/>
    <n v="73.340999999999994"/>
    <n v="38.83"/>
    <n v="34.510999999999996"/>
    <n v="0.47055535103148305"/>
    <n v="2026"/>
    <s v="Q3"/>
    <n v="9"/>
    <s v="Sep"/>
  </r>
  <r>
    <n v="4106"/>
    <x v="254"/>
    <n v="2026"/>
    <x v="2"/>
    <x v="8"/>
    <x v="8"/>
    <x v="1"/>
    <x v="6"/>
    <x v="2"/>
    <s v="Returning"/>
    <x v="0"/>
    <s v="Compact Repair Kit"/>
    <n v="2"/>
    <n v="39.700000000000003"/>
    <n v="0"/>
    <n v="16.32"/>
    <n v="79.400000000000006"/>
    <n v="32.64"/>
    <n v="46.760000000000005"/>
    <n v="0.58891687657430736"/>
    <n v="2026"/>
    <s v="Q3"/>
    <n v="9"/>
    <s v="Sep"/>
  </r>
  <r>
    <n v="4293"/>
    <x v="254"/>
    <n v="2026"/>
    <x v="2"/>
    <x v="8"/>
    <x v="8"/>
    <x v="1"/>
    <x v="12"/>
    <x v="1"/>
    <s v="New"/>
    <x v="3"/>
    <s v="Alpine Tent 4P"/>
    <n v="4"/>
    <n v="344.67"/>
    <n v="0.1"/>
    <n v="195.35"/>
    <n v="1240.8120000000001"/>
    <n v="781.4"/>
    <n v="459.41200000000015"/>
    <n v="0.37025109363868186"/>
    <n v="2026"/>
    <s v="Q3"/>
    <n v="9"/>
    <s v="Sep"/>
  </r>
  <r>
    <n v="4859"/>
    <x v="254"/>
    <n v="2026"/>
    <x v="2"/>
    <x v="8"/>
    <x v="8"/>
    <x v="0"/>
    <x v="0"/>
    <x v="0"/>
    <s v="Returning"/>
    <x v="0"/>
    <s v="Commuter Helmet"/>
    <n v="1"/>
    <n v="80.39"/>
    <n v="0"/>
    <n v="42.85"/>
    <n v="80.39"/>
    <n v="42.85"/>
    <n v="37.54"/>
    <n v="0.46697350416718497"/>
    <n v="2026"/>
    <s v="Q3"/>
    <n v="9"/>
    <s v="Sep"/>
  </r>
  <r>
    <n v="770"/>
    <x v="255"/>
    <n v="2026"/>
    <x v="2"/>
    <x v="8"/>
    <x v="8"/>
    <x v="2"/>
    <x v="3"/>
    <x v="2"/>
    <s v="Returning"/>
    <x v="1"/>
    <s v="Trail Boots"/>
    <n v="1"/>
    <n v="143.66999999999999"/>
    <n v="0.1"/>
    <n v="79.89"/>
    <n v="129.303"/>
    <n v="79.89"/>
    <n v="49.412999999999997"/>
    <n v="0.38214890605786406"/>
    <n v="2026"/>
    <s v="Q3"/>
    <n v="9"/>
    <s v="Sep"/>
  </r>
  <r>
    <n v="1375"/>
    <x v="255"/>
    <n v="2026"/>
    <x v="2"/>
    <x v="8"/>
    <x v="8"/>
    <x v="1"/>
    <x v="12"/>
    <x v="2"/>
    <s v="Returning"/>
    <x v="2"/>
    <s v="Insulated Bottle"/>
    <n v="1"/>
    <n v="35.86"/>
    <n v="0"/>
    <n v="13.33"/>
    <n v="35.86"/>
    <n v="13.33"/>
    <n v="22.53"/>
    <n v="0.62827663134411604"/>
    <n v="2026"/>
    <s v="Q3"/>
    <n v="9"/>
    <s v="Sep"/>
  </r>
  <r>
    <n v="2063"/>
    <x v="255"/>
    <n v="2026"/>
    <x v="2"/>
    <x v="8"/>
    <x v="8"/>
    <x v="1"/>
    <x v="14"/>
    <x v="2"/>
    <s v="Returning"/>
    <x v="2"/>
    <s v="Carry-On Duffel"/>
    <n v="3"/>
    <n v="130.28"/>
    <n v="0.1"/>
    <n v="65.33"/>
    <n v="351.75600000000003"/>
    <n v="195.99"/>
    <n v="155.76600000000002"/>
    <n v="0.44282400300208102"/>
    <n v="2026"/>
    <s v="Q3"/>
    <n v="9"/>
    <s v="Sep"/>
  </r>
  <r>
    <n v="2563"/>
    <x v="255"/>
    <n v="2026"/>
    <x v="2"/>
    <x v="8"/>
    <x v="8"/>
    <x v="1"/>
    <x v="6"/>
    <x v="3"/>
    <s v="Returning"/>
    <x v="1"/>
    <s v="Summit Backpack 45L"/>
    <n v="1"/>
    <n v="157.88999999999999"/>
    <n v="0.1"/>
    <n v="78.209999999999994"/>
    <n v="142.101"/>
    <n v="78.209999999999994"/>
    <n v="63.891000000000005"/>
    <n v="0.44961682183798851"/>
    <n v="2026"/>
    <s v="Q3"/>
    <n v="9"/>
    <s v="Sep"/>
  </r>
  <r>
    <n v="2786"/>
    <x v="255"/>
    <n v="2026"/>
    <x v="2"/>
    <x v="8"/>
    <x v="8"/>
    <x v="3"/>
    <x v="8"/>
    <x v="0"/>
    <s v="New"/>
    <x v="4"/>
    <s v="Resistance Band Set"/>
    <n v="2"/>
    <n v="40.83"/>
    <n v="0"/>
    <n v="14.56"/>
    <n v="81.66"/>
    <n v="29.12"/>
    <n v="52.539999999999992"/>
    <n v="0.64339946118050451"/>
    <n v="2026"/>
    <s v="Q3"/>
    <n v="9"/>
    <s v="Sep"/>
  </r>
  <r>
    <n v="3269"/>
    <x v="255"/>
    <n v="2026"/>
    <x v="2"/>
    <x v="8"/>
    <x v="8"/>
    <x v="2"/>
    <x v="16"/>
    <x v="2"/>
    <s v="New"/>
    <x v="4"/>
    <s v="Recovery Roller"/>
    <n v="2"/>
    <n v="37.119999999999997"/>
    <n v="0"/>
    <n v="14.26"/>
    <n v="74.239999999999995"/>
    <n v="28.52"/>
    <n v="45.72"/>
    <n v="0.61584051724137934"/>
    <n v="2026"/>
    <s v="Q3"/>
    <n v="9"/>
    <s v="Sep"/>
  </r>
  <r>
    <n v="3346"/>
    <x v="255"/>
    <n v="2026"/>
    <x v="2"/>
    <x v="8"/>
    <x v="8"/>
    <x v="3"/>
    <x v="8"/>
    <x v="0"/>
    <s v="Returning"/>
    <x v="3"/>
    <s v="Compact Sleeping Bag"/>
    <n v="2"/>
    <n v="124.04"/>
    <n v="0.05"/>
    <n v="59.29"/>
    <n v="235.67599999999999"/>
    <n v="118.58"/>
    <n v="117.09599999999999"/>
    <n v="0.49685160983723414"/>
    <n v="2026"/>
    <s v="Q3"/>
    <n v="9"/>
    <s v="Sep"/>
  </r>
  <r>
    <n v="4097"/>
    <x v="255"/>
    <n v="2026"/>
    <x v="2"/>
    <x v="8"/>
    <x v="8"/>
    <x v="1"/>
    <x v="12"/>
    <x v="0"/>
    <s v="Returning"/>
    <x v="1"/>
    <s v="Trail Boots"/>
    <n v="1"/>
    <n v="142.36000000000001"/>
    <n v="0"/>
    <n v="78.3"/>
    <n v="142.36000000000001"/>
    <n v="78.3"/>
    <n v="64.060000000000016"/>
    <n v="0.44998595110986239"/>
    <n v="2026"/>
    <s v="Q3"/>
    <n v="9"/>
    <s v="Sep"/>
  </r>
  <r>
    <n v="4208"/>
    <x v="255"/>
    <n v="2026"/>
    <x v="2"/>
    <x v="8"/>
    <x v="8"/>
    <x v="1"/>
    <x v="12"/>
    <x v="1"/>
    <s v="Business"/>
    <x v="0"/>
    <s v="Cycling Pack 12L"/>
    <n v="6"/>
    <n v="104.11"/>
    <n v="0.1"/>
    <n v="49"/>
    <n v="562.19399999999996"/>
    <n v="294"/>
    <n v="268.19399999999996"/>
    <n v="0.47704884790659446"/>
    <n v="2026"/>
    <s v="Q3"/>
    <n v="9"/>
    <s v="Sep"/>
  </r>
  <r>
    <n v="4606"/>
    <x v="255"/>
    <n v="2026"/>
    <x v="2"/>
    <x v="8"/>
    <x v="8"/>
    <x v="3"/>
    <x v="8"/>
    <x v="0"/>
    <s v="Business"/>
    <x v="3"/>
    <s v="Alpine Tent 4P"/>
    <n v="1"/>
    <n v="335.02"/>
    <n v="0.05"/>
    <n v="198.44"/>
    <n v="318.26899999999995"/>
    <n v="198.44"/>
    <n v="119.82899999999995"/>
    <n v="0.3765022669502841"/>
    <n v="2026"/>
    <s v="Q3"/>
    <n v="9"/>
    <s v="Sep"/>
  </r>
  <r>
    <n v="222"/>
    <x v="256"/>
    <n v="2026"/>
    <x v="2"/>
    <x v="8"/>
    <x v="8"/>
    <x v="1"/>
    <x v="12"/>
    <x v="0"/>
    <s v="Returning"/>
    <x v="0"/>
    <s v="Trail Bike Light"/>
    <n v="2"/>
    <n v="49.69"/>
    <n v="0.05"/>
    <n v="22.55"/>
    <n v="94.410999999999987"/>
    <n v="45.1"/>
    <n v="49.310999999999986"/>
    <n v="0.52230142674052804"/>
    <n v="2026"/>
    <s v="Q3"/>
    <n v="9"/>
    <s v="Sep"/>
  </r>
  <r>
    <n v="241"/>
    <x v="256"/>
    <n v="2026"/>
    <x v="2"/>
    <x v="8"/>
    <x v="8"/>
    <x v="2"/>
    <x v="5"/>
    <x v="0"/>
    <s v="Returning"/>
    <x v="0"/>
    <s v="Trail Bike Light"/>
    <n v="4"/>
    <n v="50.5"/>
    <n v="0"/>
    <n v="23.02"/>
    <n v="202"/>
    <n v="92.08"/>
    <n v="109.92"/>
    <n v="0.5441584158415842"/>
    <n v="2026"/>
    <s v="Q3"/>
    <n v="9"/>
    <s v="Sep"/>
  </r>
  <r>
    <n v="753"/>
    <x v="256"/>
    <n v="2026"/>
    <x v="2"/>
    <x v="8"/>
    <x v="8"/>
    <x v="3"/>
    <x v="4"/>
    <x v="2"/>
    <s v="Returning"/>
    <x v="2"/>
    <s v="Packing Cube Set"/>
    <n v="1"/>
    <n v="47.55"/>
    <n v="0.05"/>
    <n v="18.350000000000001"/>
    <n v="45.172499999999992"/>
    <n v="18.350000000000001"/>
    <n v="26.822499999999991"/>
    <n v="0.5937794011843488"/>
    <n v="2026"/>
    <s v="Q3"/>
    <n v="9"/>
    <s v="Sep"/>
  </r>
  <r>
    <n v="2530"/>
    <x v="256"/>
    <n v="2026"/>
    <x v="2"/>
    <x v="8"/>
    <x v="8"/>
    <x v="3"/>
    <x v="7"/>
    <x v="0"/>
    <s v="New"/>
    <x v="2"/>
    <s v="Packing Cube Set"/>
    <n v="6"/>
    <n v="46.16"/>
    <n v="0.1"/>
    <n v="18.39"/>
    <n v="249.26399999999998"/>
    <n v="110.34"/>
    <n v="138.92399999999998"/>
    <n v="0.55733679953783932"/>
    <n v="2026"/>
    <s v="Q3"/>
    <n v="9"/>
    <s v="Sep"/>
  </r>
  <r>
    <n v="572"/>
    <x v="257"/>
    <n v="2026"/>
    <x v="2"/>
    <x v="8"/>
    <x v="8"/>
    <x v="0"/>
    <x v="15"/>
    <x v="2"/>
    <s v="Returning"/>
    <x v="2"/>
    <s v="Carry-On Duffel"/>
    <n v="2"/>
    <n v="135.79"/>
    <n v="0.05"/>
    <n v="66.53"/>
    <n v="258.00099999999998"/>
    <n v="133.06"/>
    <n v="124.94099999999997"/>
    <n v="0.48426556486215167"/>
    <n v="2026"/>
    <s v="Q3"/>
    <n v="9"/>
    <s v="Sep"/>
  </r>
  <r>
    <n v="874"/>
    <x v="257"/>
    <n v="2026"/>
    <x v="2"/>
    <x v="8"/>
    <x v="8"/>
    <x v="0"/>
    <x v="15"/>
    <x v="0"/>
    <s v="Returning"/>
    <x v="1"/>
    <s v="Trail Boots"/>
    <n v="2"/>
    <n v="141.91999999999999"/>
    <n v="0"/>
    <n v="79.900000000000006"/>
    <n v="283.83999999999997"/>
    <n v="159.80000000000001"/>
    <n v="124.03999999999996"/>
    <n v="0.43700676437429531"/>
    <n v="2026"/>
    <s v="Q3"/>
    <n v="9"/>
    <s v="Sep"/>
  </r>
  <r>
    <n v="937"/>
    <x v="257"/>
    <n v="2026"/>
    <x v="2"/>
    <x v="8"/>
    <x v="8"/>
    <x v="3"/>
    <x v="4"/>
    <x v="3"/>
    <s v="Business"/>
    <x v="1"/>
    <s v="Trail Boots"/>
    <n v="1"/>
    <n v="146.41"/>
    <n v="0.15"/>
    <n v="80.87"/>
    <n v="124.4485"/>
    <n v="80.87"/>
    <n v="43.578499999999991"/>
    <n v="0.35017296311325563"/>
    <n v="2026"/>
    <s v="Q3"/>
    <n v="9"/>
    <s v="Sep"/>
  </r>
  <r>
    <n v="1229"/>
    <x v="257"/>
    <n v="2026"/>
    <x v="2"/>
    <x v="8"/>
    <x v="8"/>
    <x v="1"/>
    <x v="1"/>
    <x v="3"/>
    <s v="New"/>
    <x v="0"/>
    <s v="Compact Repair Kit"/>
    <n v="5"/>
    <n v="40.17"/>
    <n v="0"/>
    <n v="16.27"/>
    <n v="200.85000000000002"/>
    <n v="81.349999999999994"/>
    <n v="119.50000000000003"/>
    <n v="0.59497137167040082"/>
    <n v="2026"/>
    <s v="Q3"/>
    <n v="9"/>
    <s v="Sep"/>
  </r>
  <r>
    <n v="2186"/>
    <x v="257"/>
    <n v="2026"/>
    <x v="2"/>
    <x v="8"/>
    <x v="8"/>
    <x v="2"/>
    <x v="2"/>
    <x v="0"/>
    <s v="Returning"/>
    <x v="1"/>
    <s v="Hiking Daypack 20L"/>
    <n v="2"/>
    <n v="91.6"/>
    <n v="0"/>
    <n v="46.54"/>
    <n v="183.2"/>
    <n v="93.08"/>
    <n v="90.11999999999999"/>
    <n v="0.49192139737991264"/>
    <n v="2026"/>
    <s v="Q3"/>
    <n v="9"/>
    <s v="Sep"/>
  </r>
  <r>
    <n v="2922"/>
    <x v="257"/>
    <n v="2026"/>
    <x v="2"/>
    <x v="8"/>
    <x v="8"/>
    <x v="2"/>
    <x v="2"/>
    <x v="0"/>
    <s v="New"/>
    <x v="4"/>
    <s v="Weighted Vest"/>
    <n v="4"/>
    <n v="121.47"/>
    <n v="0.05"/>
    <n v="67.650000000000006"/>
    <n v="461.58599999999996"/>
    <n v="270.60000000000002"/>
    <n v="190.98599999999993"/>
    <n v="0.41376038268058379"/>
    <n v="2026"/>
    <s v="Q3"/>
    <n v="9"/>
    <s v="Sep"/>
  </r>
  <r>
    <n v="3140"/>
    <x v="257"/>
    <n v="2026"/>
    <x v="2"/>
    <x v="8"/>
    <x v="8"/>
    <x v="1"/>
    <x v="12"/>
    <x v="3"/>
    <s v="New"/>
    <x v="3"/>
    <s v="Compact Sleeping Bag"/>
    <n v="2"/>
    <n v="122.69"/>
    <n v="0"/>
    <n v="61.4"/>
    <n v="245.38"/>
    <n v="122.8"/>
    <n v="122.58"/>
    <n v="0.49955171570625151"/>
    <n v="2026"/>
    <s v="Q3"/>
    <n v="9"/>
    <s v="Sep"/>
  </r>
  <r>
    <n v="3369"/>
    <x v="257"/>
    <n v="2026"/>
    <x v="2"/>
    <x v="8"/>
    <x v="8"/>
    <x v="1"/>
    <x v="12"/>
    <x v="3"/>
    <s v="New"/>
    <x v="2"/>
    <s v="Packing Cube Set"/>
    <n v="1"/>
    <n v="45.59"/>
    <n v="0"/>
    <n v="18.28"/>
    <n v="45.59"/>
    <n v="18.28"/>
    <n v="27.310000000000002"/>
    <n v="0.59903487606931349"/>
    <n v="2026"/>
    <s v="Q3"/>
    <n v="9"/>
    <s v="Sep"/>
  </r>
  <r>
    <n v="4865"/>
    <x v="257"/>
    <n v="2026"/>
    <x v="2"/>
    <x v="8"/>
    <x v="8"/>
    <x v="3"/>
    <x v="4"/>
    <x v="0"/>
    <s v="Returning"/>
    <x v="0"/>
    <s v="Commuter Helmet"/>
    <n v="1"/>
    <n v="83.8"/>
    <n v="0"/>
    <n v="42.23"/>
    <n v="83.8"/>
    <n v="42.23"/>
    <n v="41.57"/>
    <n v="0.49606205250596663"/>
    <n v="2026"/>
    <s v="Q3"/>
    <n v="9"/>
    <s v="Sep"/>
  </r>
  <r>
    <n v="103"/>
    <x v="258"/>
    <n v="2026"/>
    <x v="2"/>
    <x v="8"/>
    <x v="8"/>
    <x v="2"/>
    <x v="3"/>
    <x v="0"/>
    <s v="New"/>
    <x v="2"/>
    <s v="Carry-On Duffel"/>
    <n v="1"/>
    <n v="132.58000000000001"/>
    <n v="0.15"/>
    <n v="67.62"/>
    <n v="112.69300000000001"/>
    <n v="67.62"/>
    <n v="45.073000000000008"/>
    <n v="0.39996273060438536"/>
    <n v="2026"/>
    <s v="Q3"/>
    <n v="9"/>
    <s v="Sep"/>
  </r>
  <r>
    <n v="4500"/>
    <x v="258"/>
    <n v="2026"/>
    <x v="2"/>
    <x v="8"/>
    <x v="8"/>
    <x v="3"/>
    <x v="8"/>
    <x v="0"/>
    <s v="New"/>
    <x v="3"/>
    <s v="Compact Sleeping Bag"/>
    <n v="2"/>
    <n v="122.12"/>
    <n v="0.05"/>
    <n v="61.76"/>
    <n v="232.02799999999999"/>
    <n v="123.52"/>
    <n v="108.508"/>
    <n v="0.46765045597945076"/>
    <n v="2026"/>
    <s v="Q3"/>
    <n v="9"/>
    <s v="Sep"/>
  </r>
  <r>
    <n v="5093"/>
    <x v="258"/>
    <n v="2026"/>
    <x v="2"/>
    <x v="8"/>
    <x v="8"/>
    <x v="0"/>
    <x v="0"/>
    <x v="1"/>
    <s v="Business"/>
    <x v="1"/>
    <s v="Trail Boots"/>
    <n v="3"/>
    <n v="140.47"/>
    <n v="0.15"/>
    <n v="81.739999999999995"/>
    <n v="358.19849999999997"/>
    <n v="245.21999999999997"/>
    <n v="112.9785"/>
    <n v="0.31540751845694498"/>
    <n v="2026"/>
    <s v="Q3"/>
    <n v="9"/>
    <s v="Sep"/>
  </r>
  <r>
    <n v="5147"/>
    <x v="258"/>
    <n v="2026"/>
    <x v="2"/>
    <x v="8"/>
    <x v="8"/>
    <x v="3"/>
    <x v="13"/>
    <x v="0"/>
    <s v="New"/>
    <x v="1"/>
    <s v="Trail Boots"/>
    <n v="2"/>
    <n v="145.35"/>
    <n v="0.05"/>
    <n v="78.39"/>
    <n v="276.16499999999996"/>
    <n v="156.78"/>
    <n v="119.38499999999996"/>
    <n v="0.4322959100537721"/>
    <n v="2026"/>
    <s v="Q3"/>
    <n v="9"/>
    <s v="Sep"/>
  </r>
  <r>
    <n v="365"/>
    <x v="259"/>
    <n v="2026"/>
    <x v="2"/>
    <x v="8"/>
    <x v="8"/>
    <x v="3"/>
    <x v="8"/>
    <x v="3"/>
    <s v="Returning"/>
    <x v="3"/>
    <s v="Compact Sleeping Bag"/>
    <n v="2"/>
    <n v="121.25"/>
    <n v="0"/>
    <n v="61.5"/>
    <n v="242.5"/>
    <n v="123"/>
    <n v="119.5"/>
    <n v="0.4927835051546392"/>
    <n v="2026"/>
    <s v="Q3"/>
    <n v="9"/>
    <s v="Sep"/>
  </r>
  <r>
    <n v="494"/>
    <x v="259"/>
    <n v="2026"/>
    <x v="2"/>
    <x v="8"/>
    <x v="8"/>
    <x v="3"/>
    <x v="4"/>
    <x v="0"/>
    <s v="New"/>
    <x v="2"/>
    <s v="Insulated Bottle"/>
    <n v="1"/>
    <n v="35.94"/>
    <n v="0.1"/>
    <n v="13.19"/>
    <n v="32.345999999999997"/>
    <n v="13.19"/>
    <n v="19.155999999999999"/>
    <n v="0.59222160390774747"/>
    <n v="2026"/>
    <s v="Q3"/>
    <n v="9"/>
    <s v="Sep"/>
  </r>
  <r>
    <n v="665"/>
    <x v="259"/>
    <n v="2026"/>
    <x v="2"/>
    <x v="8"/>
    <x v="8"/>
    <x v="1"/>
    <x v="14"/>
    <x v="0"/>
    <s v="New"/>
    <x v="0"/>
    <s v="Cycling Pack 12L"/>
    <n v="1"/>
    <n v="101.18"/>
    <n v="0.1"/>
    <n v="49.38"/>
    <n v="91.062000000000012"/>
    <n v="49.38"/>
    <n v="41.682000000000009"/>
    <n v="0.45773209461685449"/>
    <n v="2026"/>
    <s v="Q3"/>
    <n v="9"/>
    <s v="Sep"/>
  </r>
  <r>
    <n v="2067"/>
    <x v="259"/>
    <n v="2026"/>
    <x v="2"/>
    <x v="8"/>
    <x v="8"/>
    <x v="3"/>
    <x v="7"/>
    <x v="2"/>
    <s v="New"/>
    <x v="0"/>
    <s v="Commuter Helmet"/>
    <n v="2"/>
    <n v="82.47"/>
    <n v="0"/>
    <n v="42.49"/>
    <n v="164.94"/>
    <n v="84.98"/>
    <n v="79.959999999999994"/>
    <n v="0.48478234509518608"/>
    <n v="2026"/>
    <s v="Q3"/>
    <n v="9"/>
    <s v="Sep"/>
  </r>
  <r>
    <n v="2648"/>
    <x v="259"/>
    <n v="2026"/>
    <x v="2"/>
    <x v="8"/>
    <x v="8"/>
    <x v="2"/>
    <x v="16"/>
    <x v="3"/>
    <s v="New"/>
    <x v="4"/>
    <s v="Training Mat"/>
    <n v="1"/>
    <n v="50.47"/>
    <n v="0.05"/>
    <n v="22.27"/>
    <n v="47.946499999999993"/>
    <n v="22.27"/>
    <n v="25.676499999999994"/>
    <n v="0.53552396942425406"/>
    <n v="2026"/>
    <s v="Q3"/>
    <n v="9"/>
    <s v="Sep"/>
  </r>
  <r>
    <n v="3074"/>
    <x v="259"/>
    <n v="2026"/>
    <x v="2"/>
    <x v="8"/>
    <x v="8"/>
    <x v="3"/>
    <x v="8"/>
    <x v="1"/>
    <s v="Business"/>
    <x v="3"/>
    <s v="Portable Camp Stove"/>
    <n v="5"/>
    <n v="82.63"/>
    <n v="0.15"/>
    <n v="38.630000000000003"/>
    <n v="351.17749999999995"/>
    <n v="193.15"/>
    <n v="158.02749999999995"/>
    <n v="0.44999323703824978"/>
    <n v="2026"/>
    <s v="Q3"/>
    <n v="9"/>
    <s v="Sep"/>
  </r>
  <r>
    <n v="259"/>
    <x v="260"/>
    <n v="2026"/>
    <x v="2"/>
    <x v="8"/>
    <x v="8"/>
    <x v="3"/>
    <x v="8"/>
    <x v="2"/>
    <s v="Business"/>
    <x v="2"/>
    <s v="Travel Backpack 35L"/>
    <n v="4"/>
    <n v="168.48"/>
    <n v="0.1"/>
    <n v="89.85"/>
    <n v="606.52800000000002"/>
    <n v="359.4"/>
    <n v="247.12800000000004"/>
    <n v="0.4074469768914214"/>
    <n v="2026"/>
    <s v="Q3"/>
    <n v="9"/>
    <s v="Sep"/>
  </r>
  <r>
    <n v="997"/>
    <x v="260"/>
    <n v="2026"/>
    <x v="2"/>
    <x v="8"/>
    <x v="8"/>
    <x v="1"/>
    <x v="11"/>
    <x v="3"/>
    <s v="Returning"/>
    <x v="3"/>
    <s v="Compact Sleeping Bag"/>
    <n v="2"/>
    <n v="121.82"/>
    <n v="0"/>
    <n v="61.92"/>
    <n v="243.64"/>
    <n v="123.84"/>
    <n v="119.79999999999998"/>
    <n v="0.49170907896897059"/>
    <n v="2026"/>
    <s v="Q3"/>
    <n v="9"/>
    <s v="Sep"/>
  </r>
  <r>
    <n v="2102"/>
    <x v="260"/>
    <n v="2026"/>
    <x v="2"/>
    <x v="8"/>
    <x v="8"/>
    <x v="0"/>
    <x v="15"/>
    <x v="2"/>
    <s v="Returning"/>
    <x v="0"/>
    <s v="Trail Bike Light"/>
    <n v="1"/>
    <n v="50.02"/>
    <n v="0.1"/>
    <n v="22.47"/>
    <n v="45.018000000000001"/>
    <n v="22.47"/>
    <n v="22.548000000000002"/>
    <n v="0.50086632013861121"/>
    <n v="2026"/>
    <s v="Q3"/>
    <n v="9"/>
    <s v="Sep"/>
  </r>
  <r>
    <n v="2452"/>
    <x v="260"/>
    <n v="2026"/>
    <x v="2"/>
    <x v="8"/>
    <x v="8"/>
    <x v="2"/>
    <x v="5"/>
    <x v="0"/>
    <s v="New"/>
    <x v="4"/>
    <s v="Training Mat"/>
    <n v="1"/>
    <n v="50.17"/>
    <n v="0.1"/>
    <n v="21.99"/>
    <n v="45.153000000000006"/>
    <n v="21.99"/>
    <n v="23.163000000000007"/>
    <n v="0.51298917015480705"/>
    <n v="2026"/>
    <s v="Q3"/>
    <n v="9"/>
    <s v="Sep"/>
  </r>
  <r>
    <n v="2761"/>
    <x v="260"/>
    <n v="2026"/>
    <x v="2"/>
    <x v="8"/>
    <x v="8"/>
    <x v="0"/>
    <x v="15"/>
    <x v="1"/>
    <s v="Business"/>
    <x v="3"/>
    <s v="Compact Sleeping Bag"/>
    <n v="5"/>
    <n v="124.51"/>
    <n v="0.1"/>
    <n v="60.29"/>
    <n v="560.29500000000007"/>
    <n v="301.45"/>
    <n v="258.84500000000008"/>
    <n v="0.46197984990049895"/>
    <n v="2026"/>
    <s v="Q3"/>
    <n v="9"/>
    <s v="Sep"/>
  </r>
  <r>
    <n v="3993"/>
    <x v="260"/>
    <n v="2026"/>
    <x v="2"/>
    <x v="8"/>
    <x v="8"/>
    <x v="1"/>
    <x v="12"/>
    <x v="3"/>
    <s v="Returning"/>
    <x v="1"/>
    <s v="Summit Backpack 45L"/>
    <n v="1"/>
    <n v="153.68"/>
    <n v="0.05"/>
    <n v="77.42"/>
    <n v="145.99600000000001"/>
    <n v="77.42"/>
    <n v="68.576000000000008"/>
    <n v="0.46971149894517661"/>
    <n v="2026"/>
    <s v="Q3"/>
    <n v="9"/>
    <s v="Sep"/>
  </r>
  <r>
    <n v="4343"/>
    <x v="260"/>
    <n v="2026"/>
    <x v="2"/>
    <x v="8"/>
    <x v="8"/>
    <x v="1"/>
    <x v="12"/>
    <x v="3"/>
    <s v="New"/>
    <x v="3"/>
    <s v="Compact Sleeping Bag"/>
    <n v="2"/>
    <n v="121.37"/>
    <n v="0.05"/>
    <n v="60.13"/>
    <n v="230.60300000000001"/>
    <n v="120.26"/>
    <n v="110.343"/>
    <n v="0.47849767782726155"/>
    <n v="2026"/>
    <s v="Q3"/>
    <n v="9"/>
    <s v="Sep"/>
  </r>
  <r>
    <n v="4429"/>
    <x v="260"/>
    <n v="2026"/>
    <x v="2"/>
    <x v="8"/>
    <x v="8"/>
    <x v="0"/>
    <x v="15"/>
    <x v="0"/>
    <s v="Business"/>
    <x v="1"/>
    <s v="Trail Boots"/>
    <n v="2"/>
    <n v="145.1"/>
    <n v="0.1"/>
    <n v="77.62"/>
    <n v="261.18"/>
    <n v="155.24"/>
    <n v="105.94"/>
    <n v="0.40562064476606169"/>
    <n v="2026"/>
    <s v="Q3"/>
    <n v="9"/>
    <s v="Sep"/>
  </r>
  <r>
    <n v="4824"/>
    <x v="260"/>
    <n v="2026"/>
    <x v="2"/>
    <x v="8"/>
    <x v="8"/>
    <x v="3"/>
    <x v="8"/>
    <x v="0"/>
    <s v="Returning"/>
    <x v="4"/>
    <s v="Recovery Roller"/>
    <n v="1"/>
    <n v="36.729999999999997"/>
    <n v="0.05"/>
    <n v="14.11"/>
    <n v="34.893499999999996"/>
    <n v="14.11"/>
    <n v="20.783499999999997"/>
    <n v="0.59562669265049362"/>
    <n v="2026"/>
    <s v="Q3"/>
    <n v="9"/>
    <s v="Sep"/>
  </r>
  <r>
    <n v="4881"/>
    <x v="260"/>
    <n v="2026"/>
    <x v="2"/>
    <x v="8"/>
    <x v="8"/>
    <x v="2"/>
    <x v="2"/>
    <x v="0"/>
    <s v="Business"/>
    <x v="2"/>
    <s v="Carry-On Duffel"/>
    <n v="4"/>
    <n v="134.15"/>
    <n v="0.05"/>
    <n v="65.58"/>
    <n v="509.77"/>
    <n v="262.32"/>
    <n v="247.45"/>
    <n v="0.48541499107440611"/>
    <n v="2026"/>
    <s v="Q3"/>
    <n v="9"/>
    <s v="Sep"/>
  </r>
  <r>
    <n v="5138"/>
    <x v="260"/>
    <n v="2026"/>
    <x v="2"/>
    <x v="8"/>
    <x v="8"/>
    <x v="0"/>
    <x v="0"/>
    <x v="1"/>
    <s v="Business"/>
    <x v="1"/>
    <s v="Hiking Daypack 20L"/>
    <n v="8"/>
    <n v="94.21"/>
    <n v="0.1"/>
    <n v="45.05"/>
    <n v="678.31200000000001"/>
    <n v="360.4"/>
    <n v="317.91200000000003"/>
    <n v="0.46868107891353833"/>
    <n v="2026"/>
    <s v="Q3"/>
    <n v="9"/>
    <s v="Sep"/>
  </r>
  <r>
    <n v="1214"/>
    <x v="261"/>
    <n v="2026"/>
    <x v="2"/>
    <x v="8"/>
    <x v="8"/>
    <x v="0"/>
    <x v="15"/>
    <x v="2"/>
    <s v="Returning"/>
    <x v="3"/>
    <s v="Trail Tent 2P"/>
    <n v="1"/>
    <n v="198.29"/>
    <n v="0.05"/>
    <n v="106.24"/>
    <n v="188.37549999999999"/>
    <n v="106.24"/>
    <n v="82.135499999999993"/>
    <n v="0.436020076920831"/>
    <n v="2026"/>
    <s v="Q3"/>
    <n v="9"/>
    <s v="Sep"/>
  </r>
  <r>
    <n v="1346"/>
    <x v="261"/>
    <n v="2026"/>
    <x v="2"/>
    <x v="8"/>
    <x v="8"/>
    <x v="1"/>
    <x v="14"/>
    <x v="3"/>
    <s v="Returning"/>
    <x v="2"/>
    <s v="Travel Backpack 35L"/>
    <n v="3"/>
    <n v="166.21"/>
    <n v="0.05"/>
    <n v="85.03"/>
    <n v="473.69849999999997"/>
    <n v="255.09"/>
    <n v="218.60849999999996"/>
    <n v="0.4614929116304991"/>
    <n v="2026"/>
    <s v="Q3"/>
    <n v="9"/>
    <s v="Sep"/>
  </r>
  <r>
    <n v="1361"/>
    <x v="261"/>
    <n v="2026"/>
    <x v="2"/>
    <x v="8"/>
    <x v="8"/>
    <x v="1"/>
    <x v="6"/>
    <x v="3"/>
    <s v="New"/>
    <x v="0"/>
    <s v="Compact Repair Kit"/>
    <n v="1"/>
    <n v="40.700000000000003"/>
    <n v="0.05"/>
    <n v="16.43"/>
    <n v="38.664999999999999"/>
    <n v="16.43"/>
    <n v="22.234999999999999"/>
    <n v="0.57506789085736454"/>
    <n v="2026"/>
    <s v="Q3"/>
    <n v="9"/>
    <s v="Sep"/>
  </r>
  <r>
    <n v="2728"/>
    <x v="261"/>
    <n v="2026"/>
    <x v="2"/>
    <x v="8"/>
    <x v="8"/>
    <x v="0"/>
    <x v="15"/>
    <x v="0"/>
    <s v="New"/>
    <x v="1"/>
    <s v="Summit Backpack 45L"/>
    <n v="3"/>
    <n v="153.5"/>
    <n v="0"/>
    <n v="80.819999999999993"/>
    <n v="460.5"/>
    <n v="242.45999999999998"/>
    <n v="218.04000000000002"/>
    <n v="0.47348534201954401"/>
    <n v="2026"/>
    <s v="Q3"/>
    <n v="9"/>
    <s v="Sep"/>
  </r>
  <r>
    <n v="2788"/>
    <x v="261"/>
    <n v="2026"/>
    <x v="2"/>
    <x v="8"/>
    <x v="8"/>
    <x v="1"/>
    <x v="12"/>
    <x v="3"/>
    <s v="New"/>
    <x v="1"/>
    <s v="Trekking Poles"/>
    <n v="1"/>
    <n v="70.430000000000007"/>
    <n v="0"/>
    <n v="31.51"/>
    <n v="70.430000000000007"/>
    <n v="31.51"/>
    <n v="38.92"/>
    <n v="0.55260542382507449"/>
    <n v="2026"/>
    <s v="Q3"/>
    <n v="9"/>
    <s v="Sep"/>
  </r>
  <r>
    <n v="2932"/>
    <x v="261"/>
    <n v="2026"/>
    <x v="2"/>
    <x v="8"/>
    <x v="8"/>
    <x v="0"/>
    <x v="15"/>
    <x v="2"/>
    <s v="Business"/>
    <x v="0"/>
    <s v="Trail Bike Light"/>
    <n v="4"/>
    <n v="49.93"/>
    <n v="0"/>
    <n v="22.99"/>
    <n v="199.72"/>
    <n v="91.96"/>
    <n v="107.76"/>
    <n v="0.53955537752853999"/>
    <n v="2026"/>
    <s v="Q3"/>
    <n v="9"/>
    <s v="Sep"/>
  </r>
  <r>
    <n v="3399"/>
    <x v="261"/>
    <n v="2026"/>
    <x v="2"/>
    <x v="8"/>
    <x v="8"/>
    <x v="1"/>
    <x v="12"/>
    <x v="2"/>
    <s v="Returning"/>
    <x v="0"/>
    <s v="Trail Bike Light"/>
    <n v="1"/>
    <n v="50.18"/>
    <n v="0"/>
    <n v="22.92"/>
    <n v="50.18"/>
    <n v="22.92"/>
    <n v="27.259999999999998"/>
    <n v="0.54324432044639293"/>
    <n v="2026"/>
    <s v="Q3"/>
    <n v="9"/>
    <s v="Sep"/>
  </r>
  <r>
    <n v="3588"/>
    <x v="261"/>
    <n v="2026"/>
    <x v="2"/>
    <x v="8"/>
    <x v="8"/>
    <x v="3"/>
    <x v="13"/>
    <x v="2"/>
    <s v="New"/>
    <x v="2"/>
    <s v="Travel Backpack 35L"/>
    <n v="2"/>
    <n v="164.01"/>
    <n v="0.15"/>
    <n v="87.14"/>
    <n v="278.81699999999995"/>
    <n v="174.28"/>
    <n v="104.53699999999995"/>
    <n v="0.37493050997607741"/>
    <n v="2026"/>
    <s v="Q3"/>
    <n v="9"/>
    <s v="Sep"/>
  </r>
  <r>
    <n v="3603"/>
    <x v="261"/>
    <n v="2026"/>
    <x v="2"/>
    <x v="8"/>
    <x v="8"/>
    <x v="1"/>
    <x v="14"/>
    <x v="3"/>
    <s v="Returning"/>
    <x v="0"/>
    <s v="Commuter Helmet"/>
    <n v="2"/>
    <n v="83.77"/>
    <n v="0"/>
    <n v="43.32"/>
    <n v="167.54"/>
    <n v="86.64"/>
    <n v="80.899999999999991"/>
    <n v="0.4828697624447893"/>
    <n v="2026"/>
    <s v="Q3"/>
    <n v="9"/>
    <s v="Sep"/>
  </r>
  <r>
    <n v="3845"/>
    <x v="261"/>
    <n v="2026"/>
    <x v="2"/>
    <x v="8"/>
    <x v="8"/>
    <x v="3"/>
    <x v="8"/>
    <x v="0"/>
    <s v="New"/>
    <x v="3"/>
    <s v="Portable Camp Stove"/>
    <n v="1"/>
    <n v="81.84"/>
    <n v="0"/>
    <n v="38.5"/>
    <n v="81.84"/>
    <n v="38.5"/>
    <n v="43.34"/>
    <n v="0.52956989247311825"/>
    <n v="2026"/>
    <s v="Q3"/>
    <n v="9"/>
    <s v="Sep"/>
  </r>
  <r>
    <n v="4191"/>
    <x v="261"/>
    <n v="2026"/>
    <x v="2"/>
    <x v="8"/>
    <x v="8"/>
    <x v="2"/>
    <x v="5"/>
    <x v="3"/>
    <s v="Returning"/>
    <x v="4"/>
    <s v="Resistance Band Set"/>
    <n v="1"/>
    <n v="40.32"/>
    <n v="0.15"/>
    <n v="14.39"/>
    <n v="34.271999999999998"/>
    <n v="14.39"/>
    <n v="19.881999999999998"/>
    <n v="0.58012371615312786"/>
    <n v="2026"/>
    <s v="Q3"/>
    <n v="9"/>
    <s v="Sep"/>
  </r>
  <r>
    <n v="4269"/>
    <x v="261"/>
    <n v="2026"/>
    <x v="2"/>
    <x v="8"/>
    <x v="8"/>
    <x v="2"/>
    <x v="16"/>
    <x v="1"/>
    <s v="Business"/>
    <x v="1"/>
    <s v="Summit Backpack 45L"/>
    <n v="4"/>
    <n v="155.84"/>
    <n v="0.05"/>
    <n v="80.790000000000006"/>
    <n v="592.19200000000001"/>
    <n v="323.16000000000003"/>
    <n v="269.03199999999998"/>
    <n v="0.45429860585755966"/>
    <n v="2026"/>
    <s v="Q3"/>
    <n v="9"/>
    <s v="Sep"/>
  </r>
  <r>
    <n v="5"/>
    <x v="262"/>
    <n v="2026"/>
    <x v="2"/>
    <x v="8"/>
    <x v="8"/>
    <x v="1"/>
    <x v="6"/>
    <x v="0"/>
    <s v="Business"/>
    <x v="4"/>
    <s v="Training Mat"/>
    <n v="1"/>
    <n v="51.83"/>
    <n v="0"/>
    <n v="21.9"/>
    <n v="51.83"/>
    <n v="21.9"/>
    <n v="29.93"/>
    <n v="0.57746478873239437"/>
    <n v="2026"/>
    <s v="Q3"/>
    <n v="9"/>
    <s v="Sep"/>
  </r>
  <r>
    <n v="210"/>
    <x v="262"/>
    <n v="2026"/>
    <x v="2"/>
    <x v="8"/>
    <x v="8"/>
    <x v="2"/>
    <x v="3"/>
    <x v="2"/>
    <s v="Returning"/>
    <x v="3"/>
    <s v="Trail Tent 2P"/>
    <n v="1"/>
    <n v="190.77"/>
    <n v="0.05"/>
    <n v="104.69"/>
    <n v="181.23150000000001"/>
    <n v="104.69"/>
    <n v="76.541500000000013"/>
    <n v="0.42234103894742364"/>
    <n v="2026"/>
    <s v="Q3"/>
    <n v="9"/>
    <s v="Sep"/>
  </r>
  <r>
    <n v="462"/>
    <x v="262"/>
    <n v="2026"/>
    <x v="2"/>
    <x v="8"/>
    <x v="8"/>
    <x v="1"/>
    <x v="12"/>
    <x v="2"/>
    <s v="New"/>
    <x v="0"/>
    <s v="Compact Repair Kit"/>
    <n v="2"/>
    <n v="40.049999999999997"/>
    <n v="0.05"/>
    <n v="16.97"/>
    <n v="76.094999999999985"/>
    <n v="33.94"/>
    <n v="42.154999999999987"/>
    <n v="0.55397857940731976"/>
    <n v="2026"/>
    <s v="Q3"/>
    <n v="9"/>
    <s v="Sep"/>
  </r>
  <r>
    <n v="725"/>
    <x v="262"/>
    <n v="2026"/>
    <x v="2"/>
    <x v="8"/>
    <x v="8"/>
    <x v="1"/>
    <x v="12"/>
    <x v="0"/>
    <s v="New"/>
    <x v="0"/>
    <s v="Commuter Helmet"/>
    <n v="1"/>
    <n v="82.08"/>
    <n v="0.05"/>
    <n v="43.18"/>
    <n v="77.975999999999999"/>
    <n v="43.18"/>
    <n v="34.795999999999999"/>
    <n v="0.44623986867754178"/>
    <n v="2026"/>
    <s v="Q3"/>
    <n v="9"/>
    <s v="Sep"/>
  </r>
  <r>
    <n v="918"/>
    <x v="262"/>
    <n v="2026"/>
    <x v="2"/>
    <x v="8"/>
    <x v="8"/>
    <x v="0"/>
    <x v="15"/>
    <x v="0"/>
    <s v="Returning"/>
    <x v="0"/>
    <s v="Trail Bike Light"/>
    <n v="1"/>
    <n v="50.3"/>
    <n v="0.05"/>
    <n v="22.14"/>
    <n v="47.784999999999997"/>
    <n v="22.14"/>
    <n v="25.644999999999996"/>
    <n v="0.53667468870984614"/>
    <n v="2026"/>
    <s v="Q3"/>
    <n v="9"/>
    <s v="Sep"/>
  </r>
  <r>
    <n v="1442"/>
    <x v="262"/>
    <n v="2026"/>
    <x v="2"/>
    <x v="8"/>
    <x v="8"/>
    <x v="2"/>
    <x v="16"/>
    <x v="0"/>
    <s v="New"/>
    <x v="2"/>
    <s v="Packing Cube Set"/>
    <n v="1"/>
    <n v="47.68"/>
    <n v="0.1"/>
    <n v="18.03"/>
    <n v="42.911999999999999"/>
    <n v="18.03"/>
    <n v="24.881999999999998"/>
    <n v="0.57983780760626391"/>
    <n v="2026"/>
    <s v="Q3"/>
    <n v="9"/>
    <s v="Sep"/>
  </r>
  <r>
    <n v="4290"/>
    <x v="262"/>
    <n v="2026"/>
    <x v="2"/>
    <x v="8"/>
    <x v="8"/>
    <x v="2"/>
    <x v="2"/>
    <x v="2"/>
    <s v="Returning"/>
    <x v="0"/>
    <s v="Trail Bike Light"/>
    <n v="2"/>
    <n v="51.48"/>
    <n v="0.05"/>
    <n v="22.38"/>
    <n v="97.811999999999983"/>
    <n v="44.76"/>
    <n v="53.051999999999985"/>
    <n v="0.54238743712427917"/>
    <n v="2026"/>
    <s v="Q3"/>
    <n v="9"/>
    <s v="Sep"/>
  </r>
  <r>
    <n v="4666"/>
    <x v="262"/>
    <n v="2026"/>
    <x v="2"/>
    <x v="8"/>
    <x v="8"/>
    <x v="2"/>
    <x v="3"/>
    <x v="0"/>
    <s v="Business"/>
    <x v="4"/>
    <s v="Weighted Vest"/>
    <n v="2"/>
    <n v="123.73"/>
    <n v="0"/>
    <n v="68.459999999999994"/>
    <n v="247.46"/>
    <n v="136.91999999999999"/>
    <n v="110.54000000000002"/>
    <n v="0.44669845631617239"/>
    <n v="2026"/>
    <s v="Q3"/>
    <n v="9"/>
    <s v="Sep"/>
  </r>
  <r>
    <n v="234"/>
    <x v="263"/>
    <n v="2026"/>
    <x v="2"/>
    <x v="8"/>
    <x v="8"/>
    <x v="2"/>
    <x v="5"/>
    <x v="0"/>
    <s v="Business"/>
    <x v="1"/>
    <s v="Trail Boots"/>
    <n v="2"/>
    <n v="146.81"/>
    <n v="0"/>
    <n v="79.72"/>
    <n v="293.62"/>
    <n v="159.44"/>
    <n v="134.18"/>
    <n v="0.45698521899053202"/>
    <n v="2026"/>
    <s v="Q3"/>
    <n v="9"/>
    <s v="Sep"/>
  </r>
  <r>
    <n v="802"/>
    <x v="263"/>
    <n v="2026"/>
    <x v="2"/>
    <x v="8"/>
    <x v="8"/>
    <x v="1"/>
    <x v="12"/>
    <x v="2"/>
    <s v="Returning"/>
    <x v="2"/>
    <s v="Travel Backpack 35L"/>
    <n v="2"/>
    <n v="167.16"/>
    <n v="0"/>
    <n v="88.51"/>
    <n v="334.32"/>
    <n v="177.02"/>
    <n v="157.29999999999998"/>
    <n v="0.4705072983967456"/>
    <n v="2026"/>
    <s v="Q3"/>
    <n v="9"/>
    <s v="Sep"/>
  </r>
  <r>
    <n v="1942"/>
    <x v="263"/>
    <n v="2026"/>
    <x v="2"/>
    <x v="8"/>
    <x v="8"/>
    <x v="2"/>
    <x v="2"/>
    <x v="0"/>
    <s v="New"/>
    <x v="0"/>
    <s v="Commuter Helmet"/>
    <n v="1"/>
    <n v="83.69"/>
    <n v="0"/>
    <n v="42.76"/>
    <n v="83.69"/>
    <n v="42.76"/>
    <n v="40.93"/>
    <n v="0.48906679412116144"/>
    <n v="2026"/>
    <s v="Q3"/>
    <n v="9"/>
    <s v="Sep"/>
  </r>
  <r>
    <n v="2200"/>
    <x v="263"/>
    <n v="2026"/>
    <x v="2"/>
    <x v="8"/>
    <x v="8"/>
    <x v="0"/>
    <x v="0"/>
    <x v="0"/>
    <s v="New"/>
    <x v="0"/>
    <s v="Compact Repair Kit"/>
    <n v="1"/>
    <n v="40.4"/>
    <n v="0.15"/>
    <n v="16.47"/>
    <n v="34.339999999999996"/>
    <n v="16.47"/>
    <n v="17.869999999999997"/>
    <n v="0.52038439138031445"/>
    <n v="2026"/>
    <s v="Q3"/>
    <n v="9"/>
    <s v="Sep"/>
  </r>
  <r>
    <n v="2236"/>
    <x v="263"/>
    <n v="2026"/>
    <x v="2"/>
    <x v="8"/>
    <x v="8"/>
    <x v="1"/>
    <x v="11"/>
    <x v="0"/>
    <s v="Returning"/>
    <x v="1"/>
    <s v="Trail Boots"/>
    <n v="3"/>
    <n v="143.31"/>
    <n v="0"/>
    <n v="81.36"/>
    <n v="429.93"/>
    <n v="244.07999999999998"/>
    <n v="185.85000000000002"/>
    <n v="0.43227967343521045"/>
    <n v="2026"/>
    <s v="Q3"/>
    <n v="9"/>
    <s v="Sep"/>
  </r>
  <r>
    <n v="4041"/>
    <x v="263"/>
    <n v="2026"/>
    <x v="2"/>
    <x v="8"/>
    <x v="8"/>
    <x v="1"/>
    <x v="11"/>
    <x v="1"/>
    <s v="Returning"/>
    <x v="4"/>
    <s v="Training Mat"/>
    <n v="15"/>
    <n v="51.1"/>
    <n v="0.1"/>
    <n v="21.9"/>
    <n v="689.85"/>
    <n v="328.5"/>
    <n v="361.35"/>
    <n v="0.52380952380952384"/>
    <n v="2026"/>
    <s v="Q3"/>
    <n v="9"/>
    <s v="Sep"/>
  </r>
  <r>
    <n v="4435"/>
    <x v="263"/>
    <n v="2026"/>
    <x v="2"/>
    <x v="8"/>
    <x v="8"/>
    <x v="3"/>
    <x v="13"/>
    <x v="3"/>
    <s v="New"/>
    <x v="1"/>
    <s v="Trail Boots"/>
    <n v="1"/>
    <n v="146.33000000000001"/>
    <n v="0"/>
    <n v="80.05"/>
    <n v="146.33000000000001"/>
    <n v="80.05"/>
    <n v="66.280000000000015"/>
    <n v="0.45294881432378875"/>
    <n v="2026"/>
    <s v="Q3"/>
    <n v="9"/>
    <s v="Sep"/>
  </r>
  <r>
    <n v="305"/>
    <x v="264"/>
    <n v="2026"/>
    <x v="2"/>
    <x v="8"/>
    <x v="8"/>
    <x v="3"/>
    <x v="8"/>
    <x v="0"/>
    <s v="Returning"/>
    <x v="2"/>
    <s v="Carry-On Duffel"/>
    <n v="1"/>
    <n v="130.69999999999999"/>
    <n v="0.05"/>
    <n v="68.23"/>
    <n v="124.16499999999998"/>
    <n v="68.23"/>
    <n v="55.934999999999974"/>
    <n v="0.45048926831232622"/>
    <n v="2026"/>
    <s v="Q3"/>
    <n v="9"/>
    <s v="Sep"/>
  </r>
  <r>
    <n v="808"/>
    <x v="264"/>
    <n v="2026"/>
    <x v="2"/>
    <x v="8"/>
    <x v="8"/>
    <x v="1"/>
    <x v="12"/>
    <x v="1"/>
    <s v="Business"/>
    <x v="4"/>
    <s v="Resistance Band Set"/>
    <n v="8"/>
    <n v="39.630000000000003"/>
    <n v="0.15"/>
    <n v="14.61"/>
    <n v="269.48400000000004"/>
    <n v="116.88"/>
    <n v="152.60400000000004"/>
    <n v="0.56628222825844954"/>
    <n v="2026"/>
    <s v="Q3"/>
    <n v="9"/>
    <s v="Sep"/>
  </r>
  <r>
    <n v="1029"/>
    <x v="264"/>
    <n v="2026"/>
    <x v="2"/>
    <x v="8"/>
    <x v="8"/>
    <x v="1"/>
    <x v="6"/>
    <x v="0"/>
    <s v="Returning"/>
    <x v="2"/>
    <s v="Carry-On Duffel"/>
    <n v="1"/>
    <n v="132.36000000000001"/>
    <n v="0.05"/>
    <n v="66.63"/>
    <n v="125.742"/>
    <n v="66.63"/>
    <n v="59.112000000000009"/>
    <n v="0.47010545402490822"/>
    <n v="2026"/>
    <s v="Q3"/>
    <n v="9"/>
    <s v="Sep"/>
  </r>
  <r>
    <n v="1721"/>
    <x v="264"/>
    <n v="2026"/>
    <x v="2"/>
    <x v="8"/>
    <x v="8"/>
    <x v="3"/>
    <x v="7"/>
    <x v="0"/>
    <s v="Business"/>
    <x v="1"/>
    <s v="Summit Backpack 45L"/>
    <n v="1"/>
    <n v="156.81"/>
    <n v="0"/>
    <n v="78.2"/>
    <n v="156.81"/>
    <n v="78.2"/>
    <n v="78.61"/>
    <n v="0.50130731458452904"/>
    <n v="2026"/>
    <s v="Q3"/>
    <n v="9"/>
    <s v="Sep"/>
  </r>
  <r>
    <n v="2425"/>
    <x v="264"/>
    <n v="2026"/>
    <x v="2"/>
    <x v="8"/>
    <x v="8"/>
    <x v="3"/>
    <x v="8"/>
    <x v="3"/>
    <s v="New"/>
    <x v="2"/>
    <s v="Carry-On Duffel"/>
    <n v="3"/>
    <n v="134.52000000000001"/>
    <n v="0.05"/>
    <n v="65.19"/>
    <n v="383.38200000000006"/>
    <n v="195.57"/>
    <n v="187.81200000000007"/>
    <n v="0.48988215409174152"/>
    <n v="2026"/>
    <s v="Q3"/>
    <n v="9"/>
    <s v="Sep"/>
  </r>
  <r>
    <n v="3322"/>
    <x v="264"/>
    <n v="2026"/>
    <x v="2"/>
    <x v="8"/>
    <x v="8"/>
    <x v="3"/>
    <x v="8"/>
    <x v="0"/>
    <s v="Returning"/>
    <x v="3"/>
    <s v="Compact Sleeping Bag"/>
    <n v="1"/>
    <n v="124.51"/>
    <n v="0"/>
    <n v="59.97"/>
    <n v="124.51"/>
    <n v="59.97"/>
    <n v="64.540000000000006"/>
    <n v="0.51835193960324477"/>
    <n v="2026"/>
    <s v="Q3"/>
    <n v="9"/>
    <s v="Sep"/>
  </r>
  <r>
    <n v="3821"/>
    <x v="264"/>
    <n v="2026"/>
    <x v="2"/>
    <x v="8"/>
    <x v="8"/>
    <x v="2"/>
    <x v="3"/>
    <x v="0"/>
    <s v="Returning"/>
    <x v="1"/>
    <s v="Trail Boots"/>
    <n v="1"/>
    <n v="141"/>
    <n v="0"/>
    <n v="79.010000000000005"/>
    <n v="141"/>
    <n v="79.010000000000005"/>
    <n v="61.989999999999995"/>
    <n v="0.43964539007092196"/>
    <n v="2026"/>
    <s v="Q3"/>
    <n v="9"/>
    <s v="Sep"/>
  </r>
  <r>
    <n v="3899"/>
    <x v="264"/>
    <n v="2026"/>
    <x v="2"/>
    <x v="8"/>
    <x v="8"/>
    <x v="3"/>
    <x v="4"/>
    <x v="1"/>
    <s v="Returning"/>
    <x v="3"/>
    <s v="Compact Sleeping Bag"/>
    <n v="6"/>
    <n v="121.7"/>
    <n v="0.15"/>
    <n v="61.26"/>
    <n v="620.67000000000007"/>
    <n v="367.56"/>
    <n v="253.11000000000007"/>
    <n v="0.40780124703948967"/>
    <n v="2026"/>
    <s v="Q3"/>
    <n v="9"/>
    <s v="Sep"/>
  </r>
  <r>
    <n v="4807"/>
    <x v="264"/>
    <n v="2026"/>
    <x v="2"/>
    <x v="8"/>
    <x v="8"/>
    <x v="3"/>
    <x v="7"/>
    <x v="1"/>
    <s v="Business"/>
    <x v="0"/>
    <s v="Cycling Pack 12L"/>
    <n v="4"/>
    <n v="103.86"/>
    <n v="0.1"/>
    <n v="50.12"/>
    <n v="373.89600000000002"/>
    <n v="200.48"/>
    <n v="173.41600000000003"/>
    <n v="0.46380811776536796"/>
    <n v="2026"/>
    <s v="Q3"/>
    <n v="9"/>
    <s v="Sep"/>
  </r>
  <r>
    <n v="30"/>
    <x v="265"/>
    <n v="2026"/>
    <x v="2"/>
    <x v="8"/>
    <x v="8"/>
    <x v="2"/>
    <x v="5"/>
    <x v="3"/>
    <s v="Returning"/>
    <x v="1"/>
    <s v="Hiking Daypack 20L"/>
    <n v="2"/>
    <n v="93.82"/>
    <n v="0.05"/>
    <n v="45.57"/>
    <n v="178.25799999999998"/>
    <n v="91.14"/>
    <n v="87.117999999999981"/>
    <n v="0.48871859888476249"/>
    <n v="2026"/>
    <s v="Q3"/>
    <n v="9"/>
    <s v="Sep"/>
  </r>
  <r>
    <n v="3027"/>
    <x v="265"/>
    <n v="2026"/>
    <x v="2"/>
    <x v="8"/>
    <x v="8"/>
    <x v="3"/>
    <x v="8"/>
    <x v="1"/>
    <s v="Business"/>
    <x v="1"/>
    <s v="Summit Backpack 45L"/>
    <n v="8"/>
    <n v="155.13999999999999"/>
    <n v="0.1"/>
    <n v="76.87"/>
    <n v="1117.008"/>
    <n v="614.96"/>
    <n v="502.048"/>
    <n v="0.44945783736553363"/>
    <n v="2026"/>
    <s v="Q3"/>
    <n v="9"/>
    <s v="Sep"/>
  </r>
  <r>
    <n v="3690"/>
    <x v="265"/>
    <n v="2026"/>
    <x v="2"/>
    <x v="8"/>
    <x v="8"/>
    <x v="3"/>
    <x v="8"/>
    <x v="0"/>
    <s v="Returning"/>
    <x v="1"/>
    <s v="Hiking Daypack 20L"/>
    <n v="3"/>
    <n v="92.14"/>
    <n v="0.05"/>
    <n v="45.25"/>
    <n v="262.59899999999999"/>
    <n v="135.75"/>
    <n v="126.84899999999999"/>
    <n v="0.48305210606285626"/>
    <n v="2026"/>
    <s v="Q3"/>
    <n v="9"/>
    <s v="Sep"/>
  </r>
  <r>
    <n v="600"/>
    <x v="266"/>
    <n v="2026"/>
    <x v="2"/>
    <x v="8"/>
    <x v="8"/>
    <x v="1"/>
    <x v="12"/>
    <x v="2"/>
    <s v="Returning"/>
    <x v="0"/>
    <s v="Compact Repair Kit"/>
    <n v="6"/>
    <n v="39.880000000000003"/>
    <n v="0.05"/>
    <n v="16.79"/>
    <n v="227.31600000000003"/>
    <n v="100.74"/>
    <n v="126.57600000000004"/>
    <n v="0.5568283798764716"/>
    <n v="2026"/>
    <s v="Q3"/>
    <n v="9"/>
    <s v="Sep"/>
  </r>
  <r>
    <n v="1931"/>
    <x v="266"/>
    <n v="2026"/>
    <x v="2"/>
    <x v="8"/>
    <x v="8"/>
    <x v="2"/>
    <x v="16"/>
    <x v="0"/>
    <s v="Returning"/>
    <x v="2"/>
    <s v="Insulated Bottle"/>
    <n v="4"/>
    <n v="35.700000000000003"/>
    <n v="0"/>
    <n v="13.91"/>
    <n v="142.80000000000001"/>
    <n v="55.64"/>
    <n v="87.160000000000011"/>
    <n v="0.61036414565826336"/>
    <n v="2026"/>
    <s v="Q3"/>
    <n v="9"/>
    <s v="Sep"/>
  </r>
  <r>
    <n v="2124"/>
    <x v="266"/>
    <n v="2026"/>
    <x v="2"/>
    <x v="8"/>
    <x v="8"/>
    <x v="3"/>
    <x v="8"/>
    <x v="2"/>
    <s v="New"/>
    <x v="0"/>
    <s v="Cycling Pack 12L"/>
    <n v="6"/>
    <n v="104.16"/>
    <n v="0"/>
    <n v="51.76"/>
    <n v="624.96"/>
    <n v="310.56"/>
    <n v="314.40000000000003"/>
    <n v="0.50307219662058378"/>
    <n v="2026"/>
    <s v="Q3"/>
    <n v="9"/>
    <s v="Sep"/>
  </r>
  <r>
    <n v="2789"/>
    <x v="266"/>
    <n v="2026"/>
    <x v="2"/>
    <x v="8"/>
    <x v="8"/>
    <x v="2"/>
    <x v="16"/>
    <x v="0"/>
    <s v="New"/>
    <x v="1"/>
    <s v="Trail Boots"/>
    <n v="5"/>
    <n v="147.21"/>
    <n v="0.05"/>
    <n v="79.14"/>
    <n v="699.24750000000006"/>
    <n v="395.7"/>
    <n v="303.54750000000007"/>
    <n v="0.43410594961011667"/>
    <n v="2026"/>
    <s v="Q3"/>
    <n v="9"/>
    <s v="Sep"/>
  </r>
  <r>
    <n v="2921"/>
    <x v="266"/>
    <n v="2026"/>
    <x v="2"/>
    <x v="8"/>
    <x v="8"/>
    <x v="0"/>
    <x v="0"/>
    <x v="0"/>
    <s v="New"/>
    <x v="3"/>
    <s v="Trail Tent 2P"/>
    <n v="3"/>
    <n v="195.68"/>
    <n v="0.05"/>
    <n v="102.16"/>
    <n v="557.68799999999999"/>
    <n v="306.48"/>
    <n v="251.20799999999997"/>
    <n v="0.45044541033696256"/>
    <n v="2026"/>
    <s v="Q3"/>
    <n v="9"/>
    <s v="Sep"/>
  </r>
  <r>
    <n v="3108"/>
    <x v="266"/>
    <n v="2026"/>
    <x v="2"/>
    <x v="8"/>
    <x v="8"/>
    <x v="1"/>
    <x v="11"/>
    <x v="1"/>
    <s v="Business"/>
    <x v="1"/>
    <s v="Hiking Daypack 20L"/>
    <n v="5"/>
    <n v="90.05"/>
    <n v="0.15"/>
    <n v="44.12"/>
    <n v="382.71249999999998"/>
    <n v="220.6"/>
    <n v="162.11249999999998"/>
    <n v="0.42358820263252439"/>
    <n v="2026"/>
    <s v="Q3"/>
    <n v="9"/>
    <s v="Sep"/>
  </r>
  <r>
    <n v="3226"/>
    <x v="266"/>
    <n v="2026"/>
    <x v="2"/>
    <x v="8"/>
    <x v="8"/>
    <x v="3"/>
    <x v="13"/>
    <x v="3"/>
    <s v="Returning"/>
    <x v="3"/>
    <s v="Alpine Tent 4P"/>
    <n v="1"/>
    <n v="345.48"/>
    <n v="0"/>
    <n v="196.31"/>
    <n v="345.48"/>
    <n v="196.31"/>
    <n v="149.17000000000002"/>
    <n v="0.43177607965728843"/>
    <n v="2026"/>
    <s v="Q3"/>
    <n v="9"/>
    <s v="Sep"/>
  </r>
  <r>
    <n v="3286"/>
    <x v="266"/>
    <n v="2026"/>
    <x v="2"/>
    <x v="8"/>
    <x v="8"/>
    <x v="3"/>
    <x v="4"/>
    <x v="0"/>
    <s v="New"/>
    <x v="2"/>
    <s v="Packing Cube Set"/>
    <n v="1"/>
    <n v="46.23"/>
    <n v="0.1"/>
    <n v="18.34"/>
    <n v="41.606999999999999"/>
    <n v="18.34"/>
    <n v="23.266999999999999"/>
    <n v="0.55920878698295962"/>
    <n v="2026"/>
    <s v="Q3"/>
    <n v="9"/>
    <s v="Sep"/>
  </r>
  <r>
    <n v="4510"/>
    <x v="266"/>
    <n v="2026"/>
    <x v="2"/>
    <x v="8"/>
    <x v="8"/>
    <x v="0"/>
    <x v="0"/>
    <x v="3"/>
    <s v="Returning"/>
    <x v="3"/>
    <s v="Portable Camp Stove"/>
    <n v="3"/>
    <n v="82.38"/>
    <n v="0.15"/>
    <n v="39.020000000000003"/>
    <n v="210.06899999999999"/>
    <n v="117.06"/>
    <n v="93.008999999999986"/>
    <n v="0.44275452351370259"/>
    <n v="2026"/>
    <s v="Q3"/>
    <n v="9"/>
    <s v="Sep"/>
  </r>
  <r>
    <n v="2069"/>
    <x v="267"/>
    <n v="2026"/>
    <x v="2"/>
    <x v="8"/>
    <x v="8"/>
    <x v="3"/>
    <x v="7"/>
    <x v="0"/>
    <s v="New"/>
    <x v="3"/>
    <s v="Alpine Tent 4P"/>
    <n v="1"/>
    <n v="344.79"/>
    <n v="0"/>
    <n v="189.63"/>
    <n v="344.79"/>
    <n v="189.63"/>
    <n v="155.16000000000003"/>
    <n v="0.45001305142260511"/>
    <n v="2026"/>
    <s v="Q3"/>
    <n v="9"/>
    <s v="Sep"/>
  </r>
  <r>
    <n v="95"/>
    <x v="268"/>
    <n v="2026"/>
    <x v="2"/>
    <x v="8"/>
    <x v="8"/>
    <x v="0"/>
    <x v="0"/>
    <x v="3"/>
    <s v="Returning"/>
    <x v="1"/>
    <s v="Trekking Poles"/>
    <n v="1"/>
    <n v="73.06"/>
    <n v="0.05"/>
    <n v="31.42"/>
    <n v="69.406999999999996"/>
    <n v="31.42"/>
    <n v="37.986999999999995"/>
    <n v="0.54730790842422228"/>
    <n v="2026"/>
    <s v="Q3"/>
    <n v="9"/>
    <s v="Sep"/>
  </r>
  <r>
    <n v="160"/>
    <x v="268"/>
    <n v="2026"/>
    <x v="2"/>
    <x v="8"/>
    <x v="8"/>
    <x v="3"/>
    <x v="8"/>
    <x v="0"/>
    <s v="Returning"/>
    <x v="3"/>
    <s v="Portable Camp Stove"/>
    <n v="1"/>
    <n v="81.58"/>
    <n v="0.1"/>
    <n v="38.89"/>
    <n v="73.421999999999997"/>
    <n v="38.89"/>
    <n v="34.531999999999996"/>
    <n v="0.47032224673803491"/>
    <n v="2026"/>
    <s v="Q3"/>
    <n v="9"/>
    <s v="Sep"/>
  </r>
  <r>
    <n v="407"/>
    <x v="268"/>
    <n v="2026"/>
    <x v="2"/>
    <x v="8"/>
    <x v="8"/>
    <x v="1"/>
    <x v="12"/>
    <x v="1"/>
    <s v="Returning"/>
    <x v="4"/>
    <s v="Training Mat"/>
    <n v="6"/>
    <n v="49.87"/>
    <n v="0.1"/>
    <n v="21.75"/>
    <n v="269.298"/>
    <n v="130.5"/>
    <n v="138.798"/>
    <n v="0.51540672414945521"/>
    <n v="2026"/>
    <s v="Q3"/>
    <n v="9"/>
    <s v="Sep"/>
  </r>
  <r>
    <n v="1395"/>
    <x v="268"/>
    <n v="2026"/>
    <x v="2"/>
    <x v="8"/>
    <x v="8"/>
    <x v="2"/>
    <x v="3"/>
    <x v="0"/>
    <s v="New"/>
    <x v="0"/>
    <s v="Compact Repair Kit"/>
    <n v="2"/>
    <n v="39.81"/>
    <n v="0.05"/>
    <n v="16.87"/>
    <n v="75.638999999999996"/>
    <n v="33.74"/>
    <n v="41.898999999999994"/>
    <n v="0.55393381721069812"/>
    <n v="2026"/>
    <s v="Q3"/>
    <n v="9"/>
    <s v="Sep"/>
  </r>
  <r>
    <n v="2085"/>
    <x v="268"/>
    <n v="2026"/>
    <x v="2"/>
    <x v="8"/>
    <x v="8"/>
    <x v="2"/>
    <x v="2"/>
    <x v="0"/>
    <s v="Returning"/>
    <x v="3"/>
    <s v="Trail Tent 2P"/>
    <n v="3"/>
    <n v="191.46"/>
    <n v="0"/>
    <n v="104.06"/>
    <n v="574.38"/>
    <n v="312.18"/>
    <n v="262.2"/>
    <n v="0.45649221769560222"/>
    <n v="2026"/>
    <s v="Q3"/>
    <n v="9"/>
    <s v="Sep"/>
  </r>
  <r>
    <n v="3124"/>
    <x v="268"/>
    <n v="2026"/>
    <x v="2"/>
    <x v="8"/>
    <x v="8"/>
    <x v="2"/>
    <x v="5"/>
    <x v="0"/>
    <s v="Returning"/>
    <x v="2"/>
    <s v="Packing Cube Set"/>
    <n v="3"/>
    <n v="46.48"/>
    <n v="0.05"/>
    <n v="18.82"/>
    <n v="132.46799999999999"/>
    <n v="56.46"/>
    <n v="76.007999999999981"/>
    <n v="0.57378385723344494"/>
    <n v="2026"/>
    <s v="Q3"/>
    <n v="9"/>
    <s v="Sep"/>
  </r>
  <r>
    <n v="3216"/>
    <x v="268"/>
    <n v="2026"/>
    <x v="2"/>
    <x v="8"/>
    <x v="8"/>
    <x v="1"/>
    <x v="12"/>
    <x v="2"/>
    <s v="Returning"/>
    <x v="2"/>
    <s v="Insulated Bottle"/>
    <n v="2"/>
    <n v="35.44"/>
    <n v="0.1"/>
    <n v="13.2"/>
    <n v="63.791999999999994"/>
    <n v="26.4"/>
    <n v="37.391999999999996"/>
    <n v="0.58615500376222718"/>
    <n v="2026"/>
    <s v="Q3"/>
    <n v="9"/>
    <s v="Sep"/>
  </r>
  <r>
    <n v="3743"/>
    <x v="268"/>
    <n v="2026"/>
    <x v="2"/>
    <x v="8"/>
    <x v="8"/>
    <x v="2"/>
    <x v="2"/>
    <x v="0"/>
    <s v="New"/>
    <x v="4"/>
    <s v="Recovery Roller"/>
    <n v="4"/>
    <n v="36.159999999999997"/>
    <n v="0.05"/>
    <n v="13.68"/>
    <n v="137.40799999999999"/>
    <n v="54.72"/>
    <n v="82.687999999999988"/>
    <n v="0.60176991150442471"/>
    <n v="2026"/>
    <s v="Q3"/>
    <n v="9"/>
    <s v="Sep"/>
  </r>
  <r>
    <n v="3788"/>
    <x v="268"/>
    <n v="2026"/>
    <x v="2"/>
    <x v="8"/>
    <x v="8"/>
    <x v="3"/>
    <x v="8"/>
    <x v="0"/>
    <s v="Returning"/>
    <x v="4"/>
    <s v="Recovery Roller"/>
    <n v="2"/>
    <n v="35.93"/>
    <n v="0"/>
    <n v="13.91"/>
    <n v="71.86"/>
    <n v="27.82"/>
    <n v="44.04"/>
    <n v="0.6128583356526579"/>
    <n v="2026"/>
    <s v="Q3"/>
    <n v="9"/>
    <s v="Sep"/>
  </r>
  <r>
    <n v="4883"/>
    <x v="268"/>
    <n v="2026"/>
    <x v="2"/>
    <x v="8"/>
    <x v="8"/>
    <x v="3"/>
    <x v="8"/>
    <x v="0"/>
    <s v="Business"/>
    <x v="3"/>
    <s v="Trail Tent 2P"/>
    <n v="1"/>
    <n v="199.7"/>
    <n v="0"/>
    <n v="103.77"/>
    <n v="199.7"/>
    <n v="103.77"/>
    <n v="95.929999999999993"/>
    <n v="0.4803705558337506"/>
    <n v="2026"/>
    <s v="Q3"/>
    <n v="9"/>
    <s v="Sep"/>
  </r>
  <r>
    <n v="1577"/>
    <x v="269"/>
    <n v="2026"/>
    <x v="2"/>
    <x v="8"/>
    <x v="8"/>
    <x v="3"/>
    <x v="4"/>
    <x v="0"/>
    <s v="New"/>
    <x v="1"/>
    <s v="Summit Backpack 45L"/>
    <n v="4"/>
    <n v="154.28"/>
    <n v="0.05"/>
    <n v="78.180000000000007"/>
    <n v="586.26400000000001"/>
    <n v="312.72000000000003"/>
    <n v="273.54399999999998"/>
    <n v="0.46658843115047144"/>
    <n v="2026"/>
    <s v="Q3"/>
    <n v="9"/>
    <s v="Sep"/>
  </r>
  <r>
    <n v="2310"/>
    <x v="269"/>
    <n v="2026"/>
    <x v="2"/>
    <x v="8"/>
    <x v="8"/>
    <x v="0"/>
    <x v="15"/>
    <x v="0"/>
    <s v="Returning"/>
    <x v="2"/>
    <s v="Travel Backpack 35L"/>
    <n v="1"/>
    <n v="165.44"/>
    <n v="0"/>
    <n v="88.25"/>
    <n v="165.44"/>
    <n v="88.25"/>
    <n v="77.19"/>
    <n v="0.46657398452611215"/>
    <n v="2026"/>
    <s v="Q3"/>
    <n v="9"/>
    <s v="Sep"/>
  </r>
  <r>
    <n v="2383"/>
    <x v="269"/>
    <n v="2026"/>
    <x v="2"/>
    <x v="8"/>
    <x v="8"/>
    <x v="3"/>
    <x v="7"/>
    <x v="0"/>
    <s v="Returning"/>
    <x v="2"/>
    <s v="Carry-On Duffel"/>
    <n v="2"/>
    <n v="130.29"/>
    <n v="0.1"/>
    <n v="67.97"/>
    <n v="234.52199999999999"/>
    <n v="135.94"/>
    <n v="98.581999999999994"/>
    <n v="0.42035288800197845"/>
    <n v="2026"/>
    <s v="Q3"/>
    <n v="9"/>
    <s v="Sep"/>
  </r>
  <r>
    <n v="2803"/>
    <x v="269"/>
    <n v="2026"/>
    <x v="2"/>
    <x v="8"/>
    <x v="8"/>
    <x v="1"/>
    <x v="12"/>
    <x v="0"/>
    <s v="Returning"/>
    <x v="4"/>
    <s v="Recovery Roller"/>
    <n v="3"/>
    <n v="36.909999999999997"/>
    <n v="0.05"/>
    <n v="13.7"/>
    <n v="105.19349999999999"/>
    <n v="41.099999999999994"/>
    <n v="64.093499999999992"/>
    <n v="0.60929144861612172"/>
    <n v="2026"/>
    <s v="Q3"/>
    <n v="9"/>
    <s v="Sep"/>
  </r>
  <r>
    <n v="4199"/>
    <x v="269"/>
    <n v="2026"/>
    <x v="2"/>
    <x v="8"/>
    <x v="8"/>
    <x v="2"/>
    <x v="5"/>
    <x v="3"/>
    <s v="Business"/>
    <x v="0"/>
    <s v="Trail Bike Light"/>
    <n v="1"/>
    <n v="50.02"/>
    <n v="0"/>
    <n v="22.65"/>
    <n v="50.02"/>
    <n v="22.65"/>
    <n v="27.370000000000005"/>
    <n v="0.54718112754898052"/>
    <n v="2026"/>
    <s v="Q3"/>
    <n v="9"/>
    <s v="Sep"/>
  </r>
  <r>
    <n v="4517"/>
    <x v="269"/>
    <n v="2026"/>
    <x v="2"/>
    <x v="8"/>
    <x v="8"/>
    <x v="1"/>
    <x v="12"/>
    <x v="0"/>
    <s v="Returning"/>
    <x v="3"/>
    <s v="Portable Camp Stove"/>
    <n v="1"/>
    <n v="83.32"/>
    <n v="0.05"/>
    <n v="38.93"/>
    <n v="79.153999999999996"/>
    <n v="38.93"/>
    <n v="40.223999999999997"/>
    <n v="0.50817393940925282"/>
    <n v="2026"/>
    <s v="Q3"/>
    <n v="9"/>
    <s v="Sep"/>
  </r>
  <r>
    <n v="80"/>
    <x v="270"/>
    <n v="2026"/>
    <x v="2"/>
    <x v="8"/>
    <x v="8"/>
    <x v="0"/>
    <x v="15"/>
    <x v="1"/>
    <s v="Business"/>
    <x v="1"/>
    <s v="Trekking Poles"/>
    <n v="10"/>
    <n v="71.040000000000006"/>
    <n v="0.2"/>
    <n v="31.7"/>
    <n v="568.32000000000005"/>
    <n v="317"/>
    <n v="251.32000000000005"/>
    <n v="0.4422156531531532"/>
    <n v="2026"/>
    <s v="Q3"/>
    <n v="9"/>
    <s v="Sep"/>
  </r>
  <r>
    <n v="370"/>
    <x v="270"/>
    <n v="2026"/>
    <x v="2"/>
    <x v="8"/>
    <x v="8"/>
    <x v="3"/>
    <x v="7"/>
    <x v="2"/>
    <s v="Returning"/>
    <x v="0"/>
    <s v="Compact Repair Kit"/>
    <n v="2"/>
    <n v="40.83"/>
    <n v="0"/>
    <n v="16.850000000000001"/>
    <n v="81.66"/>
    <n v="33.700000000000003"/>
    <n v="47.959999999999994"/>
    <n v="0.58731325006122947"/>
    <n v="2026"/>
    <s v="Q3"/>
    <n v="9"/>
    <s v="Sep"/>
  </r>
  <r>
    <n v="417"/>
    <x v="270"/>
    <n v="2026"/>
    <x v="2"/>
    <x v="8"/>
    <x v="8"/>
    <x v="1"/>
    <x v="14"/>
    <x v="3"/>
    <s v="Returning"/>
    <x v="3"/>
    <s v="Compact Sleeping Bag"/>
    <n v="1"/>
    <n v="121.64"/>
    <n v="0.15"/>
    <n v="61.56"/>
    <n v="103.39399999999999"/>
    <n v="61.56"/>
    <n v="41.833999999999989"/>
    <n v="0.40460761746329565"/>
    <n v="2026"/>
    <s v="Q3"/>
    <n v="9"/>
    <s v="Sep"/>
  </r>
  <r>
    <n v="437"/>
    <x v="270"/>
    <n v="2026"/>
    <x v="2"/>
    <x v="8"/>
    <x v="8"/>
    <x v="1"/>
    <x v="1"/>
    <x v="2"/>
    <s v="New"/>
    <x v="2"/>
    <s v="Travel Backpack 35L"/>
    <n v="1"/>
    <n v="164.7"/>
    <n v="0"/>
    <n v="86.02"/>
    <n v="164.7"/>
    <n v="86.02"/>
    <n v="78.679999999999993"/>
    <n v="0.47771706132361869"/>
    <n v="2026"/>
    <s v="Q3"/>
    <n v="9"/>
    <s v="Sep"/>
  </r>
  <r>
    <n v="790"/>
    <x v="270"/>
    <n v="2026"/>
    <x v="2"/>
    <x v="8"/>
    <x v="8"/>
    <x v="3"/>
    <x v="7"/>
    <x v="3"/>
    <s v="New"/>
    <x v="3"/>
    <s v="Trail Tent 2P"/>
    <n v="1"/>
    <n v="199.09"/>
    <n v="0.05"/>
    <n v="106.57"/>
    <n v="189.13550000000001"/>
    <n v="106.57"/>
    <n v="82.565500000000014"/>
    <n v="0.43654152710622812"/>
    <n v="2026"/>
    <s v="Q3"/>
    <n v="9"/>
    <s v="Sep"/>
  </r>
  <r>
    <n v="1151"/>
    <x v="270"/>
    <n v="2026"/>
    <x v="2"/>
    <x v="8"/>
    <x v="8"/>
    <x v="0"/>
    <x v="0"/>
    <x v="3"/>
    <s v="Returning"/>
    <x v="0"/>
    <s v="Commuter Helmet"/>
    <n v="1"/>
    <n v="81.48"/>
    <n v="0"/>
    <n v="41.47"/>
    <n v="81.48"/>
    <n v="41.47"/>
    <n v="40.010000000000005"/>
    <n v="0.4910407461953854"/>
    <n v="2026"/>
    <s v="Q3"/>
    <n v="9"/>
    <s v="Sep"/>
  </r>
  <r>
    <n v="1331"/>
    <x v="270"/>
    <n v="2026"/>
    <x v="2"/>
    <x v="8"/>
    <x v="8"/>
    <x v="0"/>
    <x v="0"/>
    <x v="0"/>
    <s v="New"/>
    <x v="4"/>
    <s v="Resistance Band Set"/>
    <n v="3"/>
    <n v="39.450000000000003"/>
    <n v="0.05"/>
    <n v="15.1"/>
    <n v="112.4325"/>
    <n v="45.3"/>
    <n v="67.132500000000007"/>
    <n v="0.59709158828630515"/>
    <n v="2026"/>
    <s v="Q3"/>
    <n v="9"/>
    <s v="Sep"/>
  </r>
  <r>
    <n v="2388"/>
    <x v="270"/>
    <n v="2026"/>
    <x v="2"/>
    <x v="8"/>
    <x v="8"/>
    <x v="3"/>
    <x v="8"/>
    <x v="0"/>
    <s v="Returning"/>
    <x v="1"/>
    <s v="Hiking Daypack 20L"/>
    <n v="3"/>
    <n v="93.22"/>
    <n v="0"/>
    <n v="46.75"/>
    <n v="279.65999999999997"/>
    <n v="140.25"/>
    <n v="139.40999999999997"/>
    <n v="0.49849817635700489"/>
    <n v="2026"/>
    <s v="Q3"/>
    <n v="9"/>
    <s v="Sep"/>
  </r>
  <r>
    <n v="2795"/>
    <x v="270"/>
    <n v="2026"/>
    <x v="2"/>
    <x v="8"/>
    <x v="8"/>
    <x v="1"/>
    <x v="12"/>
    <x v="0"/>
    <s v="New"/>
    <x v="1"/>
    <s v="Trail Boots"/>
    <n v="3"/>
    <n v="142.19"/>
    <n v="0.05"/>
    <n v="78.37"/>
    <n v="405.24149999999997"/>
    <n v="235.11"/>
    <n v="170.13149999999996"/>
    <n v="0.41982743623246871"/>
    <n v="2026"/>
    <s v="Q3"/>
    <n v="9"/>
    <s v="Sep"/>
  </r>
  <r>
    <n v="2840"/>
    <x v="270"/>
    <n v="2026"/>
    <x v="2"/>
    <x v="8"/>
    <x v="8"/>
    <x v="0"/>
    <x v="0"/>
    <x v="0"/>
    <s v="Returning"/>
    <x v="1"/>
    <s v="Summit Backpack 45L"/>
    <n v="2"/>
    <n v="151.69999999999999"/>
    <n v="0"/>
    <n v="77.19"/>
    <n v="303.39999999999998"/>
    <n v="154.38"/>
    <n v="149.01999999999998"/>
    <n v="0.49116677653263019"/>
    <n v="2026"/>
    <s v="Q3"/>
    <n v="9"/>
    <s v="Sep"/>
  </r>
  <r>
    <n v="2863"/>
    <x v="270"/>
    <n v="2026"/>
    <x v="2"/>
    <x v="8"/>
    <x v="8"/>
    <x v="2"/>
    <x v="2"/>
    <x v="2"/>
    <s v="New"/>
    <x v="2"/>
    <s v="Carry-On Duffel"/>
    <n v="1"/>
    <n v="133.85"/>
    <n v="0.05"/>
    <n v="66.41"/>
    <n v="127.15749999999998"/>
    <n v="66.41"/>
    <n v="60.747499999999988"/>
    <n v="0.47773430588050247"/>
    <n v="2026"/>
    <s v="Q3"/>
    <n v="9"/>
    <s v="Sep"/>
  </r>
  <r>
    <n v="4522"/>
    <x v="270"/>
    <n v="2026"/>
    <x v="2"/>
    <x v="8"/>
    <x v="8"/>
    <x v="3"/>
    <x v="13"/>
    <x v="3"/>
    <s v="Business"/>
    <x v="3"/>
    <s v="Compact Sleeping Bag"/>
    <n v="6"/>
    <n v="125.62"/>
    <n v="0"/>
    <n v="61.34"/>
    <n v="753.72"/>
    <n v="368.04"/>
    <n v="385.68"/>
    <n v="0.51170195828689702"/>
    <n v="2026"/>
    <s v="Q3"/>
    <n v="9"/>
    <s v="Sep"/>
  </r>
  <r>
    <n v="5200"/>
    <x v="270"/>
    <n v="2026"/>
    <x v="2"/>
    <x v="8"/>
    <x v="8"/>
    <x v="1"/>
    <x v="12"/>
    <x v="0"/>
    <s v="New"/>
    <x v="3"/>
    <s v="Trail Tent 2P"/>
    <n v="3"/>
    <n v="196.87"/>
    <n v="0.1"/>
    <n v="105.93"/>
    <n v="531.54899999999998"/>
    <n v="317.79000000000002"/>
    <n v="213.75899999999996"/>
    <n v="0.40214354650276823"/>
    <n v="2026"/>
    <s v="Q3"/>
    <n v="9"/>
    <s v="Sep"/>
  </r>
  <r>
    <n v="452"/>
    <x v="271"/>
    <n v="2026"/>
    <x v="2"/>
    <x v="8"/>
    <x v="8"/>
    <x v="1"/>
    <x v="1"/>
    <x v="0"/>
    <s v="Returning"/>
    <x v="2"/>
    <s v="Insulated Bottle"/>
    <n v="4"/>
    <n v="36.869999999999997"/>
    <n v="0"/>
    <n v="13.43"/>
    <n v="147.47999999999999"/>
    <n v="53.72"/>
    <n v="93.759999999999991"/>
    <n v="0.63574721996202876"/>
    <n v="2026"/>
    <s v="Q3"/>
    <n v="9"/>
    <s v="Sep"/>
  </r>
  <r>
    <n v="871"/>
    <x v="271"/>
    <n v="2026"/>
    <x v="2"/>
    <x v="8"/>
    <x v="8"/>
    <x v="1"/>
    <x v="12"/>
    <x v="0"/>
    <s v="New"/>
    <x v="2"/>
    <s v="Packing Cube Set"/>
    <n v="1"/>
    <n v="47.37"/>
    <n v="0"/>
    <n v="18.2"/>
    <n v="47.37"/>
    <n v="18.2"/>
    <n v="29.169999999999998"/>
    <n v="0.61579058475828585"/>
    <n v="2026"/>
    <s v="Q3"/>
    <n v="9"/>
    <s v="Sep"/>
  </r>
  <r>
    <n v="922"/>
    <x v="271"/>
    <n v="2026"/>
    <x v="2"/>
    <x v="8"/>
    <x v="8"/>
    <x v="3"/>
    <x v="8"/>
    <x v="3"/>
    <s v="Business"/>
    <x v="1"/>
    <s v="Trail Boots"/>
    <n v="1"/>
    <n v="145.62"/>
    <n v="0.05"/>
    <n v="80.25"/>
    <n v="138.339"/>
    <n v="80.25"/>
    <n v="58.088999999999999"/>
    <n v="0.41990328107041397"/>
    <n v="2026"/>
    <s v="Q3"/>
    <n v="9"/>
    <s v="Sep"/>
  </r>
  <r>
    <n v="1491"/>
    <x v="271"/>
    <n v="2026"/>
    <x v="2"/>
    <x v="8"/>
    <x v="8"/>
    <x v="3"/>
    <x v="8"/>
    <x v="2"/>
    <s v="New"/>
    <x v="4"/>
    <s v="Recovery Roller"/>
    <n v="2"/>
    <n v="36.1"/>
    <n v="0.05"/>
    <n v="13.71"/>
    <n v="68.59"/>
    <n v="27.42"/>
    <n v="41.17"/>
    <n v="0.60023327015599937"/>
    <n v="2026"/>
    <s v="Q3"/>
    <n v="9"/>
    <s v="Sep"/>
  </r>
  <r>
    <n v="1548"/>
    <x v="271"/>
    <n v="2026"/>
    <x v="2"/>
    <x v="8"/>
    <x v="8"/>
    <x v="0"/>
    <x v="9"/>
    <x v="2"/>
    <s v="Returning"/>
    <x v="1"/>
    <s v="Trekking Poles"/>
    <n v="2"/>
    <n v="73"/>
    <n v="0.05"/>
    <n v="31.41"/>
    <n v="138.69999999999999"/>
    <n v="62.82"/>
    <n v="75.88"/>
    <n v="0.54708002883922136"/>
    <n v="2026"/>
    <s v="Q3"/>
    <n v="9"/>
    <s v="Sep"/>
  </r>
  <r>
    <n v="2299"/>
    <x v="271"/>
    <n v="2026"/>
    <x v="2"/>
    <x v="8"/>
    <x v="8"/>
    <x v="1"/>
    <x v="11"/>
    <x v="0"/>
    <s v="New"/>
    <x v="2"/>
    <s v="Insulated Bottle"/>
    <n v="2"/>
    <n v="36.93"/>
    <n v="0.1"/>
    <n v="13.4"/>
    <n v="66.474000000000004"/>
    <n v="26.8"/>
    <n v="39.674000000000007"/>
    <n v="0.59683485272437353"/>
    <n v="2026"/>
    <s v="Q3"/>
    <n v="9"/>
    <s v="Sep"/>
  </r>
  <r>
    <n v="3051"/>
    <x v="271"/>
    <n v="2026"/>
    <x v="2"/>
    <x v="8"/>
    <x v="8"/>
    <x v="1"/>
    <x v="14"/>
    <x v="0"/>
    <s v="New"/>
    <x v="4"/>
    <s v="Training Mat"/>
    <n v="2"/>
    <n v="51.52"/>
    <n v="0"/>
    <n v="21.47"/>
    <n v="103.04"/>
    <n v="42.94"/>
    <n v="60.100000000000009"/>
    <n v="0.58326863354037273"/>
    <n v="2026"/>
    <s v="Q3"/>
    <n v="9"/>
    <s v="Sep"/>
  </r>
  <r>
    <n v="4018"/>
    <x v="271"/>
    <n v="2026"/>
    <x v="2"/>
    <x v="8"/>
    <x v="8"/>
    <x v="1"/>
    <x v="6"/>
    <x v="0"/>
    <s v="New"/>
    <x v="4"/>
    <s v="Training Mat"/>
    <n v="1"/>
    <n v="50.42"/>
    <n v="0"/>
    <n v="21.68"/>
    <n v="50.42"/>
    <n v="21.68"/>
    <n v="28.740000000000002"/>
    <n v="0.57001190003966684"/>
    <n v="2026"/>
    <s v="Q3"/>
    <n v="9"/>
    <s v="Sep"/>
  </r>
  <r>
    <n v="4118"/>
    <x v="271"/>
    <n v="2026"/>
    <x v="2"/>
    <x v="8"/>
    <x v="8"/>
    <x v="1"/>
    <x v="14"/>
    <x v="1"/>
    <s v="Returning"/>
    <x v="1"/>
    <s v="Summit Backpack 45L"/>
    <n v="10"/>
    <n v="157.79"/>
    <n v="0.1"/>
    <n v="77.900000000000006"/>
    <n v="1420.11"/>
    <n v="779"/>
    <n v="641.1099999999999"/>
    <n v="0.4514509439409623"/>
    <n v="2026"/>
    <s v="Q3"/>
    <n v="9"/>
    <s v="Sep"/>
  </r>
  <r>
    <n v="4251"/>
    <x v="271"/>
    <n v="2026"/>
    <x v="2"/>
    <x v="8"/>
    <x v="8"/>
    <x v="1"/>
    <x v="11"/>
    <x v="0"/>
    <s v="Returning"/>
    <x v="0"/>
    <s v="Compact Repair Kit"/>
    <n v="1"/>
    <n v="40.409999999999997"/>
    <n v="0.15"/>
    <n v="16.3"/>
    <n v="34.348499999999994"/>
    <n v="16.3"/>
    <n v="18.048499999999994"/>
    <n v="0.52545234871974023"/>
    <n v="2026"/>
    <s v="Q3"/>
    <n v="9"/>
    <s v="Sep"/>
  </r>
  <r>
    <n v="4557"/>
    <x v="271"/>
    <n v="2026"/>
    <x v="2"/>
    <x v="8"/>
    <x v="8"/>
    <x v="3"/>
    <x v="8"/>
    <x v="0"/>
    <s v="New"/>
    <x v="0"/>
    <s v="Trail Bike Light"/>
    <n v="2"/>
    <n v="50.17"/>
    <n v="0.05"/>
    <n v="22.83"/>
    <n v="95.322999999999993"/>
    <n v="45.66"/>
    <n v="49.662999999999997"/>
    <n v="0.52099703114673268"/>
    <n v="2026"/>
    <s v="Q3"/>
    <n v="9"/>
    <s v="Sep"/>
  </r>
  <r>
    <n v="4811"/>
    <x v="271"/>
    <n v="2026"/>
    <x v="2"/>
    <x v="8"/>
    <x v="8"/>
    <x v="1"/>
    <x v="14"/>
    <x v="0"/>
    <s v="New"/>
    <x v="1"/>
    <s v="Summit Backpack 45L"/>
    <n v="1"/>
    <n v="155.55000000000001"/>
    <n v="0.1"/>
    <n v="79.2"/>
    <n v="139.995"/>
    <n v="79.2"/>
    <n v="60.795000000000002"/>
    <n v="0.43426550948248149"/>
    <n v="2026"/>
    <s v="Q3"/>
    <n v="9"/>
    <s v="Sep"/>
  </r>
  <r>
    <n v="306"/>
    <x v="272"/>
    <n v="2026"/>
    <x v="2"/>
    <x v="8"/>
    <x v="8"/>
    <x v="2"/>
    <x v="10"/>
    <x v="2"/>
    <s v="Business"/>
    <x v="0"/>
    <s v="Trail Bike Light"/>
    <n v="1"/>
    <n v="51.81"/>
    <n v="0.1"/>
    <n v="22.65"/>
    <n v="46.629000000000005"/>
    <n v="22.65"/>
    <n v="23.979000000000006"/>
    <n v="0.51425078813613856"/>
    <n v="2026"/>
    <s v="Q3"/>
    <n v="9"/>
    <s v="Sep"/>
  </r>
  <r>
    <n v="1158"/>
    <x v="272"/>
    <n v="2026"/>
    <x v="2"/>
    <x v="8"/>
    <x v="8"/>
    <x v="0"/>
    <x v="9"/>
    <x v="2"/>
    <s v="Returning"/>
    <x v="4"/>
    <s v="Resistance Band Set"/>
    <n v="1"/>
    <n v="40.61"/>
    <n v="0.1"/>
    <n v="14.28"/>
    <n v="36.548999999999999"/>
    <n v="14.28"/>
    <n v="22.268999999999998"/>
    <n v="0.60929163588607071"/>
    <n v="2026"/>
    <s v="Q3"/>
    <n v="9"/>
    <s v="Sep"/>
  </r>
  <r>
    <n v="1639"/>
    <x v="272"/>
    <n v="2026"/>
    <x v="2"/>
    <x v="8"/>
    <x v="8"/>
    <x v="2"/>
    <x v="2"/>
    <x v="2"/>
    <s v="Business"/>
    <x v="1"/>
    <s v="Trail Boots"/>
    <n v="1"/>
    <n v="140.78"/>
    <n v="0.05"/>
    <n v="80.8"/>
    <n v="133.74099999999999"/>
    <n v="80.8"/>
    <n v="52.940999999999988"/>
    <n v="0.39584719719457756"/>
    <n v="2026"/>
    <s v="Q3"/>
    <n v="9"/>
    <s v="Sep"/>
  </r>
  <r>
    <n v="2247"/>
    <x v="272"/>
    <n v="2026"/>
    <x v="2"/>
    <x v="8"/>
    <x v="8"/>
    <x v="1"/>
    <x v="6"/>
    <x v="2"/>
    <s v="Business"/>
    <x v="2"/>
    <s v="Travel Backpack 35L"/>
    <n v="1"/>
    <n v="163.13999999999999"/>
    <n v="0"/>
    <n v="87.53"/>
    <n v="163.13999999999999"/>
    <n v="87.53"/>
    <n v="75.609999999999985"/>
    <n v="0.4634669608924849"/>
    <n v="2026"/>
    <s v="Q3"/>
    <n v="9"/>
    <s v="Sep"/>
  </r>
  <r>
    <n v="3119"/>
    <x v="272"/>
    <n v="2026"/>
    <x v="2"/>
    <x v="8"/>
    <x v="8"/>
    <x v="3"/>
    <x v="4"/>
    <x v="2"/>
    <s v="Returning"/>
    <x v="1"/>
    <s v="Trekking Poles"/>
    <n v="1"/>
    <n v="70.91"/>
    <n v="0"/>
    <n v="31.73"/>
    <n v="70.91"/>
    <n v="31.73"/>
    <n v="39.179999999999993"/>
    <n v="0.55253137780284856"/>
    <n v="2026"/>
    <s v="Q3"/>
    <n v="9"/>
    <s v="Sep"/>
  </r>
  <r>
    <n v="3267"/>
    <x v="272"/>
    <n v="2026"/>
    <x v="2"/>
    <x v="8"/>
    <x v="8"/>
    <x v="3"/>
    <x v="13"/>
    <x v="3"/>
    <s v="Returning"/>
    <x v="0"/>
    <s v="Commuter Helmet"/>
    <n v="2"/>
    <n v="81.99"/>
    <n v="0"/>
    <n v="43.95"/>
    <n v="163.98"/>
    <n v="87.9"/>
    <n v="76.079999999999984"/>
    <n v="0.46395901939260881"/>
    <n v="2026"/>
    <s v="Q3"/>
    <n v="9"/>
    <s v="Sep"/>
  </r>
  <r>
    <n v="3382"/>
    <x v="272"/>
    <n v="2026"/>
    <x v="2"/>
    <x v="8"/>
    <x v="8"/>
    <x v="3"/>
    <x v="4"/>
    <x v="3"/>
    <s v="New"/>
    <x v="0"/>
    <s v="Commuter Helmet"/>
    <n v="2"/>
    <n v="81.13"/>
    <n v="0"/>
    <n v="43.7"/>
    <n v="162.26"/>
    <n v="87.4"/>
    <n v="74.859999999999985"/>
    <n v="0.46135831381733017"/>
    <n v="2026"/>
    <s v="Q3"/>
    <n v="9"/>
    <s v="Sep"/>
  </r>
  <r>
    <n v="3814"/>
    <x v="272"/>
    <n v="2026"/>
    <x v="2"/>
    <x v="8"/>
    <x v="8"/>
    <x v="1"/>
    <x v="12"/>
    <x v="1"/>
    <s v="Returning"/>
    <x v="1"/>
    <s v="Trail Boots"/>
    <n v="5"/>
    <n v="141.08000000000001"/>
    <n v="0.05"/>
    <n v="78.23"/>
    <n v="670.13000000000011"/>
    <n v="391.15000000000003"/>
    <n v="278.98000000000008"/>
    <n v="0.4163072836613792"/>
    <n v="2026"/>
    <s v="Q3"/>
    <n v="9"/>
    <s v="Sep"/>
  </r>
  <r>
    <n v="3818"/>
    <x v="272"/>
    <n v="2026"/>
    <x v="2"/>
    <x v="8"/>
    <x v="8"/>
    <x v="0"/>
    <x v="15"/>
    <x v="0"/>
    <s v="Returning"/>
    <x v="2"/>
    <s v="Insulated Bottle"/>
    <n v="5"/>
    <n v="36.18"/>
    <n v="0"/>
    <n v="13.66"/>
    <n v="180.9"/>
    <n v="68.3"/>
    <n v="112.60000000000001"/>
    <n v="0.62244333886124936"/>
    <n v="2026"/>
    <s v="Q3"/>
    <n v="9"/>
    <s v="Sep"/>
  </r>
  <r>
    <n v="4347"/>
    <x v="272"/>
    <n v="2026"/>
    <x v="2"/>
    <x v="8"/>
    <x v="8"/>
    <x v="3"/>
    <x v="13"/>
    <x v="3"/>
    <s v="New"/>
    <x v="0"/>
    <s v="Commuter Helmet"/>
    <n v="1"/>
    <n v="81.06"/>
    <n v="0.05"/>
    <n v="43.54"/>
    <n v="77.007000000000005"/>
    <n v="43.54"/>
    <n v="33.467000000000006"/>
    <n v="0.434596854831379"/>
    <n v="2026"/>
    <s v="Q3"/>
    <n v="9"/>
    <s v="Sep"/>
  </r>
  <r>
    <n v="4646"/>
    <x v="272"/>
    <n v="2026"/>
    <x v="2"/>
    <x v="8"/>
    <x v="8"/>
    <x v="2"/>
    <x v="3"/>
    <x v="0"/>
    <s v="Business"/>
    <x v="4"/>
    <s v="Training Mat"/>
    <n v="1"/>
    <n v="49.51"/>
    <n v="0.15"/>
    <n v="21.4"/>
    <n v="42.083499999999994"/>
    <n v="21.4"/>
    <n v="20.683499999999995"/>
    <n v="0.49148716242707946"/>
    <n v="2026"/>
    <s v="Q3"/>
    <n v="9"/>
    <s v="Sep"/>
  </r>
  <r>
    <n v="5102"/>
    <x v="272"/>
    <n v="2026"/>
    <x v="2"/>
    <x v="8"/>
    <x v="8"/>
    <x v="1"/>
    <x v="14"/>
    <x v="0"/>
    <s v="New"/>
    <x v="3"/>
    <s v="Trail Tent 2P"/>
    <n v="1"/>
    <n v="196.74"/>
    <n v="0.15"/>
    <n v="102.01"/>
    <n v="167.22900000000001"/>
    <n v="102.01"/>
    <n v="65.219000000000008"/>
    <n v="0.38999814625453721"/>
    <n v="2026"/>
    <s v="Q3"/>
    <n v="9"/>
    <s v="Sep"/>
  </r>
  <r>
    <n v="5152"/>
    <x v="272"/>
    <n v="2026"/>
    <x v="2"/>
    <x v="8"/>
    <x v="8"/>
    <x v="3"/>
    <x v="13"/>
    <x v="0"/>
    <s v="New"/>
    <x v="1"/>
    <s v="Hiking Daypack 20L"/>
    <n v="2"/>
    <n v="91.78"/>
    <n v="0.1"/>
    <n v="45.51"/>
    <n v="165.20400000000001"/>
    <n v="91.02"/>
    <n v="74.184000000000012"/>
    <n v="0.44904481731677204"/>
    <n v="2026"/>
    <s v="Q3"/>
    <n v="9"/>
    <s v="Sep"/>
  </r>
  <r>
    <n v="151"/>
    <x v="273"/>
    <n v="2026"/>
    <x v="3"/>
    <x v="9"/>
    <x v="9"/>
    <x v="2"/>
    <x v="10"/>
    <x v="0"/>
    <s v="New"/>
    <x v="1"/>
    <s v="Trail Boots"/>
    <n v="5"/>
    <n v="146.69"/>
    <n v="0"/>
    <n v="79"/>
    <n v="733.45"/>
    <n v="395"/>
    <n v="338.45000000000005"/>
    <n v="0.46144931488172342"/>
    <n v="2026"/>
    <s v="Q4"/>
    <n v="10"/>
    <s v="Oct"/>
  </r>
  <r>
    <n v="1292"/>
    <x v="273"/>
    <n v="2026"/>
    <x v="3"/>
    <x v="9"/>
    <x v="9"/>
    <x v="0"/>
    <x v="9"/>
    <x v="2"/>
    <s v="New"/>
    <x v="3"/>
    <s v="Portable Camp Stove"/>
    <n v="1"/>
    <n v="79.81"/>
    <n v="0"/>
    <n v="39.08"/>
    <n v="79.81"/>
    <n v="39.08"/>
    <n v="40.730000000000004"/>
    <n v="0.5103370504949255"/>
    <n v="2026"/>
    <s v="Q4"/>
    <n v="10"/>
    <s v="Oct"/>
  </r>
  <r>
    <n v="1862"/>
    <x v="273"/>
    <n v="2026"/>
    <x v="3"/>
    <x v="9"/>
    <x v="9"/>
    <x v="3"/>
    <x v="8"/>
    <x v="0"/>
    <s v="New"/>
    <x v="3"/>
    <s v="Compact Sleeping Bag"/>
    <n v="5"/>
    <n v="121.63"/>
    <n v="0.05"/>
    <n v="61.7"/>
    <n v="577.74249999999995"/>
    <n v="308.5"/>
    <n v="269.24249999999995"/>
    <n v="0.46602508903187834"/>
    <n v="2026"/>
    <s v="Q4"/>
    <n v="10"/>
    <s v="Oct"/>
  </r>
  <r>
    <n v="2569"/>
    <x v="273"/>
    <n v="2026"/>
    <x v="3"/>
    <x v="9"/>
    <x v="9"/>
    <x v="3"/>
    <x v="13"/>
    <x v="1"/>
    <s v="Business"/>
    <x v="0"/>
    <s v="Trail Bike Light"/>
    <n v="10"/>
    <n v="50.42"/>
    <n v="0.05"/>
    <n v="22.5"/>
    <n v="478.99"/>
    <n v="225"/>
    <n v="253.99"/>
    <n v="0.53026159210004387"/>
    <n v="2026"/>
    <s v="Q4"/>
    <n v="10"/>
    <s v="Oct"/>
  </r>
  <r>
    <n v="3333"/>
    <x v="273"/>
    <n v="2026"/>
    <x v="3"/>
    <x v="9"/>
    <x v="9"/>
    <x v="2"/>
    <x v="5"/>
    <x v="0"/>
    <s v="New"/>
    <x v="3"/>
    <s v="Portable Camp Stove"/>
    <n v="3"/>
    <n v="80.67"/>
    <n v="0"/>
    <n v="39.94"/>
    <n v="242.01"/>
    <n v="119.82"/>
    <n v="122.19"/>
    <n v="0.50489649188050079"/>
    <n v="2026"/>
    <s v="Q4"/>
    <n v="10"/>
    <s v="Oct"/>
  </r>
  <r>
    <n v="3830"/>
    <x v="273"/>
    <n v="2026"/>
    <x v="3"/>
    <x v="9"/>
    <x v="9"/>
    <x v="3"/>
    <x v="13"/>
    <x v="0"/>
    <s v="Business"/>
    <x v="1"/>
    <s v="Summit Backpack 45L"/>
    <n v="2"/>
    <n v="152.12"/>
    <n v="0"/>
    <n v="79.53"/>
    <n v="304.24"/>
    <n v="159.06"/>
    <n v="145.18"/>
    <n v="0.47718906126742044"/>
    <n v="2026"/>
    <s v="Q4"/>
    <n v="10"/>
    <s v="Oct"/>
  </r>
  <r>
    <n v="4868"/>
    <x v="273"/>
    <n v="2026"/>
    <x v="3"/>
    <x v="9"/>
    <x v="9"/>
    <x v="2"/>
    <x v="5"/>
    <x v="1"/>
    <s v="New"/>
    <x v="3"/>
    <s v="Portable Camp Stove"/>
    <n v="4"/>
    <n v="82.54"/>
    <n v="0.15"/>
    <n v="39.74"/>
    <n v="280.63600000000002"/>
    <n v="158.96"/>
    <n v="121.67600000000002"/>
    <n v="0.43357231431462823"/>
    <n v="2026"/>
    <s v="Q4"/>
    <n v="10"/>
    <s v="Oct"/>
  </r>
  <r>
    <n v="2250"/>
    <x v="274"/>
    <n v="2026"/>
    <x v="3"/>
    <x v="9"/>
    <x v="9"/>
    <x v="3"/>
    <x v="13"/>
    <x v="2"/>
    <s v="Returning"/>
    <x v="0"/>
    <s v="Trail Bike Light"/>
    <n v="2"/>
    <n v="50.43"/>
    <n v="0"/>
    <n v="23.04"/>
    <n v="100.86"/>
    <n v="46.08"/>
    <n v="54.78"/>
    <n v="0.54312908982748365"/>
    <n v="2026"/>
    <s v="Q4"/>
    <n v="10"/>
    <s v="Oct"/>
  </r>
  <r>
    <n v="2516"/>
    <x v="274"/>
    <n v="2026"/>
    <x v="3"/>
    <x v="9"/>
    <x v="9"/>
    <x v="2"/>
    <x v="10"/>
    <x v="0"/>
    <s v="New"/>
    <x v="3"/>
    <s v="Trail Tent 2P"/>
    <n v="2"/>
    <n v="198.57"/>
    <n v="0.15"/>
    <n v="101.08"/>
    <n v="337.56899999999996"/>
    <n v="202.16"/>
    <n v="135.40899999999996"/>
    <n v="0.4011298430839324"/>
    <n v="2026"/>
    <s v="Q4"/>
    <n v="10"/>
    <s v="Oct"/>
  </r>
  <r>
    <n v="809"/>
    <x v="275"/>
    <n v="2026"/>
    <x v="3"/>
    <x v="9"/>
    <x v="9"/>
    <x v="3"/>
    <x v="8"/>
    <x v="0"/>
    <s v="New"/>
    <x v="4"/>
    <s v="Resistance Band Set"/>
    <n v="2"/>
    <n v="41.06"/>
    <n v="0.05"/>
    <n v="14.54"/>
    <n v="78.013999999999996"/>
    <n v="29.08"/>
    <n v="48.933999999999997"/>
    <n v="0.62724639167328944"/>
    <n v="2026"/>
    <s v="Q4"/>
    <n v="10"/>
    <s v="Oct"/>
  </r>
  <r>
    <n v="1852"/>
    <x v="275"/>
    <n v="2026"/>
    <x v="3"/>
    <x v="9"/>
    <x v="9"/>
    <x v="1"/>
    <x v="12"/>
    <x v="1"/>
    <s v="Business"/>
    <x v="2"/>
    <s v="Travel Backpack 35L"/>
    <n v="4"/>
    <n v="162.19"/>
    <n v="0.15"/>
    <n v="89.81"/>
    <n v="551.44600000000003"/>
    <n v="359.24"/>
    <n v="192.20600000000002"/>
    <n v="0.34854908730863948"/>
    <n v="2026"/>
    <s v="Q4"/>
    <n v="10"/>
    <s v="Oct"/>
  </r>
  <r>
    <n v="3627"/>
    <x v="275"/>
    <n v="2026"/>
    <x v="3"/>
    <x v="9"/>
    <x v="9"/>
    <x v="3"/>
    <x v="4"/>
    <x v="2"/>
    <s v="New"/>
    <x v="3"/>
    <s v="Trail Tent 2P"/>
    <n v="2"/>
    <n v="192.99"/>
    <n v="0"/>
    <n v="101.73"/>
    <n v="385.98"/>
    <n v="203.46"/>
    <n v="182.52"/>
    <n v="0.47287424218871443"/>
    <n v="2026"/>
    <s v="Q4"/>
    <n v="10"/>
    <s v="Oct"/>
  </r>
  <r>
    <n v="4135"/>
    <x v="275"/>
    <n v="2026"/>
    <x v="3"/>
    <x v="9"/>
    <x v="9"/>
    <x v="0"/>
    <x v="15"/>
    <x v="0"/>
    <s v="New"/>
    <x v="1"/>
    <s v="Trail Boots"/>
    <n v="3"/>
    <n v="142.33000000000001"/>
    <n v="0.1"/>
    <n v="79.19"/>
    <n v="384.291"/>
    <n v="237.57"/>
    <n v="146.721"/>
    <n v="0.3817966072585619"/>
    <n v="2026"/>
    <s v="Q4"/>
    <n v="10"/>
    <s v="Oct"/>
  </r>
  <r>
    <n v="4138"/>
    <x v="275"/>
    <n v="2026"/>
    <x v="3"/>
    <x v="9"/>
    <x v="9"/>
    <x v="1"/>
    <x v="11"/>
    <x v="2"/>
    <s v="Business"/>
    <x v="1"/>
    <s v="Trail Boots"/>
    <n v="4"/>
    <n v="143.63"/>
    <n v="0"/>
    <n v="80.510000000000005"/>
    <n v="574.52"/>
    <n v="322.04000000000002"/>
    <n v="252.47999999999996"/>
    <n v="0.43946250783262542"/>
    <n v="2026"/>
    <s v="Q4"/>
    <n v="10"/>
    <s v="Oct"/>
  </r>
  <r>
    <n v="4286"/>
    <x v="275"/>
    <n v="2026"/>
    <x v="3"/>
    <x v="9"/>
    <x v="9"/>
    <x v="1"/>
    <x v="6"/>
    <x v="2"/>
    <s v="Returning"/>
    <x v="3"/>
    <s v="Alpine Tent 4P"/>
    <n v="4"/>
    <n v="341.95"/>
    <n v="0.05"/>
    <n v="199.9"/>
    <n v="1299.4099999999999"/>
    <n v="799.6"/>
    <n v="499.80999999999983"/>
    <n v="0.38464379987840625"/>
    <n v="2026"/>
    <s v="Q4"/>
    <n v="10"/>
    <s v="Oct"/>
  </r>
  <r>
    <n v="4371"/>
    <x v="275"/>
    <n v="2026"/>
    <x v="3"/>
    <x v="9"/>
    <x v="9"/>
    <x v="1"/>
    <x v="6"/>
    <x v="0"/>
    <s v="Returning"/>
    <x v="4"/>
    <s v="Weighted Vest"/>
    <n v="1"/>
    <n v="123.81"/>
    <n v="0"/>
    <n v="68.72"/>
    <n v="123.81"/>
    <n v="68.72"/>
    <n v="55.09"/>
    <n v="0.44495598093853489"/>
    <n v="2026"/>
    <s v="Q4"/>
    <n v="10"/>
    <s v="Oct"/>
  </r>
  <r>
    <n v="905"/>
    <x v="276"/>
    <n v="2026"/>
    <x v="3"/>
    <x v="9"/>
    <x v="9"/>
    <x v="2"/>
    <x v="3"/>
    <x v="0"/>
    <s v="New"/>
    <x v="1"/>
    <s v="Trail Boots"/>
    <n v="1"/>
    <n v="146.1"/>
    <n v="0"/>
    <n v="79.739999999999995"/>
    <n v="146.1"/>
    <n v="79.739999999999995"/>
    <n v="66.36"/>
    <n v="0.45420944558521564"/>
    <n v="2026"/>
    <s v="Q4"/>
    <n v="10"/>
    <s v="Oct"/>
  </r>
  <r>
    <n v="1415"/>
    <x v="276"/>
    <n v="2026"/>
    <x v="3"/>
    <x v="9"/>
    <x v="9"/>
    <x v="1"/>
    <x v="11"/>
    <x v="3"/>
    <s v="Returning"/>
    <x v="2"/>
    <s v="Travel Backpack 35L"/>
    <n v="1"/>
    <n v="161.07"/>
    <n v="0.05"/>
    <n v="89.81"/>
    <n v="153.01649999999998"/>
    <n v="89.81"/>
    <n v="63.206499999999977"/>
    <n v="0.41306983233834249"/>
    <n v="2026"/>
    <s v="Q4"/>
    <n v="10"/>
    <s v="Oct"/>
  </r>
  <r>
    <n v="2205"/>
    <x v="276"/>
    <n v="2026"/>
    <x v="3"/>
    <x v="9"/>
    <x v="9"/>
    <x v="3"/>
    <x v="13"/>
    <x v="0"/>
    <s v="New"/>
    <x v="1"/>
    <s v="Hiking Daypack 20L"/>
    <n v="5"/>
    <n v="90.12"/>
    <n v="0"/>
    <n v="46.67"/>
    <n v="450.6"/>
    <n v="233.35000000000002"/>
    <n v="217.25"/>
    <n v="0.48213493120284062"/>
    <n v="2026"/>
    <s v="Q4"/>
    <n v="10"/>
    <s v="Oct"/>
  </r>
  <r>
    <n v="2374"/>
    <x v="276"/>
    <n v="2026"/>
    <x v="3"/>
    <x v="9"/>
    <x v="9"/>
    <x v="3"/>
    <x v="13"/>
    <x v="3"/>
    <s v="Returning"/>
    <x v="1"/>
    <s v="Trekking Poles"/>
    <n v="1"/>
    <n v="70.400000000000006"/>
    <n v="0"/>
    <n v="32.43"/>
    <n v="70.400000000000006"/>
    <n v="32.43"/>
    <n v="37.970000000000006"/>
    <n v="0.53934659090909098"/>
    <n v="2026"/>
    <s v="Q4"/>
    <n v="10"/>
    <s v="Oct"/>
  </r>
  <r>
    <n v="4840"/>
    <x v="276"/>
    <n v="2026"/>
    <x v="3"/>
    <x v="9"/>
    <x v="9"/>
    <x v="1"/>
    <x v="12"/>
    <x v="1"/>
    <s v="Business"/>
    <x v="3"/>
    <s v="Trail Tent 2P"/>
    <n v="6"/>
    <n v="191.08"/>
    <n v="0.1"/>
    <n v="102.93"/>
    <n v="1031.8320000000001"/>
    <n v="617.58000000000004"/>
    <n v="414.25200000000007"/>
    <n v="0.40147233270532412"/>
    <n v="2026"/>
    <s v="Q4"/>
    <n v="10"/>
    <s v="Oct"/>
  </r>
  <r>
    <n v="4984"/>
    <x v="276"/>
    <n v="2026"/>
    <x v="3"/>
    <x v="9"/>
    <x v="9"/>
    <x v="2"/>
    <x v="16"/>
    <x v="0"/>
    <s v="Returning"/>
    <x v="4"/>
    <s v="Recovery Roller"/>
    <n v="1"/>
    <n v="36.590000000000003"/>
    <n v="0"/>
    <n v="13.62"/>
    <n v="36.590000000000003"/>
    <n v="13.62"/>
    <n v="22.970000000000006"/>
    <n v="0.62776714949439749"/>
    <n v="2026"/>
    <s v="Q4"/>
    <n v="10"/>
    <s v="Oct"/>
  </r>
  <r>
    <n v="641"/>
    <x v="277"/>
    <n v="2026"/>
    <x v="3"/>
    <x v="9"/>
    <x v="9"/>
    <x v="1"/>
    <x v="11"/>
    <x v="2"/>
    <s v="Returning"/>
    <x v="3"/>
    <s v="Compact Sleeping Bag"/>
    <n v="2"/>
    <n v="125.38"/>
    <n v="0.05"/>
    <n v="59.12"/>
    <n v="238.22199999999998"/>
    <n v="118.24"/>
    <n v="119.98199999999999"/>
    <n v="0.5036562534106841"/>
    <n v="2026"/>
    <s v="Q4"/>
    <n v="10"/>
    <s v="Oct"/>
  </r>
  <r>
    <n v="1358"/>
    <x v="277"/>
    <n v="2026"/>
    <x v="3"/>
    <x v="9"/>
    <x v="9"/>
    <x v="0"/>
    <x v="0"/>
    <x v="0"/>
    <s v="New"/>
    <x v="2"/>
    <s v="Insulated Bottle"/>
    <n v="1"/>
    <n v="35.71"/>
    <n v="0"/>
    <n v="13.3"/>
    <n v="35.71"/>
    <n v="13.3"/>
    <n v="22.41"/>
    <n v="0.62755530663679637"/>
    <n v="2026"/>
    <s v="Q4"/>
    <n v="10"/>
    <s v="Oct"/>
  </r>
  <r>
    <n v="3904"/>
    <x v="277"/>
    <n v="2026"/>
    <x v="3"/>
    <x v="9"/>
    <x v="9"/>
    <x v="1"/>
    <x v="6"/>
    <x v="0"/>
    <s v="Returning"/>
    <x v="2"/>
    <s v="Packing Cube Set"/>
    <n v="2"/>
    <n v="46.72"/>
    <n v="0"/>
    <n v="18.39"/>
    <n v="93.44"/>
    <n v="36.78"/>
    <n v="56.66"/>
    <n v="0.60637842465753422"/>
    <n v="2026"/>
    <s v="Q4"/>
    <n v="10"/>
    <s v="Oct"/>
  </r>
  <r>
    <n v="4336"/>
    <x v="277"/>
    <n v="2026"/>
    <x v="3"/>
    <x v="9"/>
    <x v="9"/>
    <x v="0"/>
    <x v="15"/>
    <x v="3"/>
    <s v="Returning"/>
    <x v="1"/>
    <s v="Trail Boots"/>
    <n v="1"/>
    <n v="143.16999999999999"/>
    <n v="0.05"/>
    <n v="81.290000000000006"/>
    <n v="136.01149999999998"/>
    <n v="81.290000000000006"/>
    <n v="54.721499999999978"/>
    <n v="0.40232995004098904"/>
    <n v="2026"/>
    <s v="Q4"/>
    <n v="10"/>
    <s v="Oct"/>
  </r>
  <r>
    <n v="4705"/>
    <x v="277"/>
    <n v="2026"/>
    <x v="3"/>
    <x v="9"/>
    <x v="9"/>
    <x v="0"/>
    <x v="0"/>
    <x v="2"/>
    <s v="Returning"/>
    <x v="3"/>
    <s v="Compact Sleeping Bag"/>
    <n v="1"/>
    <n v="125.88"/>
    <n v="0"/>
    <n v="62.46"/>
    <n v="125.88"/>
    <n v="62.46"/>
    <n v="63.419999999999995"/>
    <n v="0.50381315538608196"/>
    <n v="2026"/>
    <s v="Q4"/>
    <n v="10"/>
    <s v="Oct"/>
  </r>
  <r>
    <n v="1094"/>
    <x v="278"/>
    <n v="2026"/>
    <x v="3"/>
    <x v="9"/>
    <x v="9"/>
    <x v="3"/>
    <x v="4"/>
    <x v="0"/>
    <s v="New"/>
    <x v="4"/>
    <s v="Weighted Vest"/>
    <n v="2"/>
    <n v="121.81"/>
    <n v="0.05"/>
    <n v="67.72"/>
    <n v="231.43899999999999"/>
    <n v="135.44"/>
    <n v="95.998999999999995"/>
    <n v="0.41479180259161158"/>
    <n v="2026"/>
    <s v="Q4"/>
    <n v="10"/>
    <s v="Oct"/>
  </r>
  <r>
    <n v="3926"/>
    <x v="278"/>
    <n v="2026"/>
    <x v="3"/>
    <x v="9"/>
    <x v="9"/>
    <x v="2"/>
    <x v="5"/>
    <x v="0"/>
    <s v="Business"/>
    <x v="1"/>
    <s v="Summit Backpack 45L"/>
    <n v="6"/>
    <n v="154.93"/>
    <n v="0.05"/>
    <n v="79.430000000000007"/>
    <n v="883.101"/>
    <n v="476.58000000000004"/>
    <n v="406.52099999999996"/>
    <n v="0.46033352923391546"/>
    <n v="2026"/>
    <s v="Q4"/>
    <n v="10"/>
    <s v="Oct"/>
  </r>
  <r>
    <n v="524"/>
    <x v="279"/>
    <n v="2026"/>
    <x v="3"/>
    <x v="9"/>
    <x v="9"/>
    <x v="3"/>
    <x v="8"/>
    <x v="2"/>
    <s v="New"/>
    <x v="0"/>
    <s v="Cycling Pack 12L"/>
    <n v="2"/>
    <n v="101.1"/>
    <n v="0.15"/>
    <n v="51.61"/>
    <n v="171.86999999999998"/>
    <n v="103.22"/>
    <n v="68.649999999999977"/>
    <n v="0.39942980159422814"/>
    <n v="2026"/>
    <s v="Q4"/>
    <n v="10"/>
    <s v="Oct"/>
  </r>
  <r>
    <n v="2277"/>
    <x v="279"/>
    <n v="2026"/>
    <x v="3"/>
    <x v="9"/>
    <x v="9"/>
    <x v="0"/>
    <x v="0"/>
    <x v="0"/>
    <s v="New"/>
    <x v="0"/>
    <s v="Cycling Pack 12L"/>
    <n v="2"/>
    <n v="105"/>
    <n v="0"/>
    <n v="50.3"/>
    <n v="210"/>
    <n v="100.6"/>
    <n v="109.4"/>
    <n v="0.52095238095238094"/>
    <n v="2026"/>
    <s v="Q4"/>
    <n v="10"/>
    <s v="Oct"/>
  </r>
  <r>
    <n v="2442"/>
    <x v="279"/>
    <n v="2026"/>
    <x v="3"/>
    <x v="9"/>
    <x v="9"/>
    <x v="2"/>
    <x v="2"/>
    <x v="1"/>
    <s v="Business"/>
    <x v="1"/>
    <s v="Summit Backpack 45L"/>
    <n v="4"/>
    <n v="157.12"/>
    <n v="0.15"/>
    <n v="77.98"/>
    <n v="534.20799999999997"/>
    <n v="311.92"/>
    <n v="222.28799999999995"/>
    <n v="0.41610758356295668"/>
    <n v="2026"/>
    <s v="Q4"/>
    <n v="10"/>
    <s v="Oct"/>
  </r>
  <r>
    <n v="2809"/>
    <x v="279"/>
    <n v="2026"/>
    <x v="3"/>
    <x v="9"/>
    <x v="9"/>
    <x v="3"/>
    <x v="8"/>
    <x v="0"/>
    <s v="Returning"/>
    <x v="1"/>
    <s v="Trekking Poles"/>
    <n v="3"/>
    <n v="70.239999999999995"/>
    <n v="0.05"/>
    <n v="31.96"/>
    <n v="200.18399999999997"/>
    <n v="95.88"/>
    <n v="104.30399999999997"/>
    <n v="0.5210406426087999"/>
    <n v="2026"/>
    <s v="Q4"/>
    <n v="10"/>
    <s v="Oct"/>
  </r>
  <r>
    <n v="2946"/>
    <x v="279"/>
    <n v="2026"/>
    <x v="3"/>
    <x v="9"/>
    <x v="9"/>
    <x v="2"/>
    <x v="16"/>
    <x v="0"/>
    <s v="Returning"/>
    <x v="0"/>
    <s v="Cycling Pack 12L"/>
    <n v="1"/>
    <n v="103.48"/>
    <n v="0.1"/>
    <n v="51.33"/>
    <n v="93.132000000000005"/>
    <n v="51.33"/>
    <n v="41.802000000000007"/>
    <n v="0.4488467980930293"/>
    <n v="2026"/>
    <s v="Q4"/>
    <n v="10"/>
    <s v="Oct"/>
  </r>
  <r>
    <n v="4147"/>
    <x v="279"/>
    <n v="2026"/>
    <x v="3"/>
    <x v="9"/>
    <x v="9"/>
    <x v="1"/>
    <x v="12"/>
    <x v="2"/>
    <s v="Returning"/>
    <x v="0"/>
    <s v="Compact Repair Kit"/>
    <n v="3"/>
    <n v="40.770000000000003"/>
    <n v="0.05"/>
    <n v="16.68"/>
    <n v="116.19449999999999"/>
    <n v="50.04"/>
    <n v="66.154499999999985"/>
    <n v="0.56934278300608021"/>
    <n v="2026"/>
    <s v="Q4"/>
    <n v="10"/>
    <s v="Oct"/>
  </r>
  <r>
    <n v="4164"/>
    <x v="279"/>
    <n v="2026"/>
    <x v="3"/>
    <x v="9"/>
    <x v="9"/>
    <x v="0"/>
    <x v="9"/>
    <x v="2"/>
    <s v="New"/>
    <x v="1"/>
    <s v="Trail Boots"/>
    <n v="2"/>
    <n v="143.41999999999999"/>
    <n v="0"/>
    <n v="81.44"/>
    <n v="286.83999999999997"/>
    <n v="162.88"/>
    <n v="123.95999999999998"/>
    <n v="0.43215730023706594"/>
    <n v="2026"/>
    <s v="Q4"/>
    <n v="10"/>
    <s v="Oct"/>
  </r>
  <r>
    <n v="4275"/>
    <x v="279"/>
    <n v="2026"/>
    <x v="3"/>
    <x v="9"/>
    <x v="9"/>
    <x v="3"/>
    <x v="7"/>
    <x v="3"/>
    <s v="Returning"/>
    <x v="0"/>
    <s v="Trail Bike Light"/>
    <n v="1"/>
    <n v="49.56"/>
    <n v="0.05"/>
    <n v="22.88"/>
    <n v="47.082000000000001"/>
    <n v="22.88"/>
    <n v="24.202000000000002"/>
    <n v="0.51403933562720361"/>
    <n v="2026"/>
    <s v="Q4"/>
    <n v="10"/>
    <s v="Oct"/>
  </r>
  <r>
    <n v="5062"/>
    <x v="279"/>
    <n v="2026"/>
    <x v="3"/>
    <x v="9"/>
    <x v="9"/>
    <x v="1"/>
    <x v="12"/>
    <x v="0"/>
    <s v="Returning"/>
    <x v="2"/>
    <s v="Carry-On Duffel"/>
    <n v="4"/>
    <n v="131.05000000000001"/>
    <n v="0"/>
    <n v="67.37"/>
    <n v="524.20000000000005"/>
    <n v="269.48"/>
    <n v="254.72000000000003"/>
    <n v="0.48592140404425793"/>
    <n v="2026"/>
    <s v="Q4"/>
    <n v="10"/>
    <s v="Oct"/>
  </r>
  <r>
    <n v="1126"/>
    <x v="280"/>
    <n v="2026"/>
    <x v="3"/>
    <x v="9"/>
    <x v="9"/>
    <x v="0"/>
    <x v="9"/>
    <x v="0"/>
    <s v="Business"/>
    <x v="0"/>
    <s v="Trail Bike Light"/>
    <n v="1"/>
    <n v="51.35"/>
    <n v="0"/>
    <n v="22.98"/>
    <n v="51.35"/>
    <n v="22.98"/>
    <n v="28.37"/>
    <n v="0.55248296007789677"/>
    <n v="2026"/>
    <s v="Q4"/>
    <n v="10"/>
    <s v="Oct"/>
  </r>
  <r>
    <n v="1865"/>
    <x v="280"/>
    <n v="2026"/>
    <x v="3"/>
    <x v="9"/>
    <x v="9"/>
    <x v="3"/>
    <x v="8"/>
    <x v="0"/>
    <s v="Returning"/>
    <x v="4"/>
    <s v="Resistance Band Set"/>
    <n v="1"/>
    <n v="39.659999999999997"/>
    <n v="0"/>
    <n v="14.39"/>
    <n v="39.659999999999997"/>
    <n v="14.39"/>
    <n v="25.269999999999996"/>
    <n v="0.63716591023701463"/>
    <n v="2026"/>
    <s v="Q4"/>
    <n v="10"/>
    <s v="Oct"/>
  </r>
  <r>
    <n v="2471"/>
    <x v="280"/>
    <n v="2026"/>
    <x v="3"/>
    <x v="9"/>
    <x v="9"/>
    <x v="3"/>
    <x v="13"/>
    <x v="2"/>
    <s v="New"/>
    <x v="4"/>
    <s v="Resistance Band Set"/>
    <n v="1"/>
    <n v="39.79"/>
    <n v="0"/>
    <n v="14.76"/>
    <n v="39.79"/>
    <n v="14.76"/>
    <n v="25.03"/>
    <n v="0.62905252576024129"/>
    <n v="2026"/>
    <s v="Q4"/>
    <n v="10"/>
    <s v="Oct"/>
  </r>
  <r>
    <n v="3208"/>
    <x v="280"/>
    <n v="2026"/>
    <x v="3"/>
    <x v="9"/>
    <x v="9"/>
    <x v="2"/>
    <x v="10"/>
    <x v="1"/>
    <s v="New"/>
    <x v="0"/>
    <s v="Compact Repair Kit"/>
    <n v="6"/>
    <n v="41.27"/>
    <n v="0.1"/>
    <n v="16.61"/>
    <n v="222.858"/>
    <n v="99.66"/>
    <n v="123.19800000000001"/>
    <n v="0.55280941227149127"/>
    <n v="2026"/>
    <s v="Q4"/>
    <n v="10"/>
    <s v="Oct"/>
  </r>
  <r>
    <n v="4285"/>
    <x v="280"/>
    <n v="2026"/>
    <x v="3"/>
    <x v="9"/>
    <x v="9"/>
    <x v="3"/>
    <x v="4"/>
    <x v="0"/>
    <s v="Returning"/>
    <x v="1"/>
    <s v="Hiking Daypack 20L"/>
    <n v="1"/>
    <n v="93.39"/>
    <n v="0"/>
    <n v="45.98"/>
    <n v="93.39"/>
    <n v="45.98"/>
    <n v="47.410000000000004"/>
    <n v="0.50765606595995294"/>
    <n v="2026"/>
    <s v="Q4"/>
    <n v="10"/>
    <s v="Oct"/>
  </r>
  <r>
    <n v="261"/>
    <x v="281"/>
    <n v="2026"/>
    <x v="3"/>
    <x v="9"/>
    <x v="9"/>
    <x v="2"/>
    <x v="3"/>
    <x v="0"/>
    <s v="Business"/>
    <x v="3"/>
    <s v="Alpine Tent 4P"/>
    <n v="1"/>
    <n v="336.56"/>
    <n v="0"/>
    <n v="189.74"/>
    <n v="336.56"/>
    <n v="189.74"/>
    <n v="146.82"/>
    <n v="0.43623722367482765"/>
    <n v="2026"/>
    <s v="Q4"/>
    <n v="10"/>
    <s v="Oct"/>
  </r>
  <r>
    <n v="291"/>
    <x v="281"/>
    <n v="2026"/>
    <x v="3"/>
    <x v="9"/>
    <x v="9"/>
    <x v="2"/>
    <x v="2"/>
    <x v="0"/>
    <s v="New"/>
    <x v="2"/>
    <s v="Carry-On Duffel"/>
    <n v="2"/>
    <n v="132.47999999999999"/>
    <n v="0.1"/>
    <n v="67.48"/>
    <n v="238.464"/>
    <n v="134.96"/>
    <n v="103.50399999999999"/>
    <n v="0.43404455179817497"/>
    <n v="2026"/>
    <s v="Q4"/>
    <n v="10"/>
    <s v="Oct"/>
  </r>
  <r>
    <n v="670"/>
    <x v="281"/>
    <n v="2026"/>
    <x v="3"/>
    <x v="9"/>
    <x v="9"/>
    <x v="1"/>
    <x v="14"/>
    <x v="2"/>
    <s v="Returning"/>
    <x v="1"/>
    <s v="Hiking Daypack 20L"/>
    <n v="1"/>
    <n v="92.59"/>
    <n v="0"/>
    <n v="44.46"/>
    <n v="92.59"/>
    <n v="44.46"/>
    <n v="48.13"/>
    <n v="0.51981855491953777"/>
    <n v="2026"/>
    <s v="Q4"/>
    <n v="10"/>
    <s v="Oct"/>
  </r>
  <r>
    <n v="1306"/>
    <x v="281"/>
    <n v="2026"/>
    <x v="3"/>
    <x v="9"/>
    <x v="9"/>
    <x v="3"/>
    <x v="8"/>
    <x v="2"/>
    <s v="Business"/>
    <x v="4"/>
    <s v="Recovery Roller"/>
    <n v="1"/>
    <n v="35.450000000000003"/>
    <n v="0.05"/>
    <n v="14.23"/>
    <n v="33.677500000000002"/>
    <n v="14.23"/>
    <n v="19.447500000000002"/>
    <n v="0.57746269764679681"/>
    <n v="2026"/>
    <s v="Q4"/>
    <n v="10"/>
    <s v="Oct"/>
  </r>
  <r>
    <n v="2400"/>
    <x v="281"/>
    <n v="2026"/>
    <x v="3"/>
    <x v="9"/>
    <x v="9"/>
    <x v="2"/>
    <x v="2"/>
    <x v="0"/>
    <s v="New"/>
    <x v="1"/>
    <s v="Hiking Daypack 20L"/>
    <n v="2"/>
    <n v="93.83"/>
    <n v="0.1"/>
    <n v="44.27"/>
    <n v="168.89400000000001"/>
    <n v="88.54"/>
    <n v="80.353999999999999"/>
    <n v="0.47576586498040191"/>
    <n v="2026"/>
    <s v="Q4"/>
    <n v="10"/>
    <s v="Oct"/>
  </r>
  <r>
    <n v="3816"/>
    <x v="281"/>
    <n v="2026"/>
    <x v="3"/>
    <x v="9"/>
    <x v="9"/>
    <x v="1"/>
    <x v="12"/>
    <x v="0"/>
    <s v="New"/>
    <x v="4"/>
    <s v="Recovery Roller"/>
    <n v="1"/>
    <n v="36.32"/>
    <n v="0"/>
    <n v="13.6"/>
    <n v="36.32"/>
    <n v="13.6"/>
    <n v="22.72"/>
    <n v="0.62555066079295152"/>
    <n v="2026"/>
    <s v="Q4"/>
    <n v="10"/>
    <s v="Oct"/>
  </r>
  <r>
    <n v="4038"/>
    <x v="281"/>
    <n v="2026"/>
    <x v="3"/>
    <x v="9"/>
    <x v="9"/>
    <x v="0"/>
    <x v="15"/>
    <x v="0"/>
    <s v="Returning"/>
    <x v="4"/>
    <s v="Weighted Vest"/>
    <n v="2"/>
    <n v="125.56"/>
    <n v="0.1"/>
    <n v="67.260000000000005"/>
    <n v="226.00800000000001"/>
    <n v="134.52000000000001"/>
    <n v="91.488"/>
    <n v="0.40479983009450993"/>
    <n v="2026"/>
    <s v="Q4"/>
    <n v="10"/>
    <s v="Oct"/>
  </r>
  <r>
    <n v="4686"/>
    <x v="281"/>
    <n v="2026"/>
    <x v="3"/>
    <x v="9"/>
    <x v="9"/>
    <x v="0"/>
    <x v="15"/>
    <x v="3"/>
    <s v="New"/>
    <x v="3"/>
    <s v="Compact Sleeping Bag"/>
    <n v="2"/>
    <n v="124.91"/>
    <n v="0"/>
    <n v="60.33"/>
    <n v="249.82"/>
    <n v="120.66"/>
    <n v="129.16"/>
    <n v="0.51701224881914976"/>
    <n v="2026"/>
    <s v="Q4"/>
    <n v="10"/>
    <s v="Oct"/>
  </r>
  <r>
    <n v="5076"/>
    <x v="281"/>
    <n v="2026"/>
    <x v="3"/>
    <x v="9"/>
    <x v="9"/>
    <x v="1"/>
    <x v="12"/>
    <x v="0"/>
    <s v="New"/>
    <x v="3"/>
    <s v="Trail Tent 2P"/>
    <n v="1"/>
    <n v="199.32"/>
    <n v="0"/>
    <n v="103.83"/>
    <n v="199.32"/>
    <n v="103.83"/>
    <n v="95.49"/>
    <n v="0.4790788681517158"/>
    <n v="2026"/>
    <s v="Q4"/>
    <n v="10"/>
    <s v="Oct"/>
  </r>
  <r>
    <n v="1339"/>
    <x v="282"/>
    <n v="2026"/>
    <x v="3"/>
    <x v="9"/>
    <x v="9"/>
    <x v="1"/>
    <x v="11"/>
    <x v="0"/>
    <s v="Returning"/>
    <x v="3"/>
    <s v="Alpine Tent 4P"/>
    <n v="4"/>
    <n v="337.38"/>
    <n v="0.05"/>
    <n v="194.94"/>
    <n v="1282.0439999999999"/>
    <n v="779.76"/>
    <n v="502.28399999999988"/>
    <n v="0.39178374533167343"/>
    <n v="2026"/>
    <s v="Q4"/>
    <n v="10"/>
    <s v="Oct"/>
  </r>
  <r>
    <n v="1884"/>
    <x v="282"/>
    <n v="2026"/>
    <x v="3"/>
    <x v="9"/>
    <x v="9"/>
    <x v="2"/>
    <x v="2"/>
    <x v="0"/>
    <s v="Business"/>
    <x v="3"/>
    <s v="Portable Camp Stove"/>
    <n v="3"/>
    <n v="82.18"/>
    <n v="0.1"/>
    <n v="39.82"/>
    <n v="221.88600000000002"/>
    <n v="119.46000000000001"/>
    <n v="102.42600000000002"/>
    <n v="0.46161542413671885"/>
    <n v="2026"/>
    <s v="Q4"/>
    <n v="10"/>
    <s v="Oct"/>
  </r>
  <r>
    <n v="3568"/>
    <x v="282"/>
    <n v="2026"/>
    <x v="3"/>
    <x v="9"/>
    <x v="9"/>
    <x v="0"/>
    <x v="15"/>
    <x v="1"/>
    <s v="New"/>
    <x v="1"/>
    <s v="Trekking Poles"/>
    <n v="15"/>
    <n v="70.25"/>
    <n v="0.1"/>
    <n v="32.19"/>
    <n v="948.375"/>
    <n v="482.84999999999997"/>
    <n v="465.52500000000003"/>
    <n v="0.49086595492289448"/>
    <n v="2026"/>
    <s v="Q4"/>
    <n v="10"/>
    <s v="Oct"/>
  </r>
  <r>
    <n v="4171"/>
    <x v="282"/>
    <n v="2026"/>
    <x v="3"/>
    <x v="9"/>
    <x v="9"/>
    <x v="3"/>
    <x v="7"/>
    <x v="2"/>
    <s v="New"/>
    <x v="2"/>
    <s v="Insulated Bottle"/>
    <n v="2"/>
    <n v="35.36"/>
    <n v="0"/>
    <n v="13.49"/>
    <n v="70.72"/>
    <n v="26.98"/>
    <n v="43.739999999999995"/>
    <n v="0.61849547511312208"/>
    <n v="2026"/>
    <s v="Q4"/>
    <n v="10"/>
    <s v="Oct"/>
  </r>
  <r>
    <n v="4477"/>
    <x v="282"/>
    <n v="2026"/>
    <x v="3"/>
    <x v="9"/>
    <x v="9"/>
    <x v="2"/>
    <x v="5"/>
    <x v="2"/>
    <s v="New"/>
    <x v="2"/>
    <s v="Packing Cube Set"/>
    <n v="1"/>
    <n v="46.01"/>
    <n v="0"/>
    <n v="18.239999999999998"/>
    <n v="46.01"/>
    <n v="18.239999999999998"/>
    <n v="27.77"/>
    <n v="0.6035644425124973"/>
    <n v="2026"/>
    <s v="Q4"/>
    <n v="10"/>
    <s v="Oct"/>
  </r>
  <r>
    <n v="3368"/>
    <x v="283"/>
    <n v="2026"/>
    <x v="3"/>
    <x v="9"/>
    <x v="9"/>
    <x v="0"/>
    <x v="9"/>
    <x v="0"/>
    <s v="Returning"/>
    <x v="1"/>
    <s v="Hiking Daypack 20L"/>
    <n v="1"/>
    <n v="89.88"/>
    <n v="0"/>
    <n v="46.15"/>
    <n v="89.88"/>
    <n v="46.15"/>
    <n v="43.73"/>
    <n v="0.48653760569648419"/>
    <n v="2026"/>
    <s v="Q4"/>
    <n v="10"/>
    <s v="Oct"/>
  </r>
  <r>
    <n v="3566"/>
    <x v="283"/>
    <n v="2026"/>
    <x v="3"/>
    <x v="9"/>
    <x v="9"/>
    <x v="1"/>
    <x v="12"/>
    <x v="0"/>
    <s v="New"/>
    <x v="4"/>
    <s v="Resistance Band Set"/>
    <n v="1"/>
    <n v="41.33"/>
    <n v="0"/>
    <n v="14.47"/>
    <n v="41.33"/>
    <n v="14.47"/>
    <n v="26.86"/>
    <n v="0.6498911202516332"/>
    <n v="2026"/>
    <s v="Q4"/>
    <n v="10"/>
    <s v="Oct"/>
  </r>
  <r>
    <n v="4420"/>
    <x v="283"/>
    <n v="2026"/>
    <x v="3"/>
    <x v="9"/>
    <x v="9"/>
    <x v="2"/>
    <x v="5"/>
    <x v="1"/>
    <s v="Business"/>
    <x v="0"/>
    <s v="Compact Repair Kit"/>
    <n v="15"/>
    <n v="40.78"/>
    <n v="0.15"/>
    <n v="17.07"/>
    <n v="519.94500000000005"/>
    <n v="256.05"/>
    <n v="263.89500000000004"/>
    <n v="0.5075440671609498"/>
    <n v="2026"/>
    <s v="Q4"/>
    <n v="10"/>
    <s v="Oct"/>
  </r>
  <r>
    <n v="513"/>
    <x v="284"/>
    <n v="2026"/>
    <x v="3"/>
    <x v="9"/>
    <x v="9"/>
    <x v="3"/>
    <x v="7"/>
    <x v="0"/>
    <s v="Business"/>
    <x v="2"/>
    <s v="Travel Backpack 35L"/>
    <n v="1"/>
    <n v="163.87"/>
    <n v="0"/>
    <n v="85.76"/>
    <n v="163.87"/>
    <n v="85.76"/>
    <n v="78.11"/>
    <n v="0.47665832672240188"/>
    <n v="2026"/>
    <s v="Q4"/>
    <n v="10"/>
    <s v="Oct"/>
  </r>
  <r>
    <n v="786"/>
    <x v="284"/>
    <n v="2026"/>
    <x v="3"/>
    <x v="9"/>
    <x v="9"/>
    <x v="2"/>
    <x v="3"/>
    <x v="0"/>
    <s v="New"/>
    <x v="4"/>
    <s v="Recovery Roller"/>
    <n v="1"/>
    <n v="35.39"/>
    <n v="0.05"/>
    <n v="13.68"/>
    <n v="33.6205"/>
    <n v="13.68"/>
    <n v="19.9405"/>
    <n v="0.59310539700480358"/>
    <n v="2026"/>
    <s v="Q4"/>
    <n v="10"/>
    <s v="Oct"/>
  </r>
  <r>
    <n v="3771"/>
    <x v="284"/>
    <n v="2026"/>
    <x v="3"/>
    <x v="9"/>
    <x v="9"/>
    <x v="2"/>
    <x v="3"/>
    <x v="0"/>
    <s v="Business"/>
    <x v="3"/>
    <s v="Portable Camp Stove"/>
    <n v="2"/>
    <n v="80.2"/>
    <n v="0"/>
    <n v="39.590000000000003"/>
    <n v="160.4"/>
    <n v="79.180000000000007"/>
    <n v="81.22"/>
    <n v="0.50635910224438896"/>
    <n v="2026"/>
    <s v="Q4"/>
    <n v="10"/>
    <s v="Oct"/>
  </r>
  <r>
    <n v="3910"/>
    <x v="284"/>
    <n v="2026"/>
    <x v="3"/>
    <x v="9"/>
    <x v="9"/>
    <x v="2"/>
    <x v="2"/>
    <x v="0"/>
    <s v="Business"/>
    <x v="0"/>
    <s v="Compact Repair Kit"/>
    <n v="3"/>
    <n v="41.09"/>
    <n v="0"/>
    <n v="17.18"/>
    <n v="123.27000000000001"/>
    <n v="51.54"/>
    <n v="71.730000000000018"/>
    <n v="0.58189340472134354"/>
    <n v="2026"/>
    <s v="Q4"/>
    <n v="10"/>
    <s v="Oct"/>
  </r>
  <r>
    <n v="330"/>
    <x v="285"/>
    <n v="2026"/>
    <x v="3"/>
    <x v="9"/>
    <x v="9"/>
    <x v="1"/>
    <x v="12"/>
    <x v="1"/>
    <s v="Business"/>
    <x v="2"/>
    <s v="Insulated Bottle"/>
    <n v="5"/>
    <n v="36.97"/>
    <n v="0.15"/>
    <n v="13.93"/>
    <n v="157.1225"/>
    <n v="69.650000000000006"/>
    <n v="87.472499999999997"/>
    <n v="0.55671530175500006"/>
    <n v="2026"/>
    <s v="Q4"/>
    <n v="10"/>
    <s v="Oct"/>
  </r>
  <r>
    <n v="707"/>
    <x v="285"/>
    <n v="2026"/>
    <x v="3"/>
    <x v="9"/>
    <x v="9"/>
    <x v="2"/>
    <x v="5"/>
    <x v="2"/>
    <s v="New"/>
    <x v="2"/>
    <s v="Insulated Bottle"/>
    <n v="4"/>
    <n v="35.880000000000003"/>
    <n v="0.05"/>
    <n v="13.45"/>
    <n v="136.34399999999999"/>
    <n v="53.8"/>
    <n v="82.543999999999997"/>
    <n v="0.60540984568444522"/>
    <n v="2026"/>
    <s v="Q4"/>
    <n v="10"/>
    <s v="Oct"/>
  </r>
  <r>
    <n v="989"/>
    <x v="285"/>
    <n v="2026"/>
    <x v="3"/>
    <x v="9"/>
    <x v="9"/>
    <x v="1"/>
    <x v="11"/>
    <x v="0"/>
    <s v="Returning"/>
    <x v="0"/>
    <s v="Compact Repair Kit"/>
    <n v="3"/>
    <n v="40.42"/>
    <n v="0"/>
    <n v="16.79"/>
    <n v="121.26"/>
    <n v="50.37"/>
    <n v="70.890000000000015"/>
    <n v="0.58461157842652167"/>
    <n v="2026"/>
    <s v="Q4"/>
    <n v="10"/>
    <s v="Oct"/>
  </r>
  <r>
    <n v="1904"/>
    <x v="285"/>
    <n v="2026"/>
    <x v="3"/>
    <x v="9"/>
    <x v="9"/>
    <x v="3"/>
    <x v="8"/>
    <x v="2"/>
    <s v="Returning"/>
    <x v="0"/>
    <s v="Trail Bike Light"/>
    <n v="1"/>
    <n v="50.34"/>
    <n v="0.15"/>
    <n v="22.56"/>
    <n v="42.789000000000001"/>
    <n v="22.56"/>
    <n v="20.229000000000003"/>
    <n v="0.47276169108883132"/>
    <n v="2026"/>
    <s v="Q4"/>
    <n v="10"/>
    <s v="Oct"/>
  </r>
  <r>
    <n v="2854"/>
    <x v="285"/>
    <n v="2026"/>
    <x v="3"/>
    <x v="9"/>
    <x v="9"/>
    <x v="0"/>
    <x v="15"/>
    <x v="2"/>
    <s v="New"/>
    <x v="2"/>
    <s v="Insulated Bottle"/>
    <n v="3"/>
    <n v="36.049999999999997"/>
    <n v="0.1"/>
    <n v="13.87"/>
    <n v="97.334999999999994"/>
    <n v="41.61"/>
    <n v="55.724999999999994"/>
    <n v="0.57250732008013561"/>
    <n v="2026"/>
    <s v="Q4"/>
    <n v="10"/>
    <s v="Oct"/>
  </r>
  <r>
    <n v="3212"/>
    <x v="285"/>
    <n v="2026"/>
    <x v="3"/>
    <x v="9"/>
    <x v="9"/>
    <x v="2"/>
    <x v="2"/>
    <x v="1"/>
    <s v="Returning"/>
    <x v="0"/>
    <s v="Compact Repair Kit"/>
    <n v="15"/>
    <n v="40"/>
    <n v="0.1"/>
    <n v="16.420000000000002"/>
    <n v="540"/>
    <n v="246.3"/>
    <n v="293.7"/>
    <n v="0.54388888888888887"/>
    <n v="2026"/>
    <s v="Q4"/>
    <n v="10"/>
    <s v="Oct"/>
  </r>
  <r>
    <n v="4479"/>
    <x v="285"/>
    <n v="2026"/>
    <x v="3"/>
    <x v="9"/>
    <x v="9"/>
    <x v="3"/>
    <x v="7"/>
    <x v="2"/>
    <s v="Returning"/>
    <x v="1"/>
    <s v="Summit Backpack 45L"/>
    <n v="1"/>
    <n v="151.68"/>
    <n v="0.05"/>
    <n v="78.98"/>
    <n v="144.096"/>
    <n v="78.98"/>
    <n v="65.116"/>
    <n v="0.45189318232289583"/>
    <n v="2026"/>
    <s v="Q4"/>
    <n v="10"/>
    <s v="Oct"/>
  </r>
  <r>
    <n v="4574"/>
    <x v="285"/>
    <n v="2026"/>
    <x v="3"/>
    <x v="9"/>
    <x v="9"/>
    <x v="1"/>
    <x v="14"/>
    <x v="0"/>
    <s v="Business"/>
    <x v="4"/>
    <s v="Recovery Roller"/>
    <n v="1"/>
    <n v="36.53"/>
    <n v="0"/>
    <n v="14.01"/>
    <n v="36.53"/>
    <n v="14.01"/>
    <n v="22.520000000000003"/>
    <n v="0.61647960580344929"/>
    <n v="2026"/>
    <s v="Q4"/>
    <n v="10"/>
    <s v="Oct"/>
  </r>
  <r>
    <n v="4815"/>
    <x v="285"/>
    <n v="2026"/>
    <x v="3"/>
    <x v="9"/>
    <x v="9"/>
    <x v="0"/>
    <x v="0"/>
    <x v="2"/>
    <s v="Business"/>
    <x v="0"/>
    <s v="Compact Repair Kit"/>
    <n v="1"/>
    <n v="39.89"/>
    <n v="0.05"/>
    <n v="16.91"/>
    <n v="37.895499999999998"/>
    <n v="16.91"/>
    <n v="20.985499999999998"/>
    <n v="0.55377287540737019"/>
    <n v="2026"/>
    <s v="Q4"/>
    <n v="10"/>
    <s v="Oct"/>
  </r>
  <r>
    <n v="5027"/>
    <x v="285"/>
    <n v="2026"/>
    <x v="3"/>
    <x v="9"/>
    <x v="9"/>
    <x v="2"/>
    <x v="10"/>
    <x v="0"/>
    <s v="New"/>
    <x v="1"/>
    <s v="Summit Backpack 45L"/>
    <n v="1"/>
    <n v="154.53"/>
    <n v="0"/>
    <n v="77.930000000000007"/>
    <n v="154.53"/>
    <n v="77.930000000000007"/>
    <n v="76.599999999999994"/>
    <n v="0.49569662848637802"/>
    <n v="2026"/>
    <s v="Q4"/>
    <n v="10"/>
    <s v="Oct"/>
  </r>
  <r>
    <n v="1794"/>
    <x v="286"/>
    <n v="2026"/>
    <x v="3"/>
    <x v="9"/>
    <x v="9"/>
    <x v="3"/>
    <x v="8"/>
    <x v="3"/>
    <s v="Business"/>
    <x v="0"/>
    <s v="Trail Bike Light"/>
    <n v="2"/>
    <n v="50.64"/>
    <n v="0.05"/>
    <n v="22.28"/>
    <n v="96.215999999999994"/>
    <n v="44.56"/>
    <n v="51.655999999999992"/>
    <n v="0.53687536376486233"/>
    <n v="2026"/>
    <s v="Q4"/>
    <n v="10"/>
    <s v="Oct"/>
  </r>
  <r>
    <n v="1867"/>
    <x v="286"/>
    <n v="2026"/>
    <x v="3"/>
    <x v="9"/>
    <x v="9"/>
    <x v="0"/>
    <x v="0"/>
    <x v="0"/>
    <s v="New"/>
    <x v="4"/>
    <s v="Resistance Band Set"/>
    <n v="3"/>
    <n v="40.880000000000003"/>
    <n v="0.05"/>
    <n v="14.59"/>
    <n v="116.50800000000001"/>
    <n v="43.769999999999996"/>
    <n v="72.738000000000014"/>
    <n v="0.62431764342362761"/>
    <n v="2026"/>
    <s v="Q4"/>
    <n v="10"/>
    <s v="Oct"/>
  </r>
  <r>
    <n v="2088"/>
    <x v="286"/>
    <n v="2026"/>
    <x v="3"/>
    <x v="9"/>
    <x v="9"/>
    <x v="3"/>
    <x v="4"/>
    <x v="2"/>
    <s v="Returning"/>
    <x v="1"/>
    <s v="Trail Boots"/>
    <n v="1"/>
    <n v="141.77000000000001"/>
    <n v="0"/>
    <n v="78.48"/>
    <n v="141.77000000000001"/>
    <n v="78.48"/>
    <n v="63.290000000000006"/>
    <n v="0.44642731184312623"/>
    <n v="2026"/>
    <s v="Q4"/>
    <n v="10"/>
    <s v="Oct"/>
  </r>
  <r>
    <n v="2270"/>
    <x v="286"/>
    <n v="2026"/>
    <x v="3"/>
    <x v="9"/>
    <x v="9"/>
    <x v="3"/>
    <x v="7"/>
    <x v="0"/>
    <s v="New"/>
    <x v="3"/>
    <s v="Trail Tent 2P"/>
    <n v="3"/>
    <n v="199.99"/>
    <n v="0.15"/>
    <n v="101.86"/>
    <n v="509.97450000000003"/>
    <n v="305.58"/>
    <n v="204.39450000000005"/>
    <n v="0.40079356909021929"/>
    <n v="2026"/>
    <s v="Q4"/>
    <n v="10"/>
    <s v="Oct"/>
  </r>
  <r>
    <n v="3789"/>
    <x v="286"/>
    <n v="2026"/>
    <x v="3"/>
    <x v="9"/>
    <x v="9"/>
    <x v="3"/>
    <x v="4"/>
    <x v="3"/>
    <s v="New"/>
    <x v="0"/>
    <s v="Trail Bike Light"/>
    <n v="2"/>
    <n v="50.56"/>
    <n v="0"/>
    <n v="23.04"/>
    <n v="101.12"/>
    <n v="46.08"/>
    <n v="55.040000000000006"/>
    <n v="0.54430379746835444"/>
    <n v="2026"/>
    <s v="Q4"/>
    <n v="10"/>
    <s v="Oct"/>
  </r>
  <r>
    <n v="4323"/>
    <x v="286"/>
    <n v="2026"/>
    <x v="3"/>
    <x v="9"/>
    <x v="9"/>
    <x v="3"/>
    <x v="7"/>
    <x v="0"/>
    <s v="New"/>
    <x v="2"/>
    <s v="Packing Cube Set"/>
    <n v="1"/>
    <n v="47.38"/>
    <n v="0"/>
    <n v="17.86"/>
    <n v="47.38"/>
    <n v="17.86"/>
    <n v="29.520000000000003"/>
    <n v="0.62304769945124527"/>
    <n v="2026"/>
    <s v="Q4"/>
    <n v="10"/>
    <s v="Oct"/>
  </r>
  <r>
    <n v="276"/>
    <x v="287"/>
    <n v="2026"/>
    <x v="3"/>
    <x v="9"/>
    <x v="9"/>
    <x v="2"/>
    <x v="2"/>
    <x v="0"/>
    <s v="Business"/>
    <x v="1"/>
    <s v="Hiking Daypack 20L"/>
    <n v="1"/>
    <n v="92.74"/>
    <n v="0.15"/>
    <n v="44.52"/>
    <n v="78.828999999999994"/>
    <n v="44.52"/>
    <n v="34.30899999999999"/>
    <n v="0.43523322635070844"/>
    <n v="2026"/>
    <s v="Q4"/>
    <n v="10"/>
    <s v="Oct"/>
  </r>
  <r>
    <n v="791"/>
    <x v="287"/>
    <n v="2026"/>
    <x v="3"/>
    <x v="9"/>
    <x v="9"/>
    <x v="3"/>
    <x v="13"/>
    <x v="2"/>
    <s v="Returning"/>
    <x v="0"/>
    <s v="Trail Bike Light"/>
    <n v="3"/>
    <n v="51.57"/>
    <n v="0.1"/>
    <n v="21.82"/>
    <n v="139.239"/>
    <n v="65.460000000000008"/>
    <n v="73.778999999999996"/>
    <n v="0.52987309589985565"/>
    <n v="2026"/>
    <s v="Q4"/>
    <n v="10"/>
    <s v="Oct"/>
  </r>
  <r>
    <n v="1033"/>
    <x v="287"/>
    <n v="2026"/>
    <x v="3"/>
    <x v="9"/>
    <x v="9"/>
    <x v="1"/>
    <x v="12"/>
    <x v="0"/>
    <s v="New"/>
    <x v="1"/>
    <s v="Trekking Poles"/>
    <n v="1"/>
    <n v="70.47"/>
    <n v="0.1"/>
    <n v="31.52"/>
    <n v="63.423000000000002"/>
    <n v="31.52"/>
    <n v="31.903000000000002"/>
    <n v="0.50301940936253409"/>
    <n v="2026"/>
    <s v="Q4"/>
    <n v="10"/>
    <s v="Oct"/>
  </r>
  <r>
    <n v="1247"/>
    <x v="287"/>
    <n v="2026"/>
    <x v="3"/>
    <x v="9"/>
    <x v="9"/>
    <x v="0"/>
    <x v="0"/>
    <x v="0"/>
    <s v="New"/>
    <x v="1"/>
    <s v="Trekking Poles"/>
    <n v="1"/>
    <n v="71.05"/>
    <n v="0"/>
    <n v="33.32"/>
    <n v="71.05"/>
    <n v="33.32"/>
    <n v="37.729999999999997"/>
    <n v="0.53103448275862064"/>
    <n v="2026"/>
    <s v="Q4"/>
    <n v="10"/>
    <s v="Oct"/>
  </r>
  <r>
    <n v="1321"/>
    <x v="287"/>
    <n v="2026"/>
    <x v="3"/>
    <x v="9"/>
    <x v="9"/>
    <x v="3"/>
    <x v="13"/>
    <x v="2"/>
    <s v="Returning"/>
    <x v="0"/>
    <s v="Compact Repair Kit"/>
    <n v="3"/>
    <n v="39.83"/>
    <n v="0.1"/>
    <n v="16.93"/>
    <n v="107.541"/>
    <n v="50.79"/>
    <n v="56.750999999999998"/>
    <n v="0.52771501101905316"/>
    <n v="2026"/>
    <s v="Q4"/>
    <n v="10"/>
    <s v="Oct"/>
  </r>
  <r>
    <n v="2048"/>
    <x v="287"/>
    <n v="2026"/>
    <x v="3"/>
    <x v="9"/>
    <x v="9"/>
    <x v="3"/>
    <x v="7"/>
    <x v="0"/>
    <s v="New"/>
    <x v="4"/>
    <s v="Training Mat"/>
    <n v="3"/>
    <n v="49.5"/>
    <n v="0.05"/>
    <n v="22"/>
    <n v="141.07499999999999"/>
    <n v="66"/>
    <n v="75.074999999999989"/>
    <n v="0.53216374269005839"/>
    <n v="2026"/>
    <s v="Q4"/>
    <n v="10"/>
    <s v="Oct"/>
  </r>
  <r>
    <n v="2082"/>
    <x v="287"/>
    <n v="2026"/>
    <x v="3"/>
    <x v="9"/>
    <x v="9"/>
    <x v="1"/>
    <x v="6"/>
    <x v="3"/>
    <s v="New"/>
    <x v="1"/>
    <s v="Hiking Daypack 20L"/>
    <n v="1"/>
    <n v="91.99"/>
    <n v="0"/>
    <n v="44.86"/>
    <n v="91.99"/>
    <n v="44.86"/>
    <n v="47.129999999999995"/>
    <n v="0.51233829764104788"/>
    <n v="2026"/>
    <s v="Q4"/>
    <n v="10"/>
    <s v="Oct"/>
  </r>
  <r>
    <n v="2177"/>
    <x v="287"/>
    <n v="2026"/>
    <x v="3"/>
    <x v="9"/>
    <x v="9"/>
    <x v="0"/>
    <x v="15"/>
    <x v="3"/>
    <s v="Returning"/>
    <x v="0"/>
    <s v="Commuter Helmet"/>
    <n v="1"/>
    <n v="79.78"/>
    <n v="0.05"/>
    <n v="41.59"/>
    <n v="75.790999999999997"/>
    <n v="41.59"/>
    <n v="34.200999999999993"/>
    <n v="0.45125410668812915"/>
    <n v="2026"/>
    <s v="Q4"/>
    <n v="10"/>
    <s v="Oct"/>
  </r>
  <r>
    <n v="3776"/>
    <x v="287"/>
    <n v="2026"/>
    <x v="3"/>
    <x v="9"/>
    <x v="9"/>
    <x v="3"/>
    <x v="8"/>
    <x v="0"/>
    <s v="Returning"/>
    <x v="0"/>
    <s v="Commuter Helmet"/>
    <n v="1"/>
    <n v="82.97"/>
    <n v="0"/>
    <n v="43.09"/>
    <n v="82.97"/>
    <n v="43.09"/>
    <n v="39.879999999999995"/>
    <n v="0.48065565867180904"/>
    <n v="2026"/>
    <s v="Q4"/>
    <n v="10"/>
    <s v="Oct"/>
  </r>
  <r>
    <n v="4542"/>
    <x v="287"/>
    <n v="2026"/>
    <x v="3"/>
    <x v="9"/>
    <x v="9"/>
    <x v="0"/>
    <x v="9"/>
    <x v="0"/>
    <s v="Business"/>
    <x v="0"/>
    <s v="Cycling Pack 12L"/>
    <n v="1"/>
    <n v="103.33"/>
    <n v="0"/>
    <n v="50.85"/>
    <n v="103.33"/>
    <n v="50.85"/>
    <n v="52.48"/>
    <n v="0.5078873512048776"/>
    <n v="2026"/>
    <s v="Q4"/>
    <n v="10"/>
    <s v="Oct"/>
  </r>
  <r>
    <n v="36"/>
    <x v="288"/>
    <n v="2026"/>
    <x v="3"/>
    <x v="9"/>
    <x v="9"/>
    <x v="0"/>
    <x v="9"/>
    <x v="0"/>
    <s v="New"/>
    <x v="1"/>
    <s v="Trail Boots"/>
    <n v="3"/>
    <n v="142.54"/>
    <n v="0.05"/>
    <n v="81.599999999999994"/>
    <n v="406.23899999999998"/>
    <n v="244.79999999999998"/>
    <n v="161.43899999999999"/>
    <n v="0.39739906803630376"/>
    <n v="2026"/>
    <s v="Q4"/>
    <n v="10"/>
    <s v="Oct"/>
  </r>
  <r>
    <n v="64"/>
    <x v="288"/>
    <n v="2026"/>
    <x v="3"/>
    <x v="9"/>
    <x v="9"/>
    <x v="2"/>
    <x v="16"/>
    <x v="0"/>
    <s v="New"/>
    <x v="1"/>
    <s v="Hiking Daypack 20L"/>
    <n v="3"/>
    <n v="92.14"/>
    <n v="0.1"/>
    <n v="46.43"/>
    <n v="248.77800000000002"/>
    <n v="139.29"/>
    <n v="109.48800000000003"/>
    <n v="0.44010322456165746"/>
    <n v="2026"/>
    <s v="Q4"/>
    <n v="10"/>
    <s v="Oct"/>
  </r>
  <r>
    <n v="529"/>
    <x v="288"/>
    <n v="2026"/>
    <x v="3"/>
    <x v="9"/>
    <x v="9"/>
    <x v="3"/>
    <x v="7"/>
    <x v="2"/>
    <s v="Business"/>
    <x v="2"/>
    <s v="Travel Backpack 35L"/>
    <n v="2"/>
    <n v="165.23"/>
    <n v="0"/>
    <n v="88.87"/>
    <n v="330.46"/>
    <n v="177.74"/>
    <n v="152.71999999999997"/>
    <n v="0.46214367850874533"/>
    <n v="2026"/>
    <s v="Q4"/>
    <n v="10"/>
    <s v="Oct"/>
  </r>
  <r>
    <n v="1815"/>
    <x v="288"/>
    <n v="2026"/>
    <x v="3"/>
    <x v="9"/>
    <x v="9"/>
    <x v="3"/>
    <x v="4"/>
    <x v="0"/>
    <s v="Business"/>
    <x v="4"/>
    <s v="Weighted Vest"/>
    <n v="1"/>
    <n v="121.92"/>
    <n v="0"/>
    <n v="71.02"/>
    <n v="121.92"/>
    <n v="71.02"/>
    <n v="50.900000000000006"/>
    <n v="0.41748687664042"/>
    <n v="2026"/>
    <s v="Q4"/>
    <n v="10"/>
    <s v="Oct"/>
  </r>
  <r>
    <n v="1820"/>
    <x v="288"/>
    <n v="2026"/>
    <x v="3"/>
    <x v="9"/>
    <x v="9"/>
    <x v="1"/>
    <x v="1"/>
    <x v="0"/>
    <s v="Returning"/>
    <x v="2"/>
    <s v="Insulated Bottle"/>
    <n v="3"/>
    <n v="36.46"/>
    <n v="0.05"/>
    <n v="13.9"/>
    <n v="103.91099999999999"/>
    <n v="41.7"/>
    <n v="62.210999999999984"/>
    <n v="0.5986950370990558"/>
    <n v="2026"/>
    <s v="Q4"/>
    <n v="10"/>
    <s v="Oct"/>
  </r>
  <r>
    <n v="2028"/>
    <x v="288"/>
    <n v="2026"/>
    <x v="3"/>
    <x v="9"/>
    <x v="9"/>
    <x v="3"/>
    <x v="4"/>
    <x v="2"/>
    <s v="Business"/>
    <x v="4"/>
    <s v="Training Mat"/>
    <n v="3"/>
    <n v="51.89"/>
    <n v="0.1"/>
    <n v="21.56"/>
    <n v="140.10300000000001"/>
    <n v="64.679999999999993"/>
    <n v="75.423000000000016"/>
    <n v="0.53833965011455864"/>
    <n v="2026"/>
    <s v="Q4"/>
    <n v="10"/>
    <s v="Oct"/>
  </r>
  <r>
    <n v="2741"/>
    <x v="288"/>
    <n v="2026"/>
    <x v="3"/>
    <x v="9"/>
    <x v="9"/>
    <x v="3"/>
    <x v="4"/>
    <x v="0"/>
    <s v="Returning"/>
    <x v="4"/>
    <s v="Resistance Band Set"/>
    <n v="1"/>
    <n v="40.75"/>
    <n v="0"/>
    <n v="14.7"/>
    <n v="40.75"/>
    <n v="14.7"/>
    <n v="26.05"/>
    <n v="0.63926380368098157"/>
    <n v="2026"/>
    <s v="Q4"/>
    <n v="10"/>
    <s v="Oct"/>
  </r>
  <r>
    <n v="3602"/>
    <x v="288"/>
    <n v="2026"/>
    <x v="3"/>
    <x v="9"/>
    <x v="9"/>
    <x v="2"/>
    <x v="5"/>
    <x v="1"/>
    <s v="Business"/>
    <x v="3"/>
    <s v="Alpine Tent 4P"/>
    <n v="4"/>
    <n v="345.13"/>
    <n v="0.05"/>
    <n v="200.02"/>
    <n v="1311.4939999999999"/>
    <n v="800.08"/>
    <n v="511.41399999999987"/>
    <n v="0.38994764749209671"/>
    <n v="2026"/>
    <s v="Q4"/>
    <n v="10"/>
    <s v="Oct"/>
  </r>
  <r>
    <n v="4116"/>
    <x v="288"/>
    <n v="2026"/>
    <x v="3"/>
    <x v="9"/>
    <x v="9"/>
    <x v="1"/>
    <x v="6"/>
    <x v="2"/>
    <s v="New"/>
    <x v="2"/>
    <s v="Insulated Bottle"/>
    <n v="2"/>
    <n v="37.1"/>
    <n v="0"/>
    <n v="13.31"/>
    <n v="74.2"/>
    <n v="26.62"/>
    <n v="47.58"/>
    <n v="0.64123989218328836"/>
    <n v="2026"/>
    <s v="Q4"/>
    <n v="10"/>
    <s v="Oct"/>
  </r>
  <r>
    <n v="4197"/>
    <x v="288"/>
    <n v="2026"/>
    <x v="3"/>
    <x v="9"/>
    <x v="9"/>
    <x v="3"/>
    <x v="7"/>
    <x v="3"/>
    <s v="New"/>
    <x v="1"/>
    <s v="Hiking Daypack 20L"/>
    <n v="3"/>
    <n v="94.19"/>
    <n v="0"/>
    <n v="44.89"/>
    <n v="282.57"/>
    <n v="134.67000000000002"/>
    <n v="147.89999999999998"/>
    <n v="0.52341012846374346"/>
    <n v="2026"/>
    <s v="Q4"/>
    <n v="10"/>
    <s v="Oct"/>
  </r>
  <r>
    <n v="360"/>
    <x v="289"/>
    <n v="2026"/>
    <x v="3"/>
    <x v="9"/>
    <x v="9"/>
    <x v="3"/>
    <x v="8"/>
    <x v="0"/>
    <s v="Returning"/>
    <x v="3"/>
    <s v="Portable Camp Stove"/>
    <n v="2"/>
    <n v="82.52"/>
    <n v="0.05"/>
    <n v="38.61"/>
    <n v="156.78799999999998"/>
    <n v="77.22"/>
    <n v="79.567999999999984"/>
    <n v="0.50748781794525089"/>
    <n v="2026"/>
    <s v="Q4"/>
    <n v="10"/>
    <s v="Oct"/>
  </r>
  <r>
    <n v="427"/>
    <x v="289"/>
    <n v="2026"/>
    <x v="3"/>
    <x v="9"/>
    <x v="9"/>
    <x v="3"/>
    <x v="13"/>
    <x v="0"/>
    <s v="Business"/>
    <x v="1"/>
    <s v="Summit Backpack 45L"/>
    <n v="1"/>
    <n v="155.16"/>
    <n v="0"/>
    <n v="78.84"/>
    <n v="155.16"/>
    <n v="78.84"/>
    <n v="76.319999999999993"/>
    <n v="0.49187935034802782"/>
    <n v="2026"/>
    <s v="Q4"/>
    <n v="10"/>
    <s v="Oct"/>
  </r>
  <r>
    <n v="1018"/>
    <x v="289"/>
    <n v="2026"/>
    <x v="3"/>
    <x v="9"/>
    <x v="9"/>
    <x v="3"/>
    <x v="13"/>
    <x v="3"/>
    <s v="Returning"/>
    <x v="2"/>
    <s v="Packing Cube Set"/>
    <n v="1"/>
    <n v="46.36"/>
    <n v="0.05"/>
    <n v="18.399999999999999"/>
    <n v="44.041999999999994"/>
    <n v="18.399999999999999"/>
    <n v="25.641999999999996"/>
    <n v="0.58221697470596245"/>
    <n v="2026"/>
    <s v="Q4"/>
    <n v="10"/>
    <s v="Oct"/>
  </r>
  <r>
    <n v="1179"/>
    <x v="289"/>
    <n v="2026"/>
    <x v="3"/>
    <x v="9"/>
    <x v="9"/>
    <x v="2"/>
    <x v="16"/>
    <x v="0"/>
    <s v="Business"/>
    <x v="0"/>
    <s v="Commuter Helmet"/>
    <n v="1"/>
    <n v="81.47"/>
    <n v="0"/>
    <n v="43.67"/>
    <n v="81.47"/>
    <n v="43.67"/>
    <n v="37.799999999999997"/>
    <n v="0.463974469129741"/>
    <n v="2026"/>
    <s v="Q4"/>
    <n v="10"/>
    <s v="Oct"/>
  </r>
  <r>
    <n v="2267"/>
    <x v="289"/>
    <n v="2026"/>
    <x v="3"/>
    <x v="9"/>
    <x v="9"/>
    <x v="0"/>
    <x v="15"/>
    <x v="0"/>
    <s v="Returning"/>
    <x v="2"/>
    <s v="Carry-On Duffel"/>
    <n v="1"/>
    <n v="134.31"/>
    <n v="0.05"/>
    <n v="67.239999999999995"/>
    <n v="127.5945"/>
    <n v="67.239999999999995"/>
    <n v="60.354500000000002"/>
    <n v="0.47301803761133909"/>
    <n v="2026"/>
    <s v="Q4"/>
    <n v="10"/>
    <s v="Oct"/>
  </r>
  <r>
    <n v="2656"/>
    <x v="289"/>
    <n v="2026"/>
    <x v="3"/>
    <x v="9"/>
    <x v="9"/>
    <x v="2"/>
    <x v="16"/>
    <x v="0"/>
    <s v="New"/>
    <x v="3"/>
    <s v="Compact Sleeping Bag"/>
    <n v="1"/>
    <n v="123.11"/>
    <n v="0"/>
    <n v="58.99"/>
    <n v="123.11"/>
    <n v="58.99"/>
    <n v="64.12"/>
    <n v="0.52083502558687356"/>
    <n v="2026"/>
    <s v="Q4"/>
    <n v="10"/>
    <s v="Oct"/>
  </r>
  <r>
    <n v="2867"/>
    <x v="289"/>
    <n v="2026"/>
    <x v="3"/>
    <x v="9"/>
    <x v="9"/>
    <x v="1"/>
    <x v="6"/>
    <x v="0"/>
    <s v="New"/>
    <x v="3"/>
    <s v="Portable Camp Stove"/>
    <n v="1"/>
    <n v="81.239999999999995"/>
    <n v="0"/>
    <n v="38.65"/>
    <n v="81.239999999999995"/>
    <n v="38.65"/>
    <n v="42.589999999999996"/>
    <n v="0.52424913835548992"/>
    <n v="2026"/>
    <s v="Q4"/>
    <n v="10"/>
    <s v="Oct"/>
  </r>
  <r>
    <n v="3335"/>
    <x v="289"/>
    <n v="2026"/>
    <x v="3"/>
    <x v="9"/>
    <x v="9"/>
    <x v="0"/>
    <x v="9"/>
    <x v="3"/>
    <s v="Returning"/>
    <x v="1"/>
    <s v="Trekking Poles"/>
    <n v="1"/>
    <n v="70.81"/>
    <n v="0.15"/>
    <n v="32.93"/>
    <n v="60.188499999999998"/>
    <n v="32.93"/>
    <n v="27.258499999999998"/>
    <n v="0.45288551799762411"/>
    <n v="2026"/>
    <s v="Q4"/>
    <n v="10"/>
    <s v="Oct"/>
  </r>
  <r>
    <n v="3770"/>
    <x v="289"/>
    <n v="2026"/>
    <x v="3"/>
    <x v="9"/>
    <x v="9"/>
    <x v="3"/>
    <x v="13"/>
    <x v="0"/>
    <s v="Business"/>
    <x v="3"/>
    <s v="Trail Tent 2P"/>
    <n v="6"/>
    <n v="200.26"/>
    <n v="0"/>
    <n v="106.71"/>
    <n v="1201.56"/>
    <n v="640.26"/>
    <n v="561.29999999999995"/>
    <n v="0.46714271447118744"/>
    <n v="2026"/>
    <s v="Q4"/>
    <n v="10"/>
    <s v="Oct"/>
  </r>
  <r>
    <n v="4065"/>
    <x v="289"/>
    <n v="2026"/>
    <x v="3"/>
    <x v="9"/>
    <x v="9"/>
    <x v="3"/>
    <x v="4"/>
    <x v="0"/>
    <s v="New"/>
    <x v="4"/>
    <s v="Recovery Roller"/>
    <n v="3"/>
    <n v="36.75"/>
    <n v="0.05"/>
    <n v="13.71"/>
    <n v="104.7375"/>
    <n v="41.13"/>
    <n v="63.607499999999995"/>
    <n v="0.60730397422126747"/>
    <n v="2026"/>
    <s v="Q4"/>
    <n v="10"/>
    <s v="Oct"/>
  </r>
  <r>
    <n v="4222"/>
    <x v="289"/>
    <n v="2026"/>
    <x v="3"/>
    <x v="9"/>
    <x v="9"/>
    <x v="2"/>
    <x v="16"/>
    <x v="0"/>
    <s v="Returning"/>
    <x v="1"/>
    <s v="Hiking Daypack 20L"/>
    <n v="2"/>
    <n v="92.41"/>
    <n v="0.1"/>
    <n v="45.42"/>
    <n v="166.33799999999999"/>
    <n v="90.84"/>
    <n v="75.49799999999999"/>
    <n v="0.4538830573891714"/>
    <n v="2026"/>
    <s v="Q4"/>
    <n v="10"/>
    <s v="Oct"/>
  </r>
  <r>
    <n v="4304"/>
    <x v="289"/>
    <n v="2026"/>
    <x v="3"/>
    <x v="9"/>
    <x v="9"/>
    <x v="1"/>
    <x v="14"/>
    <x v="2"/>
    <s v="New"/>
    <x v="4"/>
    <s v="Resistance Band Set"/>
    <n v="1"/>
    <n v="40.67"/>
    <n v="0"/>
    <n v="15.09"/>
    <n v="40.67"/>
    <n v="15.09"/>
    <n v="25.580000000000002"/>
    <n v="0.62896483894762722"/>
    <n v="2026"/>
    <s v="Q4"/>
    <n v="10"/>
    <s v="Oct"/>
  </r>
  <r>
    <n v="109"/>
    <x v="290"/>
    <n v="2026"/>
    <x v="3"/>
    <x v="9"/>
    <x v="9"/>
    <x v="1"/>
    <x v="1"/>
    <x v="0"/>
    <s v="Returning"/>
    <x v="1"/>
    <s v="Hiking Daypack 20L"/>
    <n v="1"/>
    <n v="90.09"/>
    <n v="0"/>
    <n v="45.17"/>
    <n v="90.09"/>
    <n v="45.17"/>
    <n v="44.92"/>
    <n v="0.49861249861249862"/>
    <n v="2026"/>
    <s v="Q4"/>
    <n v="10"/>
    <s v="Oct"/>
  </r>
  <r>
    <n v="744"/>
    <x v="290"/>
    <n v="2026"/>
    <x v="3"/>
    <x v="9"/>
    <x v="9"/>
    <x v="2"/>
    <x v="10"/>
    <x v="0"/>
    <s v="Returning"/>
    <x v="2"/>
    <s v="Insulated Bottle"/>
    <n v="1"/>
    <n v="36.83"/>
    <n v="0"/>
    <n v="13.64"/>
    <n v="36.83"/>
    <n v="13.64"/>
    <n v="23.189999999999998"/>
    <n v="0.62964974205810476"/>
    <n v="2026"/>
    <s v="Q4"/>
    <n v="10"/>
    <s v="Oct"/>
  </r>
  <r>
    <n v="960"/>
    <x v="290"/>
    <n v="2026"/>
    <x v="3"/>
    <x v="9"/>
    <x v="9"/>
    <x v="1"/>
    <x v="12"/>
    <x v="3"/>
    <s v="Returning"/>
    <x v="3"/>
    <s v="Trail Tent 2P"/>
    <n v="5"/>
    <n v="196.37"/>
    <n v="0.05"/>
    <n v="103.51"/>
    <n v="932.75749999999994"/>
    <n v="517.55000000000007"/>
    <n v="415.20749999999987"/>
    <n v="0.44513981393877816"/>
    <n v="2026"/>
    <s v="Q4"/>
    <n v="10"/>
    <s v="Oct"/>
  </r>
  <r>
    <n v="1389"/>
    <x v="290"/>
    <n v="2026"/>
    <x v="3"/>
    <x v="9"/>
    <x v="9"/>
    <x v="0"/>
    <x v="15"/>
    <x v="0"/>
    <s v="New"/>
    <x v="1"/>
    <s v="Hiking Daypack 20L"/>
    <n v="2"/>
    <n v="93.73"/>
    <n v="0"/>
    <n v="44.79"/>
    <n v="187.46"/>
    <n v="89.58"/>
    <n v="97.88000000000001"/>
    <n v="0.52213805611863873"/>
    <n v="2026"/>
    <s v="Q4"/>
    <n v="10"/>
    <s v="Oct"/>
  </r>
  <r>
    <n v="1493"/>
    <x v="290"/>
    <n v="2026"/>
    <x v="3"/>
    <x v="9"/>
    <x v="9"/>
    <x v="2"/>
    <x v="10"/>
    <x v="0"/>
    <s v="Business"/>
    <x v="2"/>
    <s v="Insulated Bottle"/>
    <n v="1"/>
    <n v="36.46"/>
    <n v="0.05"/>
    <n v="13.35"/>
    <n v="34.637"/>
    <n v="13.35"/>
    <n v="21.286999999999999"/>
    <n v="0.61457401045125148"/>
    <n v="2026"/>
    <s v="Q4"/>
    <n v="10"/>
    <s v="Oct"/>
  </r>
  <r>
    <n v="1967"/>
    <x v="290"/>
    <n v="2026"/>
    <x v="3"/>
    <x v="9"/>
    <x v="9"/>
    <x v="1"/>
    <x v="14"/>
    <x v="0"/>
    <s v="Returning"/>
    <x v="3"/>
    <s v="Compact Sleeping Bag"/>
    <n v="2"/>
    <n v="125.91"/>
    <n v="0"/>
    <n v="61.95"/>
    <n v="251.82"/>
    <n v="123.9"/>
    <n v="127.91999999999999"/>
    <n v="0.50798189182749576"/>
    <n v="2026"/>
    <s v="Q4"/>
    <n v="10"/>
    <s v="Oct"/>
  </r>
  <r>
    <n v="2132"/>
    <x v="290"/>
    <n v="2026"/>
    <x v="3"/>
    <x v="9"/>
    <x v="9"/>
    <x v="3"/>
    <x v="8"/>
    <x v="2"/>
    <s v="New"/>
    <x v="1"/>
    <s v="Hiking Daypack 20L"/>
    <n v="1"/>
    <n v="92.56"/>
    <n v="0.1"/>
    <n v="44.23"/>
    <n v="83.304000000000002"/>
    <n v="44.23"/>
    <n v="39.074000000000005"/>
    <n v="0.46905310669355621"/>
    <n v="2026"/>
    <s v="Q4"/>
    <n v="10"/>
    <s v="Oct"/>
  </r>
  <r>
    <n v="2882"/>
    <x v="290"/>
    <n v="2026"/>
    <x v="3"/>
    <x v="9"/>
    <x v="9"/>
    <x v="3"/>
    <x v="8"/>
    <x v="3"/>
    <s v="New"/>
    <x v="1"/>
    <s v="Trekking Poles"/>
    <n v="4"/>
    <n v="70.02"/>
    <n v="0"/>
    <n v="32.86"/>
    <n v="280.08"/>
    <n v="131.44"/>
    <n v="148.63999999999999"/>
    <n v="0.53070551271065403"/>
    <n v="2026"/>
    <s v="Q4"/>
    <n v="10"/>
    <s v="Oct"/>
  </r>
  <r>
    <n v="3345"/>
    <x v="290"/>
    <n v="2026"/>
    <x v="3"/>
    <x v="9"/>
    <x v="9"/>
    <x v="0"/>
    <x v="15"/>
    <x v="0"/>
    <s v="Returning"/>
    <x v="0"/>
    <s v="Trail Bike Light"/>
    <n v="3"/>
    <n v="51.62"/>
    <n v="0.1"/>
    <n v="22.94"/>
    <n v="139.374"/>
    <n v="68.820000000000007"/>
    <n v="70.553999999999988"/>
    <n v="0.50622067243531788"/>
    <n v="2026"/>
    <s v="Q4"/>
    <n v="10"/>
    <s v="Oct"/>
  </r>
  <r>
    <n v="4089"/>
    <x v="290"/>
    <n v="2026"/>
    <x v="3"/>
    <x v="9"/>
    <x v="9"/>
    <x v="2"/>
    <x v="2"/>
    <x v="0"/>
    <s v="New"/>
    <x v="3"/>
    <s v="Trail Tent 2P"/>
    <n v="1"/>
    <n v="196.39"/>
    <n v="0"/>
    <n v="104.66"/>
    <n v="196.39"/>
    <n v="104.66"/>
    <n v="91.72999999999999"/>
    <n v="0.46708080859514228"/>
    <n v="2026"/>
    <s v="Q4"/>
    <n v="10"/>
    <s v="Oct"/>
  </r>
  <r>
    <n v="4119"/>
    <x v="290"/>
    <n v="2026"/>
    <x v="3"/>
    <x v="9"/>
    <x v="9"/>
    <x v="3"/>
    <x v="8"/>
    <x v="1"/>
    <s v="Business"/>
    <x v="4"/>
    <s v="Resistance Band Set"/>
    <n v="10"/>
    <n v="41.26"/>
    <n v="0.1"/>
    <n v="15.06"/>
    <n v="371.34"/>
    <n v="150.6"/>
    <n v="220.73999999999998"/>
    <n v="0.59444175149458711"/>
    <n v="2026"/>
    <s v="Q4"/>
    <n v="10"/>
    <s v="Oct"/>
  </r>
  <r>
    <n v="4968"/>
    <x v="290"/>
    <n v="2026"/>
    <x v="3"/>
    <x v="9"/>
    <x v="9"/>
    <x v="2"/>
    <x v="3"/>
    <x v="3"/>
    <s v="New"/>
    <x v="2"/>
    <s v="Insulated Bottle"/>
    <n v="1"/>
    <n v="35.549999999999997"/>
    <n v="0.05"/>
    <n v="13.44"/>
    <n v="33.772499999999994"/>
    <n v="13.44"/>
    <n v="20.332499999999996"/>
    <n v="0.60204308238951809"/>
    <n v="2026"/>
    <s v="Q4"/>
    <n v="10"/>
    <s v="Oct"/>
  </r>
  <r>
    <n v="5197"/>
    <x v="290"/>
    <n v="2026"/>
    <x v="3"/>
    <x v="9"/>
    <x v="9"/>
    <x v="3"/>
    <x v="8"/>
    <x v="0"/>
    <s v="New"/>
    <x v="0"/>
    <s v="Trail Bike Light"/>
    <n v="1"/>
    <n v="49.5"/>
    <n v="0"/>
    <n v="22.36"/>
    <n v="49.5"/>
    <n v="22.36"/>
    <n v="27.14"/>
    <n v="0.54828282828282826"/>
    <n v="2026"/>
    <s v="Q4"/>
    <n v="10"/>
    <s v="Oct"/>
  </r>
  <r>
    <n v="66"/>
    <x v="291"/>
    <n v="2026"/>
    <x v="3"/>
    <x v="9"/>
    <x v="9"/>
    <x v="0"/>
    <x v="15"/>
    <x v="0"/>
    <s v="Business"/>
    <x v="3"/>
    <s v="Portable Camp Stove"/>
    <n v="1"/>
    <n v="80.58"/>
    <n v="0"/>
    <n v="40.43"/>
    <n v="80.58"/>
    <n v="40.43"/>
    <n v="40.15"/>
    <n v="0.49826259617771157"/>
    <n v="2026"/>
    <s v="Q4"/>
    <n v="10"/>
    <s v="Oct"/>
  </r>
  <r>
    <n v="585"/>
    <x v="291"/>
    <n v="2026"/>
    <x v="3"/>
    <x v="9"/>
    <x v="9"/>
    <x v="2"/>
    <x v="5"/>
    <x v="2"/>
    <s v="Business"/>
    <x v="2"/>
    <s v="Travel Backpack 35L"/>
    <n v="2"/>
    <n v="161.59"/>
    <n v="0.05"/>
    <n v="89.57"/>
    <n v="307.02100000000002"/>
    <n v="179.14"/>
    <n v="127.88100000000003"/>
    <n v="0.41652199686666391"/>
    <n v="2026"/>
    <s v="Q4"/>
    <n v="10"/>
    <s v="Oct"/>
  </r>
  <r>
    <n v="856"/>
    <x v="291"/>
    <n v="2026"/>
    <x v="3"/>
    <x v="9"/>
    <x v="9"/>
    <x v="3"/>
    <x v="8"/>
    <x v="0"/>
    <s v="Business"/>
    <x v="3"/>
    <s v="Portable Camp Stove"/>
    <n v="1"/>
    <n v="80.319999999999993"/>
    <n v="0"/>
    <n v="39.729999999999997"/>
    <n v="80.319999999999993"/>
    <n v="39.729999999999997"/>
    <n v="40.589999999999996"/>
    <n v="0.50535358565737054"/>
    <n v="2026"/>
    <s v="Q4"/>
    <n v="10"/>
    <s v="Oct"/>
  </r>
  <r>
    <n v="1793"/>
    <x v="291"/>
    <n v="2026"/>
    <x v="3"/>
    <x v="9"/>
    <x v="9"/>
    <x v="0"/>
    <x v="9"/>
    <x v="3"/>
    <s v="New"/>
    <x v="2"/>
    <s v="Travel Backpack 35L"/>
    <n v="1"/>
    <n v="164.25"/>
    <n v="0"/>
    <n v="86.6"/>
    <n v="164.25"/>
    <n v="86.6"/>
    <n v="77.650000000000006"/>
    <n v="0.47275494672754947"/>
    <n v="2026"/>
    <s v="Q4"/>
    <n v="10"/>
    <s v="Oct"/>
  </r>
  <r>
    <n v="4763"/>
    <x v="291"/>
    <n v="2026"/>
    <x v="3"/>
    <x v="9"/>
    <x v="9"/>
    <x v="3"/>
    <x v="8"/>
    <x v="3"/>
    <s v="New"/>
    <x v="0"/>
    <s v="Cycling Pack 12L"/>
    <n v="6"/>
    <n v="101.6"/>
    <n v="0"/>
    <n v="50.17"/>
    <n v="609.59999999999991"/>
    <n v="301.02"/>
    <n v="308.57999999999993"/>
    <n v="0.50620078740157481"/>
    <n v="2026"/>
    <s v="Q4"/>
    <n v="10"/>
    <s v="Oct"/>
  </r>
  <r>
    <n v="1716"/>
    <x v="292"/>
    <n v="2026"/>
    <x v="3"/>
    <x v="9"/>
    <x v="9"/>
    <x v="0"/>
    <x v="0"/>
    <x v="2"/>
    <s v="Returning"/>
    <x v="4"/>
    <s v="Recovery Roller"/>
    <n v="5"/>
    <n v="35.99"/>
    <n v="0"/>
    <n v="14.19"/>
    <n v="179.95000000000002"/>
    <n v="70.95"/>
    <n v="109.00000000000001"/>
    <n v="0.60572381217004723"/>
    <n v="2026"/>
    <s v="Q4"/>
    <n v="10"/>
    <s v="Oct"/>
  </r>
  <r>
    <n v="1759"/>
    <x v="292"/>
    <n v="2026"/>
    <x v="3"/>
    <x v="9"/>
    <x v="9"/>
    <x v="3"/>
    <x v="8"/>
    <x v="0"/>
    <s v="Returning"/>
    <x v="4"/>
    <s v="Recovery Roller"/>
    <n v="2"/>
    <n v="36.57"/>
    <n v="0.1"/>
    <n v="13.79"/>
    <n v="65.826000000000008"/>
    <n v="27.58"/>
    <n v="38.246000000000009"/>
    <n v="0.58101661957281325"/>
    <n v="2026"/>
    <s v="Q4"/>
    <n v="10"/>
    <s v="Oct"/>
  </r>
  <r>
    <n v="1811"/>
    <x v="292"/>
    <n v="2026"/>
    <x v="3"/>
    <x v="9"/>
    <x v="9"/>
    <x v="1"/>
    <x v="6"/>
    <x v="0"/>
    <s v="New"/>
    <x v="0"/>
    <s v="Compact Repair Kit"/>
    <n v="1"/>
    <n v="40.99"/>
    <n v="0.1"/>
    <n v="17.16"/>
    <n v="36.891000000000005"/>
    <n v="17.16"/>
    <n v="19.731000000000005"/>
    <n v="0.5348458973733432"/>
    <n v="2026"/>
    <s v="Q4"/>
    <n v="10"/>
    <s v="Oct"/>
  </r>
  <r>
    <n v="2918"/>
    <x v="292"/>
    <n v="2026"/>
    <x v="3"/>
    <x v="9"/>
    <x v="9"/>
    <x v="3"/>
    <x v="8"/>
    <x v="2"/>
    <s v="Returning"/>
    <x v="3"/>
    <s v="Portable Camp Stove"/>
    <n v="3"/>
    <n v="80.47"/>
    <n v="0"/>
    <n v="40.090000000000003"/>
    <n v="241.41"/>
    <n v="120.27000000000001"/>
    <n v="121.13999999999999"/>
    <n v="0.50180191375667949"/>
    <n v="2026"/>
    <s v="Q4"/>
    <n v="10"/>
    <s v="Oct"/>
  </r>
  <r>
    <n v="4150"/>
    <x v="292"/>
    <n v="2026"/>
    <x v="3"/>
    <x v="9"/>
    <x v="9"/>
    <x v="3"/>
    <x v="13"/>
    <x v="2"/>
    <s v="Business"/>
    <x v="1"/>
    <s v="Trail Boots"/>
    <n v="5"/>
    <n v="140.32"/>
    <n v="0"/>
    <n v="80.08"/>
    <n v="701.59999999999991"/>
    <n v="400.4"/>
    <n v="301.19999999999993"/>
    <n v="0.4293044469783352"/>
    <n v="2026"/>
    <s v="Q4"/>
    <n v="10"/>
    <s v="Oct"/>
  </r>
  <r>
    <n v="4830"/>
    <x v="292"/>
    <n v="2026"/>
    <x v="3"/>
    <x v="9"/>
    <x v="9"/>
    <x v="1"/>
    <x v="11"/>
    <x v="0"/>
    <s v="New"/>
    <x v="4"/>
    <s v="Weighted Vest"/>
    <n v="3"/>
    <n v="125.93"/>
    <n v="0.1"/>
    <n v="68.45"/>
    <n v="340.01100000000002"/>
    <n v="205.35000000000002"/>
    <n v="134.661"/>
    <n v="0.39604895135745605"/>
    <n v="2026"/>
    <s v="Q4"/>
    <n v="10"/>
    <s v="Oct"/>
  </r>
  <r>
    <n v="4698"/>
    <x v="293"/>
    <n v="2026"/>
    <x v="3"/>
    <x v="9"/>
    <x v="9"/>
    <x v="3"/>
    <x v="8"/>
    <x v="0"/>
    <s v="Returning"/>
    <x v="1"/>
    <s v="Trail Boots"/>
    <n v="2"/>
    <n v="141.4"/>
    <n v="0.05"/>
    <n v="77.48"/>
    <n v="268.66000000000003"/>
    <n v="154.96"/>
    <n v="113.70000000000002"/>
    <n v="0.42321149408173903"/>
    <n v="2026"/>
    <s v="Q4"/>
    <n v="10"/>
    <s v="Oct"/>
  </r>
  <r>
    <n v="4846"/>
    <x v="293"/>
    <n v="2026"/>
    <x v="3"/>
    <x v="9"/>
    <x v="9"/>
    <x v="0"/>
    <x v="0"/>
    <x v="1"/>
    <s v="Business"/>
    <x v="0"/>
    <s v="Trail Bike Light"/>
    <n v="8"/>
    <n v="51.91"/>
    <n v="0.05"/>
    <n v="22.99"/>
    <n v="394.51599999999996"/>
    <n v="183.92"/>
    <n v="210.59599999999998"/>
    <n v="0.53380851473704483"/>
    <n v="2026"/>
    <s v="Q4"/>
    <n v="10"/>
    <s v="Oct"/>
  </r>
  <r>
    <n v="5024"/>
    <x v="293"/>
    <n v="2026"/>
    <x v="3"/>
    <x v="9"/>
    <x v="9"/>
    <x v="3"/>
    <x v="7"/>
    <x v="3"/>
    <s v="Returning"/>
    <x v="3"/>
    <s v="Trail Tent 2P"/>
    <n v="1"/>
    <n v="192.62"/>
    <n v="0"/>
    <n v="102.51"/>
    <n v="192.62"/>
    <n v="102.51"/>
    <n v="90.11"/>
    <n v="0.46781227286886096"/>
    <n v="2026"/>
    <s v="Q4"/>
    <n v="10"/>
    <s v="Oct"/>
  </r>
  <r>
    <n v="1157"/>
    <x v="294"/>
    <n v="2026"/>
    <x v="3"/>
    <x v="9"/>
    <x v="9"/>
    <x v="3"/>
    <x v="4"/>
    <x v="0"/>
    <s v="New"/>
    <x v="0"/>
    <s v="Trail Bike Light"/>
    <n v="1"/>
    <n v="51.25"/>
    <n v="0"/>
    <n v="22.58"/>
    <n v="51.25"/>
    <n v="22.58"/>
    <n v="28.67"/>
    <n v="0.55941463414634152"/>
    <n v="2026"/>
    <s v="Q4"/>
    <n v="10"/>
    <s v="Oct"/>
  </r>
  <r>
    <n v="1427"/>
    <x v="294"/>
    <n v="2026"/>
    <x v="3"/>
    <x v="9"/>
    <x v="9"/>
    <x v="3"/>
    <x v="4"/>
    <x v="2"/>
    <s v="New"/>
    <x v="2"/>
    <s v="Packing Cube Set"/>
    <n v="1"/>
    <n v="45.97"/>
    <n v="0.05"/>
    <n v="18.760000000000002"/>
    <n v="43.671499999999995"/>
    <n v="18.760000000000002"/>
    <n v="24.911499999999993"/>
    <n v="0.57042922729926826"/>
    <n v="2026"/>
    <s v="Q4"/>
    <n v="10"/>
    <s v="Oct"/>
  </r>
  <r>
    <n v="1622"/>
    <x v="294"/>
    <n v="2026"/>
    <x v="3"/>
    <x v="9"/>
    <x v="9"/>
    <x v="2"/>
    <x v="2"/>
    <x v="3"/>
    <s v="Returning"/>
    <x v="3"/>
    <s v="Compact Sleeping Bag"/>
    <n v="1"/>
    <n v="123.29"/>
    <n v="0"/>
    <n v="59.48"/>
    <n v="123.29"/>
    <n v="59.48"/>
    <n v="63.810000000000009"/>
    <n v="0.51756022386243816"/>
    <n v="2026"/>
    <s v="Q4"/>
    <n v="10"/>
    <s v="Oct"/>
  </r>
  <r>
    <n v="1879"/>
    <x v="294"/>
    <n v="2026"/>
    <x v="3"/>
    <x v="9"/>
    <x v="9"/>
    <x v="3"/>
    <x v="8"/>
    <x v="1"/>
    <s v="Business"/>
    <x v="2"/>
    <s v="Insulated Bottle"/>
    <n v="8"/>
    <n v="35.83"/>
    <n v="0.05"/>
    <n v="13.89"/>
    <n v="272.30799999999999"/>
    <n v="111.12"/>
    <n v="161.18799999999999"/>
    <n v="0.59193266448286497"/>
    <n v="2026"/>
    <s v="Q4"/>
    <n v="10"/>
    <s v="Oct"/>
  </r>
  <r>
    <n v="2483"/>
    <x v="294"/>
    <n v="2026"/>
    <x v="3"/>
    <x v="9"/>
    <x v="9"/>
    <x v="0"/>
    <x v="0"/>
    <x v="0"/>
    <s v="New"/>
    <x v="3"/>
    <s v="Portable Camp Stove"/>
    <n v="1"/>
    <n v="80.56"/>
    <n v="0"/>
    <n v="39.53"/>
    <n v="80.56"/>
    <n v="39.53"/>
    <n v="41.03"/>
    <n v="0.5093098311817279"/>
    <n v="2026"/>
    <s v="Q4"/>
    <n v="10"/>
    <s v="Oct"/>
  </r>
  <r>
    <n v="4451"/>
    <x v="294"/>
    <n v="2026"/>
    <x v="3"/>
    <x v="9"/>
    <x v="9"/>
    <x v="3"/>
    <x v="7"/>
    <x v="0"/>
    <s v="New"/>
    <x v="0"/>
    <s v="Compact Repair Kit"/>
    <n v="1"/>
    <n v="40.47"/>
    <n v="0.05"/>
    <n v="16.73"/>
    <n v="38.4465"/>
    <n v="16.73"/>
    <n v="21.7165"/>
    <n v="0.5648498562938109"/>
    <n v="2026"/>
    <s v="Q4"/>
    <n v="10"/>
    <s v="Oct"/>
  </r>
  <r>
    <n v="93"/>
    <x v="295"/>
    <n v="2026"/>
    <x v="3"/>
    <x v="9"/>
    <x v="9"/>
    <x v="1"/>
    <x v="12"/>
    <x v="1"/>
    <s v="Business"/>
    <x v="2"/>
    <s v="Carry-On Duffel"/>
    <n v="15"/>
    <n v="133.52000000000001"/>
    <n v="0.2"/>
    <n v="66"/>
    <n v="1602.2400000000002"/>
    <n v="990"/>
    <n v="612.24000000000024"/>
    <n v="0.38211503894547644"/>
    <n v="2026"/>
    <s v="Q4"/>
    <n v="10"/>
    <s v="Oct"/>
  </r>
  <r>
    <n v="265"/>
    <x v="295"/>
    <n v="2026"/>
    <x v="3"/>
    <x v="9"/>
    <x v="9"/>
    <x v="1"/>
    <x v="6"/>
    <x v="0"/>
    <s v="Returning"/>
    <x v="0"/>
    <s v="Commuter Helmet"/>
    <n v="1"/>
    <n v="82.28"/>
    <n v="0"/>
    <n v="42.08"/>
    <n v="82.28"/>
    <n v="42.08"/>
    <n v="40.200000000000003"/>
    <n v="0.48857559552746721"/>
    <n v="2026"/>
    <s v="Q4"/>
    <n v="10"/>
    <s v="Oct"/>
  </r>
  <r>
    <n v="555"/>
    <x v="295"/>
    <n v="2026"/>
    <x v="3"/>
    <x v="9"/>
    <x v="9"/>
    <x v="1"/>
    <x v="11"/>
    <x v="0"/>
    <s v="New"/>
    <x v="2"/>
    <s v="Insulated Bottle"/>
    <n v="6"/>
    <n v="35.479999999999997"/>
    <n v="0"/>
    <n v="13.37"/>
    <n v="212.88"/>
    <n v="80.22"/>
    <n v="132.66"/>
    <n v="0.62316798196166856"/>
    <n v="2026"/>
    <s v="Q4"/>
    <n v="10"/>
    <s v="Oct"/>
  </r>
  <r>
    <n v="1993"/>
    <x v="295"/>
    <n v="2026"/>
    <x v="3"/>
    <x v="9"/>
    <x v="9"/>
    <x v="2"/>
    <x v="3"/>
    <x v="2"/>
    <s v="New"/>
    <x v="1"/>
    <s v="Summit Backpack 45L"/>
    <n v="1"/>
    <n v="152.38"/>
    <n v="0.15"/>
    <n v="78.92"/>
    <n v="129.523"/>
    <n v="78.92"/>
    <n v="50.602999999999994"/>
    <n v="0.39068736826663986"/>
    <n v="2026"/>
    <s v="Q4"/>
    <n v="10"/>
    <s v="Oct"/>
  </r>
  <r>
    <n v="3116"/>
    <x v="295"/>
    <n v="2026"/>
    <x v="3"/>
    <x v="9"/>
    <x v="9"/>
    <x v="1"/>
    <x v="1"/>
    <x v="3"/>
    <s v="New"/>
    <x v="1"/>
    <s v="Hiking Daypack 20L"/>
    <n v="1"/>
    <n v="93.64"/>
    <n v="0"/>
    <n v="44.34"/>
    <n v="93.64"/>
    <n v="44.34"/>
    <n v="49.3"/>
    <n v="0.52648440837249033"/>
    <n v="2026"/>
    <s v="Q4"/>
    <n v="10"/>
    <s v="Oct"/>
  </r>
  <r>
    <n v="3631"/>
    <x v="295"/>
    <n v="2026"/>
    <x v="3"/>
    <x v="9"/>
    <x v="9"/>
    <x v="3"/>
    <x v="7"/>
    <x v="2"/>
    <s v="Returning"/>
    <x v="4"/>
    <s v="Weighted Vest"/>
    <n v="1"/>
    <n v="123.6"/>
    <n v="0"/>
    <n v="67.3"/>
    <n v="123.6"/>
    <n v="67.3"/>
    <n v="56.3"/>
    <n v="0.45550161812297735"/>
    <n v="2026"/>
    <s v="Q4"/>
    <n v="10"/>
    <s v="Oct"/>
  </r>
  <r>
    <n v="4216"/>
    <x v="295"/>
    <n v="2026"/>
    <x v="3"/>
    <x v="9"/>
    <x v="9"/>
    <x v="1"/>
    <x v="1"/>
    <x v="0"/>
    <s v="New"/>
    <x v="4"/>
    <s v="Weighted Vest"/>
    <n v="3"/>
    <n v="124.6"/>
    <n v="0.05"/>
    <n v="69.12"/>
    <n v="355.10999999999996"/>
    <n v="207.36"/>
    <n v="147.74999999999994"/>
    <n v="0.41606826053898782"/>
    <n v="2026"/>
    <s v="Q4"/>
    <n v="10"/>
    <s v="Oct"/>
  </r>
  <r>
    <n v="4956"/>
    <x v="295"/>
    <n v="2026"/>
    <x v="3"/>
    <x v="9"/>
    <x v="9"/>
    <x v="3"/>
    <x v="13"/>
    <x v="2"/>
    <s v="Business"/>
    <x v="1"/>
    <s v="Summit Backpack 45L"/>
    <n v="2"/>
    <n v="151.66"/>
    <n v="0"/>
    <n v="77.17"/>
    <n v="303.32"/>
    <n v="154.34"/>
    <n v="148.97999999999999"/>
    <n v="0.49116444678886984"/>
    <n v="2026"/>
    <s v="Q4"/>
    <n v="10"/>
    <s v="Oct"/>
  </r>
  <r>
    <n v="439"/>
    <x v="296"/>
    <n v="2026"/>
    <x v="3"/>
    <x v="9"/>
    <x v="9"/>
    <x v="2"/>
    <x v="5"/>
    <x v="2"/>
    <s v="New"/>
    <x v="2"/>
    <s v="Insulated Bottle"/>
    <n v="1"/>
    <n v="36.76"/>
    <n v="0"/>
    <n v="13.18"/>
    <n v="36.76"/>
    <n v="13.18"/>
    <n v="23.58"/>
    <n v="0.64145810663764957"/>
    <n v="2026"/>
    <s v="Q4"/>
    <n v="10"/>
    <s v="Oct"/>
  </r>
  <r>
    <n v="1076"/>
    <x v="296"/>
    <n v="2026"/>
    <x v="3"/>
    <x v="9"/>
    <x v="9"/>
    <x v="0"/>
    <x v="9"/>
    <x v="3"/>
    <s v="Returning"/>
    <x v="3"/>
    <s v="Trail Tent 2P"/>
    <n v="1"/>
    <n v="195.67"/>
    <n v="0"/>
    <n v="105.88"/>
    <n v="195.67"/>
    <n v="105.88"/>
    <n v="89.789999999999992"/>
    <n v="0.45888485715745897"/>
    <n v="2026"/>
    <s v="Q4"/>
    <n v="10"/>
    <s v="Oct"/>
  </r>
  <r>
    <n v="1130"/>
    <x v="296"/>
    <n v="2026"/>
    <x v="3"/>
    <x v="9"/>
    <x v="9"/>
    <x v="0"/>
    <x v="15"/>
    <x v="2"/>
    <s v="Returning"/>
    <x v="0"/>
    <s v="Compact Repair Kit"/>
    <n v="1"/>
    <n v="40.83"/>
    <n v="0.1"/>
    <n v="16.54"/>
    <n v="36.747"/>
    <n v="16.54"/>
    <n v="20.207000000000001"/>
    <n v="0.54989522954254766"/>
    <n v="2026"/>
    <s v="Q4"/>
    <n v="10"/>
    <s v="Oct"/>
  </r>
  <r>
    <n v="2820"/>
    <x v="296"/>
    <n v="2026"/>
    <x v="3"/>
    <x v="9"/>
    <x v="9"/>
    <x v="3"/>
    <x v="7"/>
    <x v="1"/>
    <s v="Business"/>
    <x v="1"/>
    <s v="Trekking Poles"/>
    <n v="6"/>
    <n v="72.73"/>
    <n v="0.05"/>
    <n v="32.700000000000003"/>
    <n v="414.56099999999998"/>
    <n v="196.20000000000002"/>
    <n v="218.36099999999996"/>
    <n v="0.52672827400551425"/>
    <n v="2026"/>
    <s v="Q4"/>
    <n v="10"/>
    <s v="Oct"/>
  </r>
  <r>
    <n v="4213"/>
    <x v="296"/>
    <n v="2026"/>
    <x v="3"/>
    <x v="9"/>
    <x v="9"/>
    <x v="1"/>
    <x v="14"/>
    <x v="1"/>
    <s v="Business"/>
    <x v="3"/>
    <s v="Portable Camp Stove"/>
    <n v="4"/>
    <n v="81.23"/>
    <n v="0.1"/>
    <n v="38.96"/>
    <n v="292.428"/>
    <n v="155.84"/>
    <n v="136.58799999999999"/>
    <n v="0.46708249552026482"/>
    <n v="2026"/>
    <s v="Q4"/>
    <n v="10"/>
    <s v="Oct"/>
  </r>
  <r>
    <n v="4375"/>
    <x v="296"/>
    <n v="2026"/>
    <x v="3"/>
    <x v="9"/>
    <x v="9"/>
    <x v="1"/>
    <x v="1"/>
    <x v="0"/>
    <s v="Business"/>
    <x v="2"/>
    <s v="Packing Cube Set"/>
    <n v="1"/>
    <n v="46.38"/>
    <n v="0.15"/>
    <n v="17.87"/>
    <n v="39.423000000000002"/>
    <n v="17.87"/>
    <n v="21.553000000000001"/>
    <n v="0.54671131065621592"/>
    <n v="2026"/>
    <s v="Q4"/>
    <n v="10"/>
    <s v="Oct"/>
  </r>
  <r>
    <n v="5072"/>
    <x v="296"/>
    <n v="2026"/>
    <x v="3"/>
    <x v="9"/>
    <x v="9"/>
    <x v="3"/>
    <x v="7"/>
    <x v="1"/>
    <s v="Business"/>
    <x v="2"/>
    <s v="Packing Cube Set"/>
    <n v="5"/>
    <n v="45.9"/>
    <n v="0.1"/>
    <n v="17.940000000000001"/>
    <n v="206.55"/>
    <n v="89.7"/>
    <n v="116.85000000000001"/>
    <n v="0.56572258533042852"/>
    <n v="2026"/>
    <s v="Q4"/>
    <n v="10"/>
    <s v="Oct"/>
  </r>
  <r>
    <n v="310"/>
    <x v="297"/>
    <n v="2026"/>
    <x v="3"/>
    <x v="9"/>
    <x v="9"/>
    <x v="1"/>
    <x v="12"/>
    <x v="0"/>
    <s v="Business"/>
    <x v="1"/>
    <s v="Trail Boots"/>
    <n v="5"/>
    <n v="144.04"/>
    <n v="0.1"/>
    <n v="78.069999999999993"/>
    <n v="648.17999999999995"/>
    <n v="390.34999999999997"/>
    <n v="257.83"/>
    <n v="0.39777530932765592"/>
    <n v="2026"/>
    <s v="Q4"/>
    <n v="10"/>
    <s v="Oct"/>
  </r>
  <r>
    <n v="317"/>
    <x v="297"/>
    <n v="2026"/>
    <x v="3"/>
    <x v="9"/>
    <x v="9"/>
    <x v="2"/>
    <x v="10"/>
    <x v="3"/>
    <s v="New"/>
    <x v="0"/>
    <s v="Commuter Helmet"/>
    <n v="2"/>
    <n v="80.69"/>
    <n v="0.05"/>
    <n v="43.81"/>
    <n v="153.31099999999998"/>
    <n v="87.62"/>
    <n v="65.690999999999974"/>
    <n v="0.42848197454846676"/>
    <n v="2026"/>
    <s v="Q4"/>
    <n v="10"/>
    <s v="Oct"/>
  </r>
  <r>
    <n v="684"/>
    <x v="297"/>
    <n v="2026"/>
    <x v="3"/>
    <x v="9"/>
    <x v="9"/>
    <x v="3"/>
    <x v="4"/>
    <x v="0"/>
    <s v="Business"/>
    <x v="3"/>
    <s v="Trail Tent 2P"/>
    <n v="1"/>
    <n v="191.91"/>
    <n v="0"/>
    <n v="101.89"/>
    <n v="191.91"/>
    <n v="101.89"/>
    <n v="90.02"/>
    <n v="0.46907404512531914"/>
    <n v="2026"/>
    <s v="Q4"/>
    <n v="10"/>
    <s v="Oct"/>
  </r>
  <r>
    <n v="1430"/>
    <x v="297"/>
    <n v="2026"/>
    <x v="3"/>
    <x v="9"/>
    <x v="9"/>
    <x v="3"/>
    <x v="13"/>
    <x v="2"/>
    <s v="New"/>
    <x v="4"/>
    <s v="Recovery Roller"/>
    <n v="1"/>
    <n v="36.630000000000003"/>
    <n v="0.05"/>
    <n v="13.97"/>
    <n v="34.798500000000004"/>
    <n v="13.97"/>
    <n v="20.828500000000005"/>
    <n v="0.59854591433538806"/>
    <n v="2026"/>
    <s v="Q4"/>
    <n v="10"/>
    <s v="Oct"/>
  </r>
  <r>
    <n v="2049"/>
    <x v="297"/>
    <n v="2026"/>
    <x v="3"/>
    <x v="9"/>
    <x v="9"/>
    <x v="3"/>
    <x v="4"/>
    <x v="1"/>
    <s v="Business"/>
    <x v="2"/>
    <s v="Insulated Bottle"/>
    <n v="6"/>
    <n v="35.380000000000003"/>
    <n v="0.05"/>
    <n v="13.9"/>
    <n v="201.66600000000003"/>
    <n v="83.4"/>
    <n v="118.26600000000002"/>
    <n v="0.58644491386748387"/>
    <n v="2026"/>
    <s v="Q4"/>
    <n v="10"/>
    <s v="Oct"/>
  </r>
  <r>
    <n v="2199"/>
    <x v="297"/>
    <n v="2026"/>
    <x v="3"/>
    <x v="9"/>
    <x v="9"/>
    <x v="1"/>
    <x v="12"/>
    <x v="3"/>
    <s v="Returning"/>
    <x v="2"/>
    <s v="Carry-On Duffel"/>
    <n v="1"/>
    <n v="132.63"/>
    <n v="0.05"/>
    <n v="67.489999999999995"/>
    <n v="125.99849999999999"/>
    <n v="67.489999999999995"/>
    <n v="58.508499999999998"/>
    <n v="0.46435870268296847"/>
    <n v="2026"/>
    <s v="Q4"/>
    <n v="10"/>
    <s v="Oct"/>
  </r>
  <r>
    <n v="2954"/>
    <x v="297"/>
    <n v="2026"/>
    <x v="3"/>
    <x v="9"/>
    <x v="9"/>
    <x v="3"/>
    <x v="4"/>
    <x v="0"/>
    <s v="New"/>
    <x v="1"/>
    <s v="Trekking Poles"/>
    <n v="1"/>
    <n v="71.17"/>
    <n v="0"/>
    <n v="32.57"/>
    <n v="71.17"/>
    <n v="32.57"/>
    <n v="38.6"/>
    <n v="0.54236335534635383"/>
    <n v="2026"/>
    <s v="Q4"/>
    <n v="10"/>
    <s v="Oct"/>
  </r>
  <r>
    <n v="3218"/>
    <x v="297"/>
    <n v="2026"/>
    <x v="3"/>
    <x v="9"/>
    <x v="9"/>
    <x v="0"/>
    <x v="15"/>
    <x v="1"/>
    <s v="Business"/>
    <x v="2"/>
    <s v="Carry-On Duffel"/>
    <n v="6"/>
    <n v="132.08000000000001"/>
    <n v="0.1"/>
    <n v="67.61"/>
    <n v="713.23200000000008"/>
    <n v="405.65999999999997"/>
    <n v="307.57200000000012"/>
    <n v="0.43123696076451995"/>
    <n v="2026"/>
    <s v="Q4"/>
    <n v="10"/>
    <s v="Oct"/>
  </r>
  <r>
    <n v="3965"/>
    <x v="297"/>
    <n v="2026"/>
    <x v="3"/>
    <x v="9"/>
    <x v="9"/>
    <x v="1"/>
    <x v="11"/>
    <x v="2"/>
    <s v="Returning"/>
    <x v="3"/>
    <s v="Portable Camp Stove"/>
    <n v="3"/>
    <n v="82.75"/>
    <n v="0.05"/>
    <n v="38.53"/>
    <n v="235.83749999999998"/>
    <n v="115.59"/>
    <n v="120.24749999999997"/>
    <n v="0.50987438384480832"/>
    <n v="2026"/>
    <s v="Q4"/>
    <n v="10"/>
    <s v="Oct"/>
  </r>
  <r>
    <n v="2278"/>
    <x v="298"/>
    <n v="2026"/>
    <x v="3"/>
    <x v="9"/>
    <x v="9"/>
    <x v="0"/>
    <x v="15"/>
    <x v="0"/>
    <s v="Returning"/>
    <x v="4"/>
    <s v="Training Mat"/>
    <n v="5"/>
    <n v="51.5"/>
    <n v="0.1"/>
    <n v="21.38"/>
    <n v="231.75"/>
    <n v="106.89999999999999"/>
    <n v="124.85000000000001"/>
    <n v="0.53872707659115426"/>
    <n v="2026"/>
    <s v="Q4"/>
    <n v="10"/>
    <s v="Oct"/>
  </r>
  <r>
    <n v="3132"/>
    <x v="298"/>
    <n v="2026"/>
    <x v="3"/>
    <x v="9"/>
    <x v="9"/>
    <x v="2"/>
    <x v="5"/>
    <x v="0"/>
    <s v="New"/>
    <x v="1"/>
    <s v="Trail Boots"/>
    <n v="3"/>
    <n v="140.49"/>
    <n v="0.05"/>
    <n v="77.45"/>
    <n v="400.3965"/>
    <n v="232.35000000000002"/>
    <n v="168.04649999999998"/>
    <n v="0.41970022215478903"/>
    <n v="2026"/>
    <s v="Q4"/>
    <n v="10"/>
    <s v="Oct"/>
  </r>
  <r>
    <n v="3144"/>
    <x v="298"/>
    <n v="2026"/>
    <x v="3"/>
    <x v="9"/>
    <x v="9"/>
    <x v="2"/>
    <x v="2"/>
    <x v="3"/>
    <s v="New"/>
    <x v="4"/>
    <s v="Recovery Roller"/>
    <n v="4"/>
    <n v="36.200000000000003"/>
    <n v="0.15"/>
    <n v="13.53"/>
    <n v="123.08000000000001"/>
    <n v="54.12"/>
    <n v="68.960000000000008"/>
    <n v="0.56028599285017877"/>
    <n v="2026"/>
    <s v="Q4"/>
    <n v="10"/>
    <s v="Oct"/>
  </r>
  <r>
    <n v="3501"/>
    <x v="298"/>
    <n v="2026"/>
    <x v="3"/>
    <x v="9"/>
    <x v="9"/>
    <x v="3"/>
    <x v="7"/>
    <x v="2"/>
    <s v="New"/>
    <x v="3"/>
    <s v="Compact Sleeping Bag"/>
    <n v="1"/>
    <n v="120.5"/>
    <n v="0.05"/>
    <n v="61.71"/>
    <n v="114.47499999999999"/>
    <n v="61.71"/>
    <n v="52.764999999999993"/>
    <n v="0.4609303341340904"/>
    <n v="2026"/>
    <s v="Q4"/>
    <n v="10"/>
    <s v="Oct"/>
  </r>
  <r>
    <n v="458"/>
    <x v="299"/>
    <n v="2026"/>
    <x v="3"/>
    <x v="9"/>
    <x v="9"/>
    <x v="2"/>
    <x v="2"/>
    <x v="2"/>
    <s v="Business"/>
    <x v="0"/>
    <s v="Cycling Pack 12L"/>
    <n v="1"/>
    <n v="102.44"/>
    <n v="0.05"/>
    <n v="49.14"/>
    <n v="97.317999999999998"/>
    <n v="49.14"/>
    <n v="48.177999999999997"/>
    <n v="0.49505744055570394"/>
    <n v="2026"/>
    <s v="Q4"/>
    <n v="10"/>
    <s v="Oct"/>
  </r>
  <r>
    <n v="1065"/>
    <x v="299"/>
    <n v="2026"/>
    <x v="3"/>
    <x v="9"/>
    <x v="9"/>
    <x v="2"/>
    <x v="5"/>
    <x v="0"/>
    <s v="New"/>
    <x v="4"/>
    <s v="Weighted Vest"/>
    <n v="6"/>
    <n v="121.58"/>
    <n v="0.15"/>
    <n v="68.86"/>
    <n v="620.05799999999999"/>
    <n v="413.15999999999997"/>
    <n v="206.89800000000002"/>
    <n v="0.33367523683268346"/>
    <n v="2026"/>
    <s v="Q4"/>
    <n v="10"/>
    <s v="Oct"/>
  </r>
  <r>
    <n v="1707"/>
    <x v="299"/>
    <n v="2026"/>
    <x v="3"/>
    <x v="9"/>
    <x v="9"/>
    <x v="2"/>
    <x v="16"/>
    <x v="0"/>
    <s v="New"/>
    <x v="2"/>
    <s v="Insulated Bottle"/>
    <n v="2"/>
    <n v="35.36"/>
    <n v="0"/>
    <n v="13.33"/>
    <n v="70.72"/>
    <n v="26.66"/>
    <n v="44.06"/>
    <n v="0.62302036199095023"/>
    <n v="2026"/>
    <s v="Q4"/>
    <n v="10"/>
    <s v="Oct"/>
  </r>
  <r>
    <n v="1989"/>
    <x v="299"/>
    <n v="2026"/>
    <x v="3"/>
    <x v="9"/>
    <x v="9"/>
    <x v="3"/>
    <x v="4"/>
    <x v="0"/>
    <s v="New"/>
    <x v="3"/>
    <s v="Alpine Tent 4P"/>
    <n v="2"/>
    <n v="335.73"/>
    <n v="0"/>
    <n v="199.44"/>
    <n v="671.46"/>
    <n v="398.88"/>
    <n v="272.58000000000004"/>
    <n v="0.4059512107943884"/>
    <n v="2026"/>
    <s v="Q4"/>
    <n v="10"/>
    <s v="Oct"/>
  </r>
  <r>
    <n v="2852"/>
    <x v="299"/>
    <n v="2026"/>
    <x v="3"/>
    <x v="9"/>
    <x v="9"/>
    <x v="1"/>
    <x v="12"/>
    <x v="1"/>
    <s v="Business"/>
    <x v="1"/>
    <s v="Trail Boots"/>
    <n v="3"/>
    <n v="141.96"/>
    <n v="0.1"/>
    <n v="77.42"/>
    <n v="383.29200000000003"/>
    <n v="232.26"/>
    <n v="151.03200000000004"/>
    <n v="0.39403900942362485"/>
    <n v="2026"/>
    <s v="Q4"/>
    <n v="10"/>
    <s v="Oct"/>
  </r>
  <r>
    <n v="4762"/>
    <x v="299"/>
    <n v="2026"/>
    <x v="3"/>
    <x v="9"/>
    <x v="9"/>
    <x v="1"/>
    <x v="12"/>
    <x v="3"/>
    <s v="New"/>
    <x v="4"/>
    <s v="Training Mat"/>
    <n v="2"/>
    <n v="51.76"/>
    <n v="0"/>
    <n v="21.64"/>
    <n v="103.52"/>
    <n v="43.28"/>
    <n v="60.239999999999995"/>
    <n v="0.58191653786707875"/>
    <n v="2026"/>
    <s v="Q4"/>
    <n v="10"/>
    <s v="Oct"/>
  </r>
  <r>
    <n v="4997"/>
    <x v="299"/>
    <n v="2026"/>
    <x v="3"/>
    <x v="9"/>
    <x v="9"/>
    <x v="3"/>
    <x v="7"/>
    <x v="0"/>
    <s v="Returning"/>
    <x v="3"/>
    <s v="Trail Tent 2P"/>
    <n v="3"/>
    <n v="194.09"/>
    <n v="0.1"/>
    <n v="105.84"/>
    <n v="524.04300000000001"/>
    <n v="317.52"/>
    <n v="206.52300000000002"/>
    <n v="0.39409552269565667"/>
    <n v="2026"/>
    <s v="Q4"/>
    <n v="10"/>
    <s v="Oct"/>
  </r>
  <r>
    <n v="1238"/>
    <x v="300"/>
    <n v="2026"/>
    <x v="3"/>
    <x v="9"/>
    <x v="9"/>
    <x v="1"/>
    <x v="12"/>
    <x v="0"/>
    <s v="Returning"/>
    <x v="3"/>
    <s v="Compact Sleeping Bag"/>
    <n v="1"/>
    <n v="125.39"/>
    <n v="0.05"/>
    <n v="61.19"/>
    <n v="119.12049999999999"/>
    <n v="61.19"/>
    <n v="57.930499999999995"/>
    <n v="0.48631847582909743"/>
    <n v="2026"/>
    <s v="Q4"/>
    <n v="10"/>
    <s v="Oct"/>
  </r>
  <r>
    <n v="2622"/>
    <x v="300"/>
    <n v="2026"/>
    <x v="3"/>
    <x v="9"/>
    <x v="9"/>
    <x v="0"/>
    <x v="15"/>
    <x v="3"/>
    <s v="New"/>
    <x v="3"/>
    <s v="Portable Camp Stove"/>
    <n v="3"/>
    <n v="83.73"/>
    <n v="0.15"/>
    <n v="39.43"/>
    <n v="213.51149999999998"/>
    <n v="118.28999999999999"/>
    <n v="95.221499999999992"/>
    <n v="0.44597831966896395"/>
    <n v="2026"/>
    <s v="Q4"/>
    <n v="10"/>
    <s v="Oct"/>
  </r>
  <r>
    <n v="3106"/>
    <x v="300"/>
    <n v="2026"/>
    <x v="3"/>
    <x v="9"/>
    <x v="9"/>
    <x v="3"/>
    <x v="8"/>
    <x v="3"/>
    <s v="Business"/>
    <x v="4"/>
    <s v="Recovery Roller"/>
    <n v="3"/>
    <n v="36.99"/>
    <n v="0.05"/>
    <n v="14.14"/>
    <n v="105.42149999999999"/>
    <n v="42.42"/>
    <n v="63.001499999999993"/>
    <n v="0.59761528720422297"/>
    <n v="2026"/>
    <s v="Q4"/>
    <n v="10"/>
    <s v="Oct"/>
  </r>
  <r>
    <n v="3274"/>
    <x v="300"/>
    <n v="2026"/>
    <x v="3"/>
    <x v="9"/>
    <x v="9"/>
    <x v="3"/>
    <x v="7"/>
    <x v="3"/>
    <s v="New"/>
    <x v="4"/>
    <s v="Resistance Band Set"/>
    <n v="1"/>
    <n v="39.42"/>
    <n v="0"/>
    <n v="14.58"/>
    <n v="39.42"/>
    <n v="14.58"/>
    <n v="24.840000000000003"/>
    <n v="0.63013698630136994"/>
    <n v="2026"/>
    <s v="Q4"/>
    <n v="10"/>
    <s v="Oct"/>
  </r>
  <r>
    <n v="3542"/>
    <x v="300"/>
    <n v="2026"/>
    <x v="3"/>
    <x v="9"/>
    <x v="9"/>
    <x v="3"/>
    <x v="4"/>
    <x v="0"/>
    <s v="New"/>
    <x v="0"/>
    <s v="Trail Bike Light"/>
    <n v="2"/>
    <n v="50.66"/>
    <n v="0"/>
    <n v="22.02"/>
    <n v="101.32"/>
    <n v="44.04"/>
    <n v="57.279999999999994"/>
    <n v="0.56533754441373862"/>
    <n v="2026"/>
    <s v="Q4"/>
    <n v="10"/>
    <s v="Oct"/>
  </r>
  <r>
    <n v="3704"/>
    <x v="300"/>
    <n v="2026"/>
    <x v="3"/>
    <x v="9"/>
    <x v="9"/>
    <x v="1"/>
    <x v="12"/>
    <x v="0"/>
    <s v="Returning"/>
    <x v="1"/>
    <s v="Trekking Poles"/>
    <n v="4"/>
    <n v="71.959999999999994"/>
    <n v="0.1"/>
    <n v="31.51"/>
    <n v="259.05599999999998"/>
    <n v="126.04"/>
    <n v="133.01599999999996"/>
    <n v="0.51346427027360864"/>
    <n v="2026"/>
    <s v="Q4"/>
    <n v="10"/>
    <s v="Oct"/>
  </r>
  <r>
    <n v="4699"/>
    <x v="300"/>
    <n v="2026"/>
    <x v="3"/>
    <x v="9"/>
    <x v="9"/>
    <x v="2"/>
    <x v="5"/>
    <x v="2"/>
    <s v="Returning"/>
    <x v="0"/>
    <s v="Trail Bike Light"/>
    <n v="1"/>
    <n v="49.72"/>
    <n v="0.05"/>
    <n v="22.5"/>
    <n v="47.233999999999995"/>
    <n v="22.5"/>
    <n v="24.733999999999995"/>
    <n v="0.52364821950290041"/>
    <n v="2026"/>
    <s v="Q4"/>
    <n v="10"/>
    <s v="Oct"/>
  </r>
  <r>
    <n v="1226"/>
    <x v="301"/>
    <n v="2026"/>
    <x v="3"/>
    <x v="9"/>
    <x v="9"/>
    <x v="0"/>
    <x v="0"/>
    <x v="3"/>
    <s v="Returning"/>
    <x v="2"/>
    <s v="Insulated Bottle"/>
    <n v="1"/>
    <n v="36.58"/>
    <n v="0"/>
    <n v="13.5"/>
    <n v="36.58"/>
    <n v="13.5"/>
    <n v="23.08"/>
    <n v="0.63094587206123565"/>
    <n v="2026"/>
    <s v="Q4"/>
    <n v="10"/>
    <s v="Oct"/>
  </r>
  <r>
    <n v="1245"/>
    <x v="301"/>
    <n v="2026"/>
    <x v="3"/>
    <x v="9"/>
    <x v="9"/>
    <x v="1"/>
    <x v="6"/>
    <x v="3"/>
    <s v="Returning"/>
    <x v="4"/>
    <s v="Resistance Band Set"/>
    <n v="2"/>
    <n v="41.06"/>
    <n v="0.05"/>
    <n v="15.07"/>
    <n v="78.013999999999996"/>
    <n v="30.14"/>
    <n v="47.873999999999995"/>
    <n v="0.6136590868305688"/>
    <n v="2026"/>
    <s v="Q4"/>
    <n v="10"/>
    <s v="Oct"/>
  </r>
  <r>
    <n v="1477"/>
    <x v="301"/>
    <n v="2026"/>
    <x v="3"/>
    <x v="9"/>
    <x v="9"/>
    <x v="1"/>
    <x v="14"/>
    <x v="3"/>
    <s v="Returning"/>
    <x v="3"/>
    <s v="Compact Sleeping Bag"/>
    <n v="1"/>
    <n v="121.78"/>
    <n v="0.15"/>
    <n v="61.55"/>
    <n v="103.51300000000001"/>
    <n v="61.55"/>
    <n v="41.963000000000008"/>
    <n v="0.40538869513974096"/>
    <n v="2026"/>
    <s v="Q4"/>
    <n v="10"/>
    <s v="Oct"/>
  </r>
  <r>
    <n v="1575"/>
    <x v="301"/>
    <n v="2026"/>
    <x v="3"/>
    <x v="9"/>
    <x v="9"/>
    <x v="3"/>
    <x v="7"/>
    <x v="1"/>
    <s v="Returning"/>
    <x v="2"/>
    <s v="Carry-On Duffel"/>
    <n v="5"/>
    <n v="130.68"/>
    <n v="0.2"/>
    <n v="67.209999999999994"/>
    <n v="522.72000000000014"/>
    <n v="336.04999999999995"/>
    <n v="186.67000000000019"/>
    <n v="0.35711279461279488"/>
    <n v="2026"/>
    <s v="Q4"/>
    <n v="10"/>
    <s v="Oct"/>
  </r>
  <r>
    <n v="2830"/>
    <x v="301"/>
    <n v="2026"/>
    <x v="3"/>
    <x v="9"/>
    <x v="9"/>
    <x v="2"/>
    <x v="2"/>
    <x v="0"/>
    <s v="New"/>
    <x v="2"/>
    <s v="Travel Backpack 35L"/>
    <n v="1"/>
    <n v="161.94999999999999"/>
    <n v="0"/>
    <n v="86.61"/>
    <n v="161.94999999999999"/>
    <n v="86.61"/>
    <n v="75.339999999999989"/>
    <n v="0.46520531028095086"/>
    <n v="2026"/>
    <s v="Q4"/>
    <n v="10"/>
    <s v="Oct"/>
  </r>
  <r>
    <n v="2884"/>
    <x v="301"/>
    <n v="2026"/>
    <x v="3"/>
    <x v="9"/>
    <x v="9"/>
    <x v="0"/>
    <x v="15"/>
    <x v="2"/>
    <s v="Returning"/>
    <x v="0"/>
    <s v="Commuter Helmet"/>
    <n v="2"/>
    <n v="83.6"/>
    <n v="0"/>
    <n v="43.01"/>
    <n v="167.2"/>
    <n v="86.02"/>
    <n v="81.179999999999993"/>
    <n v="0.48552631578947369"/>
    <n v="2026"/>
    <s v="Q4"/>
    <n v="10"/>
    <s v="Oct"/>
  </r>
  <r>
    <n v="3093"/>
    <x v="301"/>
    <n v="2026"/>
    <x v="3"/>
    <x v="9"/>
    <x v="9"/>
    <x v="3"/>
    <x v="4"/>
    <x v="1"/>
    <s v="Business"/>
    <x v="3"/>
    <s v="Trail Tent 2P"/>
    <n v="3"/>
    <n v="194.19"/>
    <n v="0.15"/>
    <n v="104.22"/>
    <n v="495.18449999999996"/>
    <n v="312.65999999999997"/>
    <n v="182.52449999999999"/>
    <n v="0.36859897674503139"/>
    <n v="2026"/>
    <s v="Q4"/>
    <n v="10"/>
    <s v="Oct"/>
  </r>
  <r>
    <n v="3613"/>
    <x v="301"/>
    <n v="2026"/>
    <x v="3"/>
    <x v="9"/>
    <x v="9"/>
    <x v="1"/>
    <x v="12"/>
    <x v="0"/>
    <s v="Returning"/>
    <x v="2"/>
    <s v="Travel Backpack 35L"/>
    <n v="3"/>
    <n v="167.41"/>
    <n v="0"/>
    <n v="85.33"/>
    <n v="502.23"/>
    <n v="255.99"/>
    <n v="246.24"/>
    <n v="0.49029329191804549"/>
    <n v="2026"/>
    <s v="Q4"/>
    <n v="10"/>
    <s v="Oct"/>
  </r>
  <r>
    <n v="4496"/>
    <x v="301"/>
    <n v="2026"/>
    <x v="3"/>
    <x v="9"/>
    <x v="9"/>
    <x v="3"/>
    <x v="8"/>
    <x v="0"/>
    <s v="Returning"/>
    <x v="4"/>
    <s v="Resistance Band Set"/>
    <n v="2"/>
    <n v="40.83"/>
    <n v="0.1"/>
    <n v="14.91"/>
    <n v="73.494"/>
    <n v="29.82"/>
    <n v="43.673999999999999"/>
    <n v="0.59425259204833047"/>
    <n v="2026"/>
    <s v="Q4"/>
    <n v="10"/>
    <s v="Oct"/>
  </r>
  <r>
    <n v="5194"/>
    <x v="301"/>
    <n v="2026"/>
    <x v="3"/>
    <x v="9"/>
    <x v="9"/>
    <x v="0"/>
    <x v="9"/>
    <x v="1"/>
    <s v="Business"/>
    <x v="3"/>
    <s v="Portable Camp Stove"/>
    <n v="12"/>
    <n v="80.84"/>
    <n v="0.1"/>
    <n v="38.39"/>
    <n v="873.072"/>
    <n v="460.68"/>
    <n v="412.392"/>
    <n v="0.4723459233602727"/>
    <n v="2026"/>
    <s v="Q4"/>
    <n v="10"/>
    <s v="Oct"/>
  </r>
  <r>
    <n v="339"/>
    <x v="302"/>
    <n v="2026"/>
    <x v="3"/>
    <x v="9"/>
    <x v="9"/>
    <x v="3"/>
    <x v="13"/>
    <x v="0"/>
    <s v="Returning"/>
    <x v="0"/>
    <s v="Compact Repair Kit"/>
    <n v="1"/>
    <n v="39.65"/>
    <n v="0"/>
    <n v="16.38"/>
    <n v="39.65"/>
    <n v="16.38"/>
    <n v="23.27"/>
    <n v="0.58688524590163937"/>
    <n v="2026"/>
    <s v="Q4"/>
    <n v="10"/>
    <s v="Oct"/>
  </r>
  <r>
    <n v="1199"/>
    <x v="302"/>
    <n v="2026"/>
    <x v="3"/>
    <x v="9"/>
    <x v="9"/>
    <x v="1"/>
    <x v="12"/>
    <x v="0"/>
    <s v="New"/>
    <x v="0"/>
    <s v="Cycling Pack 12L"/>
    <n v="1"/>
    <n v="102.47"/>
    <n v="0.1"/>
    <n v="49.75"/>
    <n v="92.222999999999999"/>
    <n v="49.75"/>
    <n v="42.472999999999999"/>
    <n v="0.46054671828068922"/>
    <n v="2026"/>
    <s v="Q4"/>
    <n v="10"/>
    <s v="Oct"/>
  </r>
  <r>
    <n v="1253"/>
    <x v="302"/>
    <n v="2026"/>
    <x v="3"/>
    <x v="9"/>
    <x v="9"/>
    <x v="3"/>
    <x v="13"/>
    <x v="2"/>
    <s v="Business"/>
    <x v="4"/>
    <s v="Resistance Band Set"/>
    <n v="2"/>
    <n v="40.43"/>
    <n v="0"/>
    <n v="14.88"/>
    <n v="80.86"/>
    <n v="29.76"/>
    <n v="51.099999999999994"/>
    <n v="0.63195646796932969"/>
    <n v="2026"/>
    <s v="Q4"/>
    <n v="10"/>
    <s v="Oct"/>
  </r>
  <r>
    <n v="1407"/>
    <x v="302"/>
    <n v="2026"/>
    <x v="3"/>
    <x v="9"/>
    <x v="9"/>
    <x v="3"/>
    <x v="8"/>
    <x v="2"/>
    <s v="Business"/>
    <x v="2"/>
    <s v="Insulated Bottle"/>
    <n v="2"/>
    <n v="35.880000000000003"/>
    <n v="0.05"/>
    <n v="13.52"/>
    <n v="68.171999999999997"/>
    <n v="27.04"/>
    <n v="41.131999999999998"/>
    <n v="0.60335621662852779"/>
    <n v="2026"/>
    <s v="Q4"/>
    <n v="10"/>
    <s v="Oct"/>
  </r>
  <r>
    <n v="2532"/>
    <x v="302"/>
    <n v="2026"/>
    <x v="3"/>
    <x v="9"/>
    <x v="9"/>
    <x v="0"/>
    <x v="15"/>
    <x v="3"/>
    <s v="New"/>
    <x v="0"/>
    <s v="Commuter Helmet"/>
    <n v="1"/>
    <n v="80.400000000000006"/>
    <n v="0"/>
    <n v="43.34"/>
    <n v="80.400000000000006"/>
    <n v="43.34"/>
    <n v="37.06"/>
    <n v="0.46094527363184079"/>
    <n v="2026"/>
    <s v="Q4"/>
    <n v="10"/>
    <s v="Oct"/>
  </r>
  <r>
    <n v="307"/>
    <x v="303"/>
    <n v="2026"/>
    <x v="3"/>
    <x v="9"/>
    <x v="9"/>
    <x v="3"/>
    <x v="8"/>
    <x v="0"/>
    <s v="Returning"/>
    <x v="4"/>
    <s v="Recovery Roller"/>
    <n v="1"/>
    <n v="37.08"/>
    <n v="0"/>
    <n v="13.62"/>
    <n v="37.08"/>
    <n v="13.62"/>
    <n v="23.46"/>
    <n v="0.63268608414239491"/>
    <n v="2026"/>
    <s v="Q4"/>
    <n v="10"/>
    <s v="Oct"/>
  </r>
  <r>
    <n v="3257"/>
    <x v="303"/>
    <n v="2026"/>
    <x v="3"/>
    <x v="9"/>
    <x v="9"/>
    <x v="3"/>
    <x v="4"/>
    <x v="2"/>
    <s v="New"/>
    <x v="2"/>
    <s v="Travel Backpack 35L"/>
    <n v="6"/>
    <n v="165.92"/>
    <n v="0"/>
    <n v="87.55"/>
    <n v="995.52"/>
    <n v="525.29999999999995"/>
    <n v="470.22"/>
    <n v="0.4723360655737705"/>
    <n v="2026"/>
    <s v="Q4"/>
    <n v="10"/>
    <s v="Oct"/>
  </r>
  <r>
    <n v="3739"/>
    <x v="303"/>
    <n v="2026"/>
    <x v="3"/>
    <x v="9"/>
    <x v="9"/>
    <x v="1"/>
    <x v="12"/>
    <x v="3"/>
    <s v="New"/>
    <x v="2"/>
    <s v="Carry-On Duffel"/>
    <n v="1"/>
    <n v="135.19"/>
    <n v="0"/>
    <n v="68.319999999999993"/>
    <n v="135.19"/>
    <n v="68.319999999999993"/>
    <n v="66.87"/>
    <n v="0.49463717730601381"/>
    <n v="2026"/>
    <s v="Q4"/>
    <n v="10"/>
    <s v="Oct"/>
  </r>
  <r>
    <n v="77"/>
    <x v="304"/>
    <n v="2026"/>
    <x v="3"/>
    <x v="10"/>
    <x v="10"/>
    <x v="1"/>
    <x v="11"/>
    <x v="0"/>
    <s v="New"/>
    <x v="2"/>
    <s v="Carry-On Duffel"/>
    <n v="2"/>
    <n v="133.96"/>
    <n v="0.1"/>
    <n v="65.44"/>
    <n v="241.12800000000001"/>
    <n v="130.88"/>
    <n v="110.24800000000002"/>
    <n v="0.4572177432732823"/>
    <n v="2026"/>
    <s v="Q4"/>
    <n v="11"/>
    <s v="Nov"/>
  </r>
  <r>
    <n v="461"/>
    <x v="304"/>
    <n v="2026"/>
    <x v="3"/>
    <x v="10"/>
    <x v="10"/>
    <x v="1"/>
    <x v="11"/>
    <x v="3"/>
    <s v="Business"/>
    <x v="0"/>
    <s v="Trail Bike Light"/>
    <n v="3"/>
    <n v="51.67"/>
    <n v="0.05"/>
    <n v="22.8"/>
    <n v="147.25949999999997"/>
    <n v="68.400000000000006"/>
    <n v="78.859499999999969"/>
    <n v="0.53551383781691497"/>
    <n v="2026"/>
    <s v="Q4"/>
    <n v="11"/>
    <s v="Nov"/>
  </r>
  <r>
    <n v="732"/>
    <x v="304"/>
    <n v="2026"/>
    <x v="3"/>
    <x v="10"/>
    <x v="10"/>
    <x v="1"/>
    <x v="1"/>
    <x v="3"/>
    <s v="Returning"/>
    <x v="1"/>
    <s v="Summit Backpack 45L"/>
    <n v="1"/>
    <n v="150.46"/>
    <n v="0.15"/>
    <n v="78.39"/>
    <n v="127.89100000000001"/>
    <n v="78.39"/>
    <n v="49.501000000000005"/>
    <n v="0.38705616501552104"/>
    <n v="2026"/>
    <s v="Q4"/>
    <n v="11"/>
    <s v="Nov"/>
  </r>
  <r>
    <n v="919"/>
    <x v="304"/>
    <n v="2026"/>
    <x v="3"/>
    <x v="10"/>
    <x v="10"/>
    <x v="3"/>
    <x v="13"/>
    <x v="0"/>
    <s v="New"/>
    <x v="0"/>
    <s v="Cycling Pack 12L"/>
    <n v="1"/>
    <n v="103.53"/>
    <n v="0.1"/>
    <n v="51.75"/>
    <n v="93.177000000000007"/>
    <n v="51.75"/>
    <n v="41.427000000000007"/>
    <n v="0.4446054283782479"/>
    <n v="2026"/>
    <s v="Q4"/>
    <n v="11"/>
    <s v="Nov"/>
  </r>
  <r>
    <n v="949"/>
    <x v="304"/>
    <n v="2026"/>
    <x v="3"/>
    <x v="10"/>
    <x v="10"/>
    <x v="2"/>
    <x v="2"/>
    <x v="0"/>
    <s v="Returning"/>
    <x v="0"/>
    <s v="Cycling Pack 12L"/>
    <n v="4"/>
    <n v="103.33"/>
    <n v="0"/>
    <n v="49.15"/>
    <n v="413.32"/>
    <n v="196.6"/>
    <n v="216.72"/>
    <n v="0.5243394948224136"/>
    <n v="2026"/>
    <s v="Q4"/>
    <n v="11"/>
    <s v="Nov"/>
  </r>
  <r>
    <n v="1185"/>
    <x v="304"/>
    <n v="2026"/>
    <x v="3"/>
    <x v="10"/>
    <x v="10"/>
    <x v="3"/>
    <x v="8"/>
    <x v="1"/>
    <s v="Business"/>
    <x v="2"/>
    <s v="Insulated Bottle"/>
    <n v="5"/>
    <n v="37.08"/>
    <n v="0.15"/>
    <n v="13.27"/>
    <n v="157.58999999999997"/>
    <n v="66.349999999999994"/>
    <n v="91.239999999999981"/>
    <n v="0.57897074687480166"/>
    <n v="2026"/>
    <s v="Q4"/>
    <n v="11"/>
    <s v="Nov"/>
  </r>
  <r>
    <n v="1248"/>
    <x v="304"/>
    <n v="2026"/>
    <x v="3"/>
    <x v="10"/>
    <x v="10"/>
    <x v="0"/>
    <x v="0"/>
    <x v="1"/>
    <s v="Business"/>
    <x v="2"/>
    <s v="Carry-On Duffel"/>
    <n v="5"/>
    <n v="132.33000000000001"/>
    <n v="0.2"/>
    <n v="65.2"/>
    <n v="529.32000000000005"/>
    <n v="326"/>
    <n v="203.32000000000005"/>
    <n v="0.3841154689034989"/>
    <n v="2026"/>
    <s v="Q4"/>
    <n v="11"/>
    <s v="Nov"/>
  </r>
  <r>
    <n v="2129"/>
    <x v="304"/>
    <n v="2026"/>
    <x v="3"/>
    <x v="10"/>
    <x v="10"/>
    <x v="3"/>
    <x v="13"/>
    <x v="2"/>
    <s v="New"/>
    <x v="0"/>
    <s v="Trail Bike Light"/>
    <n v="2"/>
    <n v="50.43"/>
    <n v="0"/>
    <n v="22.54"/>
    <n v="100.86"/>
    <n v="45.08"/>
    <n v="55.78"/>
    <n v="0.55304382312115807"/>
    <n v="2026"/>
    <s v="Q4"/>
    <n v="11"/>
    <s v="Nov"/>
  </r>
  <r>
    <n v="2850"/>
    <x v="304"/>
    <n v="2026"/>
    <x v="3"/>
    <x v="10"/>
    <x v="10"/>
    <x v="2"/>
    <x v="2"/>
    <x v="1"/>
    <s v="Returning"/>
    <x v="4"/>
    <s v="Training Mat"/>
    <n v="3"/>
    <n v="50.05"/>
    <n v="0.15"/>
    <n v="22.36"/>
    <n v="127.62749999999998"/>
    <n v="67.08"/>
    <n v="60.547499999999985"/>
    <n v="0.47440794499618022"/>
    <n v="2026"/>
    <s v="Q4"/>
    <n v="11"/>
    <s v="Nov"/>
  </r>
  <r>
    <n v="3477"/>
    <x v="304"/>
    <n v="2026"/>
    <x v="3"/>
    <x v="10"/>
    <x v="10"/>
    <x v="3"/>
    <x v="13"/>
    <x v="0"/>
    <s v="Returning"/>
    <x v="3"/>
    <s v="Trail Tent 2P"/>
    <n v="1"/>
    <n v="197.14"/>
    <n v="0.05"/>
    <n v="102.87"/>
    <n v="187.28299999999999"/>
    <n v="102.87"/>
    <n v="84.412999999999982"/>
    <n v="0.45072430492890431"/>
    <n v="2026"/>
    <s v="Q4"/>
    <n v="11"/>
    <s v="Nov"/>
  </r>
  <r>
    <n v="4673"/>
    <x v="304"/>
    <n v="2026"/>
    <x v="3"/>
    <x v="10"/>
    <x v="10"/>
    <x v="0"/>
    <x v="0"/>
    <x v="1"/>
    <s v="Business"/>
    <x v="1"/>
    <s v="Trekking Poles"/>
    <n v="5"/>
    <n v="72.13"/>
    <n v="0.1"/>
    <n v="31.41"/>
    <n v="324.58499999999998"/>
    <n v="157.05000000000001"/>
    <n v="167.53499999999997"/>
    <n v="0.51615139331762094"/>
    <n v="2026"/>
    <s v="Q4"/>
    <n v="11"/>
    <s v="Nov"/>
  </r>
  <r>
    <n v="4679"/>
    <x v="304"/>
    <n v="2026"/>
    <x v="3"/>
    <x v="10"/>
    <x v="10"/>
    <x v="1"/>
    <x v="12"/>
    <x v="1"/>
    <s v="Returning"/>
    <x v="3"/>
    <s v="Alpine Tent 4P"/>
    <n v="8"/>
    <n v="341.51"/>
    <n v="0.1"/>
    <n v="200.1"/>
    <n v="2458.8719999999998"/>
    <n v="1600.8"/>
    <n v="858.07199999999989"/>
    <n v="0.34896977150498276"/>
    <n v="2026"/>
    <s v="Q4"/>
    <n v="11"/>
    <s v="Nov"/>
  </r>
  <r>
    <n v="4809"/>
    <x v="304"/>
    <n v="2026"/>
    <x v="3"/>
    <x v="10"/>
    <x v="10"/>
    <x v="1"/>
    <x v="11"/>
    <x v="0"/>
    <s v="New"/>
    <x v="2"/>
    <s v="Insulated Bottle"/>
    <n v="1"/>
    <n v="36.47"/>
    <n v="0.05"/>
    <n v="13.88"/>
    <n v="34.646499999999996"/>
    <n v="13.88"/>
    <n v="20.766499999999994"/>
    <n v="0.59938233299178834"/>
    <n v="2026"/>
    <s v="Q4"/>
    <n v="11"/>
    <s v="Nov"/>
  </r>
  <r>
    <n v="4849"/>
    <x v="304"/>
    <n v="2026"/>
    <x v="3"/>
    <x v="10"/>
    <x v="10"/>
    <x v="0"/>
    <x v="0"/>
    <x v="0"/>
    <s v="New"/>
    <x v="2"/>
    <s v="Insulated Bottle"/>
    <n v="4"/>
    <n v="35.69"/>
    <n v="0.15"/>
    <n v="13.52"/>
    <n v="121.34599999999999"/>
    <n v="54.08"/>
    <n v="67.265999999999991"/>
    <n v="0.55433224004087478"/>
    <n v="2026"/>
    <s v="Q4"/>
    <n v="11"/>
    <s v="Nov"/>
  </r>
  <r>
    <n v="436"/>
    <x v="305"/>
    <n v="2026"/>
    <x v="3"/>
    <x v="10"/>
    <x v="10"/>
    <x v="2"/>
    <x v="10"/>
    <x v="0"/>
    <s v="New"/>
    <x v="2"/>
    <s v="Insulated Bottle"/>
    <n v="2"/>
    <n v="35.340000000000003"/>
    <n v="0.1"/>
    <n v="13.82"/>
    <n v="63.612000000000009"/>
    <n v="27.64"/>
    <n v="35.972000000000008"/>
    <n v="0.56549078790165386"/>
    <n v="2026"/>
    <s v="Q4"/>
    <n v="11"/>
    <s v="Nov"/>
  </r>
  <r>
    <n v="879"/>
    <x v="305"/>
    <n v="2026"/>
    <x v="3"/>
    <x v="10"/>
    <x v="10"/>
    <x v="2"/>
    <x v="10"/>
    <x v="0"/>
    <s v="New"/>
    <x v="2"/>
    <s v="Packing Cube Set"/>
    <n v="4"/>
    <n v="46.8"/>
    <n v="0.05"/>
    <n v="18.52"/>
    <n v="177.83999999999997"/>
    <n v="74.08"/>
    <n v="103.75999999999998"/>
    <n v="0.58344579397210972"/>
    <n v="2026"/>
    <s v="Q4"/>
    <n v="11"/>
    <s v="Nov"/>
  </r>
  <r>
    <n v="955"/>
    <x v="305"/>
    <n v="2026"/>
    <x v="3"/>
    <x v="10"/>
    <x v="10"/>
    <x v="3"/>
    <x v="13"/>
    <x v="2"/>
    <s v="New"/>
    <x v="3"/>
    <s v="Trail Tent 2P"/>
    <n v="1"/>
    <n v="198.34"/>
    <n v="0.05"/>
    <n v="103.2"/>
    <n v="188.423"/>
    <n v="103.2"/>
    <n v="85.222999999999999"/>
    <n v="0.45229616341954004"/>
    <n v="2026"/>
    <s v="Q4"/>
    <n v="11"/>
    <s v="Nov"/>
  </r>
  <r>
    <n v="1068"/>
    <x v="305"/>
    <n v="2026"/>
    <x v="3"/>
    <x v="10"/>
    <x v="10"/>
    <x v="1"/>
    <x v="6"/>
    <x v="0"/>
    <s v="Returning"/>
    <x v="4"/>
    <s v="Weighted Vest"/>
    <n v="5"/>
    <n v="122.26"/>
    <n v="0.1"/>
    <n v="68.3"/>
    <n v="550.17000000000007"/>
    <n v="341.5"/>
    <n v="208.67000000000007"/>
    <n v="0.37928276714470083"/>
    <n v="2026"/>
    <s v="Q4"/>
    <n v="11"/>
    <s v="Nov"/>
  </r>
  <r>
    <n v="1733"/>
    <x v="305"/>
    <n v="2026"/>
    <x v="3"/>
    <x v="10"/>
    <x v="10"/>
    <x v="0"/>
    <x v="9"/>
    <x v="1"/>
    <s v="Returning"/>
    <x v="1"/>
    <s v="Trekking Poles"/>
    <n v="3"/>
    <n v="71.12"/>
    <n v="0.15"/>
    <n v="33.090000000000003"/>
    <n v="181.35599999999999"/>
    <n v="99.27000000000001"/>
    <n v="82.085999999999984"/>
    <n v="0.45262356911268437"/>
    <n v="2026"/>
    <s v="Q4"/>
    <n v="11"/>
    <s v="Nov"/>
  </r>
  <r>
    <n v="3270"/>
    <x v="305"/>
    <n v="2026"/>
    <x v="3"/>
    <x v="10"/>
    <x v="10"/>
    <x v="1"/>
    <x v="12"/>
    <x v="2"/>
    <s v="Returning"/>
    <x v="0"/>
    <s v="Commuter Helmet"/>
    <n v="2"/>
    <n v="81.900000000000006"/>
    <n v="0.15"/>
    <n v="41.91"/>
    <n v="139.23000000000002"/>
    <n v="83.82"/>
    <n v="55.410000000000025"/>
    <n v="0.39797457444516282"/>
    <n v="2026"/>
    <s v="Q4"/>
    <n v="11"/>
    <s v="Nov"/>
  </r>
  <r>
    <n v="3484"/>
    <x v="305"/>
    <n v="2026"/>
    <x v="3"/>
    <x v="10"/>
    <x v="10"/>
    <x v="2"/>
    <x v="2"/>
    <x v="3"/>
    <s v="Returning"/>
    <x v="2"/>
    <s v="Travel Backpack 35L"/>
    <n v="4"/>
    <n v="165.12"/>
    <n v="0.05"/>
    <n v="89.65"/>
    <n v="627.45600000000002"/>
    <n v="358.6"/>
    <n v="268.85599999999999"/>
    <n v="0.42848582211342306"/>
    <n v="2026"/>
    <s v="Q4"/>
    <n v="11"/>
    <s v="Nov"/>
  </r>
  <r>
    <n v="3608"/>
    <x v="305"/>
    <n v="2026"/>
    <x v="3"/>
    <x v="10"/>
    <x v="10"/>
    <x v="3"/>
    <x v="8"/>
    <x v="2"/>
    <s v="New"/>
    <x v="1"/>
    <s v="Hiking Daypack 20L"/>
    <n v="1"/>
    <n v="91.35"/>
    <n v="0"/>
    <n v="45.5"/>
    <n v="91.35"/>
    <n v="45.5"/>
    <n v="45.849999999999994"/>
    <n v="0.50191570881226055"/>
    <n v="2026"/>
    <s v="Q4"/>
    <n v="11"/>
    <s v="Nov"/>
  </r>
  <r>
    <n v="4036"/>
    <x v="305"/>
    <n v="2026"/>
    <x v="3"/>
    <x v="10"/>
    <x v="10"/>
    <x v="2"/>
    <x v="3"/>
    <x v="0"/>
    <s v="Business"/>
    <x v="4"/>
    <s v="Recovery Roller"/>
    <n v="1"/>
    <n v="36.96"/>
    <n v="0.1"/>
    <n v="14.18"/>
    <n v="33.264000000000003"/>
    <n v="14.18"/>
    <n v="19.084000000000003"/>
    <n v="0.57371332371332373"/>
    <n v="2026"/>
    <s v="Q4"/>
    <n v="11"/>
    <s v="Nov"/>
  </r>
  <r>
    <n v="408"/>
    <x v="306"/>
    <n v="2026"/>
    <x v="3"/>
    <x v="10"/>
    <x v="10"/>
    <x v="3"/>
    <x v="13"/>
    <x v="0"/>
    <s v="Returning"/>
    <x v="0"/>
    <s v="Trail Bike Light"/>
    <n v="1"/>
    <n v="49.61"/>
    <n v="0"/>
    <n v="22.8"/>
    <n v="49.61"/>
    <n v="22.8"/>
    <n v="26.81"/>
    <n v="0.54041523886313236"/>
    <n v="2026"/>
    <s v="Q4"/>
    <n v="11"/>
    <s v="Nov"/>
  </r>
  <r>
    <n v="939"/>
    <x v="306"/>
    <n v="2026"/>
    <x v="3"/>
    <x v="10"/>
    <x v="10"/>
    <x v="1"/>
    <x v="11"/>
    <x v="2"/>
    <s v="Returning"/>
    <x v="0"/>
    <s v="Trail Bike Light"/>
    <n v="1"/>
    <n v="49.76"/>
    <n v="0.1"/>
    <n v="21.94"/>
    <n v="44.783999999999999"/>
    <n v="21.94"/>
    <n v="22.843999999999998"/>
    <n v="0.51009289031797067"/>
    <n v="2026"/>
    <s v="Q4"/>
    <n v="11"/>
    <s v="Nov"/>
  </r>
  <r>
    <n v="1022"/>
    <x v="306"/>
    <n v="2026"/>
    <x v="3"/>
    <x v="10"/>
    <x v="10"/>
    <x v="3"/>
    <x v="7"/>
    <x v="0"/>
    <s v="Returning"/>
    <x v="0"/>
    <s v="Compact Repair Kit"/>
    <n v="1"/>
    <n v="39.97"/>
    <n v="0.1"/>
    <n v="16.93"/>
    <n v="35.972999999999999"/>
    <n v="16.93"/>
    <n v="19.042999999999999"/>
    <n v="0.52936924915909156"/>
    <n v="2026"/>
    <s v="Q4"/>
    <n v="11"/>
    <s v="Nov"/>
  </r>
  <r>
    <n v="1997"/>
    <x v="306"/>
    <n v="2026"/>
    <x v="3"/>
    <x v="10"/>
    <x v="10"/>
    <x v="1"/>
    <x v="12"/>
    <x v="3"/>
    <s v="Returning"/>
    <x v="3"/>
    <s v="Alpine Tent 4P"/>
    <n v="2"/>
    <n v="335.46"/>
    <n v="0.1"/>
    <n v="199.87"/>
    <n v="603.82799999999997"/>
    <n v="399.74"/>
    <n v="204.08799999999997"/>
    <n v="0.33799028862523761"/>
    <n v="2026"/>
    <s v="Q4"/>
    <n v="11"/>
    <s v="Nov"/>
  </r>
  <r>
    <n v="3978"/>
    <x v="306"/>
    <n v="2026"/>
    <x v="3"/>
    <x v="10"/>
    <x v="10"/>
    <x v="1"/>
    <x v="12"/>
    <x v="0"/>
    <s v="New"/>
    <x v="1"/>
    <s v="Summit Backpack 45L"/>
    <n v="4"/>
    <n v="154.46"/>
    <n v="0.05"/>
    <n v="80.48"/>
    <n v="586.94799999999998"/>
    <n v="321.92"/>
    <n v="265.02799999999996"/>
    <n v="0.45153574081519993"/>
    <n v="2026"/>
    <s v="Q4"/>
    <n v="11"/>
    <s v="Nov"/>
  </r>
  <r>
    <n v="4715"/>
    <x v="306"/>
    <n v="2026"/>
    <x v="3"/>
    <x v="10"/>
    <x v="10"/>
    <x v="0"/>
    <x v="0"/>
    <x v="1"/>
    <s v="Business"/>
    <x v="4"/>
    <s v="Resistance Band Set"/>
    <n v="10"/>
    <n v="39.869999999999997"/>
    <n v="0.15"/>
    <n v="14.31"/>
    <n v="338.89499999999998"/>
    <n v="143.1"/>
    <n v="195.79499999999999"/>
    <n v="0.57774531934670026"/>
    <n v="2026"/>
    <s v="Q4"/>
    <n v="11"/>
    <s v="Nov"/>
  </r>
  <r>
    <n v="145"/>
    <x v="307"/>
    <n v="2026"/>
    <x v="3"/>
    <x v="10"/>
    <x v="10"/>
    <x v="0"/>
    <x v="15"/>
    <x v="0"/>
    <s v="Business"/>
    <x v="1"/>
    <s v="Hiking Daypack 20L"/>
    <n v="2"/>
    <n v="93.19"/>
    <n v="0.2"/>
    <n v="45.7"/>
    <n v="149.10400000000001"/>
    <n v="91.4"/>
    <n v="57.704000000000008"/>
    <n v="0.38700504345959869"/>
    <n v="2026"/>
    <s v="Q4"/>
    <n v="11"/>
    <s v="Nov"/>
  </r>
  <r>
    <n v="465"/>
    <x v="307"/>
    <n v="2026"/>
    <x v="3"/>
    <x v="10"/>
    <x v="10"/>
    <x v="1"/>
    <x v="12"/>
    <x v="0"/>
    <s v="Returning"/>
    <x v="4"/>
    <s v="Resistance Band Set"/>
    <n v="3"/>
    <n v="41.29"/>
    <n v="0.05"/>
    <n v="14.43"/>
    <n v="117.6765"/>
    <n v="43.29"/>
    <n v="74.386500000000012"/>
    <n v="0.63212706020318421"/>
    <n v="2026"/>
    <s v="Q4"/>
    <n v="11"/>
    <s v="Nov"/>
  </r>
  <r>
    <n v="1449"/>
    <x v="307"/>
    <n v="2026"/>
    <x v="3"/>
    <x v="10"/>
    <x v="10"/>
    <x v="3"/>
    <x v="8"/>
    <x v="0"/>
    <s v="Returning"/>
    <x v="0"/>
    <s v="Trail Bike Light"/>
    <n v="1"/>
    <n v="50.76"/>
    <n v="0.1"/>
    <n v="22.72"/>
    <n v="45.683999999999997"/>
    <n v="22.72"/>
    <n v="22.963999999999999"/>
    <n v="0.50267051921898254"/>
    <n v="2026"/>
    <s v="Q4"/>
    <n v="11"/>
    <s v="Nov"/>
  </r>
  <r>
    <n v="1802"/>
    <x v="307"/>
    <n v="2026"/>
    <x v="3"/>
    <x v="10"/>
    <x v="10"/>
    <x v="2"/>
    <x v="16"/>
    <x v="2"/>
    <s v="Business"/>
    <x v="2"/>
    <s v="Insulated Bottle"/>
    <n v="1"/>
    <n v="35.94"/>
    <n v="0.05"/>
    <n v="13.39"/>
    <n v="34.142999999999994"/>
    <n v="13.39"/>
    <n v="20.752999999999993"/>
    <n v="0.60782590867820629"/>
    <n v="2026"/>
    <s v="Q4"/>
    <n v="11"/>
    <s v="Nov"/>
  </r>
  <r>
    <n v="2645"/>
    <x v="307"/>
    <n v="2026"/>
    <x v="3"/>
    <x v="10"/>
    <x v="10"/>
    <x v="0"/>
    <x v="15"/>
    <x v="2"/>
    <s v="New"/>
    <x v="1"/>
    <s v="Trekking Poles"/>
    <n v="4"/>
    <n v="70.010000000000005"/>
    <n v="0.05"/>
    <n v="31.43"/>
    <n v="266.03800000000001"/>
    <n v="125.72"/>
    <n v="140.31800000000001"/>
    <n v="0.52743593020545942"/>
    <n v="2026"/>
    <s v="Q4"/>
    <n v="11"/>
    <s v="Nov"/>
  </r>
  <r>
    <n v="3539"/>
    <x v="307"/>
    <n v="2026"/>
    <x v="3"/>
    <x v="10"/>
    <x v="10"/>
    <x v="0"/>
    <x v="15"/>
    <x v="3"/>
    <s v="Returning"/>
    <x v="1"/>
    <s v="Summit Backpack 45L"/>
    <n v="3"/>
    <n v="152.32"/>
    <n v="0.1"/>
    <n v="79.36"/>
    <n v="411.26400000000001"/>
    <n v="238.07999999999998"/>
    <n v="173.18400000000003"/>
    <n v="0.42110177404295057"/>
    <n v="2026"/>
    <s v="Q4"/>
    <n v="11"/>
    <s v="Nov"/>
  </r>
  <r>
    <n v="4309"/>
    <x v="307"/>
    <n v="2026"/>
    <x v="3"/>
    <x v="10"/>
    <x v="10"/>
    <x v="3"/>
    <x v="8"/>
    <x v="0"/>
    <s v="Business"/>
    <x v="0"/>
    <s v="Trail Bike Light"/>
    <n v="1"/>
    <n v="50.32"/>
    <n v="0.05"/>
    <n v="22.46"/>
    <n v="47.803999999999995"/>
    <n v="22.46"/>
    <n v="25.343999999999994"/>
    <n v="0.53016483976236295"/>
    <n v="2026"/>
    <s v="Q4"/>
    <n v="11"/>
    <s v="Nov"/>
  </r>
  <r>
    <n v="4355"/>
    <x v="307"/>
    <n v="2026"/>
    <x v="3"/>
    <x v="10"/>
    <x v="10"/>
    <x v="2"/>
    <x v="2"/>
    <x v="2"/>
    <s v="Returning"/>
    <x v="1"/>
    <s v="Summit Backpack 45L"/>
    <n v="2"/>
    <n v="151.04"/>
    <n v="0.15"/>
    <n v="76.97"/>
    <n v="256.76799999999997"/>
    <n v="153.94"/>
    <n v="102.82799999999997"/>
    <n v="0.40047046360917243"/>
    <n v="2026"/>
    <s v="Q4"/>
    <n v="11"/>
    <s v="Nov"/>
  </r>
  <r>
    <n v="5052"/>
    <x v="307"/>
    <n v="2026"/>
    <x v="3"/>
    <x v="10"/>
    <x v="10"/>
    <x v="0"/>
    <x v="15"/>
    <x v="3"/>
    <s v="Returning"/>
    <x v="0"/>
    <s v="Compact Repair Kit"/>
    <n v="3"/>
    <n v="41.12"/>
    <n v="0.1"/>
    <n v="16.670000000000002"/>
    <n v="111.02399999999999"/>
    <n v="50.010000000000005"/>
    <n v="61.013999999999982"/>
    <n v="0.54955685257241671"/>
    <n v="2026"/>
    <s v="Q4"/>
    <n v="11"/>
    <s v="Nov"/>
  </r>
  <r>
    <n v="9"/>
    <x v="308"/>
    <n v="2026"/>
    <x v="3"/>
    <x v="10"/>
    <x v="10"/>
    <x v="0"/>
    <x v="15"/>
    <x v="0"/>
    <s v="New"/>
    <x v="1"/>
    <s v="Trail Boots"/>
    <n v="1"/>
    <n v="140.59"/>
    <n v="0.1"/>
    <n v="79.510000000000005"/>
    <n v="126.53100000000001"/>
    <n v="79.510000000000005"/>
    <n v="47.021000000000001"/>
    <n v="0.37161644182058151"/>
    <n v="2026"/>
    <s v="Q4"/>
    <n v="11"/>
    <s v="Nov"/>
  </r>
  <r>
    <n v="703"/>
    <x v="308"/>
    <n v="2026"/>
    <x v="3"/>
    <x v="10"/>
    <x v="10"/>
    <x v="1"/>
    <x v="14"/>
    <x v="0"/>
    <s v="Returning"/>
    <x v="2"/>
    <s v="Travel Backpack 35L"/>
    <n v="2"/>
    <n v="160.68"/>
    <n v="0"/>
    <n v="89.49"/>
    <n v="321.36"/>
    <n v="178.98"/>
    <n v="142.38000000000002"/>
    <n v="0.4430545182972368"/>
    <n v="2026"/>
    <s v="Q4"/>
    <n v="11"/>
    <s v="Nov"/>
  </r>
  <r>
    <n v="1627"/>
    <x v="308"/>
    <n v="2026"/>
    <x v="3"/>
    <x v="10"/>
    <x v="10"/>
    <x v="3"/>
    <x v="4"/>
    <x v="0"/>
    <s v="Returning"/>
    <x v="4"/>
    <s v="Training Mat"/>
    <n v="6"/>
    <n v="49.7"/>
    <n v="0"/>
    <n v="22.34"/>
    <n v="298.20000000000005"/>
    <n v="134.04"/>
    <n v="164.16000000000005"/>
    <n v="0.55050301810865199"/>
    <n v="2026"/>
    <s v="Q4"/>
    <n v="11"/>
    <s v="Nov"/>
  </r>
  <r>
    <n v="1760"/>
    <x v="308"/>
    <n v="2026"/>
    <x v="3"/>
    <x v="10"/>
    <x v="10"/>
    <x v="1"/>
    <x v="11"/>
    <x v="2"/>
    <s v="Returning"/>
    <x v="0"/>
    <s v="Commuter Helmet"/>
    <n v="3"/>
    <n v="80.400000000000006"/>
    <n v="0.05"/>
    <n v="42.82"/>
    <n v="229.14000000000001"/>
    <n v="128.46"/>
    <n v="100.68"/>
    <n v="0.43938203718250851"/>
    <n v="2026"/>
    <s v="Q4"/>
    <n v="11"/>
    <s v="Nov"/>
  </r>
  <r>
    <n v="2268"/>
    <x v="308"/>
    <n v="2026"/>
    <x v="3"/>
    <x v="10"/>
    <x v="10"/>
    <x v="1"/>
    <x v="1"/>
    <x v="2"/>
    <s v="New"/>
    <x v="1"/>
    <s v="Summit Backpack 45L"/>
    <n v="4"/>
    <n v="151.38999999999999"/>
    <n v="0.05"/>
    <n v="80.66"/>
    <n v="575.28199999999993"/>
    <n v="322.64"/>
    <n v="252.64199999999994"/>
    <n v="0.43916201097896329"/>
    <n v="2026"/>
    <s v="Q4"/>
    <n v="11"/>
    <s v="Nov"/>
  </r>
  <r>
    <n v="2636"/>
    <x v="308"/>
    <n v="2026"/>
    <x v="3"/>
    <x v="10"/>
    <x v="10"/>
    <x v="1"/>
    <x v="14"/>
    <x v="2"/>
    <s v="Business"/>
    <x v="2"/>
    <s v="Packing Cube Set"/>
    <n v="2"/>
    <n v="45.44"/>
    <n v="0.05"/>
    <n v="18.2"/>
    <n v="86.335999999999999"/>
    <n v="36.4"/>
    <n v="49.936"/>
    <n v="0.57839140103780584"/>
    <n v="2026"/>
    <s v="Q4"/>
    <n v="11"/>
    <s v="Nov"/>
  </r>
  <r>
    <n v="3255"/>
    <x v="308"/>
    <n v="2026"/>
    <x v="3"/>
    <x v="10"/>
    <x v="10"/>
    <x v="3"/>
    <x v="13"/>
    <x v="0"/>
    <s v="New"/>
    <x v="1"/>
    <s v="Trekking Poles"/>
    <n v="2"/>
    <n v="70.790000000000006"/>
    <n v="0.15"/>
    <n v="33.32"/>
    <n v="120.343"/>
    <n v="66.64"/>
    <n v="53.703000000000003"/>
    <n v="0.44624947026416162"/>
    <n v="2026"/>
    <s v="Q4"/>
    <n v="11"/>
    <s v="Nov"/>
  </r>
  <r>
    <n v="4326"/>
    <x v="308"/>
    <n v="2026"/>
    <x v="3"/>
    <x v="10"/>
    <x v="10"/>
    <x v="2"/>
    <x v="5"/>
    <x v="2"/>
    <s v="Returning"/>
    <x v="2"/>
    <s v="Insulated Bottle"/>
    <n v="1"/>
    <n v="35.630000000000003"/>
    <n v="0"/>
    <n v="13.47"/>
    <n v="35.630000000000003"/>
    <n v="13.47"/>
    <n v="22.160000000000004"/>
    <n v="0.62194779680044909"/>
    <n v="2026"/>
    <s v="Q4"/>
    <n v="11"/>
    <s v="Nov"/>
  </r>
  <r>
    <n v="4346"/>
    <x v="308"/>
    <n v="2026"/>
    <x v="3"/>
    <x v="10"/>
    <x v="10"/>
    <x v="0"/>
    <x v="15"/>
    <x v="0"/>
    <s v="Business"/>
    <x v="1"/>
    <s v="Trekking Poles"/>
    <n v="3"/>
    <n v="73.010000000000005"/>
    <n v="0.15"/>
    <n v="32.49"/>
    <n v="186.17550000000003"/>
    <n v="97.47"/>
    <n v="88.705500000000029"/>
    <n v="0.47646172562984934"/>
    <n v="2026"/>
    <s v="Q4"/>
    <n v="11"/>
    <s v="Nov"/>
  </r>
  <r>
    <n v="266"/>
    <x v="309"/>
    <n v="2026"/>
    <x v="3"/>
    <x v="10"/>
    <x v="10"/>
    <x v="1"/>
    <x v="1"/>
    <x v="3"/>
    <s v="Business"/>
    <x v="1"/>
    <s v="Hiking Daypack 20L"/>
    <n v="1"/>
    <n v="93.48"/>
    <n v="0.05"/>
    <n v="46.34"/>
    <n v="88.805999999999997"/>
    <n v="46.34"/>
    <n v="42.465999999999994"/>
    <n v="0.47818841069297113"/>
    <n v="2026"/>
    <s v="Q4"/>
    <n v="11"/>
    <s v="Nov"/>
  </r>
  <r>
    <n v="274"/>
    <x v="309"/>
    <n v="2026"/>
    <x v="3"/>
    <x v="10"/>
    <x v="10"/>
    <x v="1"/>
    <x v="1"/>
    <x v="0"/>
    <s v="Business"/>
    <x v="0"/>
    <s v="Commuter Helmet"/>
    <n v="1"/>
    <n v="82.89"/>
    <n v="0"/>
    <n v="41.44"/>
    <n v="82.89"/>
    <n v="41.44"/>
    <n v="41.45"/>
    <n v="0.50006032090722652"/>
    <n v="2026"/>
    <s v="Q4"/>
    <n v="11"/>
    <s v="Nov"/>
  </r>
  <r>
    <n v="1135"/>
    <x v="309"/>
    <n v="2026"/>
    <x v="3"/>
    <x v="10"/>
    <x v="10"/>
    <x v="3"/>
    <x v="7"/>
    <x v="0"/>
    <s v="New"/>
    <x v="2"/>
    <s v="Insulated Bottle"/>
    <n v="2"/>
    <n v="35.71"/>
    <n v="0.2"/>
    <n v="13.48"/>
    <n v="57.136000000000003"/>
    <n v="26.96"/>
    <n v="30.176000000000002"/>
    <n v="0.52814337720526461"/>
    <n v="2026"/>
    <s v="Q4"/>
    <n v="11"/>
    <s v="Nov"/>
  </r>
  <r>
    <n v="2166"/>
    <x v="309"/>
    <n v="2026"/>
    <x v="3"/>
    <x v="10"/>
    <x v="10"/>
    <x v="3"/>
    <x v="13"/>
    <x v="2"/>
    <s v="New"/>
    <x v="4"/>
    <s v="Resistance Band Set"/>
    <n v="1"/>
    <n v="40.380000000000003"/>
    <n v="0.15"/>
    <n v="14.53"/>
    <n v="34.323"/>
    <n v="14.53"/>
    <n v="19.792999999999999"/>
    <n v="0.57666870611543275"/>
    <n v="2026"/>
    <s v="Q4"/>
    <n v="11"/>
    <s v="Nov"/>
  </r>
  <r>
    <n v="3620"/>
    <x v="309"/>
    <n v="2026"/>
    <x v="3"/>
    <x v="10"/>
    <x v="10"/>
    <x v="1"/>
    <x v="12"/>
    <x v="3"/>
    <s v="New"/>
    <x v="1"/>
    <s v="Trail Boots"/>
    <n v="1"/>
    <n v="142"/>
    <n v="0.05"/>
    <n v="81.099999999999994"/>
    <n v="134.9"/>
    <n v="81.099999999999994"/>
    <n v="53.800000000000011"/>
    <n v="0.39881393624907346"/>
    <n v="2026"/>
    <s v="Q4"/>
    <n v="11"/>
    <s v="Nov"/>
  </r>
  <r>
    <n v="3986"/>
    <x v="309"/>
    <n v="2026"/>
    <x v="3"/>
    <x v="10"/>
    <x v="10"/>
    <x v="0"/>
    <x v="15"/>
    <x v="3"/>
    <s v="New"/>
    <x v="2"/>
    <s v="Insulated Bottle"/>
    <n v="2"/>
    <n v="36.29"/>
    <n v="0.15"/>
    <n v="13.93"/>
    <n v="61.692999999999998"/>
    <n v="27.86"/>
    <n v="33.832999999999998"/>
    <n v="0.54840905775371596"/>
    <n v="2026"/>
    <s v="Q4"/>
    <n v="11"/>
    <s v="Nov"/>
  </r>
  <r>
    <n v="4384"/>
    <x v="309"/>
    <n v="2026"/>
    <x v="3"/>
    <x v="10"/>
    <x v="10"/>
    <x v="3"/>
    <x v="8"/>
    <x v="0"/>
    <s v="New"/>
    <x v="3"/>
    <s v="Compact Sleeping Bag"/>
    <n v="1"/>
    <n v="121.66"/>
    <n v="0"/>
    <n v="61.66"/>
    <n v="121.66"/>
    <n v="61.66"/>
    <n v="60"/>
    <n v="0.49317770836758179"/>
    <n v="2026"/>
    <s v="Q4"/>
    <n v="11"/>
    <s v="Nov"/>
  </r>
  <r>
    <n v="4565"/>
    <x v="309"/>
    <n v="2026"/>
    <x v="3"/>
    <x v="10"/>
    <x v="10"/>
    <x v="1"/>
    <x v="14"/>
    <x v="0"/>
    <s v="Returning"/>
    <x v="3"/>
    <s v="Compact Sleeping Bag"/>
    <n v="3"/>
    <n v="124.65"/>
    <n v="0.05"/>
    <n v="62.27"/>
    <n v="355.25250000000005"/>
    <n v="186.81"/>
    <n v="168.44250000000005"/>
    <n v="0.47414866890451163"/>
    <n v="2026"/>
    <s v="Q4"/>
    <n v="11"/>
    <s v="Nov"/>
  </r>
  <r>
    <n v="4634"/>
    <x v="309"/>
    <n v="2026"/>
    <x v="3"/>
    <x v="10"/>
    <x v="10"/>
    <x v="0"/>
    <x v="15"/>
    <x v="0"/>
    <s v="New"/>
    <x v="0"/>
    <s v="Commuter Helmet"/>
    <n v="2"/>
    <n v="80.61"/>
    <n v="0"/>
    <n v="43.72"/>
    <n v="161.22"/>
    <n v="87.44"/>
    <n v="73.78"/>
    <n v="0.45763552909068356"/>
    <n v="2026"/>
    <s v="Q4"/>
    <n v="11"/>
    <s v="Nov"/>
  </r>
  <r>
    <n v="104"/>
    <x v="310"/>
    <n v="2026"/>
    <x v="3"/>
    <x v="10"/>
    <x v="10"/>
    <x v="1"/>
    <x v="11"/>
    <x v="0"/>
    <s v="New"/>
    <x v="1"/>
    <s v="Summit Backpack 45L"/>
    <n v="1"/>
    <n v="153.96"/>
    <n v="0"/>
    <n v="80.62"/>
    <n v="153.96"/>
    <n v="80.62"/>
    <n v="73.34"/>
    <n v="0.47635749545336453"/>
    <n v="2026"/>
    <s v="Q4"/>
    <n v="11"/>
    <s v="Nov"/>
  </r>
  <r>
    <n v="181"/>
    <x v="310"/>
    <n v="2026"/>
    <x v="3"/>
    <x v="10"/>
    <x v="10"/>
    <x v="1"/>
    <x v="1"/>
    <x v="2"/>
    <s v="Returning"/>
    <x v="2"/>
    <s v="Insulated Bottle"/>
    <n v="1"/>
    <n v="35.58"/>
    <n v="0"/>
    <n v="13.4"/>
    <n v="35.58"/>
    <n v="13.4"/>
    <n v="22.18"/>
    <n v="0.62338392355255767"/>
    <n v="2026"/>
    <s v="Q4"/>
    <n v="11"/>
    <s v="Nov"/>
  </r>
  <r>
    <n v="823"/>
    <x v="310"/>
    <n v="2026"/>
    <x v="3"/>
    <x v="10"/>
    <x v="10"/>
    <x v="0"/>
    <x v="0"/>
    <x v="3"/>
    <s v="New"/>
    <x v="4"/>
    <s v="Recovery Roller"/>
    <n v="5"/>
    <n v="36.369999999999997"/>
    <n v="0.15"/>
    <n v="13.65"/>
    <n v="154.57249999999999"/>
    <n v="68.25"/>
    <n v="86.322499999999991"/>
    <n v="0.55845962250723769"/>
    <n v="2026"/>
    <s v="Q4"/>
    <n v="11"/>
    <s v="Nov"/>
  </r>
  <r>
    <n v="1730"/>
    <x v="310"/>
    <n v="2026"/>
    <x v="3"/>
    <x v="10"/>
    <x v="10"/>
    <x v="3"/>
    <x v="4"/>
    <x v="3"/>
    <s v="Returning"/>
    <x v="1"/>
    <s v="Summit Backpack 45L"/>
    <n v="2"/>
    <n v="151.55000000000001"/>
    <n v="0.1"/>
    <n v="80.48"/>
    <n v="272.79000000000002"/>
    <n v="160.96"/>
    <n v="111.83000000000001"/>
    <n v="0.40994904505297114"/>
    <n v="2026"/>
    <s v="Q4"/>
    <n v="11"/>
    <s v="Nov"/>
  </r>
  <r>
    <n v="2710"/>
    <x v="310"/>
    <n v="2026"/>
    <x v="3"/>
    <x v="10"/>
    <x v="10"/>
    <x v="0"/>
    <x v="9"/>
    <x v="2"/>
    <s v="New"/>
    <x v="3"/>
    <s v="Portable Camp Stove"/>
    <n v="2"/>
    <n v="80.67"/>
    <n v="0"/>
    <n v="40.5"/>
    <n v="161.34"/>
    <n v="81"/>
    <n v="80.34"/>
    <n v="0.49795462997396805"/>
    <n v="2026"/>
    <s v="Q4"/>
    <n v="11"/>
    <s v="Nov"/>
  </r>
  <r>
    <n v="3018"/>
    <x v="310"/>
    <n v="2026"/>
    <x v="3"/>
    <x v="10"/>
    <x v="10"/>
    <x v="3"/>
    <x v="7"/>
    <x v="1"/>
    <s v="Business"/>
    <x v="0"/>
    <s v="Commuter Helmet"/>
    <n v="10"/>
    <n v="81.48"/>
    <n v="0.05"/>
    <n v="43.7"/>
    <n v="774.06000000000006"/>
    <n v="437"/>
    <n v="337.06000000000006"/>
    <n v="0.43544428080510561"/>
    <n v="2026"/>
    <s v="Q4"/>
    <n v="11"/>
    <s v="Nov"/>
  </r>
  <r>
    <n v="3735"/>
    <x v="310"/>
    <n v="2026"/>
    <x v="3"/>
    <x v="10"/>
    <x v="10"/>
    <x v="3"/>
    <x v="8"/>
    <x v="2"/>
    <s v="Returning"/>
    <x v="2"/>
    <s v="Travel Backpack 35L"/>
    <n v="2"/>
    <n v="163.58000000000001"/>
    <n v="0.1"/>
    <n v="88.14"/>
    <n v="294.44400000000002"/>
    <n v="176.28"/>
    <n v="118.16400000000002"/>
    <n v="0.40131230386762851"/>
    <n v="2026"/>
    <s v="Q4"/>
    <n v="11"/>
    <s v="Nov"/>
  </r>
  <r>
    <n v="4460"/>
    <x v="310"/>
    <n v="2026"/>
    <x v="3"/>
    <x v="10"/>
    <x v="10"/>
    <x v="0"/>
    <x v="9"/>
    <x v="2"/>
    <s v="Returning"/>
    <x v="1"/>
    <s v="Trekking Poles"/>
    <n v="2"/>
    <n v="71.88"/>
    <n v="0.15"/>
    <n v="31.65"/>
    <n v="122.19599999999998"/>
    <n v="63.3"/>
    <n v="58.895999999999987"/>
    <n v="0.48197977020524396"/>
    <n v="2026"/>
    <s v="Q4"/>
    <n v="11"/>
    <s v="Nov"/>
  </r>
  <r>
    <n v="319"/>
    <x v="311"/>
    <n v="2026"/>
    <x v="3"/>
    <x v="10"/>
    <x v="10"/>
    <x v="3"/>
    <x v="8"/>
    <x v="0"/>
    <s v="Returning"/>
    <x v="2"/>
    <s v="Insulated Bottle"/>
    <n v="2"/>
    <n v="36.299999999999997"/>
    <n v="0.15"/>
    <n v="13.38"/>
    <n v="61.709999999999994"/>
    <n v="26.76"/>
    <n v="34.949999999999989"/>
    <n v="0.56635877491492448"/>
    <n v="2026"/>
    <s v="Q4"/>
    <n v="11"/>
    <s v="Nov"/>
  </r>
  <r>
    <n v="595"/>
    <x v="311"/>
    <n v="2026"/>
    <x v="3"/>
    <x v="10"/>
    <x v="10"/>
    <x v="1"/>
    <x v="12"/>
    <x v="0"/>
    <s v="New"/>
    <x v="4"/>
    <s v="Recovery Roller"/>
    <n v="2"/>
    <n v="36.159999999999997"/>
    <n v="0.1"/>
    <n v="13.79"/>
    <n v="65.087999999999994"/>
    <n v="27.58"/>
    <n v="37.507999999999996"/>
    <n v="0.57626597836774829"/>
    <n v="2026"/>
    <s v="Q4"/>
    <n v="11"/>
    <s v="Nov"/>
  </r>
  <r>
    <n v="1623"/>
    <x v="311"/>
    <n v="2026"/>
    <x v="3"/>
    <x v="10"/>
    <x v="10"/>
    <x v="2"/>
    <x v="5"/>
    <x v="0"/>
    <s v="Returning"/>
    <x v="2"/>
    <s v="Insulated Bottle"/>
    <n v="2"/>
    <n v="35.49"/>
    <n v="0.1"/>
    <n v="13.78"/>
    <n v="63.882000000000005"/>
    <n v="27.56"/>
    <n v="36.322000000000003"/>
    <n v="0.56857956857956859"/>
    <n v="2026"/>
    <s v="Q4"/>
    <n v="11"/>
    <s v="Nov"/>
  </r>
  <r>
    <n v="2638"/>
    <x v="311"/>
    <n v="2026"/>
    <x v="3"/>
    <x v="10"/>
    <x v="10"/>
    <x v="0"/>
    <x v="9"/>
    <x v="0"/>
    <s v="New"/>
    <x v="1"/>
    <s v="Trekking Poles"/>
    <n v="1"/>
    <n v="69.760000000000005"/>
    <n v="0.15"/>
    <n v="32.39"/>
    <n v="59.295999999999999"/>
    <n v="32.39"/>
    <n v="26.905999999999999"/>
    <n v="0.45375742039935241"/>
    <n v="2026"/>
    <s v="Q4"/>
    <n v="11"/>
    <s v="Nov"/>
  </r>
  <r>
    <n v="2666"/>
    <x v="311"/>
    <n v="2026"/>
    <x v="3"/>
    <x v="10"/>
    <x v="10"/>
    <x v="1"/>
    <x v="12"/>
    <x v="2"/>
    <s v="Business"/>
    <x v="3"/>
    <s v="Portable Camp Stove"/>
    <n v="6"/>
    <n v="81.37"/>
    <n v="0"/>
    <n v="39.5"/>
    <n v="488.22"/>
    <n v="237"/>
    <n v="251.22000000000003"/>
    <n v="0.5145631067961165"/>
    <n v="2026"/>
    <s v="Q4"/>
    <n v="11"/>
    <s v="Nov"/>
  </r>
  <r>
    <n v="3505"/>
    <x v="311"/>
    <n v="2026"/>
    <x v="3"/>
    <x v="10"/>
    <x v="10"/>
    <x v="1"/>
    <x v="12"/>
    <x v="1"/>
    <s v="Returning"/>
    <x v="0"/>
    <s v="Commuter Helmet"/>
    <n v="5"/>
    <n v="82.82"/>
    <n v="0.15"/>
    <n v="43.8"/>
    <n v="351.98499999999996"/>
    <n v="219"/>
    <n v="132.98499999999996"/>
    <n v="0.37781439549980816"/>
    <n v="2026"/>
    <s v="Q4"/>
    <n v="11"/>
    <s v="Nov"/>
  </r>
  <r>
    <n v="3626"/>
    <x v="311"/>
    <n v="2026"/>
    <x v="3"/>
    <x v="10"/>
    <x v="10"/>
    <x v="3"/>
    <x v="13"/>
    <x v="1"/>
    <s v="Business"/>
    <x v="0"/>
    <s v="Trail Bike Light"/>
    <n v="15"/>
    <n v="51.05"/>
    <n v="0.1"/>
    <n v="21.95"/>
    <n v="689.17500000000007"/>
    <n v="329.25"/>
    <n v="359.92500000000007"/>
    <n v="0.52225486995320491"/>
    <n v="2026"/>
    <s v="Q4"/>
    <n v="11"/>
    <s v="Nov"/>
  </r>
  <r>
    <n v="3801"/>
    <x v="311"/>
    <n v="2026"/>
    <x v="3"/>
    <x v="10"/>
    <x v="10"/>
    <x v="0"/>
    <x v="15"/>
    <x v="0"/>
    <s v="Returning"/>
    <x v="0"/>
    <s v="Cycling Pack 12L"/>
    <n v="3"/>
    <n v="101.68"/>
    <n v="0.1"/>
    <n v="51.9"/>
    <n v="274.536"/>
    <n v="155.69999999999999"/>
    <n v="118.83600000000001"/>
    <n v="0.43286126409651199"/>
    <n v="2026"/>
    <s v="Q4"/>
    <n v="11"/>
    <s v="Nov"/>
  </r>
  <r>
    <n v="4685"/>
    <x v="311"/>
    <n v="2026"/>
    <x v="3"/>
    <x v="10"/>
    <x v="10"/>
    <x v="3"/>
    <x v="13"/>
    <x v="1"/>
    <s v="Business"/>
    <x v="3"/>
    <s v="Portable Camp Stove"/>
    <n v="6"/>
    <n v="80.83"/>
    <n v="0.15"/>
    <n v="39.32"/>
    <n v="412.233"/>
    <n v="235.92000000000002"/>
    <n v="176.31299999999999"/>
    <n v="0.42770229457612563"/>
    <n v="2026"/>
    <s v="Q4"/>
    <n v="11"/>
    <s v="Nov"/>
  </r>
  <r>
    <n v="4843"/>
    <x v="311"/>
    <n v="2026"/>
    <x v="3"/>
    <x v="10"/>
    <x v="10"/>
    <x v="1"/>
    <x v="12"/>
    <x v="0"/>
    <s v="New"/>
    <x v="3"/>
    <s v="Compact Sleeping Bag"/>
    <n v="6"/>
    <n v="123.67"/>
    <n v="0.15"/>
    <n v="60.55"/>
    <n v="630.71699999999998"/>
    <n v="363.29999999999995"/>
    <n v="267.41700000000003"/>
    <n v="0.42398888883603902"/>
    <n v="2026"/>
    <s v="Q4"/>
    <n v="11"/>
    <s v="Nov"/>
  </r>
  <r>
    <n v="4890"/>
    <x v="311"/>
    <n v="2026"/>
    <x v="3"/>
    <x v="10"/>
    <x v="10"/>
    <x v="0"/>
    <x v="15"/>
    <x v="0"/>
    <s v="New"/>
    <x v="1"/>
    <s v="Hiking Daypack 20L"/>
    <n v="2"/>
    <n v="93.16"/>
    <n v="0.1"/>
    <n v="44.19"/>
    <n v="167.68799999999999"/>
    <n v="88.38"/>
    <n v="79.307999999999993"/>
    <n v="0.47294976384714471"/>
    <n v="2026"/>
    <s v="Q4"/>
    <n v="11"/>
    <s v="Nov"/>
  </r>
  <r>
    <n v="4913"/>
    <x v="311"/>
    <n v="2026"/>
    <x v="3"/>
    <x v="10"/>
    <x v="10"/>
    <x v="2"/>
    <x v="2"/>
    <x v="3"/>
    <s v="New"/>
    <x v="0"/>
    <s v="Commuter Helmet"/>
    <n v="1"/>
    <n v="83.79"/>
    <n v="0.1"/>
    <n v="42.8"/>
    <n v="75.411000000000001"/>
    <n v="42.8"/>
    <n v="32.611000000000004"/>
    <n v="0.43244354271923197"/>
    <n v="2026"/>
    <s v="Q4"/>
    <n v="11"/>
    <s v="Nov"/>
  </r>
  <r>
    <n v="5079"/>
    <x v="311"/>
    <n v="2026"/>
    <x v="3"/>
    <x v="10"/>
    <x v="10"/>
    <x v="2"/>
    <x v="16"/>
    <x v="0"/>
    <s v="New"/>
    <x v="4"/>
    <s v="Weighted Vest"/>
    <n v="1"/>
    <n v="120.98"/>
    <n v="0.1"/>
    <n v="70.59"/>
    <n v="108.88200000000001"/>
    <n v="70.59"/>
    <n v="38.292000000000002"/>
    <n v="0.35168347385242738"/>
    <n v="2026"/>
    <s v="Q4"/>
    <n v="11"/>
    <s v="Nov"/>
  </r>
  <r>
    <n v="366"/>
    <x v="312"/>
    <n v="2026"/>
    <x v="3"/>
    <x v="10"/>
    <x v="10"/>
    <x v="3"/>
    <x v="13"/>
    <x v="2"/>
    <s v="Returning"/>
    <x v="1"/>
    <s v="Summit Backpack 45L"/>
    <n v="1"/>
    <n v="152.05000000000001"/>
    <n v="0.15"/>
    <n v="80.56"/>
    <n v="129.24250000000001"/>
    <n v="80.56"/>
    <n v="48.682500000000005"/>
    <n v="0.37667562914675901"/>
    <n v="2026"/>
    <s v="Q4"/>
    <n v="11"/>
    <s v="Nov"/>
  </r>
  <r>
    <n v="567"/>
    <x v="312"/>
    <n v="2026"/>
    <x v="3"/>
    <x v="10"/>
    <x v="10"/>
    <x v="0"/>
    <x v="9"/>
    <x v="2"/>
    <s v="New"/>
    <x v="2"/>
    <s v="Insulated Bottle"/>
    <n v="3"/>
    <n v="36.14"/>
    <n v="0.1"/>
    <n v="13.23"/>
    <n v="97.578000000000003"/>
    <n v="39.69"/>
    <n v="57.888000000000005"/>
    <n v="0.59324847814056447"/>
    <n v="2026"/>
    <s v="Q4"/>
    <n v="11"/>
    <s v="Nov"/>
  </r>
  <r>
    <n v="1051"/>
    <x v="312"/>
    <n v="2026"/>
    <x v="3"/>
    <x v="10"/>
    <x v="10"/>
    <x v="3"/>
    <x v="13"/>
    <x v="1"/>
    <s v="Business"/>
    <x v="1"/>
    <s v="Hiking Daypack 20L"/>
    <n v="12"/>
    <n v="90.99"/>
    <n v="0.2"/>
    <n v="45.51"/>
    <n v="873.50399999999991"/>
    <n v="546.12"/>
    <n v="327.3839999999999"/>
    <n v="0.37479393339927458"/>
    <n v="2026"/>
    <s v="Q4"/>
    <n v="11"/>
    <s v="Nov"/>
  </r>
  <r>
    <n v="1934"/>
    <x v="312"/>
    <n v="2026"/>
    <x v="3"/>
    <x v="10"/>
    <x v="10"/>
    <x v="3"/>
    <x v="13"/>
    <x v="3"/>
    <s v="Business"/>
    <x v="0"/>
    <s v="Trail Bike Light"/>
    <n v="1"/>
    <n v="50.55"/>
    <n v="0.05"/>
    <n v="22.09"/>
    <n v="48.022499999999994"/>
    <n v="22.09"/>
    <n v="25.932499999999994"/>
    <n v="0.54000728825029931"/>
    <n v="2026"/>
    <s v="Q4"/>
    <n v="11"/>
    <s v="Nov"/>
  </r>
  <r>
    <n v="2056"/>
    <x v="312"/>
    <n v="2026"/>
    <x v="3"/>
    <x v="10"/>
    <x v="10"/>
    <x v="0"/>
    <x v="0"/>
    <x v="2"/>
    <s v="New"/>
    <x v="4"/>
    <s v="Training Mat"/>
    <n v="1"/>
    <n v="51.65"/>
    <n v="0.15"/>
    <n v="21.86"/>
    <n v="43.902499999999996"/>
    <n v="21.86"/>
    <n v="22.042499999999997"/>
    <n v="0.50207846933545919"/>
    <n v="2026"/>
    <s v="Q4"/>
    <n v="11"/>
    <s v="Nov"/>
  </r>
  <r>
    <n v="2115"/>
    <x v="312"/>
    <n v="2026"/>
    <x v="3"/>
    <x v="10"/>
    <x v="10"/>
    <x v="1"/>
    <x v="12"/>
    <x v="0"/>
    <s v="New"/>
    <x v="0"/>
    <s v="Commuter Helmet"/>
    <n v="5"/>
    <n v="82.96"/>
    <n v="0"/>
    <n v="43.55"/>
    <n v="414.79999999999995"/>
    <n v="217.75"/>
    <n v="197.04999999999995"/>
    <n v="0.47504821600771452"/>
    <n v="2026"/>
    <s v="Q4"/>
    <n v="11"/>
    <s v="Nov"/>
  </r>
  <r>
    <n v="2437"/>
    <x v="312"/>
    <n v="2026"/>
    <x v="3"/>
    <x v="10"/>
    <x v="10"/>
    <x v="3"/>
    <x v="4"/>
    <x v="3"/>
    <s v="Business"/>
    <x v="1"/>
    <s v="Trekking Poles"/>
    <n v="1"/>
    <n v="70.3"/>
    <n v="0.05"/>
    <n v="33.31"/>
    <n v="66.784999999999997"/>
    <n v="33.31"/>
    <n v="33.474999999999994"/>
    <n v="0.50123530732949007"/>
    <n v="2026"/>
    <s v="Q4"/>
    <n v="11"/>
    <s v="Nov"/>
  </r>
  <r>
    <n v="3380"/>
    <x v="312"/>
    <n v="2026"/>
    <x v="3"/>
    <x v="10"/>
    <x v="10"/>
    <x v="2"/>
    <x v="2"/>
    <x v="2"/>
    <s v="Returning"/>
    <x v="2"/>
    <s v="Packing Cube Set"/>
    <n v="2"/>
    <n v="47.12"/>
    <n v="0.15"/>
    <n v="18.64"/>
    <n v="80.103999999999999"/>
    <n v="37.28"/>
    <n v="42.823999999999998"/>
    <n v="0.5346050134824728"/>
    <n v="2026"/>
    <s v="Q4"/>
    <n v="11"/>
    <s v="Nov"/>
  </r>
  <r>
    <n v="3648"/>
    <x v="312"/>
    <n v="2026"/>
    <x v="3"/>
    <x v="10"/>
    <x v="10"/>
    <x v="0"/>
    <x v="15"/>
    <x v="3"/>
    <s v="New"/>
    <x v="4"/>
    <s v="Resistance Band Set"/>
    <n v="4"/>
    <n v="39.82"/>
    <n v="0.2"/>
    <n v="14.98"/>
    <n v="127.42400000000001"/>
    <n v="59.92"/>
    <n v="67.504000000000005"/>
    <n v="0.52975891511803119"/>
    <n v="2026"/>
    <s v="Q4"/>
    <n v="11"/>
    <s v="Nov"/>
  </r>
  <r>
    <n v="3692"/>
    <x v="312"/>
    <n v="2026"/>
    <x v="3"/>
    <x v="10"/>
    <x v="10"/>
    <x v="1"/>
    <x v="14"/>
    <x v="0"/>
    <s v="Returning"/>
    <x v="1"/>
    <s v="Summit Backpack 45L"/>
    <n v="4"/>
    <n v="154.27000000000001"/>
    <n v="0.05"/>
    <n v="78.36"/>
    <n v="586.226"/>
    <n v="313.44"/>
    <n v="272.786"/>
    <n v="0.46532565938733528"/>
    <n v="2026"/>
    <s v="Q4"/>
    <n v="11"/>
    <s v="Nov"/>
  </r>
  <r>
    <n v="4406"/>
    <x v="312"/>
    <n v="2026"/>
    <x v="3"/>
    <x v="10"/>
    <x v="10"/>
    <x v="0"/>
    <x v="0"/>
    <x v="0"/>
    <s v="New"/>
    <x v="1"/>
    <s v="Trail Boots"/>
    <n v="1"/>
    <n v="143.02000000000001"/>
    <n v="0.1"/>
    <n v="79.25"/>
    <n v="128.71800000000002"/>
    <n v="79.25"/>
    <n v="49.468000000000018"/>
    <n v="0.3843129942976119"/>
    <n v="2026"/>
    <s v="Q4"/>
    <n v="11"/>
    <s v="Nov"/>
  </r>
  <r>
    <n v="4550"/>
    <x v="312"/>
    <n v="2026"/>
    <x v="3"/>
    <x v="10"/>
    <x v="10"/>
    <x v="2"/>
    <x v="10"/>
    <x v="2"/>
    <s v="Returning"/>
    <x v="4"/>
    <s v="Recovery Roller"/>
    <n v="1"/>
    <n v="35.36"/>
    <n v="0"/>
    <n v="13.74"/>
    <n v="35.36"/>
    <n v="13.74"/>
    <n v="21.619999999999997"/>
    <n v="0.61142533936651577"/>
    <n v="2026"/>
    <s v="Q4"/>
    <n v="11"/>
    <s v="Nov"/>
  </r>
  <r>
    <n v="4855"/>
    <x v="312"/>
    <n v="2026"/>
    <x v="3"/>
    <x v="10"/>
    <x v="10"/>
    <x v="1"/>
    <x v="6"/>
    <x v="0"/>
    <s v="Returning"/>
    <x v="1"/>
    <s v="Summit Backpack 45L"/>
    <n v="1"/>
    <n v="156.82"/>
    <n v="0.1"/>
    <n v="77.12"/>
    <n v="141.13800000000001"/>
    <n v="77.12"/>
    <n v="64.018000000000001"/>
    <n v="0.45358443509189589"/>
    <n v="2026"/>
    <s v="Q4"/>
    <n v="11"/>
    <s v="Nov"/>
  </r>
  <r>
    <n v="5151"/>
    <x v="312"/>
    <n v="2026"/>
    <x v="3"/>
    <x v="10"/>
    <x v="10"/>
    <x v="2"/>
    <x v="16"/>
    <x v="1"/>
    <s v="Business"/>
    <x v="4"/>
    <s v="Resistance Band Set"/>
    <n v="10"/>
    <n v="40.98"/>
    <n v="0.1"/>
    <n v="14.6"/>
    <n v="368.82"/>
    <n v="146"/>
    <n v="222.82"/>
    <n v="0.60414294235670518"/>
    <n v="2026"/>
    <s v="Q4"/>
    <n v="11"/>
    <s v="Nov"/>
  </r>
  <r>
    <n v="5189"/>
    <x v="312"/>
    <n v="2026"/>
    <x v="3"/>
    <x v="10"/>
    <x v="10"/>
    <x v="3"/>
    <x v="8"/>
    <x v="2"/>
    <s v="New"/>
    <x v="1"/>
    <s v="Trail Boots"/>
    <n v="3"/>
    <n v="144.22999999999999"/>
    <n v="0"/>
    <n v="80.959999999999994"/>
    <n v="432.68999999999994"/>
    <n v="242.88"/>
    <n v="189.80999999999995"/>
    <n v="0.43867433959647778"/>
    <n v="2026"/>
    <s v="Q4"/>
    <n v="11"/>
    <s v="Nov"/>
  </r>
  <r>
    <n v="726"/>
    <x v="313"/>
    <n v="2026"/>
    <x v="3"/>
    <x v="10"/>
    <x v="10"/>
    <x v="3"/>
    <x v="7"/>
    <x v="0"/>
    <s v="New"/>
    <x v="1"/>
    <s v="Hiking Daypack 20L"/>
    <n v="1"/>
    <n v="90.23"/>
    <n v="0"/>
    <n v="44.06"/>
    <n v="90.23"/>
    <n v="44.06"/>
    <n v="46.17"/>
    <n v="0.51169234179319512"/>
    <n v="2026"/>
    <s v="Q4"/>
    <n v="11"/>
    <s v="Nov"/>
  </r>
  <r>
    <n v="2154"/>
    <x v="313"/>
    <n v="2026"/>
    <x v="3"/>
    <x v="10"/>
    <x v="10"/>
    <x v="3"/>
    <x v="7"/>
    <x v="0"/>
    <s v="New"/>
    <x v="1"/>
    <s v="Summit Backpack 45L"/>
    <n v="5"/>
    <n v="152.82"/>
    <n v="0.1"/>
    <n v="80.09"/>
    <n v="687.68999999999994"/>
    <n v="400.45000000000005"/>
    <n v="287.2399999999999"/>
    <n v="0.417688202533118"/>
    <n v="2026"/>
    <s v="Q4"/>
    <n v="11"/>
    <s v="Nov"/>
  </r>
  <r>
    <n v="4403"/>
    <x v="313"/>
    <n v="2026"/>
    <x v="3"/>
    <x v="10"/>
    <x v="10"/>
    <x v="0"/>
    <x v="0"/>
    <x v="0"/>
    <s v="Business"/>
    <x v="2"/>
    <s v="Insulated Bottle"/>
    <n v="2"/>
    <n v="36.61"/>
    <n v="0.05"/>
    <n v="13.31"/>
    <n v="69.558999999999997"/>
    <n v="26.62"/>
    <n v="42.938999999999993"/>
    <n v="0.61730329648212301"/>
    <n v="2026"/>
    <s v="Q4"/>
    <n v="11"/>
    <s v="Nov"/>
  </r>
  <r>
    <n v="4924"/>
    <x v="313"/>
    <n v="2026"/>
    <x v="3"/>
    <x v="10"/>
    <x v="10"/>
    <x v="3"/>
    <x v="8"/>
    <x v="1"/>
    <s v="Business"/>
    <x v="1"/>
    <s v="Summit Backpack 45L"/>
    <n v="12"/>
    <n v="150.75"/>
    <n v="0.1"/>
    <n v="80.569999999999993"/>
    <n v="1628.1000000000001"/>
    <n v="966.83999999999992"/>
    <n v="661.26000000000022"/>
    <n v="0.40615441311958733"/>
    <n v="2026"/>
    <s v="Q4"/>
    <n v="11"/>
    <s v="Nov"/>
  </r>
  <r>
    <n v="25"/>
    <x v="314"/>
    <n v="2026"/>
    <x v="3"/>
    <x v="10"/>
    <x v="10"/>
    <x v="0"/>
    <x v="0"/>
    <x v="0"/>
    <s v="Returning"/>
    <x v="1"/>
    <s v="Trail Boots"/>
    <n v="1"/>
    <n v="145.83000000000001"/>
    <n v="0.1"/>
    <n v="79.14"/>
    <n v="131.24700000000001"/>
    <n v="79.14"/>
    <n v="52.107000000000014"/>
    <n v="0.39701478890946085"/>
    <n v="2026"/>
    <s v="Q4"/>
    <n v="11"/>
    <s v="Nov"/>
  </r>
  <r>
    <n v="252"/>
    <x v="314"/>
    <n v="2026"/>
    <x v="3"/>
    <x v="10"/>
    <x v="10"/>
    <x v="0"/>
    <x v="0"/>
    <x v="0"/>
    <s v="Returning"/>
    <x v="2"/>
    <s v="Travel Backpack 35L"/>
    <n v="4"/>
    <n v="162.04"/>
    <n v="0"/>
    <n v="85.77"/>
    <n v="648.16"/>
    <n v="343.08"/>
    <n v="305.08"/>
    <n v="0.47068625030856581"/>
    <n v="2026"/>
    <s v="Q4"/>
    <n v="11"/>
    <s v="Nov"/>
  </r>
  <r>
    <n v="1203"/>
    <x v="314"/>
    <n v="2026"/>
    <x v="3"/>
    <x v="10"/>
    <x v="10"/>
    <x v="3"/>
    <x v="8"/>
    <x v="2"/>
    <s v="Returning"/>
    <x v="1"/>
    <s v="Trail Boots"/>
    <n v="2"/>
    <n v="141.33000000000001"/>
    <n v="0.05"/>
    <n v="79.739999999999995"/>
    <n v="268.52699999999999"/>
    <n v="159.47999999999999"/>
    <n v="109.047"/>
    <n v="0.40609324202035552"/>
    <n v="2026"/>
    <s v="Q4"/>
    <n v="11"/>
    <s v="Nov"/>
  </r>
  <r>
    <n v="1567"/>
    <x v="314"/>
    <n v="2026"/>
    <x v="3"/>
    <x v="10"/>
    <x v="10"/>
    <x v="2"/>
    <x v="16"/>
    <x v="0"/>
    <s v="Returning"/>
    <x v="3"/>
    <s v="Compact Sleeping Bag"/>
    <n v="1"/>
    <n v="125.11"/>
    <n v="0.1"/>
    <n v="61.65"/>
    <n v="112.599"/>
    <n v="61.65"/>
    <n v="50.949000000000005"/>
    <n v="0.45248181600191834"/>
    <n v="2026"/>
    <s v="Q4"/>
    <n v="11"/>
    <s v="Nov"/>
  </r>
  <r>
    <n v="2060"/>
    <x v="314"/>
    <n v="2026"/>
    <x v="3"/>
    <x v="10"/>
    <x v="10"/>
    <x v="2"/>
    <x v="5"/>
    <x v="0"/>
    <s v="Business"/>
    <x v="3"/>
    <s v="Compact Sleeping Bag"/>
    <n v="3"/>
    <n v="124.55"/>
    <n v="0.15"/>
    <n v="60.68"/>
    <n v="317.60249999999996"/>
    <n v="182.04"/>
    <n v="135.56249999999997"/>
    <n v="0.42683070819656643"/>
    <n v="2026"/>
    <s v="Q4"/>
    <n v="11"/>
    <s v="Nov"/>
  </r>
  <r>
    <n v="2485"/>
    <x v="314"/>
    <n v="2026"/>
    <x v="3"/>
    <x v="10"/>
    <x v="10"/>
    <x v="2"/>
    <x v="10"/>
    <x v="2"/>
    <s v="Returning"/>
    <x v="1"/>
    <s v="Trail Boots"/>
    <n v="1"/>
    <n v="143.77000000000001"/>
    <n v="0.1"/>
    <n v="81.02"/>
    <n v="129.393"/>
    <n v="81.02"/>
    <n v="48.373000000000005"/>
    <n v="0.3738455712441941"/>
    <n v="2026"/>
    <s v="Q4"/>
    <n v="11"/>
    <s v="Nov"/>
  </r>
  <r>
    <n v="3101"/>
    <x v="314"/>
    <n v="2026"/>
    <x v="3"/>
    <x v="10"/>
    <x v="10"/>
    <x v="3"/>
    <x v="8"/>
    <x v="0"/>
    <s v="New"/>
    <x v="3"/>
    <s v="Compact Sleeping Bag"/>
    <n v="3"/>
    <n v="124.72"/>
    <n v="0.15"/>
    <n v="60.35"/>
    <n v="318.03599999999994"/>
    <n v="181.05"/>
    <n v="136.98599999999993"/>
    <n v="0.4307248236048748"/>
    <n v="2026"/>
    <s v="Q4"/>
    <n v="11"/>
    <s v="Nov"/>
  </r>
  <r>
    <n v="3165"/>
    <x v="314"/>
    <n v="2026"/>
    <x v="3"/>
    <x v="10"/>
    <x v="10"/>
    <x v="2"/>
    <x v="2"/>
    <x v="2"/>
    <s v="Returning"/>
    <x v="4"/>
    <s v="Recovery Roller"/>
    <n v="1"/>
    <n v="35.729999999999997"/>
    <n v="0.1"/>
    <n v="14.15"/>
    <n v="32.156999999999996"/>
    <n v="14.15"/>
    <n v="18.006999999999998"/>
    <n v="0.55997139036601673"/>
    <n v="2026"/>
    <s v="Q4"/>
    <n v="11"/>
    <s v="Nov"/>
  </r>
  <r>
    <n v="4179"/>
    <x v="314"/>
    <n v="2026"/>
    <x v="3"/>
    <x v="10"/>
    <x v="10"/>
    <x v="2"/>
    <x v="3"/>
    <x v="2"/>
    <s v="Business"/>
    <x v="2"/>
    <s v="Travel Backpack 35L"/>
    <n v="2"/>
    <n v="166.1"/>
    <n v="0.05"/>
    <n v="88.2"/>
    <n v="315.58999999999997"/>
    <n v="176.4"/>
    <n v="139.18999999999997"/>
    <n v="0.44104692797617157"/>
    <n v="2026"/>
    <s v="Q4"/>
    <n v="11"/>
    <s v="Nov"/>
  </r>
  <r>
    <n v="4829"/>
    <x v="314"/>
    <n v="2026"/>
    <x v="3"/>
    <x v="10"/>
    <x v="10"/>
    <x v="2"/>
    <x v="16"/>
    <x v="3"/>
    <s v="New"/>
    <x v="0"/>
    <s v="Commuter Helmet"/>
    <n v="2"/>
    <n v="81.27"/>
    <n v="0.05"/>
    <n v="43.04"/>
    <n v="154.41299999999998"/>
    <n v="86.08"/>
    <n v="68.332999999999984"/>
    <n v="0.44253398353765544"/>
    <n v="2026"/>
    <s v="Q4"/>
    <n v="11"/>
    <s v="Nov"/>
  </r>
  <r>
    <n v="4943"/>
    <x v="314"/>
    <n v="2026"/>
    <x v="3"/>
    <x v="10"/>
    <x v="10"/>
    <x v="0"/>
    <x v="9"/>
    <x v="1"/>
    <s v="Returning"/>
    <x v="3"/>
    <s v="Trail Tent 2P"/>
    <n v="10"/>
    <n v="191.98"/>
    <n v="0.1"/>
    <n v="102.73"/>
    <n v="1727.82"/>
    <n v="1027.3"/>
    <n v="700.52"/>
    <n v="0.40543575140929033"/>
    <n v="2026"/>
    <s v="Q4"/>
    <n v="11"/>
    <s v="Nov"/>
  </r>
  <r>
    <n v="887"/>
    <x v="315"/>
    <n v="2026"/>
    <x v="3"/>
    <x v="10"/>
    <x v="10"/>
    <x v="3"/>
    <x v="8"/>
    <x v="2"/>
    <s v="Returning"/>
    <x v="1"/>
    <s v="Hiking Daypack 20L"/>
    <n v="6"/>
    <n v="89.87"/>
    <n v="0.2"/>
    <n v="44.47"/>
    <n v="431.37600000000003"/>
    <n v="266.82"/>
    <n v="164.55600000000004"/>
    <n v="0.3814676755313231"/>
    <n v="2026"/>
    <s v="Q4"/>
    <n v="11"/>
    <s v="Nov"/>
  </r>
  <r>
    <n v="1090"/>
    <x v="315"/>
    <n v="2026"/>
    <x v="3"/>
    <x v="10"/>
    <x v="10"/>
    <x v="1"/>
    <x v="14"/>
    <x v="3"/>
    <s v="New"/>
    <x v="0"/>
    <s v="Trail Bike Light"/>
    <n v="3"/>
    <n v="51.44"/>
    <n v="0.1"/>
    <n v="23.11"/>
    <n v="138.88800000000001"/>
    <n v="69.33"/>
    <n v="69.558000000000007"/>
    <n v="0.50082080525315364"/>
    <n v="2026"/>
    <s v="Q4"/>
    <n v="11"/>
    <s v="Nov"/>
  </r>
  <r>
    <n v="2090"/>
    <x v="315"/>
    <n v="2026"/>
    <x v="3"/>
    <x v="10"/>
    <x v="10"/>
    <x v="3"/>
    <x v="4"/>
    <x v="3"/>
    <s v="New"/>
    <x v="2"/>
    <s v="Packing Cube Set"/>
    <n v="4"/>
    <n v="46.68"/>
    <n v="0.05"/>
    <n v="17.96"/>
    <n v="177.38399999999999"/>
    <n v="71.84"/>
    <n v="105.54399999999998"/>
    <n v="0.59500293149325756"/>
    <n v="2026"/>
    <s v="Q4"/>
    <n v="11"/>
    <s v="Nov"/>
  </r>
  <r>
    <n v="2561"/>
    <x v="315"/>
    <n v="2026"/>
    <x v="3"/>
    <x v="10"/>
    <x v="10"/>
    <x v="1"/>
    <x v="12"/>
    <x v="2"/>
    <s v="New"/>
    <x v="1"/>
    <s v="Trekking Poles"/>
    <n v="4"/>
    <n v="73.05"/>
    <n v="0.2"/>
    <n v="32.82"/>
    <n v="233.76"/>
    <n v="131.28"/>
    <n v="102.47999999999999"/>
    <n v="0.4383983572895277"/>
    <n v="2026"/>
    <s v="Q4"/>
    <n v="11"/>
    <s v="Nov"/>
  </r>
  <r>
    <n v="2855"/>
    <x v="315"/>
    <n v="2026"/>
    <x v="3"/>
    <x v="10"/>
    <x v="10"/>
    <x v="2"/>
    <x v="10"/>
    <x v="3"/>
    <s v="New"/>
    <x v="3"/>
    <s v="Compact Sleeping Bag"/>
    <n v="1"/>
    <n v="125.32"/>
    <n v="0.15"/>
    <n v="59.49"/>
    <n v="106.52199999999999"/>
    <n v="59.49"/>
    <n v="47.031999999999989"/>
    <n v="0.44152381667636725"/>
    <n v="2026"/>
    <s v="Q4"/>
    <n v="11"/>
    <s v="Nov"/>
  </r>
  <r>
    <n v="4421"/>
    <x v="315"/>
    <n v="2026"/>
    <x v="3"/>
    <x v="10"/>
    <x v="10"/>
    <x v="1"/>
    <x v="11"/>
    <x v="3"/>
    <s v="Business"/>
    <x v="4"/>
    <s v="Weighted Vest"/>
    <n v="2"/>
    <n v="123.49"/>
    <n v="0.15"/>
    <n v="68.08"/>
    <n v="209.93299999999999"/>
    <n v="136.16"/>
    <n v="73.772999999999996"/>
    <n v="0.35141211719929694"/>
    <n v="2026"/>
    <s v="Q4"/>
    <n v="11"/>
    <s v="Nov"/>
  </r>
  <r>
    <n v="195"/>
    <x v="316"/>
    <n v="2026"/>
    <x v="3"/>
    <x v="10"/>
    <x v="10"/>
    <x v="1"/>
    <x v="12"/>
    <x v="2"/>
    <s v="Returning"/>
    <x v="2"/>
    <s v="Packing Cube Set"/>
    <n v="1"/>
    <n v="47.37"/>
    <n v="0.2"/>
    <n v="18.739999999999998"/>
    <n v="37.896000000000001"/>
    <n v="18.739999999999998"/>
    <n v="19.156000000000002"/>
    <n v="0.50548870593202455"/>
    <n v="2026"/>
    <s v="Q4"/>
    <n v="11"/>
    <s v="Nov"/>
  </r>
  <r>
    <n v="520"/>
    <x v="316"/>
    <n v="2026"/>
    <x v="3"/>
    <x v="10"/>
    <x v="10"/>
    <x v="1"/>
    <x v="12"/>
    <x v="1"/>
    <s v="Business"/>
    <x v="1"/>
    <s v="Hiking Daypack 20L"/>
    <n v="6"/>
    <n v="92.31"/>
    <n v="0.05"/>
    <n v="46.12"/>
    <n v="526.16700000000003"/>
    <n v="276.71999999999997"/>
    <n v="249.44700000000006"/>
    <n v="0.47408332335551268"/>
    <n v="2026"/>
    <s v="Q4"/>
    <n v="11"/>
    <s v="Nov"/>
  </r>
  <r>
    <n v="646"/>
    <x v="316"/>
    <n v="2026"/>
    <x v="3"/>
    <x v="10"/>
    <x v="10"/>
    <x v="2"/>
    <x v="16"/>
    <x v="2"/>
    <s v="Returning"/>
    <x v="0"/>
    <s v="Trail Bike Light"/>
    <n v="1"/>
    <n v="49.53"/>
    <n v="0.1"/>
    <n v="22.18"/>
    <n v="44.577000000000005"/>
    <n v="22.18"/>
    <n v="22.397000000000006"/>
    <n v="0.50243399062296712"/>
    <n v="2026"/>
    <s v="Q4"/>
    <n v="11"/>
    <s v="Nov"/>
  </r>
  <r>
    <n v="893"/>
    <x v="316"/>
    <n v="2026"/>
    <x v="3"/>
    <x v="10"/>
    <x v="10"/>
    <x v="3"/>
    <x v="8"/>
    <x v="0"/>
    <s v="New"/>
    <x v="2"/>
    <s v="Packing Cube Set"/>
    <n v="4"/>
    <n v="47.62"/>
    <n v="0.2"/>
    <n v="18.100000000000001"/>
    <n v="152.38399999999999"/>
    <n v="72.400000000000006"/>
    <n v="79.98399999999998"/>
    <n v="0.52488450230995376"/>
    <n v="2026"/>
    <s v="Q4"/>
    <n v="11"/>
    <s v="Nov"/>
  </r>
  <r>
    <n v="916"/>
    <x v="316"/>
    <n v="2026"/>
    <x v="3"/>
    <x v="10"/>
    <x v="10"/>
    <x v="1"/>
    <x v="6"/>
    <x v="0"/>
    <s v="New"/>
    <x v="0"/>
    <s v="Trail Bike Light"/>
    <n v="4"/>
    <n v="51.93"/>
    <n v="0.05"/>
    <n v="22.62"/>
    <n v="197.334"/>
    <n v="90.48"/>
    <n v="106.854"/>
    <n v="0.54148803551339353"/>
    <n v="2026"/>
    <s v="Q4"/>
    <n v="11"/>
    <s v="Nov"/>
  </r>
  <r>
    <n v="1295"/>
    <x v="316"/>
    <n v="2026"/>
    <x v="3"/>
    <x v="10"/>
    <x v="10"/>
    <x v="1"/>
    <x v="11"/>
    <x v="3"/>
    <s v="New"/>
    <x v="1"/>
    <s v="Summit Backpack 45L"/>
    <n v="1"/>
    <n v="155.44999999999999"/>
    <n v="0.05"/>
    <n v="77.25"/>
    <n v="147.67749999999998"/>
    <n v="77.25"/>
    <n v="70.427499999999981"/>
    <n v="0.47690067884410281"/>
    <n v="2026"/>
    <s v="Q4"/>
    <n v="11"/>
    <s v="Nov"/>
  </r>
  <r>
    <n v="3438"/>
    <x v="316"/>
    <n v="2026"/>
    <x v="3"/>
    <x v="10"/>
    <x v="10"/>
    <x v="0"/>
    <x v="0"/>
    <x v="0"/>
    <s v="Returning"/>
    <x v="0"/>
    <s v="Compact Repair Kit"/>
    <n v="4"/>
    <n v="40.03"/>
    <n v="0.05"/>
    <n v="16.78"/>
    <n v="152.114"/>
    <n v="67.12"/>
    <n v="84.994"/>
    <n v="0.5587519886400989"/>
    <n v="2026"/>
    <s v="Q4"/>
    <n v="11"/>
    <s v="Nov"/>
  </r>
  <r>
    <n v="3573"/>
    <x v="316"/>
    <n v="2026"/>
    <x v="3"/>
    <x v="10"/>
    <x v="10"/>
    <x v="0"/>
    <x v="9"/>
    <x v="0"/>
    <s v="Returning"/>
    <x v="1"/>
    <s v="Summit Backpack 45L"/>
    <n v="2"/>
    <n v="152.96"/>
    <n v="0.1"/>
    <n v="79.12"/>
    <n v="275.32800000000003"/>
    <n v="158.24"/>
    <n v="117.08800000000002"/>
    <n v="0.4252673175267318"/>
    <n v="2026"/>
    <s v="Q4"/>
    <n v="11"/>
    <s v="Nov"/>
  </r>
  <r>
    <n v="4257"/>
    <x v="316"/>
    <n v="2026"/>
    <x v="3"/>
    <x v="10"/>
    <x v="10"/>
    <x v="3"/>
    <x v="13"/>
    <x v="2"/>
    <s v="New"/>
    <x v="4"/>
    <s v="Weighted Vest"/>
    <n v="2"/>
    <n v="124.06"/>
    <n v="0.05"/>
    <n v="69.98"/>
    <n v="235.714"/>
    <n v="139.96"/>
    <n v="95.753999999999991"/>
    <n v="0.40622958330858577"/>
    <n v="2026"/>
    <s v="Q4"/>
    <n v="11"/>
    <s v="Nov"/>
  </r>
  <r>
    <n v="4389"/>
    <x v="316"/>
    <n v="2026"/>
    <x v="3"/>
    <x v="10"/>
    <x v="10"/>
    <x v="2"/>
    <x v="10"/>
    <x v="3"/>
    <s v="New"/>
    <x v="1"/>
    <s v="Summit Backpack 45L"/>
    <n v="1"/>
    <n v="151.66"/>
    <n v="0.1"/>
    <n v="80.209999999999994"/>
    <n v="136.494"/>
    <n v="80.209999999999994"/>
    <n v="56.284000000000006"/>
    <n v="0.41235512183685735"/>
    <n v="2026"/>
    <s v="Q4"/>
    <n v="11"/>
    <s v="Nov"/>
  </r>
  <r>
    <n v="4887"/>
    <x v="316"/>
    <n v="2026"/>
    <x v="3"/>
    <x v="10"/>
    <x v="10"/>
    <x v="3"/>
    <x v="8"/>
    <x v="0"/>
    <s v="New"/>
    <x v="1"/>
    <s v="Trail Boots"/>
    <n v="2"/>
    <n v="142.30000000000001"/>
    <n v="0.15"/>
    <n v="77.760000000000005"/>
    <n v="241.91000000000003"/>
    <n v="155.52000000000001"/>
    <n v="86.390000000000015"/>
    <n v="0.35711628291513375"/>
    <n v="2026"/>
    <s v="Q4"/>
    <n v="11"/>
    <s v="Nov"/>
  </r>
  <r>
    <n v="5007"/>
    <x v="316"/>
    <n v="2026"/>
    <x v="3"/>
    <x v="10"/>
    <x v="10"/>
    <x v="1"/>
    <x v="14"/>
    <x v="0"/>
    <s v="Business"/>
    <x v="2"/>
    <s v="Travel Backpack 35L"/>
    <n v="4"/>
    <n v="161.97"/>
    <n v="0.05"/>
    <n v="87.2"/>
    <n v="615.48599999999999"/>
    <n v="348.8"/>
    <n v="266.68599999999998"/>
    <n v="0.4332933649181297"/>
    <n v="2026"/>
    <s v="Q4"/>
    <n v="11"/>
    <s v="Nov"/>
  </r>
  <r>
    <n v="5111"/>
    <x v="316"/>
    <n v="2026"/>
    <x v="3"/>
    <x v="10"/>
    <x v="10"/>
    <x v="1"/>
    <x v="14"/>
    <x v="1"/>
    <s v="Business"/>
    <x v="2"/>
    <s v="Carry-On Duffel"/>
    <n v="5"/>
    <n v="133.99"/>
    <n v="0.15"/>
    <n v="65.55"/>
    <n v="569.45749999999998"/>
    <n v="327.75"/>
    <n v="241.70749999999998"/>
    <n v="0.42445221987593451"/>
    <n v="2026"/>
    <s v="Q4"/>
    <n v="11"/>
    <s v="Nov"/>
  </r>
  <r>
    <n v="5177"/>
    <x v="316"/>
    <n v="2026"/>
    <x v="3"/>
    <x v="10"/>
    <x v="10"/>
    <x v="1"/>
    <x v="6"/>
    <x v="2"/>
    <s v="Returning"/>
    <x v="3"/>
    <s v="Portable Camp Stove"/>
    <n v="2"/>
    <n v="83.18"/>
    <n v="0.1"/>
    <n v="40.479999999999997"/>
    <n v="149.72400000000002"/>
    <n v="80.959999999999994"/>
    <n v="68.764000000000024"/>
    <n v="0.45927172664369115"/>
    <n v="2026"/>
    <s v="Q4"/>
    <n v="11"/>
    <s v="Nov"/>
  </r>
  <r>
    <n v="584"/>
    <x v="317"/>
    <n v="2026"/>
    <x v="3"/>
    <x v="10"/>
    <x v="10"/>
    <x v="1"/>
    <x v="12"/>
    <x v="0"/>
    <s v="New"/>
    <x v="1"/>
    <s v="Hiking Daypack 20L"/>
    <n v="1"/>
    <n v="91.95"/>
    <n v="0"/>
    <n v="46.64"/>
    <n v="91.95"/>
    <n v="46.64"/>
    <n v="45.31"/>
    <n v="0.49276780859162589"/>
    <n v="2026"/>
    <s v="Q4"/>
    <n v="11"/>
    <s v="Nov"/>
  </r>
  <r>
    <n v="621"/>
    <x v="317"/>
    <n v="2026"/>
    <x v="3"/>
    <x v="10"/>
    <x v="10"/>
    <x v="3"/>
    <x v="13"/>
    <x v="1"/>
    <s v="Business"/>
    <x v="2"/>
    <s v="Insulated Bottle"/>
    <n v="5"/>
    <n v="35.68"/>
    <n v="0.15"/>
    <n v="13.48"/>
    <n v="151.64000000000001"/>
    <n v="67.400000000000006"/>
    <n v="84.240000000000009"/>
    <n v="0.55552624637298864"/>
    <n v="2026"/>
    <s v="Q4"/>
    <n v="11"/>
    <s v="Nov"/>
  </r>
  <r>
    <n v="623"/>
    <x v="317"/>
    <n v="2026"/>
    <x v="3"/>
    <x v="10"/>
    <x v="10"/>
    <x v="2"/>
    <x v="16"/>
    <x v="0"/>
    <s v="Returning"/>
    <x v="3"/>
    <s v="Alpine Tent 4P"/>
    <n v="3"/>
    <n v="336.58"/>
    <n v="0.15"/>
    <n v="198.99"/>
    <n v="858.279"/>
    <n v="596.97"/>
    <n v="261.30899999999997"/>
    <n v="0.3044569423229509"/>
    <n v="2026"/>
    <s v="Q4"/>
    <n v="11"/>
    <s v="Nov"/>
  </r>
  <r>
    <n v="1431"/>
    <x v="317"/>
    <n v="2026"/>
    <x v="3"/>
    <x v="10"/>
    <x v="10"/>
    <x v="2"/>
    <x v="2"/>
    <x v="0"/>
    <s v="New"/>
    <x v="4"/>
    <s v="Recovery Roller"/>
    <n v="2"/>
    <n v="36.979999999999997"/>
    <n v="0.15"/>
    <n v="14.13"/>
    <n v="62.865999999999993"/>
    <n v="28.26"/>
    <n v="34.605999999999995"/>
    <n v="0.55047243342983487"/>
    <n v="2026"/>
    <s v="Q4"/>
    <n v="11"/>
    <s v="Nov"/>
  </r>
  <r>
    <n v="1520"/>
    <x v="317"/>
    <n v="2026"/>
    <x v="3"/>
    <x v="10"/>
    <x v="10"/>
    <x v="3"/>
    <x v="13"/>
    <x v="3"/>
    <s v="New"/>
    <x v="4"/>
    <s v="Recovery Roller"/>
    <n v="2"/>
    <n v="36.15"/>
    <n v="0"/>
    <n v="13.51"/>
    <n v="72.3"/>
    <n v="27.02"/>
    <n v="45.28"/>
    <n v="0.62627939142461964"/>
    <n v="2026"/>
    <s v="Q4"/>
    <n v="11"/>
    <s v="Nov"/>
  </r>
  <r>
    <n v="1791"/>
    <x v="317"/>
    <n v="2026"/>
    <x v="3"/>
    <x v="10"/>
    <x v="10"/>
    <x v="2"/>
    <x v="2"/>
    <x v="0"/>
    <s v="Business"/>
    <x v="4"/>
    <s v="Weighted Vest"/>
    <n v="1"/>
    <n v="121.86"/>
    <n v="0.05"/>
    <n v="69.900000000000006"/>
    <n v="115.767"/>
    <n v="69.900000000000006"/>
    <n v="45.86699999999999"/>
    <n v="0.396200989919407"/>
    <n v="2026"/>
    <s v="Q4"/>
    <n v="11"/>
    <s v="Nov"/>
  </r>
  <r>
    <n v="2191"/>
    <x v="317"/>
    <n v="2026"/>
    <x v="3"/>
    <x v="10"/>
    <x v="10"/>
    <x v="2"/>
    <x v="5"/>
    <x v="2"/>
    <s v="Returning"/>
    <x v="0"/>
    <s v="Trail Bike Light"/>
    <n v="6"/>
    <n v="49.85"/>
    <n v="0.05"/>
    <n v="22.68"/>
    <n v="284.14499999999998"/>
    <n v="136.07999999999998"/>
    <n v="148.065"/>
    <n v="0.52108958454310306"/>
    <n v="2026"/>
    <s v="Q4"/>
    <n v="11"/>
    <s v="Nov"/>
  </r>
  <r>
    <n v="2365"/>
    <x v="317"/>
    <n v="2026"/>
    <x v="3"/>
    <x v="10"/>
    <x v="10"/>
    <x v="2"/>
    <x v="5"/>
    <x v="2"/>
    <s v="Business"/>
    <x v="1"/>
    <s v="Hiking Daypack 20L"/>
    <n v="2"/>
    <n v="91.95"/>
    <n v="0.05"/>
    <n v="46.45"/>
    <n v="174.70499999999998"/>
    <n v="92.9"/>
    <n v="81.804999999999978"/>
    <n v="0.46824647262528252"/>
    <n v="2026"/>
    <s v="Q4"/>
    <n v="11"/>
    <s v="Nov"/>
  </r>
  <r>
    <n v="2603"/>
    <x v="317"/>
    <n v="2026"/>
    <x v="3"/>
    <x v="10"/>
    <x v="10"/>
    <x v="3"/>
    <x v="8"/>
    <x v="3"/>
    <s v="Returning"/>
    <x v="0"/>
    <s v="Trail Bike Light"/>
    <n v="2"/>
    <n v="51.71"/>
    <n v="0.15"/>
    <n v="22.93"/>
    <n v="87.906999999999996"/>
    <n v="45.86"/>
    <n v="42.046999999999997"/>
    <n v="0.47831230732478641"/>
    <n v="2026"/>
    <s v="Q4"/>
    <n v="11"/>
    <s v="Nov"/>
  </r>
  <r>
    <n v="4098"/>
    <x v="317"/>
    <n v="2026"/>
    <x v="3"/>
    <x v="10"/>
    <x v="10"/>
    <x v="1"/>
    <x v="1"/>
    <x v="2"/>
    <s v="Returning"/>
    <x v="4"/>
    <s v="Resistance Band Set"/>
    <n v="1"/>
    <n v="41.05"/>
    <n v="0.05"/>
    <n v="14.6"/>
    <n v="38.997499999999995"/>
    <n v="14.6"/>
    <n v="24.397499999999994"/>
    <n v="0.62561702673248276"/>
    <n v="2026"/>
    <s v="Q4"/>
    <n v="11"/>
    <s v="Nov"/>
  </r>
  <r>
    <n v="1176"/>
    <x v="318"/>
    <n v="2026"/>
    <x v="3"/>
    <x v="10"/>
    <x v="10"/>
    <x v="1"/>
    <x v="6"/>
    <x v="1"/>
    <s v="Business"/>
    <x v="3"/>
    <s v="Alpine Tent 4P"/>
    <n v="10"/>
    <n v="333.09"/>
    <n v="0.15"/>
    <n v="197.95"/>
    <n v="2831.2649999999994"/>
    <n v="1979.5"/>
    <n v="851.76499999999942"/>
    <n v="0.30084255624252748"/>
    <n v="2026"/>
    <s v="Q4"/>
    <n v="11"/>
    <s v="Nov"/>
  </r>
  <r>
    <n v="1895"/>
    <x v="318"/>
    <n v="2026"/>
    <x v="3"/>
    <x v="10"/>
    <x v="10"/>
    <x v="3"/>
    <x v="4"/>
    <x v="0"/>
    <s v="Business"/>
    <x v="0"/>
    <s v="Trail Bike Light"/>
    <n v="3"/>
    <n v="51.79"/>
    <n v="0.2"/>
    <n v="22.23"/>
    <n v="124.29600000000001"/>
    <n v="66.69"/>
    <n v="57.606000000000009"/>
    <n v="0.4634581965630431"/>
    <n v="2026"/>
    <s v="Q4"/>
    <n v="11"/>
    <s v="Nov"/>
  </r>
  <r>
    <n v="3385"/>
    <x v="318"/>
    <n v="2026"/>
    <x v="3"/>
    <x v="10"/>
    <x v="10"/>
    <x v="1"/>
    <x v="11"/>
    <x v="3"/>
    <s v="New"/>
    <x v="1"/>
    <s v="Trekking Poles"/>
    <n v="1"/>
    <n v="71.040000000000006"/>
    <n v="0.1"/>
    <n v="31.59"/>
    <n v="63.936000000000007"/>
    <n v="31.59"/>
    <n v="32.346000000000004"/>
    <n v="0.50591216216216217"/>
    <n v="2026"/>
    <s v="Q4"/>
    <n v="11"/>
    <s v="Nov"/>
  </r>
  <r>
    <n v="3581"/>
    <x v="318"/>
    <n v="2026"/>
    <x v="3"/>
    <x v="10"/>
    <x v="10"/>
    <x v="3"/>
    <x v="4"/>
    <x v="3"/>
    <s v="Business"/>
    <x v="1"/>
    <s v="Trail Boots"/>
    <n v="2"/>
    <n v="141.21"/>
    <n v="0.1"/>
    <n v="78.31"/>
    <n v="254.17800000000003"/>
    <n v="156.62"/>
    <n v="97.558000000000021"/>
    <n v="0.38381763960688969"/>
    <n v="2026"/>
    <s v="Q4"/>
    <n v="11"/>
    <s v="Nov"/>
  </r>
  <r>
    <n v="4528"/>
    <x v="318"/>
    <n v="2026"/>
    <x v="3"/>
    <x v="10"/>
    <x v="10"/>
    <x v="0"/>
    <x v="15"/>
    <x v="3"/>
    <s v="New"/>
    <x v="1"/>
    <s v="Trail Boots"/>
    <n v="2"/>
    <n v="141.63999999999999"/>
    <n v="0.15"/>
    <n v="80.349999999999994"/>
    <n v="240.78799999999998"/>
    <n v="160.69999999999999"/>
    <n v="80.087999999999994"/>
    <n v="0.33260793727262156"/>
    <n v="2026"/>
    <s v="Q4"/>
    <n v="11"/>
    <s v="Nov"/>
  </r>
  <r>
    <n v="4633"/>
    <x v="318"/>
    <n v="2026"/>
    <x v="3"/>
    <x v="10"/>
    <x v="10"/>
    <x v="2"/>
    <x v="10"/>
    <x v="0"/>
    <s v="Returning"/>
    <x v="1"/>
    <s v="Trekking Poles"/>
    <n v="1"/>
    <n v="71.78"/>
    <n v="0.15"/>
    <n v="32.869999999999997"/>
    <n v="61.012999999999998"/>
    <n v="32.869999999999997"/>
    <n v="28.143000000000001"/>
    <n v="0.46126235392457349"/>
    <n v="2026"/>
    <s v="Q4"/>
    <n v="11"/>
    <s v="Nov"/>
  </r>
  <r>
    <n v="5195"/>
    <x v="318"/>
    <n v="2026"/>
    <x v="3"/>
    <x v="10"/>
    <x v="10"/>
    <x v="2"/>
    <x v="16"/>
    <x v="0"/>
    <s v="Business"/>
    <x v="1"/>
    <s v="Summit Backpack 45L"/>
    <n v="3"/>
    <n v="153.88999999999999"/>
    <n v="0.1"/>
    <n v="80.36"/>
    <n v="415.50299999999999"/>
    <n v="241.07999999999998"/>
    <n v="174.423"/>
    <n v="0.41978758276113531"/>
    <n v="2026"/>
    <s v="Q4"/>
    <n v="11"/>
    <s v="Nov"/>
  </r>
  <r>
    <n v="2778"/>
    <x v="319"/>
    <n v="2026"/>
    <x v="3"/>
    <x v="10"/>
    <x v="10"/>
    <x v="3"/>
    <x v="4"/>
    <x v="3"/>
    <s v="Returning"/>
    <x v="1"/>
    <s v="Trail Boots"/>
    <n v="1"/>
    <n v="145.4"/>
    <n v="0.1"/>
    <n v="77.66"/>
    <n v="130.86000000000001"/>
    <n v="77.66"/>
    <n v="53.200000000000017"/>
    <n v="0.40654134189209851"/>
    <n v="2026"/>
    <s v="Q4"/>
    <n v="11"/>
    <s v="Nov"/>
  </r>
  <r>
    <n v="341"/>
    <x v="320"/>
    <n v="2026"/>
    <x v="3"/>
    <x v="10"/>
    <x v="10"/>
    <x v="3"/>
    <x v="8"/>
    <x v="0"/>
    <s v="Returning"/>
    <x v="2"/>
    <s v="Carry-On Duffel"/>
    <n v="1"/>
    <n v="132.94999999999999"/>
    <n v="0.05"/>
    <n v="65.36"/>
    <n v="126.30249999999998"/>
    <n v="65.36"/>
    <n v="60.942499999999981"/>
    <n v="0.48251222264009019"/>
    <n v="2026"/>
    <s v="Q4"/>
    <n v="11"/>
    <s v="Nov"/>
  </r>
  <r>
    <n v="374"/>
    <x v="320"/>
    <n v="2026"/>
    <x v="3"/>
    <x v="10"/>
    <x v="10"/>
    <x v="3"/>
    <x v="7"/>
    <x v="2"/>
    <s v="Returning"/>
    <x v="4"/>
    <s v="Training Mat"/>
    <n v="1"/>
    <n v="51.34"/>
    <n v="0.15"/>
    <n v="21.37"/>
    <n v="43.639000000000003"/>
    <n v="21.37"/>
    <n v="22.269000000000002"/>
    <n v="0.5103004193496643"/>
    <n v="2026"/>
    <s v="Q4"/>
    <n v="11"/>
    <s v="Nov"/>
  </r>
  <r>
    <n v="598"/>
    <x v="320"/>
    <n v="2026"/>
    <x v="3"/>
    <x v="10"/>
    <x v="10"/>
    <x v="0"/>
    <x v="0"/>
    <x v="0"/>
    <s v="New"/>
    <x v="0"/>
    <s v="Trail Bike Light"/>
    <n v="1"/>
    <n v="49.98"/>
    <n v="0.1"/>
    <n v="22.25"/>
    <n v="44.981999999999999"/>
    <n v="22.25"/>
    <n v="22.731999999999999"/>
    <n v="0.50535769863500957"/>
    <n v="2026"/>
    <s v="Q4"/>
    <n v="11"/>
    <s v="Nov"/>
  </r>
  <r>
    <n v="690"/>
    <x v="320"/>
    <n v="2026"/>
    <x v="3"/>
    <x v="10"/>
    <x v="10"/>
    <x v="3"/>
    <x v="8"/>
    <x v="0"/>
    <s v="Returning"/>
    <x v="2"/>
    <s v="Travel Backpack 35L"/>
    <n v="2"/>
    <n v="168.08"/>
    <n v="0.1"/>
    <n v="87.63"/>
    <n v="302.54400000000004"/>
    <n v="175.26"/>
    <n v="127.28400000000005"/>
    <n v="0.42071235919403471"/>
    <n v="2026"/>
    <s v="Q4"/>
    <n v="11"/>
    <s v="Nov"/>
  </r>
  <r>
    <n v="1296"/>
    <x v="320"/>
    <n v="2026"/>
    <x v="3"/>
    <x v="10"/>
    <x v="10"/>
    <x v="3"/>
    <x v="13"/>
    <x v="0"/>
    <s v="New"/>
    <x v="3"/>
    <s v="Trail Tent 2P"/>
    <n v="1"/>
    <n v="191.85"/>
    <n v="0.15"/>
    <n v="104.41"/>
    <n v="163.07249999999999"/>
    <n v="104.41"/>
    <n v="58.662499999999994"/>
    <n v="0.35973263425776875"/>
    <n v="2026"/>
    <s v="Q4"/>
    <n v="11"/>
    <s v="Nov"/>
  </r>
  <r>
    <n v="1585"/>
    <x v="320"/>
    <n v="2026"/>
    <x v="3"/>
    <x v="10"/>
    <x v="10"/>
    <x v="1"/>
    <x v="14"/>
    <x v="2"/>
    <s v="Returning"/>
    <x v="1"/>
    <s v="Hiking Daypack 20L"/>
    <n v="4"/>
    <n v="93.99"/>
    <n v="0.1"/>
    <n v="44.07"/>
    <n v="338.36399999999998"/>
    <n v="176.28"/>
    <n v="162.08399999999997"/>
    <n v="0.47902259105578604"/>
    <n v="2026"/>
    <s v="Q4"/>
    <n v="11"/>
    <s v="Nov"/>
  </r>
  <r>
    <n v="2194"/>
    <x v="320"/>
    <n v="2026"/>
    <x v="3"/>
    <x v="10"/>
    <x v="10"/>
    <x v="3"/>
    <x v="13"/>
    <x v="0"/>
    <s v="Returning"/>
    <x v="2"/>
    <s v="Insulated Bottle"/>
    <n v="4"/>
    <n v="36.57"/>
    <n v="0.05"/>
    <n v="13.35"/>
    <n v="138.96600000000001"/>
    <n v="53.4"/>
    <n v="85.566000000000003"/>
    <n v="0.61573334484694098"/>
    <n v="2026"/>
    <s v="Q4"/>
    <n v="11"/>
    <s v="Nov"/>
  </r>
  <r>
    <n v="2221"/>
    <x v="320"/>
    <n v="2026"/>
    <x v="3"/>
    <x v="10"/>
    <x v="10"/>
    <x v="1"/>
    <x v="12"/>
    <x v="3"/>
    <s v="Returning"/>
    <x v="0"/>
    <s v="Compact Repair Kit"/>
    <n v="1"/>
    <n v="39.81"/>
    <n v="0.05"/>
    <n v="16.25"/>
    <n v="37.819499999999998"/>
    <n v="16.25"/>
    <n v="21.569499999999998"/>
    <n v="0.57032747656632155"/>
    <n v="2026"/>
    <s v="Q4"/>
    <n v="11"/>
    <s v="Nov"/>
  </r>
  <r>
    <n v="3836"/>
    <x v="320"/>
    <n v="2026"/>
    <x v="3"/>
    <x v="10"/>
    <x v="10"/>
    <x v="3"/>
    <x v="4"/>
    <x v="2"/>
    <s v="Returning"/>
    <x v="1"/>
    <s v="Hiking Daypack 20L"/>
    <n v="1"/>
    <n v="91.43"/>
    <n v="0.1"/>
    <n v="45.06"/>
    <n v="82.287000000000006"/>
    <n v="45.06"/>
    <n v="37.227000000000004"/>
    <n v="0.45240438951474715"/>
    <n v="2026"/>
    <s v="Q4"/>
    <n v="11"/>
    <s v="Nov"/>
  </r>
  <r>
    <n v="4437"/>
    <x v="320"/>
    <n v="2026"/>
    <x v="3"/>
    <x v="10"/>
    <x v="10"/>
    <x v="2"/>
    <x v="2"/>
    <x v="0"/>
    <s v="Returning"/>
    <x v="4"/>
    <s v="Weighted Vest"/>
    <n v="1"/>
    <n v="122.64"/>
    <n v="0"/>
    <n v="68.58"/>
    <n v="122.64"/>
    <n v="68.58"/>
    <n v="54.06"/>
    <n v="0.44080234833659493"/>
    <n v="2026"/>
    <s v="Q4"/>
    <n v="11"/>
    <s v="Nov"/>
  </r>
  <r>
    <n v="4735"/>
    <x v="320"/>
    <n v="2026"/>
    <x v="3"/>
    <x v="10"/>
    <x v="10"/>
    <x v="1"/>
    <x v="12"/>
    <x v="0"/>
    <s v="Business"/>
    <x v="0"/>
    <s v="Commuter Helmet"/>
    <n v="1"/>
    <n v="80.959999999999994"/>
    <n v="0.1"/>
    <n v="43.86"/>
    <n v="72.86399999999999"/>
    <n v="43.86"/>
    <n v="29.003999999999991"/>
    <n v="0.39805665349143604"/>
    <n v="2026"/>
    <s v="Q4"/>
    <n v="11"/>
    <s v="Nov"/>
  </r>
  <r>
    <n v="554"/>
    <x v="321"/>
    <n v="2026"/>
    <x v="3"/>
    <x v="10"/>
    <x v="10"/>
    <x v="2"/>
    <x v="5"/>
    <x v="3"/>
    <s v="Business"/>
    <x v="4"/>
    <s v="Recovery Roller"/>
    <n v="1"/>
    <n v="36.380000000000003"/>
    <n v="0.05"/>
    <n v="14.06"/>
    <n v="34.561"/>
    <n v="14.06"/>
    <n v="20.500999999999998"/>
    <n v="0.59318306761957118"/>
    <n v="2026"/>
    <s v="Q4"/>
    <n v="11"/>
    <s v="Nov"/>
  </r>
  <r>
    <n v="1205"/>
    <x v="321"/>
    <n v="2026"/>
    <x v="3"/>
    <x v="10"/>
    <x v="10"/>
    <x v="3"/>
    <x v="13"/>
    <x v="0"/>
    <s v="Returning"/>
    <x v="0"/>
    <s v="Cycling Pack 12L"/>
    <n v="2"/>
    <n v="100.72"/>
    <n v="0.1"/>
    <n v="51.68"/>
    <n v="181.29599999999999"/>
    <n v="103.36"/>
    <n v="77.935999999999993"/>
    <n v="0.42988262289294854"/>
    <n v="2026"/>
    <s v="Q4"/>
    <n v="11"/>
    <s v="Nov"/>
  </r>
  <r>
    <n v="1979"/>
    <x v="321"/>
    <n v="2026"/>
    <x v="3"/>
    <x v="10"/>
    <x v="10"/>
    <x v="1"/>
    <x v="11"/>
    <x v="2"/>
    <s v="Returning"/>
    <x v="3"/>
    <s v="Compact Sleeping Bag"/>
    <n v="3"/>
    <n v="120.29"/>
    <n v="0"/>
    <n v="62.04"/>
    <n v="360.87"/>
    <n v="186.12"/>
    <n v="174.75"/>
    <n v="0.48424640452240419"/>
    <n v="2026"/>
    <s v="Q4"/>
    <n v="11"/>
    <s v="Nov"/>
  </r>
  <r>
    <n v="2151"/>
    <x v="321"/>
    <n v="2026"/>
    <x v="3"/>
    <x v="10"/>
    <x v="10"/>
    <x v="1"/>
    <x v="1"/>
    <x v="0"/>
    <s v="New"/>
    <x v="3"/>
    <s v="Compact Sleeping Bag"/>
    <n v="2"/>
    <n v="124.18"/>
    <n v="0.15"/>
    <n v="60.72"/>
    <n v="211.10599999999999"/>
    <n v="121.44"/>
    <n v="89.665999999999997"/>
    <n v="0.42474396748552862"/>
    <n v="2026"/>
    <s v="Q4"/>
    <n v="11"/>
    <s v="Nov"/>
  </r>
  <r>
    <n v="2730"/>
    <x v="321"/>
    <n v="2026"/>
    <x v="3"/>
    <x v="10"/>
    <x v="10"/>
    <x v="0"/>
    <x v="0"/>
    <x v="0"/>
    <s v="Returning"/>
    <x v="1"/>
    <s v="Summit Backpack 45L"/>
    <n v="3"/>
    <n v="154.07"/>
    <n v="0.05"/>
    <n v="77.73"/>
    <n v="439.09949999999998"/>
    <n v="233.19"/>
    <n v="205.90949999999998"/>
    <n v="0.46893585622393102"/>
    <n v="2026"/>
    <s v="Q4"/>
    <n v="11"/>
    <s v="Nov"/>
  </r>
  <r>
    <n v="2779"/>
    <x v="321"/>
    <n v="2026"/>
    <x v="3"/>
    <x v="10"/>
    <x v="10"/>
    <x v="0"/>
    <x v="15"/>
    <x v="1"/>
    <s v="Business"/>
    <x v="4"/>
    <s v="Weighted Vest"/>
    <n v="4"/>
    <n v="123.4"/>
    <n v="0.05"/>
    <n v="70.930000000000007"/>
    <n v="468.92"/>
    <n v="283.72000000000003"/>
    <n v="185.2"/>
    <n v="0.3949500980977565"/>
    <n v="2026"/>
    <s v="Q4"/>
    <n v="11"/>
    <s v="Nov"/>
  </r>
  <r>
    <n v="2853"/>
    <x v="321"/>
    <n v="2026"/>
    <x v="3"/>
    <x v="10"/>
    <x v="10"/>
    <x v="2"/>
    <x v="3"/>
    <x v="0"/>
    <s v="New"/>
    <x v="0"/>
    <s v="Cycling Pack 12L"/>
    <n v="1"/>
    <n v="104.64"/>
    <n v="0"/>
    <n v="50.79"/>
    <n v="104.64"/>
    <n v="50.79"/>
    <n v="53.85"/>
    <n v="0.51462155963302758"/>
    <n v="2026"/>
    <s v="Q4"/>
    <n v="11"/>
    <s v="Nov"/>
  </r>
  <r>
    <n v="3825"/>
    <x v="321"/>
    <n v="2026"/>
    <x v="3"/>
    <x v="10"/>
    <x v="10"/>
    <x v="3"/>
    <x v="8"/>
    <x v="0"/>
    <s v="New"/>
    <x v="2"/>
    <s v="Packing Cube Set"/>
    <n v="2"/>
    <n v="46.44"/>
    <n v="0.1"/>
    <n v="18.190000000000001"/>
    <n v="83.591999999999999"/>
    <n v="36.380000000000003"/>
    <n v="47.211999999999996"/>
    <n v="0.56479088908029473"/>
    <n v="2026"/>
    <s v="Q4"/>
    <n v="11"/>
    <s v="Nov"/>
  </r>
  <r>
    <n v="4808"/>
    <x v="321"/>
    <n v="2026"/>
    <x v="3"/>
    <x v="10"/>
    <x v="10"/>
    <x v="2"/>
    <x v="16"/>
    <x v="0"/>
    <s v="New"/>
    <x v="3"/>
    <s v="Portable Camp Stove"/>
    <n v="2"/>
    <n v="81.67"/>
    <n v="0.05"/>
    <n v="40.43"/>
    <n v="155.173"/>
    <n v="80.86"/>
    <n v="74.313000000000002"/>
    <n v="0.4789041908063903"/>
    <n v="2026"/>
    <s v="Q4"/>
    <n v="11"/>
    <s v="Nov"/>
  </r>
  <r>
    <n v="5131"/>
    <x v="321"/>
    <n v="2026"/>
    <x v="3"/>
    <x v="10"/>
    <x v="10"/>
    <x v="3"/>
    <x v="8"/>
    <x v="2"/>
    <s v="New"/>
    <x v="1"/>
    <s v="Trekking Poles"/>
    <n v="3"/>
    <n v="70.599999999999994"/>
    <n v="0.05"/>
    <n v="32.68"/>
    <n v="201.20999999999998"/>
    <n v="98.039999999999992"/>
    <n v="103.16999999999999"/>
    <n v="0.5127478753541076"/>
    <n v="2026"/>
    <s v="Q4"/>
    <n v="11"/>
    <s v="Nov"/>
  </r>
  <r>
    <n v="1502"/>
    <x v="322"/>
    <n v="2026"/>
    <x v="3"/>
    <x v="10"/>
    <x v="10"/>
    <x v="3"/>
    <x v="7"/>
    <x v="3"/>
    <s v="New"/>
    <x v="4"/>
    <s v="Recovery Roller"/>
    <n v="1"/>
    <n v="35.770000000000003"/>
    <n v="0.15"/>
    <n v="13.69"/>
    <n v="30.404500000000002"/>
    <n v="13.69"/>
    <n v="16.714500000000001"/>
    <n v="0.54973770330049831"/>
    <n v="2026"/>
    <s v="Q4"/>
    <n v="11"/>
    <s v="Nov"/>
  </r>
  <r>
    <n v="2470"/>
    <x v="322"/>
    <n v="2026"/>
    <x v="3"/>
    <x v="10"/>
    <x v="10"/>
    <x v="1"/>
    <x v="6"/>
    <x v="2"/>
    <s v="Business"/>
    <x v="1"/>
    <s v="Hiking Daypack 20L"/>
    <n v="1"/>
    <n v="92.13"/>
    <n v="0.15"/>
    <n v="45.85"/>
    <n v="78.31049999999999"/>
    <n v="45.85"/>
    <n v="32.460499999999989"/>
    <n v="0.41451018701195874"/>
    <n v="2026"/>
    <s v="Q4"/>
    <n v="11"/>
    <s v="Nov"/>
  </r>
  <r>
    <n v="3452"/>
    <x v="322"/>
    <n v="2026"/>
    <x v="3"/>
    <x v="10"/>
    <x v="10"/>
    <x v="1"/>
    <x v="12"/>
    <x v="0"/>
    <s v="Returning"/>
    <x v="1"/>
    <s v="Summit Backpack 45L"/>
    <n v="5"/>
    <n v="151.09"/>
    <n v="0.05"/>
    <n v="79.33"/>
    <n v="717.67750000000001"/>
    <n v="396.65"/>
    <n v="321.02750000000003"/>
    <n v="0.44731442744129507"/>
    <n v="2026"/>
    <s v="Q4"/>
    <n v="11"/>
    <s v="Nov"/>
  </r>
  <r>
    <n v="4207"/>
    <x v="322"/>
    <n v="2026"/>
    <x v="3"/>
    <x v="10"/>
    <x v="10"/>
    <x v="1"/>
    <x v="12"/>
    <x v="0"/>
    <s v="New"/>
    <x v="0"/>
    <s v="Cycling Pack 12L"/>
    <n v="2"/>
    <n v="103.99"/>
    <n v="0"/>
    <n v="50.36"/>
    <n v="207.98"/>
    <n v="100.72"/>
    <n v="107.25999999999999"/>
    <n v="0.51572266564092695"/>
    <n v="2026"/>
    <s v="Q4"/>
    <n v="11"/>
    <s v="Nov"/>
  </r>
  <r>
    <n v="695"/>
    <x v="323"/>
    <n v="2026"/>
    <x v="3"/>
    <x v="10"/>
    <x v="10"/>
    <x v="2"/>
    <x v="3"/>
    <x v="0"/>
    <s v="Returning"/>
    <x v="2"/>
    <s v="Insulated Bottle"/>
    <n v="1"/>
    <n v="36.909999999999997"/>
    <n v="0.1"/>
    <n v="13.43"/>
    <n v="33.219000000000001"/>
    <n v="13.43"/>
    <n v="19.789000000000001"/>
    <n v="0.59571329660736327"/>
    <n v="2026"/>
    <s v="Q4"/>
    <n v="11"/>
    <s v="Nov"/>
  </r>
  <r>
    <n v="1127"/>
    <x v="323"/>
    <n v="2026"/>
    <x v="3"/>
    <x v="10"/>
    <x v="10"/>
    <x v="0"/>
    <x v="0"/>
    <x v="3"/>
    <s v="New"/>
    <x v="0"/>
    <s v="Commuter Helmet"/>
    <n v="2"/>
    <n v="81.02"/>
    <n v="0"/>
    <n v="43.22"/>
    <n v="162.04"/>
    <n v="86.44"/>
    <n v="75.599999999999994"/>
    <n v="0.46655146877314241"/>
    <n v="2026"/>
    <s v="Q4"/>
    <n v="11"/>
    <s v="Nov"/>
  </r>
  <r>
    <n v="1174"/>
    <x v="323"/>
    <n v="2026"/>
    <x v="3"/>
    <x v="10"/>
    <x v="10"/>
    <x v="0"/>
    <x v="0"/>
    <x v="3"/>
    <s v="New"/>
    <x v="2"/>
    <s v="Travel Backpack 35L"/>
    <n v="3"/>
    <n v="164.36"/>
    <n v="0.05"/>
    <n v="88.7"/>
    <n v="468.42600000000004"/>
    <n v="266.10000000000002"/>
    <n v="202.32600000000002"/>
    <n v="0.43192734818306416"/>
    <n v="2026"/>
    <s v="Q4"/>
    <n v="11"/>
    <s v="Nov"/>
  </r>
  <r>
    <n v="3968"/>
    <x v="323"/>
    <n v="2026"/>
    <x v="3"/>
    <x v="10"/>
    <x v="10"/>
    <x v="1"/>
    <x v="11"/>
    <x v="1"/>
    <s v="Business"/>
    <x v="4"/>
    <s v="Training Mat"/>
    <n v="5"/>
    <n v="51.36"/>
    <n v="0.1"/>
    <n v="22.45"/>
    <n v="231.12"/>
    <n v="112.25"/>
    <n v="118.87"/>
    <n v="0.51432156455520939"/>
    <n v="2026"/>
    <s v="Q4"/>
    <n v="11"/>
    <s v="Nov"/>
  </r>
  <r>
    <n v="4049"/>
    <x v="323"/>
    <n v="2026"/>
    <x v="3"/>
    <x v="10"/>
    <x v="10"/>
    <x v="2"/>
    <x v="16"/>
    <x v="3"/>
    <s v="Returning"/>
    <x v="2"/>
    <s v="Insulated Bottle"/>
    <n v="1"/>
    <n v="36.590000000000003"/>
    <n v="0"/>
    <n v="13.73"/>
    <n v="36.590000000000003"/>
    <n v="13.73"/>
    <n v="22.860000000000003"/>
    <n v="0.62476086362394101"/>
    <n v="2026"/>
    <s v="Q4"/>
    <n v="11"/>
    <s v="Nov"/>
  </r>
  <r>
    <n v="3"/>
    <x v="324"/>
    <n v="2026"/>
    <x v="3"/>
    <x v="10"/>
    <x v="10"/>
    <x v="3"/>
    <x v="7"/>
    <x v="2"/>
    <s v="Returning"/>
    <x v="3"/>
    <s v="Compact Sleeping Bag"/>
    <n v="5"/>
    <n v="122.33"/>
    <n v="0.15"/>
    <n v="58.98"/>
    <n v="519.90249999999992"/>
    <n v="294.89999999999998"/>
    <n v="225.00249999999994"/>
    <n v="0.43277826130861069"/>
    <n v="2026"/>
    <s v="Q4"/>
    <n v="11"/>
    <s v="Nov"/>
  </r>
  <r>
    <n v="1603"/>
    <x v="324"/>
    <n v="2026"/>
    <x v="3"/>
    <x v="10"/>
    <x v="10"/>
    <x v="3"/>
    <x v="8"/>
    <x v="0"/>
    <s v="Returning"/>
    <x v="3"/>
    <s v="Portable Camp Stove"/>
    <n v="1"/>
    <n v="83.49"/>
    <n v="0.05"/>
    <n v="39.659999999999997"/>
    <n v="79.315499999999986"/>
    <n v="39.659999999999997"/>
    <n v="39.655499999999989"/>
    <n v="0.49997163227868446"/>
    <n v="2026"/>
    <s v="Q4"/>
    <n v="11"/>
    <s v="Nov"/>
  </r>
  <r>
    <n v="2073"/>
    <x v="324"/>
    <n v="2026"/>
    <x v="3"/>
    <x v="10"/>
    <x v="10"/>
    <x v="1"/>
    <x v="12"/>
    <x v="0"/>
    <s v="New"/>
    <x v="0"/>
    <s v="Trail Bike Light"/>
    <n v="2"/>
    <n v="51.48"/>
    <n v="0.1"/>
    <n v="22.51"/>
    <n v="92.664000000000001"/>
    <n v="45.02"/>
    <n v="47.643999999999998"/>
    <n v="0.51415868082534744"/>
    <n v="2026"/>
    <s v="Q4"/>
    <n v="11"/>
    <s v="Nov"/>
  </r>
  <r>
    <n v="2487"/>
    <x v="324"/>
    <n v="2026"/>
    <x v="3"/>
    <x v="10"/>
    <x v="10"/>
    <x v="2"/>
    <x v="2"/>
    <x v="3"/>
    <s v="New"/>
    <x v="3"/>
    <s v="Compact Sleeping Bag"/>
    <n v="1"/>
    <n v="123.43"/>
    <n v="0.15"/>
    <n v="60.8"/>
    <n v="104.91550000000001"/>
    <n v="60.8"/>
    <n v="44.115500000000011"/>
    <n v="0.42048601017008935"/>
    <n v="2026"/>
    <s v="Q4"/>
    <n v="11"/>
    <s v="Nov"/>
  </r>
  <r>
    <n v="3407"/>
    <x v="324"/>
    <n v="2026"/>
    <x v="3"/>
    <x v="10"/>
    <x v="10"/>
    <x v="3"/>
    <x v="7"/>
    <x v="0"/>
    <s v="New"/>
    <x v="2"/>
    <s v="Travel Backpack 35L"/>
    <n v="1"/>
    <n v="164.85"/>
    <n v="0.1"/>
    <n v="89.4"/>
    <n v="148.36500000000001"/>
    <n v="89.4"/>
    <n v="58.965000000000003"/>
    <n v="0.39743200889697705"/>
    <n v="2026"/>
    <s v="Q4"/>
    <n v="11"/>
    <s v="Nov"/>
  </r>
  <r>
    <n v="4052"/>
    <x v="324"/>
    <n v="2026"/>
    <x v="3"/>
    <x v="10"/>
    <x v="10"/>
    <x v="0"/>
    <x v="0"/>
    <x v="0"/>
    <s v="New"/>
    <x v="2"/>
    <s v="Packing Cube Set"/>
    <n v="1"/>
    <n v="46.82"/>
    <n v="0.2"/>
    <n v="18.27"/>
    <n v="37.456000000000003"/>
    <n v="18.27"/>
    <n v="19.186000000000003"/>
    <n v="0.51222768047842804"/>
    <n v="2026"/>
    <s v="Q4"/>
    <n v="11"/>
    <s v="Nov"/>
  </r>
  <r>
    <n v="119"/>
    <x v="325"/>
    <n v="2026"/>
    <x v="3"/>
    <x v="10"/>
    <x v="10"/>
    <x v="0"/>
    <x v="9"/>
    <x v="0"/>
    <s v="New"/>
    <x v="4"/>
    <s v="Resistance Band Set"/>
    <n v="1"/>
    <n v="41.16"/>
    <n v="0.1"/>
    <n v="14.82"/>
    <n v="37.043999999999997"/>
    <n v="14.82"/>
    <n v="22.223999999999997"/>
    <n v="0.59993521218011014"/>
    <n v="2026"/>
    <s v="Q4"/>
    <n v="11"/>
    <s v="Nov"/>
  </r>
  <r>
    <n v="298"/>
    <x v="325"/>
    <n v="2026"/>
    <x v="3"/>
    <x v="10"/>
    <x v="10"/>
    <x v="1"/>
    <x v="12"/>
    <x v="3"/>
    <s v="New"/>
    <x v="3"/>
    <s v="Trail Tent 2P"/>
    <n v="1"/>
    <n v="196.08"/>
    <n v="0.1"/>
    <n v="104.19"/>
    <n v="176.47200000000001"/>
    <n v="104.19"/>
    <n v="72.282000000000011"/>
    <n v="0.40959472324221408"/>
    <n v="2026"/>
    <s v="Q4"/>
    <n v="11"/>
    <s v="Nov"/>
  </r>
  <r>
    <n v="419"/>
    <x v="325"/>
    <n v="2026"/>
    <x v="3"/>
    <x v="10"/>
    <x v="10"/>
    <x v="3"/>
    <x v="8"/>
    <x v="2"/>
    <s v="New"/>
    <x v="3"/>
    <s v="Trail Tent 2P"/>
    <n v="1"/>
    <n v="192.62"/>
    <n v="0.1"/>
    <n v="105.97"/>
    <n v="173.358"/>
    <n v="105.97"/>
    <n v="67.388000000000005"/>
    <n v="0.38872160500236508"/>
    <n v="2026"/>
    <s v="Q4"/>
    <n v="11"/>
    <s v="Nov"/>
  </r>
  <r>
    <n v="1181"/>
    <x v="325"/>
    <n v="2026"/>
    <x v="3"/>
    <x v="10"/>
    <x v="10"/>
    <x v="1"/>
    <x v="12"/>
    <x v="3"/>
    <s v="New"/>
    <x v="0"/>
    <s v="Cycling Pack 12L"/>
    <n v="2"/>
    <n v="102.87"/>
    <n v="0.05"/>
    <n v="51.69"/>
    <n v="195.453"/>
    <n v="103.38"/>
    <n v="92.073000000000008"/>
    <n v="0.4710748875688785"/>
    <n v="2026"/>
    <s v="Q4"/>
    <n v="11"/>
    <s v="Nov"/>
  </r>
  <r>
    <n v="1924"/>
    <x v="325"/>
    <n v="2026"/>
    <x v="3"/>
    <x v="10"/>
    <x v="10"/>
    <x v="0"/>
    <x v="15"/>
    <x v="0"/>
    <s v="New"/>
    <x v="0"/>
    <s v="Trail Bike Light"/>
    <n v="3"/>
    <n v="50.99"/>
    <n v="0.2"/>
    <n v="22.53"/>
    <n v="122.376"/>
    <n v="67.59"/>
    <n v="54.786000000000001"/>
    <n v="0.44768582074916652"/>
    <n v="2026"/>
    <s v="Q4"/>
    <n v="11"/>
    <s v="Nov"/>
  </r>
  <r>
    <n v="3829"/>
    <x v="325"/>
    <n v="2026"/>
    <x v="3"/>
    <x v="10"/>
    <x v="10"/>
    <x v="1"/>
    <x v="12"/>
    <x v="2"/>
    <s v="New"/>
    <x v="0"/>
    <s v="Compact Repair Kit"/>
    <n v="1"/>
    <n v="39.94"/>
    <n v="0.1"/>
    <n v="16.89"/>
    <n v="35.945999999999998"/>
    <n v="16.89"/>
    <n v="19.055999999999997"/>
    <n v="0.53012852612251704"/>
    <n v="2026"/>
    <s v="Q4"/>
    <n v="11"/>
    <s v="Nov"/>
  </r>
  <r>
    <n v="5065"/>
    <x v="325"/>
    <n v="2026"/>
    <x v="3"/>
    <x v="10"/>
    <x v="10"/>
    <x v="3"/>
    <x v="8"/>
    <x v="0"/>
    <s v="New"/>
    <x v="2"/>
    <s v="Travel Backpack 35L"/>
    <n v="2"/>
    <n v="166.15"/>
    <n v="0"/>
    <n v="86.42"/>
    <n v="332.3"/>
    <n v="172.84"/>
    <n v="159.46"/>
    <n v="0.47986758952753539"/>
    <n v="2026"/>
    <s v="Q4"/>
    <n v="11"/>
    <s v="Nov"/>
  </r>
  <r>
    <n v="5146"/>
    <x v="325"/>
    <n v="2026"/>
    <x v="3"/>
    <x v="10"/>
    <x v="10"/>
    <x v="1"/>
    <x v="6"/>
    <x v="0"/>
    <s v="New"/>
    <x v="4"/>
    <s v="Recovery Roller"/>
    <n v="1"/>
    <n v="35.79"/>
    <n v="0.1"/>
    <n v="14.17"/>
    <n v="32.210999999999999"/>
    <n v="14.17"/>
    <n v="18.040999999999997"/>
    <n v="0.56008816863804278"/>
    <n v="2026"/>
    <s v="Q4"/>
    <n v="11"/>
    <s v="Nov"/>
  </r>
  <r>
    <n v="320"/>
    <x v="326"/>
    <n v="2026"/>
    <x v="3"/>
    <x v="10"/>
    <x v="10"/>
    <x v="2"/>
    <x v="2"/>
    <x v="0"/>
    <s v="New"/>
    <x v="3"/>
    <s v="Trail Tent 2P"/>
    <n v="5"/>
    <n v="196.53"/>
    <n v="0.15"/>
    <n v="105.01"/>
    <n v="835.25249999999994"/>
    <n v="525.05000000000007"/>
    <n v="310.20249999999987"/>
    <n v="0.37138769414039452"/>
    <n v="2026"/>
    <s v="Q4"/>
    <n v="11"/>
    <s v="Nov"/>
  </r>
  <r>
    <n v="1250"/>
    <x v="326"/>
    <n v="2026"/>
    <x v="3"/>
    <x v="10"/>
    <x v="10"/>
    <x v="1"/>
    <x v="12"/>
    <x v="0"/>
    <s v="New"/>
    <x v="2"/>
    <s v="Insulated Bottle"/>
    <n v="6"/>
    <n v="36.35"/>
    <n v="0"/>
    <n v="13.24"/>
    <n v="218.10000000000002"/>
    <n v="79.44"/>
    <n v="138.66000000000003"/>
    <n v="0.63576341127922975"/>
    <n v="2026"/>
    <s v="Q4"/>
    <n v="11"/>
    <s v="Nov"/>
  </r>
  <r>
    <n v="2584"/>
    <x v="326"/>
    <n v="2026"/>
    <x v="3"/>
    <x v="10"/>
    <x v="10"/>
    <x v="1"/>
    <x v="6"/>
    <x v="1"/>
    <s v="Returning"/>
    <x v="3"/>
    <s v="Trail Tent 2P"/>
    <n v="15"/>
    <n v="192.23"/>
    <n v="0.15"/>
    <n v="106.34"/>
    <n v="2450.9324999999999"/>
    <n v="1595.1000000000001"/>
    <n v="855.83249999999975"/>
    <n v="0.34918648310387979"/>
    <n v="2026"/>
    <s v="Q4"/>
    <n v="11"/>
    <s v="Nov"/>
  </r>
  <r>
    <n v="2717"/>
    <x v="326"/>
    <n v="2026"/>
    <x v="3"/>
    <x v="10"/>
    <x v="10"/>
    <x v="1"/>
    <x v="12"/>
    <x v="0"/>
    <s v="New"/>
    <x v="2"/>
    <s v="Travel Backpack 35L"/>
    <n v="2"/>
    <n v="167.9"/>
    <n v="0.15"/>
    <n v="89.55"/>
    <n v="285.43"/>
    <n v="179.1"/>
    <n v="106.33000000000001"/>
    <n v="0.37252566303471957"/>
    <n v="2026"/>
    <s v="Q4"/>
    <n v="11"/>
    <s v="Nov"/>
  </r>
  <r>
    <n v="2737"/>
    <x v="326"/>
    <n v="2026"/>
    <x v="3"/>
    <x v="10"/>
    <x v="10"/>
    <x v="1"/>
    <x v="6"/>
    <x v="0"/>
    <s v="Business"/>
    <x v="3"/>
    <s v="Portable Camp Stove"/>
    <n v="2"/>
    <n v="80.709999999999994"/>
    <n v="0.1"/>
    <n v="39.33"/>
    <n v="145.27799999999999"/>
    <n v="78.66"/>
    <n v="66.617999999999995"/>
    <n v="0.45855532152149669"/>
    <n v="2026"/>
    <s v="Q4"/>
    <n v="11"/>
    <s v="Nov"/>
  </r>
  <r>
    <n v="3021"/>
    <x v="326"/>
    <n v="2026"/>
    <x v="3"/>
    <x v="10"/>
    <x v="10"/>
    <x v="0"/>
    <x v="15"/>
    <x v="0"/>
    <s v="Business"/>
    <x v="1"/>
    <s v="Trekking Poles"/>
    <n v="1"/>
    <n v="71.66"/>
    <n v="0.2"/>
    <n v="31.83"/>
    <n v="57.328000000000003"/>
    <n v="31.83"/>
    <n v="25.498000000000005"/>
    <n v="0.44477393245883345"/>
    <n v="2026"/>
    <s v="Q4"/>
    <n v="11"/>
    <s v="Nov"/>
  </r>
  <r>
    <n v="5199"/>
    <x v="326"/>
    <n v="2026"/>
    <x v="3"/>
    <x v="10"/>
    <x v="10"/>
    <x v="2"/>
    <x v="3"/>
    <x v="0"/>
    <s v="Returning"/>
    <x v="3"/>
    <s v="Compact Sleeping Bag"/>
    <n v="5"/>
    <n v="125.23"/>
    <n v="0.05"/>
    <n v="59.84"/>
    <n v="594.84249999999997"/>
    <n v="299.20000000000005"/>
    <n v="295.64249999999993"/>
    <n v="0.49700971265503041"/>
    <n v="2026"/>
    <s v="Q4"/>
    <n v="11"/>
    <s v="Nov"/>
  </r>
  <r>
    <n v="1202"/>
    <x v="327"/>
    <n v="2026"/>
    <x v="3"/>
    <x v="10"/>
    <x v="10"/>
    <x v="0"/>
    <x v="15"/>
    <x v="3"/>
    <s v="Returning"/>
    <x v="1"/>
    <s v="Hiking Daypack 20L"/>
    <n v="2"/>
    <n v="91.33"/>
    <n v="0.15"/>
    <n v="45.45"/>
    <n v="155.261"/>
    <n v="90.9"/>
    <n v="64.36099999999999"/>
    <n v="0.41453423589954974"/>
    <n v="2026"/>
    <s v="Q4"/>
    <n v="11"/>
    <s v="Nov"/>
  </r>
  <r>
    <n v="1365"/>
    <x v="327"/>
    <n v="2026"/>
    <x v="3"/>
    <x v="10"/>
    <x v="10"/>
    <x v="0"/>
    <x v="0"/>
    <x v="3"/>
    <s v="New"/>
    <x v="1"/>
    <s v="Summit Backpack 45L"/>
    <n v="4"/>
    <n v="155.91"/>
    <n v="0"/>
    <n v="79.91"/>
    <n v="623.64"/>
    <n v="319.64"/>
    <n v="304"/>
    <n v="0.48746071451478418"/>
    <n v="2026"/>
    <s v="Q4"/>
    <n v="11"/>
    <s v="Nov"/>
  </r>
  <r>
    <n v="2575"/>
    <x v="327"/>
    <n v="2026"/>
    <x v="3"/>
    <x v="10"/>
    <x v="10"/>
    <x v="2"/>
    <x v="10"/>
    <x v="2"/>
    <s v="Returning"/>
    <x v="4"/>
    <s v="Resistance Band Set"/>
    <n v="1"/>
    <n v="39.42"/>
    <n v="0"/>
    <n v="14.63"/>
    <n v="39.42"/>
    <n v="14.63"/>
    <n v="24.79"/>
    <n v="0.62886859462201927"/>
    <n v="2026"/>
    <s v="Q4"/>
    <n v="11"/>
    <s v="Nov"/>
  </r>
  <r>
    <n v="2673"/>
    <x v="327"/>
    <n v="2026"/>
    <x v="3"/>
    <x v="10"/>
    <x v="10"/>
    <x v="2"/>
    <x v="2"/>
    <x v="0"/>
    <s v="Returning"/>
    <x v="0"/>
    <s v="Trail Bike Light"/>
    <n v="2"/>
    <n v="51.56"/>
    <n v="0.05"/>
    <n v="22.7"/>
    <n v="97.963999999999999"/>
    <n v="45.4"/>
    <n v="52.564"/>
    <n v="0.5365644522477645"/>
    <n v="2026"/>
    <s v="Q4"/>
    <n v="11"/>
    <s v="Nov"/>
  </r>
  <r>
    <n v="4145"/>
    <x v="327"/>
    <n v="2026"/>
    <x v="3"/>
    <x v="10"/>
    <x v="10"/>
    <x v="0"/>
    <x v="0"/>
    <x v="0"/>
    <s v="Returning"/>
    <x v="3"/>
    <s v="Compact Sleeping Bag"/>
    <n v="1"/>
    <n v="120.49"/>
    <n v="0.15"/>
    <n v="61.22"/>
    <n v="102.4165"/>
    <n v="61.22"/>
    <n v="41.1965"/>
    <n v="0.40224475548373556"/>
    <n v="2026"/>
    <s v="Q4"/>
    <n v="11"/>
    <s v="Nov"/>
  </r>
  <r>
    <n v="4610"/>
    <x v="327"/>
    <n v="2026"/>
    <x v="3"/>
    <x v="10"/>
    <x v="10"/>
    <x v="2"/>
    <x v="16"/>
    <x v="2"/>
    <s v="Returning"/>
    <x v="1"/>
    <s v="Summit Backpack 45L"/>
    <n v="2"/>
    <n v="153.96"/>
    <n v="0"/>
    <n v="79.33"/>
    <n v="307.92"/>
    <n v="158.66"/>
    <n v="149.26000000000002"/>
    <n v="0.48473629514159527"/>
    <n v="2026"/>
    <s v="Q4"/>
    <n v="11"/>
    <s v="Nov"/>
  </r>
  <r>
    <n v="4721"/>
    <x v="327"/>
    <n v="2026"/>
    <x v="3"/>
    <x v="10"/>
    <x v="10"/>
    <x v="2"/>
    <x v="16"/>
    <x v="2"/>
    <s v="New"/>
    <x v="0"/>
    <s v="Compact Repair Kit"/>
    <n v="1"/>
    <n v="39.85"/>
    <n v="0"/>
    <n v="16.3"/>
    <n v="39.85"/>
    <n v="16.3"/>
    <n v="23.55"/>
    <n v="0.59096612296110418"/>
    <n v="2026"/>
    <s v="Q4"/>
    <n v="11"/>
    <s v="Nov"/>
  </r>
  <r>
    <n v="324"/>
    <x v="328"/>
    <n v="2026"/>
    <x v="3"/>
    <x v="10"/>
    <x v="10"/>
    <x v="3"/>
    <x v="13"/>
    <x v="3"/>
    <s v="Returning"/>
    <x v="0"/>
    <s v="Cycling Pack 12L"/>
    <n v="2"/>
    <n v="103.88"/>
    <n v="0.15"/>
    <n v="49.26"/>
    <n v="176.59599999999998"/>
    <n v="98.52"/>
    <n v="78.075999999999979"/>
    <n v="0.44211646922920106"/>
    <n v="2026"/>
    <s v="Q4"/>
    <n v="11"/>
    <s v="Nov"/>
  </r>
  <r>
    <n v="559"/>
    <x v="328"/>
    <n v="2026"/>
    <x v="3"/>
    <x v="10"/>
    <x v="10"/>
    <x v="3"/>
    <x v="7"/>
    <x v="0"/>
    <s v="Returning"/>
    <x v="2"/>
    <s v="Carry-On Duffel"/>
    <n v="2"/>
    <n v="134.19"/>
    <n v="0.1"/>
    <n v="65.39"/>
    <n v="241.542"/>
    <n v="130.78"/>
    <n v="110.762"/>
    <n v="0.45856207202060095"/>
    <n v="2026"/>
    <s v="Q4"/>
    <n v="11"/>
    <s v="Nov"/>
  </r>
  <r>
    <n v="1108"/>
    <x v="328"/>
    <n v="2026"/>
    <x v="3"/>
    <x v="10"/>
    <x v="10"/>
    <x v="1"/>
    <x v="1"/>
    <x v="3"/>
    <s v="New"/>
    <x v="2"/>
    <s v="Insulated Bottle"/>
    <n v="1"/>
    <n v="37.06"/>
    <n v="0.1"/>
    <n v="13.18"/>
    <n v="33.354000000000006"/>
    <n v="13.18"/>
    <n v="20.174000000000007"/>
    <n v="0.6048449961024166"/>
    <n v="2026"/>
    <s v="Q4"/>
    <n v="11"/>
    <s v="Nov"/>
  </r>
  <r>
    <n v="1344"/>
    <x v="328"/>
    <n v="2026"/>
    <x v="3"/>
    <x v="10"/>
    <x v="10"/>
    <x v="2"/>
    <x v="10"/>
    <x v="0"/>
    <s v="New"/>
    <x v="2"/>
    <s v="Carry-On Duffel"/>
    <n v="4"/>
    <n v="135.21"/>
    <n v="0.05"/>
    <n v="68.64"/>
    <n v="513.798"/>
    <n v="274.56"/>
    <n v="239.238"/>
    <n v="0.46562656919645462"/>
    <n v="2026"/>
    <s v="Q4"/>
    <n v="11"/>
    <s v="Nov"/>
  </r>
  <r>
    <n v="1922"/>
    <x v="328"/>
    <n v="2026"/>
    <x v="3"/>
    <x v="10"/>
    <x v="10"/>
    <x v="0"/>
    <x v="9"/>
    <x v="3"/>
    <s v="Returning"/>
    <x v="1"/>
    <s v="Trail Boots"/>
    <n v="2"/>
    <n v="145.77000000000001"/>
    <n v="0.1"/>
    <n v="78.14"/>
    <n v="262.38600000000002"/>
    <n v="156.28"/>
    <n v="106.10600000000002"/>
    <n v="0.40438895367893107"/>
    <n v="2026"/>
    <s v="Q4"/>
    <n v="11"/>
    <s v="Nov"/>
  </r>
  <r>
    <n v="2343"/>
    <x v="328"/>
    <n v="2026"/>
    <x v="3"/>
    <x v="10"/>
    <x v="10"/>
    <x v="0"/>
    <x v="15"/>
    <x v="2"/>
    <s v="New"/>
    <x v="3"/>
    <s v="Compact Sleeping Bag"/>
    <n v="1"/>
    <n v="121.53"/>
    <n v="0.15"/>
    <n v="62.14"/>
    <n v="103.3005"/>
    <n v="62.14"/>
    <n v="41.160499999999999"/>
    <n v="0.39845402490791426"/>
    <n v="2026"/>
    <s v="Q4"/>
    <n v="11"/>
    <s v="Nov"/>
  </r>
  <r>
    <n v="2466"/>
    <x v="328"/>
    <n v="2026"/>
    <x v="3"/>
    <x v="10"/>
    <x v="10"/>
    <x v="2"/>
    <x v="2"/>
    <x v="0"/>
    <s v="Business"/>
    <x v="0"/>
    <s v="Compact Repair Kit"/>
    <n v="2"/>
    <n v="40.51"/>
    <n v="0.05"/>
    <n v="16.45"/>
    <n v="76.968999999999994"/>
    <n v="32.9"/>
    <n v="44.068999999999996"/>
    <n v="0.5725551845548208"/>
    <n v="2026"/>
    <s v="Q4"/>
    <n v="11"/>
    <s v="Nov"/>
  </r>
  <r>
    <n v="2647"/>
    <x v="328"/>
    <n v="2026"/>
    <x v="3"/>
    <x v="10"/>
    <x v="10"/>
    <x v="2"/>
    <x v="5"/>
    <x v="0"/>
    <s v="New"/>
    <x v="1"/>
    <s v="Trekking Poles"/>
    <n v="1"/>
    <n v="70.099999999999994"/>
    <n v="0.15"/>
    <n v="32.28"/>
    <n v="59.584999999999994"/>
    <n v="32.28"/>
    <n v="27.304999999999993"/>
    <n v="0.45825291600234952"/>
    <n v="2026"/>
    <s v="Q4"/>
    <n v="11"/>
    <s v="Nov"/>
  </r>
  <r>
    <n v="2958"/>
    <x v="328"/>
    <n v="2026"/>
    <x v="3"/>
    <x v="10"/>
    <x v="10"/>
    <x v="1"/>
    <x v="12"/>
    <x v="3"/>
    <s v="New"/>
    <x v="1"/>
    <s v="Trail Boots"/>
    <n v="1"/>
    <n v="144.25"/>
    <n v="0.1"/>
    <n v="79.55"/>
    <n v="129.82500000000002"/>
    <n v="79.55"/>
    <n v="50.27500000000002"/>
    <n v="0.38725207009435791"/>
    <n v="2026"/>
    <s v="Q4"/>
    <n v="11"/>
    <s v="Nov"/>
  </r>
  <r>
    <n v="3527"/>
    <x v="328"/>
    <n v="2026"/>
    <x v="3"/>
    <x v="10"/>
    <x v="10"/>
    <x v="1"/>
    <x v="6"/>
    <x v="3"/>
    <s v="Returning"/>
    <x v="1"/>
    <s v="Trail Boots"/>
    <n v="4"/>
    <n v="146.19"/>
    <n v="0.1"/>
    <n v="79.569999999999993"/>
    <n v="526.28399999999999"/>
    <n v="318.27999999999997"/>
    <n v="208.00400000000002"/>
    <n v="0.39523147198090769"/>
    <n v="2026"/>
    <s v="Q4"/>
    <n v="11"/>
    <s v="Nov"/>
  </r>
  <r>
    <n v="3729"/>
    <x v="328"/>
    <n v="2026"/>
    <x v="3"/>
    <x v="10"/>
    <x v="10"/>
    <x v="0"/>
    <x v="9"/>
    <x v="0"/>
    <s v="New"/>
    <x v="3"/>
    <s v="Portable Camp Stove"/>
    <n v="1"/>
    <n v="81.89"/>
    <n v="0.05"/>
    <n v="38.33"/>
    <n v="77.79549999999999"/>
    <n v="38.33"/>
    <n v="39.465499999999992"/>
    <n v="0.50729797996028048"/>
    <n v="2026"/>
    <s v="Q4"/>
    <n v="11"/>
    <s v="Nov"/>
  </r>
  <r>
    <n v="4961"/>
    <x v="328"/>
    <n v="2026"/>
    <x v="3"/>
    <x v="10"/>
    <x v="10"/>
    <x v="2"/>
    <x v="2"/>
    <x v="2"/>
    <s v="New"/>
    <x v="3"/>
    <s v="Trail Tent 2P"/>
    <n v="2"/>
    <n v="194.78"/>
    <n v="0.15"/>
    <n v="102.51"/>
    <n v="331.12599999999998"/>
    <n v="205.02"/>
    <n v="126.10599999999997"/>
    <n v="0.38083992196324051"/>
    <n v="2026"/>
    <s v="Q4"/>
    <n v="11"/>
    <s v="Nov"/>
  </r>
  <r>
    <n v="5034"/>
    <x v="328"/>
    <n v="2026"/>
    <x v="3"/>
    <x v="10"/>
    <x v="10"/>
    <x v="1"/>
    <x v="14"/>
    <x v="0"/>
    <s v="Returning"/>
    <x v="1"/>
    <s v="Trail Boots"/>
    <n v="1"/>
    <n v="141.63"/>
    <n v="0.05"/>
    <n v="77.17"/>
    <n v="134.54849999999999"/>
    <n v="77.17"/>
    <n v="57.378499999999988"/>
    <n v="0.42645217152179321"/>
    <n v="2026"/>
    <s v="Q4"/>
    <n v="11"/>
    <s v="Nov"/>
  </r>
  <r>
    <n v="343"/>
    <x v="329"/>
    <n v="2026"/>
    <x v="3"/>
    <x v="10"/>
    <x v="10"/>
    <x v="2"/>
    <x v="16"/>
    <x v="0"/>
    <s v="Returning"/>
    <x v="0"/>
    <s v="Compact Repair Kit"/>
    <n v="1"/>
    <n v="40.86"/>
    <n v="0.05"/>
    <n v="17.14"/>
    <n v="38.817"/>
    <n v="17.14"/>
    <n v="21.677"/>
    <n v="0.55844088930107938"/>
    <n v="2026"/>
    <s v="Q4"/>
    <n v="11"/>
    <s v="Nov"/>
  </r>
  <r>
    <n v="405"/>
    <x v="329"/>
    <n v="2026"/>
    <x v="3"/>
    <x v="10"/>
    <x v="10"/>
    <x v="3"/>
    <x v="8"/>
    <x v="0"/>
    <s v="New"/>
    <x v="1"/>
    <s v="Trail Boots"/>
    <n v="1"/>
    <n v="141.61000000000001"/>
    <n v="0.05"/>
    <n v="77.7"/>
    <n v="134.52950000000001"/>
    <n v="77.7"/>
    <n v="56.82950000000001"/>
    <n v="0.42243151130421214"/>
    <n v="2026"/>
    <s v="Q4"/>
    <n v="11"/>
    <s v="Nov"/>
  </r>
  <r>
    <n v="485"/>
    <x v="329"/>
    <n v="2026"/>
    <x v="3"/>
    <x v="10"/>
    <x v="10"/>
    <x v="3"/>
    <x v="7"/>
    <x v="0"/>
    <s v="New"/>
    <x v="3"/>
    <s v="Compact Sleeping Bag"/>
    <n v="2"/>
    <n v="122.15"/>
    <n v="0.1"/>
    <n v="61.15"/>
    <n v="219.87"/>
    <n v="122.3"/>
    <n v="97.570000000000007"/>
    <n v="0.44376222313185065"/>
    <n v="2026"/>
    <s v="Q4"/>
    <n v="11"/>
    <s v="Nov"/>
  </r>
  <r>
    <n v="807"/>
    <x v="329"/>
    <n v="2026"/>
    <x v="3"/>
    <x v="10"/>
    <x v="10"/>
    <x v="2"/>
    <x v="5"/>
    <x v="2"/>
    <s v="Returning"/>
    <x v="2"/>
    <s v="Carry-On Duffel"/>
    <n v="5"/>
    <n v="130.24"/>
    <n v="0.1"/>
    <n v="66.75"/>
    <n v="586.08000000000004"/>
    <n v="333.75"/>
    <n v="252.33000000000004"/>
    <n v="0.43053849303849306"/>
    <n v="2026"/>
    <s v="Q4"/>
    <n v="11"/>
    <s v="Nov"/>
  </r>
  <r>
    <n v="1666"/>
    <x v="329"/>
    <n v="2026"/>
    <x v="3"/>
    <x v="10"/>
    <x v="10"/>
    <x v="0"/>
    <x v="15"/>
    <x v="1"/>
    <s v="Returning"/>
    <x v="0"/>
    <s v="Trail Bike Light"/>
    <n v="3"/>
    <n v="50.18"/>
    <n v="0.1"/>
    <n v="23.12"/>
    <n v="135.48599999999999"/>
    <n v="69.36"/>
    <n v="66.125999999999991"/>
    <n v="0.4880651875470528"/>
    <n v="2026"/>
    <s v="Q4"/>
    <n v="11"/>
    <s v="Nov"/>
  </r>
  <r>
    <n v="3442"/>
    <x v="329"/>
    <n v="2026"/>
    <x v="3"/>
    <x v="10"/>
    <x v="10"/>
    <x v="0"/>
    <x v="9"/>
    <x v="2"/>
    <s v="New"/>
    <x v="4"/>
    <s v="Training Mat"/>
    <n v="2"/>
    <n v="50.93"/>
    <n v="0.15"/>
    <n v="22.35"/>
    <n v="86.581000000000003"/>
    <n v="44.7"/>
    <n v="41.881"/>
    <n v="0.48372044674928677"/>
    <n v="2026"/>
    <s v="Q4"/>
    <n v="11"/>
    <s v="Nov"/>
  </r>
  <r>
    <n v="4177"/>
    <x v="329"/>
    <n v="2026"/>
    <x v="3"/>
    <x v="10"/>
    <x v="10"/>
    <x v="2"/>
    <x v="10"/>
    <x v="0"/>
    <s v="Business"/>
    <x v="0"/>
    <s v="Trail Bike Light"/>
    <n v="1"/>
    <n v="49.6"/>
    <n v="0"/>
    <n v="22.62"/>
    <n v="49.6"/>
    <n v="22.62"/>
    <n v="26.98"/>
    <n v="0.5439516129032258"/>
    <n v="2026"/>
    <s v="Q4"/>
    <n v="11"/>
    <s v="Nov"/>
  </r>
  <r>
    <n v="4659"/>
    <x v="329"/>
    <n v="2026"/>
    <x v="3"/>
    <x v="10"/>
    <x v="10"/>
    <x v="1"/>
    <x v="11"/>
    <x v="1"/>
    <s v="Business"/>
    <x v="3"/>
    <s v="Portable Camp Stove"/>
    <n v="3"/>
    <n v="83.3"/>
    <n v="0.15"/>
    <n v="38.74"/>
    <n v="212.41499999999996"/>
    <n v="116.22"/>
    <n v="96.194999999999965"/>
    <n v="0.45286349834051259"/>
    <n v="2026"/>
    <s v="Q4"/>
    <n v="11"/>
    <s v="Nov"/>
  </r>
  <r>
    <n v="4667"/>
    <x v="329"/>
    <n v="2026"/>
    <x v="3"/>
    <x v="10"/>
    <x v="10"/>
    <x v="1"/>
    <x v="14"/>
    <x v="3"/>
    <s v="Business"/>
    <x v="2"/>
    <s v="Insulated Bottle"/>
    <n v="1"/>
    <n v="35.89"/>
    <n v="0.05"/>
    <n v="13.53"/>
    <n v="34.095500000000001"/>
    <n v="13.53"/>
    <n v="20.5655"/>
    <n v="0.60317343931017287"/>
    <n v="2026"/>
    <s v="Q4"/>
    <n v="11"/>
    <s v="Nov"/>
  </r>
  <r>
    <n v="197"/>
    <x v="330"/>
    <n v="2026"/>
    <x v="3"/>
    <x v="10"/>
    <x v="10"/>
    <x v="3"/>
    <x v="4"/>
    <x v="2"/>
    <s v="New"/>
    <x v="3"/>
    <s v="Trail Tent 2P"/>
    <n v="1"/>
    <n v="195.32"/>
    <n v="0"/>
    <n v="103.21"/>
    <n v="195.32"/>
    <n v="103.21"/>
    <n v="92.11"/>
    <n v="0.47158509113250052"/>
    <n v="2026"/>
    <s v="Q4"/>
    <n v="11"/>
    <s v="Nov"/>
  </r>
  <r>
    <n v="361"/>
    <x v="330"/>
    <n v="2026"/>
    <x v="3"/>
    <x v="10"/>
    <x v="10"/>
    <x v="1"/>
    <x v="6"/>
    <x v="0"/>
    <s v="Returning"/>
    <x v="2"/>
    <s v="Insulated Bottle"/>
    <n v="1"/>
    <n v="36.36"/>
    <n v="0.05"/>
    <n v="13.33"/>
    <n v="34.541999999999994"/>
    <n v="13.33"/>
    <n v="21.211999999999996"/>
    <n v="0.61409298824619307"/>
    <n v="2026"/>
    <s v="Q4"/>
    <n v="11"/>
    <s v="Nov"/>
  </r>
  <r>
    <n v="841"/>
    <x v="330"/>
    <n v="2026"/>
    <x v="3"/>
    <x v="10"/>
    <x v="10"/>
    <x v="1"/>
    <x v="12"/>
    <x v="0"/>
    <s v="Returning"/>
    <x v="2"/>
    <s v="Insulated Bottle"/>
    <n v="2"/>
    <n v="35.85"/>
    <n v="0.05"/>
    <n v="13.69"/>
    <n v="68.114999999999995"/>
    <n v="27.38"/>
    <n v="40.734999999999999"/>
    <n v="0.59803273875064233"/>
    <n v="2026"/>
    <s v="Q4"/>
    <n v="11"/>
    <s v="Nov"/>
  </r>
  <r>
    <n v="903"/>
    <x v="330"/>
    <n v="2026"/>
    <x v="3"/>
    <x v="10"/>
    <x v="10"/>
    <x v="3"/>
    <x v="8"/>
    <x v="0"/>
    <s v="New"/>
    <x v="2"/>
    <s v="Packing Cube Set"/>
    <n v="4"/>
    <n v="46.73"/>
    <n v="0"/>
    <n v="17.989999999999998"/>
    <n v="186.92"/>
    <n v="71.959999999999994"/>
    <n v="114.96"/>
    <n v="0.61502246950567085"/>
    <n v="2026"/>
    <s v="Q4"/>
    <n v="11"/>
    <s v="Nov"/>
  </r>
  <r>
    <n v="1278"/>
    <x v="330"/>
    <n v="2026"/>
    <x v="3"/>
    <x v="10"/>
    <x v="10"/>
    <x v="3"/>
    <x v="13"/>
    <x v="2"/>
    <s v="Returning"/>
    <x v="1"/>
    <s v="Trail Boots"/>
    <n v="3"/>
    <n v="143.72"/>
    <n v="0.15"/>
    <n v="78.56"/>
    <n v="366.48599999999999"/>
    <n v="235.68"/>
    <n v="130.80599999999998"/>
    <n v="0.35691950033561987"/>
    <n v="2026"/>
    <s v="Q4"/>
    <n v="11"/>
    <s v="Nov"/>
  </r>
  <r>
    <n v="2091"/>
    <x v="330"/>
    <n v="2026"/>
    <x v="3"/>
    <x v="10"/>
    <x v="10"/>
    <x v="1"/>
    <x v="12"/>
    <x v="3"/>
    <s v="New"/>
    <x v="4"/>
    <s v="Recovery Roller"/>
    <n v="1"/>
    <n v="35.590000000000003"/>
    <n v="0"/>
    <n v="13.57"/>
    <n v="35.590000000000003"/>
    <n v="13.57"/>
    <n v="22.020000000000003"/>
    <n v="0.61871312166338865"/>
    <n v="2026"/>
    <s v="Q4"/>
    <n v="11"/>
    <s v="Nov"/>
  </r>
  <r>
    <n v="3070"/>
    <x v="330"/>
    <n v="2026"/>
    <x v="3"/>
    <x v="10"/>
    <x v="10"/>
    <x v="3"/>
    <x v="13"/>
    <x v="3"/>
    <s v="Returning"/>
    <x v="1"/>
    <s v="Trekking Poles"/>
    <n v="4"/>
    <n v="71.11"/>
    <n v="0.05"/>
    <n v="32.25"/>
    <n v="270.21799999999996"/>
    <n v="129"/>
    <n v="141.21799999999996"/>
    <n v="0.52260767232382732"/>
    <n v="2026"/>
    <s v="Q4"/>
    <n v="11"/>
    <s v="Nov"/>
  </r>
  <r>
    <n v="4007"/>
    <x v="330"/>
    <n v="2026"/>
    <x v="3"/>
    <x v="10"/>
    <x v="10"/>
    <x v="0"/>
    <x v="9"/>
    <x v="3"/>
    <s v="Business"/>
    <x v="0"/>
    <s v="Trail Bike Light"/>
    <n v="5"/>
    <n v="51.04"/>
    <n v="0"/>
    <n v="22.69"/>
    <n v="255.2"/>
    <n v="113.45"/>
    <n v="141.75"/>
    <n v="0.55544670846394983"/>
    <n v="2026"/>
    <s v="Q4"/>
    <n v="11"/>
    <s v="Nov"/>
  </r>
  <r>
    <n v="4488"/>
    <x v="330"/>
    <n v="2026"/>
    <x v="3"/>
    <x v="10"/>
    <x v="10"/>
    <x v="1"/>
    <x v="14"/>
    <x v="2"/>
    <s v="Returning"/>
    <x v="2"/>
    <s v="Travel Backpack 35L"/>
    <n v="3"/>
    <n v="161.66"/>
    <n v="0.05"/>
    <n v="88.3"/>
    <n v="460.73099999999999"/>
    <n v="264.89999999999998"/>
    <n v="195.83100000000002"/>
    <n v="0.42504411467863029"/>
    <n v="2026"/>
    <s v="Q4"/>
    <n v="11"/>
    <s v="Nov"/>
  </r>
  <r>
    <n v="5159"/>
    <x v="330"/>
    <n v="2026"/>
    <x v="3"/>
    <x v="10"/>
    <x v="10"/>
    <x v="3"/>
    <x v="13"/>
    <x v="0"/>
    <s v="Business"/>
    <x v="3"/>
    <s v="Portable Camp Stove"/>
    <n v="2"/>
    <n v="80.400000000000006"/>
    <n v="0.15"/>
    <n v="38.869999999999997"/>
    <n v="136.68"/>
    <n v="77.739999999999995"/>
    <n v="58.940000000000012"/>
    <n v="0.43122622183201648"/>
    <n v="2026"/>
    <s v="Q4"/>
    <n v="11"/>
    <s v="Nov"/>
  </r>
  <r>
    <n v="669"/>
    <x v="331"/>
    <n v="2026"/>
    <x v="3"/>
    <x v="10"/>
    <x v="10"/>
    <x v="2"/>
    <x v="3"/>
    <x v="0"/>
    <s v="Returning"/>
    <x v="4"/>
    <s v="Recovery Roller"/>
    <n v="3"/>
    <n v="36.81"/>
    <n v="0.05"/>
    <n v="13.82"/>
    <n v="104.9085"/>
    <n v="41.46"/>
    <n v="63.448500000000003"/>
    <n v="0.60479846723573405"/>
    <n v="2026"/>
    <s v="Q4"/>
    <n v="11"/>
    <s v="Nov"/>
  </r>
  <r>
    <n v="686"/>
    <x v="331"/>
    <n v="2026"/>
    <x v="3"/>
    <x v="10"/>
    <x v="10"/>
    <x v="1"/>
    <x v="12"/>
    <x v="3"/>
    <s v="Returning"/>
    <x v="2"/>
    <s v="Carry-On Duffel"/>
    <n v="2"/>
    <n v="132.61000000000001"/>
    <n v="0.1"/>
    <n v="67.3"/>
    <n v="238.69800000000004"/>
    <n v="134.6"/>
    <n v="104.09800000000004"/>
    <n v="0.43610755012610086"/>
    <n v="2026"/>
    <s v="Q4"/>
    <n v="11"/>
    <s v="Nov"/>
  </r>
  <r>
    <n v="990"/>
    <x v="331"/>
    <n v="2026"/>
    <x v="3"/>
    <x v="10"/>
    <x v="10"/>
    <x v="0"/>
    <x v="15"/>
    <x v="0"/>
    <s v="Returning"/>
    <x v="0"/>
    <s v="Compact Repair Kit"/>
    <n v="5"/>
    <n v="39.79"/>
    <n v="0.1"/>
    <n v="17.09"/>
    <n v="179.05500000000001"/>
    <n v="85.45"/>
    <n v="93.605000000000004"/>
    <n v="0.52277233252352628"/>
    <n v="2026"/>
    <s v="Q4"/>
    <n v="11"/>
    <s v="Nov"/>
  </r>
  <r>
    <n v="1134"/>
    <x v="331"/>
    <n v="2026"/>
    <x v="3"/>
    <x v="10"/>
    <x v="10"/>
    <x v="3"/>
    <x v="4"/>
    <x v="0"/>
    <s v="Returning"/>
    <x v="2"/>
    <s v="Insulated Bottle"/>
    <n v="2"/>
    <n v="36.119999999999997"/>
    <n v="0.1"/>
    <n v="13.61"/>
    <n v="65.015999999999991"/>
    <n v="27.22"/>
    <n v="37.795999999999992"/>
    <n v="0.58133382551987201"/>
    <n v="2026"/>
    <s v="Q4"/>
    <n v="11"/>
    <s v="Nov"/>
  </r>
  <r>
    <n v="1770"/>
    <x v="331"/>
    <n v="2026"/>
    <x v="3"/>
    <x v="10"/>
    <x v="10"/>
    <x v="3"/>
    <x v="7"/>
    <x v="2"/>
    <s v="Returning"/>
    <x v="1"/>
    <s v="Summit Backpack 45L"/>
    <n v="5"/>
    <n v="153.93"/>
    <n v="0.05"/>
    <n v="77.27"/>
    <n v="731.16750000000002"/>
    <n v="386.34999999999997"/>
    <n v="344.81750000000005"/>
    <n v="0.4715985051304934"/>
    <n v="2026"/>
    <s v="Q4"/>
    <n v="11"/>
    <s v="Nov"/>
  </r>
  <r>
    <n v="3396"/>
    <x v="331"/>
    <n v="2026"/>
    <x v="3"/>
    <x v="10"/>
    <x v="10"/>
    <x v="2"/>
    <x v="3"/>
    <x v="2"/>
    <s v="New"/>
    <x v="4"/>
    <s v="Training Mat"/>
    <n v="3"/>
    <n v="50.67"/>
    <n v="0.05"/>
    <n v="22.25"/>
    <n v="144.40949999999998"/>
    <n v="66.75"/>
    <n v="77.65949999999998"/>
    <n v="0.53777279195620775"/>
    <n v="2026"/>
    <s v="Q4"/>
    <n v="11"/>
    <s v="Nov"/>
  </r>
  <r>
    <n v="4259"/>
    <x v="331"/>
    <n v="2026"/>
    <x v="3"/>
    <x v="10"/>
    <x v="10"/>
    <x v="2"/>
    <x v="3"/>
    <x v="0"/>
    <s v="Returning"/>
    <x v="1"/>
    <s v="Trekking Poles"/>
    <n v="4"/>
    <n v="72.77"/>
    <n v="0"/>
    <n v="32.090000000000003"/>
    <n v="291.08"/>
    <n v="128.36000000000001"/>
    <n v="162.71999999999997"/>
    <n v="0.55902157482479031"/>
    <n v="2026"/>
    <s v="Q4"/>
    <n v="11"/>
    <s v="Nov"/>
  </r>
  <r>
    <n v="4440"/>
    <x v="331"/>
    <n v="2026"/>
    <x v="3"/>
    <x v="10"/>
    <x v="10"/>
    <x v="2"/>
    <x v="10"/>
    <x v="3"/>
    <s v="New"/>
    <x v="2"/>
    <s v="Packing Cube Set"/>
    <n v="1"/>
    <n v="46.45"/>
    <n v="0.1"/>
    <n v="17.96"/>
    <n v="41.805000000000007"/>
    <n v="17.96"/>
    <n v="23.845000000000006"/>
    <n v="0.57038631742614521"/>
    <n v="2026"/>
    <s v="Q4"/>
    <n v="11"/>
    <s v="Nov"/>
  </r>
  <r>
    <n v="5115"/>
    <x v="331"/>
    <n v="2026"/>
    <x v="3"/>
    <x v="10"/>
    <x v="10"/>
    <x v="0"/>
    <x v="15"/>
    <x v="0"/>
    <s v="New"/>
    <x v="2"/>
    <s v="Travel Backpack 35L"/>
    <n v="1"/>
    <n v="165.75"/>
    <n v="0.2"/>
    <n v="89.16"/>
    <n v="132.6"/>
    <n v="89.16"/>
    <n v="43.44"/>
    <n v="0.32760180995475113"/>
    <n v="2026"/>
    <s v="Q4"/>
    <n v="11"/>
    <s v="Nov"/>
  </r>
  <r>
    <n v="5136"/>
    <x v="331"/>
    <n v="2026"/>
    <x v="3"/>
    <x v="10"/>
    <x v="10"/>
    <x v="2"/>
    <x v="2"/>
    <x v="3"/>
    <s v="New"/>
    <x v="3"/>
    <s v="Trail Tent 2P"/>
    <n v="4"/>
    <n v="198.02"/>
    <n v="0.05"/>
    <n v="103.82"/>
    <n v="752.476"/>
    <n v="415.28"/>
    <n v="337.19600000000003"/>
    <n v="0.44811528872681655"/>
    <n v="2026"/>
    <s v="Q4"/>
    <n v="11"/>
    <s v="Nov"/>
  </r>
  <r>
    <n v="562"/>
    <x v="332"/>
    <n v="2026"/>
    <x v="3"/>
    <x v="10"/>
    <x v="10"/>
    <x v="1"/>
    <x v="12"/>
    <x v="0"/>
    <s v="New"/>
    <x v="2"/>
    <s v="Packing Cube Set"/>
    <n v="1"/>
    <n v="46.3"/>
    <n v="0.2"/>
    <n v="18.78"/>
    <n v="37.04"/>
    <n v="18.78"/>
    <n v="18.259999999999998"/>
    <n v="0.49298056155507552"/>
    <n v="2026"/>
    <s v="Q4"/>
    <n v="11"/>
    <s v="Nov"/>
  </r>
  <r>
    <n v="806"/>
    <x v="332"/>
    <n v="2026"/>
    <x v="3"/>
    <x v="10"/>
    <x v="10"/>
    <x v="0"/>
    <x v="15"/>
    <x v="3"/>
    <s v="Returning"/>
    <x v="4"/>
    <s v="Resistance Band Set"/>
    <n v="1"/>
    <n v="39.659999999999997"/>
    <n v="0"/>
    <n v="14.76"/>
    <n v="39.659999999999997"/>
    <n v="14.76"/>
    <n v="24.9"/>
    <n v="0.62783661119515888"/>
    <n v="2026"/>
    <s v="Q4"/>
    <n v="11"/>
    <s v="Nov"/>
  </r>
  <r>
    <n v="3150"/>
    <x v="332"/>
    <n v="2026"/>
    <x v="3"/>
    <x v="10"/>
    <x v="10"/>
    <x v="1"/>
    <x v="6"/>
    <x v="0"/>
    <s v="New"/>
    <x v="3"/>
    <s v="Portable Camp Stove"/>
    <n v="3"/>
    <n v="80.72"/>
    <n v="0.05"/>
    <n v="39.130000000000003"/>
    <n v="230.05199999999999"/>
    <n v="117.39000000000001"/>
    <n v="112.66199999999998"/>
    <n v="0.48972406238589528"/>
    <n v="2026"/>
    <s v="Q4"/>
    <n v="11"/>
    <s v="Nov"/>
  </r>
  <r>
    <n v="4847"/>
    <x v="332"/>
    <n v="2026"/>
    <x v="3"/>
    <x v="10"/>
    <x v="10"/>
    <x v="1"/>
    <x v="14"/>
    <x v="3"/>
    <s v="New"/>
    <x v="2"/>
    <s v="Insulated Bottle"/>
    <n v="2"/>
    <n v="35.51"/>
    <n v="0.05"/>
    <n v="13.24"/>
    <n v="67.468999999999994"/>
    <n v="26.48"/>
    <n v="40.98899999999999"/>
    <n v="0.60752345521646967"/>
    <n v="2026"/>
    <s v="Q4"/>
    <n v="11"/>
    <s v="Nov"/>
  </r>
  <r>
    <n v="221"/>
    <x v="333"/>
    <n v="2026"/>
    <x v="3"/>
    <x v="10"/>
    <x v="10"/>
    <x v="3"/>
    <x v="8"/>
    <x v="2"/>
    <s v="Business"/>
    <x v="2"/>
    <s v="Carry-On Duffel"/>
    <n v="1"/>
    <n v="132.06"/>
    <n v="0.15"/>
    <n v="67.53"/>
    <n v="112.251"/>
    <n v="67.53"/>
    <n v="44.721000000000004"/>
    <n v="0.39840179597509157"/>
    <n v="2026"/>
    <s v="Q4"/>
    <n v="11"/>
    <s v="Nov"/>
  </r>
  <r>
    <n v="630"/>
    <x v="333"/>
    <n v="2026"/>
    <x v="3"/>
    <x v="10"/>
    <x v="10"/>
    <x v="3"/>
    <x v="8"/>
    <x v="0"/>
    <s v="Business"/>
    <x v="0"/>
    <s v="Compact Repair Kit"/>
    <n v="3"/>
    <n v="41.07"/>
    <n v="0.1"/>
    <n v="16.86"/>
    <n v="110.88900000000001"/>
    <n v="50.58"/>
    <n v="60.309000000000012"/>
    <n v="0.54386819251684126"/>
    <n v="2026"/>
    <s v="Q4"/>
    <n v="11"/>
    <s v="Nov"/>
  </r>
  <r>
    <n v="1789"/>
    <x v="333"/>
    <n v="2026"/>
    <x v="3"/>
    <x v="10"/>
    <x v="10"/>
    <x v="1"/>
    <x v="12"/>
    <x v="0"/>
    <s v="New"/>
    <x v="1"/>
    <s v="Summit Backpack 45L"/>
    <n v="2"/>
    <n v="151.49"/>
    <n v="0.1"/>
    <n v="81.39"/>
    <n v="272.68200000000002"/>
    <n v="162.78"/>
    <n v="109.90200000000002"/>
    <n v="0.40304090479019522"/>
    <n v="2026"/>
    <s v="Q4"/>
    <n v="11"/>
    <s v="Nov"/>
  </r>
  <r>
    <n v="1947"/>
    <x v="333"/>
    <n v="2026"/>
    <x v="3"/>
    <x v="10"/>
    <x v="10"/>
    <x v="0"/>
    <x v="0"/>
    <x v="2"/>
    <s v="Business"/>
    <x v="4"/>
    <s v="Recovery Roller"/>
    <n v="1"/>
    <n v="35.729999999999997"/>
    <n v="0.2"/>
    <n v="14.33"/>
    <n v="28.584"/>
    <n v="14.33"/>
    <n v="14.254"/>
    <n v="0.49867058494262523"/>
    <n v="2026"/>
    <s v="Q4"/>
    <n v="11"/>
    <s v="Nov"/>
  </r>
  <r>
    <n v="2279"/>
    <x v="333"/>
    <n v="2026"/>
    <x v="3"/>
    <x v="10"/>
    <x v="10"/>
    <x v="0"/>
    <x v="0"/>
    <x v="2"/>
    <s v="Returning"/>
    <x v="0"/>
    <s v="Trail Bike Light"/>
    <n v="2"/>
    <n v="50.38"/>
    <n v="0.1"/>
    <n v="22.41"/>
    <n v="90.684000000000012"/>
    <n v="44.82"/>
    <n v="45.864000000000011"/>
    <n v="0.50575625248114342"/>
    <n v="2026"/>
    <s v="Q4"/>
    <n v="11"/>
    <s v="Nov"/>
  </r>
  <r>
    <n v="2439"/>
    <x v="333"/>
    <n v="2026"/>
    <x v="3"/>
    <x v="10"/>
    <x v="10"/>
    <x v="0"/>
    <x v="9"/>
    <x v="0"/>
    <s v="Business"/>
    <x v="4"/>
    <s v="Recovery Roller"/>
    <n v="1"/>
    <n v="35.67"/>
    <n v="0.1"/>
    <n v="13.81"/>
    <n v="32.103000000000002"/>
    <n v="13.81"/>
    <n v="18.292999999999999"/>
    <n v="0.5698221350029592"/>
    <n v="2026"/>
    <s v="Q4"/>
    <n v="11"/>
    <s v="Nov"/>
  </r>
  <r>
    <n v="2540"/>
    <x v="333"/>
    <n v="2026"/>
    <x v="3"/>
    <x v="10"/>
    <x v="10"/>
    <x v="1"/>
    <x v="14"/>
    <x v="1"/>
    <s v="Business"/>
    <x v="3"/>
    <s v="Portable Camp Stove"/>
    <n v="12"/>
    <n v="81.150000000000006"/>
    <n v="0.15"/>
    <n v="39.590000000000003"/>
    <n v="827.73"/>
    <n v="475.08000000000004"/>
    <n v="352.65"/>
    <n v="0.42604472472907828"/>
    <n v="2026"/>
    <s v="Q4"/>
    <n v="11"/>
    <s v="Nov"/>
  </r>
  <r>
    <n v="2747"/>
    <x v="333"/>
    <n v="2026"/>
    <x v="3"/>
    <x v="10"/>
    <x v="10"/>
    <x v="0"/>
    <x v="15"/>
    <x v="2"/>
    <s v="Returning"/>
    <x v="3"/>
    <s v="Trail Tent 2P"/>
    <n v="1"/>
    <n v="194.73"/>
    <n v="0"/>
    <n v="104.48"/>
    <n v="194.73"/>
    <n v="104.48"/>
    <n v="90.249999999999986"/>
    <n v="0.46346222975401835"/>
    <n v="2026"/>
    <s v="Q4"/>
    <n v="11"/>
    <s v="Nov"/>
  </r>
  <r>
    <n v="3094"/>
    <x v="333"/>
    <n v="2026"/>
    <x v="3"/>
    <x v="10"/>
    <x v="10"/>
    <x v="1"/>
    <x v="1"/>
    <x v="3"/>
    <s v="Business"/>
    <x v="3"/>
    <s v="Compact Sleeping Bag"/>
    <n v="2"/>
    <n v="122.18"/>
    <n v="0.15"/>
    <n v="61.3"/>
    <n v="207.70600000000002"/>
    <n v="122.6"/>
    <n v="85.106000000000023"/>
    <n v="0.40974261696821479"/>
    <n v="2026"/>
    <s v="Q4"/>
    <n v="11"/>
    <s v="Nov"/>
  </r>
  <r>
    <n v="3359"/>
    <x v="333"/>
    <n v="2026"/>
    <x v="3"/>
    <x v="10"/>
    <x v="10"/>
    <x v="3"/>
    <x v="13"/>
    <x v="0"/>
    <s v="Returning"/>
    <x v="3"/>
    <s v="Portable Camp Stove"/>
    <n v="1"/>
    <n v="83.14"/>
    <n v="0"/>
    <n v="39.369999999999997"/>
    <n v="83.14"/>
    <n v="39.369999999999997"/>
    <n v="43.77"/>
    <n v="0.52646139042578788"/>
    <n v="2026"/>
    <s v="Q4"/>
    <n v="11"/>
    <s v="Nov"/>
  </r>
  <r>
    <n v="3473"/>
    <x v="333"/>
    <n v="2026"/>
    <x v="3"/>
    <x v="10"/>
    <x v="10"/>
    <x v="2"/>
    <x v="5"/>
    <x v="0"/>
    <s v="Returning"/>
    <x v="0"/>
    <s v="Commuter Helmet"/>
    <n v="1"/>
    <n v="80.97"/>
    <n v="0"/>
    <n v="43.64"/>
    <n v="80.97"/>
    <n v="43.64"/>
    <n v="37.33"/>
    <n v="0.4610349512164999"/>
    <n v="2026"/>
    <s v="Q4"/>
    <n v="11"/>
    <s v="Nov"/>
  </r>
  <r>
    <n v="3589"/>
    <x v="333"/>
    <n v="2026"/>
    <x v="3"/>
    <x v="10"/>
    <x v="10"/>
    <x v="0"/>
    <x v="9"/>
    <x v="0"/>
    <s v="New"/>
    <x v="1"/>
    <s v="Trekking Poles"/>
    <n v="1"/>
    <n v="73.03"/>
    <n v="0"/>
    <n v="32.71"/>
    <n v="73.03"/>
    <n v="32.71"/>
    <n v="40.32"/>
    <n v="0.55210187594139393"/>
    <n v="2026"/>
    <s v="Q4"/>
    <n v="11"/>
    <s v="Nov"/>
  </r>
  <r>
    <n v="4689"/>
    <x v="333"/>
    <n v="2026"/>
    <x v="3"/>
    <x v="10"/>
    <x v="10"/>
    <x v="2"/>
    <x v="3"/>
    <x v="0"/>
    <s v="Returning"/>
    <x v="2"/>
    <s v="Packing Cube Set"/>
    <n v="1"/>
    <n v="46.81"/>
    <n v="0.05"/>
    <n v="17.87"/>
    <n v="44.469500000000004"/>
    <n v="17.87"/>
    <n v="26.599500000000003"/>
    <n v="0.59815154206815913"/>
    <n v="2026"/>
    <s v="Q4"/>
    <n v="11"/>
    <s v="Nov"/>
  </r>
  <r>
    <n v="4819"/>
    <x v="333"/>
    <n v="2026"/>
    <x v="3"/>
    <x v="10"/>
    <x v="10"/>
    <x v="3"/>
    <x v="7"/>
    <x v="3"/>
    <s v="New"/>
    <x v="1"/>
    <s v="Summit Backpack 45L"/>
    <n v="2"/>
    <n v="153.51"/>
    <n v="0.15"/>
    <n v="81.290000000000006"/>
    <n v="260.96699999999998"/>
    <n v="162.58000000000001"/>
    <n v="98.386999999999972"/>
    <n v="0.3770093536730697"/>
    <n v="2026"/>
    <s v="Q4"/>
    <n v="11"/>
    <s v="Nov"/>
  </r>
  <r>
    <n v="5167"/>
    <x v="333"/>
    <n v="2026"/>
    <x v="3"/>
    <x v="10"/>
    <x v="10"/>
    <x v="2"/>
    <x v="5"/>
    <x v="3"/>
    <s v="New"/>
    <x v="3"/>
    <s v="Trail Tent 2P"/>
    <n v="2"/>
    <n v="197.5"/>
    <n v="0"/>
    <n v="104.47"/>
    <n v="395"/>
    <n v="208.94"/>
    <n v="186.06"/>
    <n v="0.4710379746835443"/>
    <n v="2026"/>
    <s v="Q4"/>
    <n v="11"/>
    <s v="Nov"/>
  </r>
  <r>
    <n v="38"/>
    <x v="334"/>
    <n v="2026"/>
    <x v="3"/>
    <x v="11"/>
    <x v="11"/>
    <x v="3"/>
    <x v="8"/>
    <x v="1"/>
    <s v="Business"/>
    <x v="1"/>
    <s v="Trail Boots"/>
    <n v="8"/>
    <n v="146.55000000000001"/>
    <n v="0.1"/>
    <n v="78.03"/>
    <n v="1055.1600000000001"/>
    <n v="624.24"/>
    <n v="430.92000000000007"/>
    <n v="0.40839303991811671"/>
    <n v="2026"/>
    <s v="Q4"/>
    <n v="12"/>
    <s v="Dec"/>
  </r>
  <r>
    <n v="364"/>
    <x v="334"/>
    <n v="2026"/>
    <x v="3"/>
    <x v="11"/>
    <x v="11"/>
    <x v="3"/>
    <x v="13"/>
    <x v="0"/>
    <s v="Business"/>
    <x v="0"/>
    <s v="Trail Bike Light"/>
    <n v="2"/>
    <n v="51.83"/>
    <n v="0.15"/>
    <n v="22.02"/>
    <n v="88.11099999999999"/>
    <n v="44.04"/>
    <n v="44.070999999999991"/>
    <n v="0.50017591447151888"/>
    <n v="2026"/>
    <s v="Q4"/>
    <n v="12"/>
    <s v="Dec"/>
  </r>
  <r>
    <n v="2040"/>
    <x v="334"/>
    <n v="2026"/>
    <x v="3"/>
    <x v="11"/>
    <x v="11"/>
    <x v="1"/>
    <x v="12"/>
    <x v="0"/>
    <s v="New"/>
    <x v="1"/>
    <s v="Trail Boots"/>
    <n v="1"/>
    <n v="140.34"/>
    <n v="0.15"/>
    <n v="79.92"/>
    <n v="119.289"/>
    <n v="79.92"/>
    <n v="39.369"/>
    <n v="0.33003043029952467"/>
    <n v="2026"/>
    <s v="Q4"/>
    <n v="12"/>
    <s v="Dec"/>
  </r>
  <r>
    <n v="2899"/>
    <x v="334"/>
    <n v="2026"/>
    <x v="3"/>
    <x v="11"/>
    <x v="11"/>
    <x v="0"/>
    <x v="0"/>
    <x v="0"/>
    <s v="New"/>
    <x v="1"/>
    <s v="Summit Backpack 45L"/>
    <n v="1"/>
    <n v="156.44999999999999"/>
    <n v="0"/>
    <n v="80.56"/>
    <n v="156.44999999999999"/>
    <n v="80.56"/>
    <n v="75.889999999999986"/>
    <n v="0.48507510386705011"/>
    <n v="2026"/>
    <s v="Q4"/>
    <n v="12"/>
    <s v="Dec"/>
  </r>
  <r>
    <n v="3199"/>
    <x v="334"/>
    <n v="2026"/>
    <x v="3"/>
    <x v="11"/>
    <x v="11"/>
    <x v="2"/>
    <x v="16"/>
    <x v="3"/>
    <s v="Returning"/>
    <x v="4"/>
    <s v="Resistance Band Set"/>
    <n v="1"/>
    <n v="41.33"/>
    <n v="0"/>
    <n v="15.03"/>
    <n v="41.33"/>
    <n v="15.03"/>
    <n v="26.299999999999997"/>
    <n v="0.6363416404548754"/>
    <n v="2026"/>
    <s v="Q4"/>
    <n v="12"/>
    <s v="Dec"/>
  </r>
  <r>
    <n v="4722"/>
    <x v="334"/>
    <n v="2026"/>
    <x v="3"/>
    <x v="11"/>
    <x v="11"/>
    <x v="1"/>
    <x v="11"/>
    <x v="2"/>
    <s v="New"/>
    <x v="0"/>
    <s v="Compact Repair Kit"/>
    <n v="1"/>
    <n v="39.479999999999997"/>
    <n v="0.05"/>
    <n v="16.78"/>
    <n v="37.505999999999993"/>
    <n v="16.78"/>
    <n v="20.725999999999992"/>
    <n v="0.55260491654668575"/>
    <n v="2026"/>
    <s v="Q4"/>
    <n v="12"/>
    <s v="Dec"/>
  </r>
  <r>
    <n v="1423"/>
    <x v="335"/>
    <n v="2026"/>
    <x v="3"/>
    <x v="11"/>
    <x v="11"/>
    <x v="2"/>
    <x v="3"/>
    <x v="0"/>
    <s v="Business"/>
    <x v="1"/>
    <s v="Trekking Poles"/>
    <n v="1"/>
    <n v="73.010000000000005"/>
    <n v="0.1"/>
    <n v="31.51"/>
    <n v="65.709000000000003"/>
    <n v="31.51"/>
    <n v="34.198999999999998"/>
    <n v="0.52046142841924237"/>
    <n v="2026"/>
    <s v="Q4"/>
    <n v="12"/>
    <s v="Dec"/>
  </r>
  <r>
    <n v="1505"/>
    <x v="335"/>
    <n v="2026"/>
    <x v="3"/>
    <x v="11"/>
    <x v="11"/>
    <x v="0"/>
    <x v="15"/>
    <x v="0"/>
    <s v="Business"/>
    <x v="4"/>
    <s v="Resistance Band Set"/>
    <n v="2"/>
    <n v="40.86"/>
    <n v="0.05"/>
    <n v="15.06"/>
    <n v="77.634"/>
    <n v="30.12"/>
    <n v="47.513999999999996"/>
    <n v="0.6120256588608084"/>
    <n v="2026"/>
    <s v="Q4"/>
    <n v="12"/>
    <s v="Dec"/>
  </r>
  <r>
    <n v="1664"/>
    <x v="335"/>
    <n v="2026"/>
    <x v="3"/>
    <x v="11"/>
    <x v="11"/>
    <x v="2"/>
    <x v="5"/>
    <x v="3"/>
    <s v="Returning"/>
    <x v="3"/>
    <s v="Trail Tent 2P"/>
    <n v="6"/>
    <n v="194.79"/>
    <n v="0"/>
    <n v="105.73"/>
    <n v="1168.74"/>
    <n v="634.38"/>
    <n v="534.36"/>
    <n v="0.45721032907233433"/>
    <n v="2026"/>
    <s v="Q4"/>
    <n v="12"/>
    <s v="Dec"/>
  </r>
  <r>
    <n v="2035"/>
    <x v="335"/>
    <n v="2026"/>
    <x v="3"/>
    <x v="11"/>
    <x v="11"/>
    <x v="3"/>
    <x v="13"/>
    <x v="0"/>
    <s v="New"/>
    <x v="3"/>
    <s v="Portable Camp Stove"/>
    <n v="4"/>
    <n v="80.98"/>
    <n v="0.2"/>
    <n v="38.6"/>
    <n v="259.13600000000002"/>
    <n v="154.4"/>
    <n v="104.73600000000002"/>
    <n v="0.40417387009138062"/>
    <n v="2026"/>
    <s v="Q4"/>
    <n v="12"/>
    <s v="Dec"/>
  </r>
  <r>
    <n v="2094"/>
    <x v="335"/>
    <n v="2026"/>
    <x v="3"/>
    <x v="11"/>
    <x v="11"/>
    <x v="0"/>
    <x v="15"/>
    <x v="0"/>
    <s v="New"/>
    <x v="3"/>
    <s v="Trail Tent 2P"/>
    <n v="3"/>
    <n v="196.48"/>
    <n v="0.05"/>
    <n v="107.2"/>
    <n v="559.96799999999996"/>
    <n v="321.60000000000002"/>
    <n v="238.36799999999994"/>
    <n v="0.42568146751242919"/>
    <n v="2026"/>
    <s v="Q4"/>
    <n v="12"/>
    <s v="Dec"/>
  </r>
  <r>
    <n v="2204"/>
    <x v="335"/>
    <n v="2026"/>
    <x v="3"/>
    <x v="11"/>
    <x v="11"/>
    <x v="0"/>
    <x v="9"/>
    <x v="2"/>
    <s v="New"/>
    <x v="2"/>
    <s v="Packing Cube Set"/>
    <n v="2"/>
    <n v="46.63"/>
    <n v="0"/>
    <n v="18.68"/>
    <n v="93.26"/>
    <n v="37.36"/>
    <n v="55.900000000000006"/>
    <n v="0.59939952820072917"/>
    <n v="2026"/>
    <s v="Q4"/>
    <n v="12"/>
    <s v="Dec"/>
  </r>
  <r>
    <n v="3921"/>
    <x v="335"/>
    <n v="2026"/>
    <x v="3"/>
    <x v="11"/>
    <x v="11"/>
    <x v="2"/>
    <x v="5"/>
    <x v="1"/>
    <s v="Business"/>
    <x v="1"/>
    <s v="Trail Boots"/>
    <n v="12"/>
    <n v="142.93"/>
    <n v="0.1"/>
    <n v="79.81"/>
    <n v="1543.644"/>
    <n v="957.72"/>
    <n v="585.92399999999998"/>
    <n v="0.37957197384889263"/>
    <n v="2026"/>
    <s v="Q4"/>
    <n v="12"/>
    <s v="Dec"/>
  </r>
  <r>
    <n v="3999"/>
    <x v="335"/>
    <n v="2026"/>
    <x v="3"/>
    <x v="11"/>
    <x v="11"/>
    <x v="1"/>
    <x v="12"/>
    <x v="2"/>
    <s v="Returning"/>
    <x v="1"/>
    <s v="Summit Backpack 45L"/>
    <n v="2"/>
    <n v="153.97"/>
    <n v="0"/>
    <n v="79.45"/>
    <n v="307.94"/>
    <n v="158.9"/>
    <n v="149.04"/>
    <n v="0.48399038773787101"/>
    <n v="2026"/>
    <s v="Q4"/>
    <n v="12"/>
    <s v="Dec"/>
  </r>
  <r>
    <n v="4546"/>
    <x v="335"/>
    <n v="2026"/>
    <x v="3"/>
    <x v="11"/>
    <x v="11"/>
    <x v="3"/>
    <x v="13"/>
    <x v="0"/>
    <s v="Returning"/>
    <x v="3"/>
    <s v="Alpine Tent 4P"/>
    <n v="1"/>
    <n v="344.63"/>
    <n v="0.05"/>
    <n v="189.22"/>
    <n v="327.39849999999996"/>
    <n v="189.22"/>
    <n v="138.17849999999996"/>
    <n v="0.42204988721695419"/>
    <n v="2026"/>
    <s v="Q4"/>
    <n v="12"/>
    <s v="Dec"/>
  </r>
  <r>
    <n v="158"/>
    <x v="336"/>
    <n v="2026"/>
    <x v="3"/>
    <x v="11"/>
    <x v="11"/>
    <x v="3"/>
    <x v="13"/>
    <x v="0"/>
    <s v="New"/>
    <x v="2"/>
    <s v="Packing Cube Set"/>
    <n v="2"/>
    <n v="46.51"/>
    <n v="0.05"/>
    <n v="18.73"/>
    <n v="88.368999999999986"/>
    <n v="37.46"/>
    <n v="50.908999999999985"/>
    <n v="0.57609568966492763"/>
    <n v="2026"/>
    <s v="Q4"/>
    <n v="12"/>
    <s v="Dec"/>
  </r>
  <r>
    <n v="1972"/>
    <x v="336"/>
    <n v="2026"/>
    <x v="3"/>
    <x v="11"/>
    <x v="11"/>
    <x v="0"/>
    <x v="9"/>
    <x v="1"/>
    <s v="Business"/>
    <x v="0"/>
    <s v="Commuter Helmet"/>
    <n v="6"/>
    <n v="80.17"/>
    <n v="0.1"/>
    <n v="42.67"/>
    <n v="432.91800000000001"/>
    <n v="256.02"/>
    <n v="176.89800000000002"/>
    <n v="0.40861779828974543"/>
    <n v="2026"/>
    <s v="Q4"/>
    <n v="12"/>
    <s v="Dec"/>
  </r>
  <r>
    <n v="3196"/>
    <x v="336"/>
    <n v="2026"/>
    <x v="3"/>
    <x v="11"/>
    <x v="11"/>
    <x v="3"/>
    <x v="13"/>
    <x v="0"/>
    <s v="New"/>
    <x v="3"/>
    <s v="Compact Sleeping Bag"/>
    <n v="2"/>
    <n v="124.62"/>
    <n v="0.1"/>
    <n v="58.91"/>
    <n v="224.316"/>
    <n v="117.82"/>
    <n v="106.49600000000001"/>
    <n v="0.47475882237557737"/>
    <n v="2026"/>
    <s v="Q4"/>
    <n v="12"/>
    <s v="Dec"/>
  </r>
  <r>
    <n v="3722"/>
    <x v="336"/>
    <n v="2026"/>
    <x v="3"/>
    <x v="11"/>
    <x v="11"/>
    <x v="2"/>
    <x v="3"/>
    <x v="0"/>
    <s v="Returning"/>
    <x v="1"/>
    <s v="Trail Boots"/>
    <n v="1"/>
    <n v="144.78"/>
    <n v="0.15"/>
    <n v="81.53"/>
    <n v="123.063"/>
    <n v="81.53"/>
    <n v="41.533000000000001"/>
    <n v="0.33749380398657597"/>
    <n v="2026"/>
    <s v="Q4"/>
    <n v="12"/>
    <s v="Dec"/>
  </r>
  <r>
    <n v="4201"/>
    <x v="336"/>
    <n v="2026"/>
    <x v="3"/>
    <x v="11"/>
    <x v="11"/>
    <x v="3"/>
    <x v="7"/>
    <x v="0"/>
    <s v="Business"/>
    <x v="2"/>
    <s v="Carry-On Duffel"/>
    <n v="1"/>
    <n v="133.80000000000001"/>
    <n v="0"/>
    <n v="66.349999999999994"/>
    <n v="133.80000000000001"/>
    <n v="66.349999999999994"/>
    <n v="67.450000000000017"/>
    <n v="0.50411061285500758"/>
    <n v="2026"/>
    <s v="Q4"/>
    <n v="12"/>
    <s v="Dec"/>
  </r>
  <r>
    <n v="4498"/>
    <x v="336"/>
    <n v="2026"/>
    <x v="3"/>
    <x v="11"/>
    <x v="11"/>
    <x v="3"/>
    <x v="7"/>
    <x v="2"/>
    <s v="New"/>
    <x v="3"/>
    <s v="Compact Sleeping Bag"/>
    <n v="1"/>
    <n v="124.93"/>
    <n v="0"/>
    <n v="59.41"/>
    <n v="124.93"/>
    <n v="59.41"/>
    <n v="65.52000000000001"/>
    <n v="0.52445369406867848"/>
    <n v="2026"/>
    <s v="Q4"/>
    <n v="12"/>
    <s v="Dec"/>
  </r>
  <r>
    <n v="4791"/>
    <x v="336"/>
    <n v="2026"/>
    <x v="3"/>
    <x v="11"/>
    <x v="11"/>
    <x v="1"/>
    <x v="12"/>
    <x v="0"/>
    <s v="New"/>
    <x v="1"/>
    <s v="Trekking Poles"/>
    <n v="2"/>
    <n v="70.59"/>
    <n v="0.1"/>
    <n v="32.68"/>
    <n v="127.06200000000001"/>
    <n v="65.36"/>
    <n v="61.702000000000012"/>
    <n v="0.48560545245628123"/>
    <n v="2026"/>
    <s v="Q4"/>
    <n v="12"/>
    <s v="Dec"/>
  </r>
  <r>
    <n v="614"/>
    <x v="337"/>
    <n v="2026"/>
    <x v="3"/>
    <x v="11"/>
    <x v="11"/>
    <x v="3"/>
    <x v="7"/>
    <x v="0"/>
    <s v="Returning"/>
    <x v="1"/>
    <s v="Summit Backpack 45L"/>
    <n v="2"/>
    <n v="151.05000000000001"/>
    <n v="0.15"/>
    <n v="80.36"/>
    <n v="256.78500000000003"/>
    <n v="160.72"/>
    <n v="96.065000000000026"/>
    <n v="0.37410674299511271"/>
    <n v="2026"/>
    <s v="Q4"/>
    <n v="12"/>
    <s v="Dec"/>
  </r>
  <r>
    <n v="2301"/>
    <x v="337"/>
    <n v="2026"/>
    <x v="3"/>
    <x v="11"/>
    <x v="11"/>
    <x v="3"/>
    <x v="7"/>
    <x v="0"/>
    <s v="Returning"/>
    <x v="3"/>
    <s v="Compact Sleeping Bag"/>
    <n v="2"/>
    <n v="120.37"/>
    <n v="0.2"/>
    <n v="59.39"/>
    <n v="192.59200000000001"/>
    <n v="118.78"/>
    <n v="73.812000000000012"/>
    <n v="0.3832557946332143"/>
    <n v="2026"/>
    <s v="Q4"/>
    <n v="12"/>
    <s v="Dec"/>
  </r>
  <r>
    <n v="4430"/>
    <x v="337"/>
    <n v="2026"/>
    <x v="3"/>
    <x v="11"/>
    <x v="11"/>
    <x v="1"/>
    <x v="1"/>
    <x v="0"/>
    <s v="Returning"/>
    <x v="3"/>
    <s v="Trail Tent 2P"/>
    <n v="3"/>
    <n v="193.8"/>
    <n v="0"/>
    <n v="104.55"/>
    <n v="581.40000000000009"/>
    <n v="313.64999999999998"/>
    <n v="267.75000000000011"/>
    <n v="0.46052631578947378"/>
    <n v="2026"/>
    <s v="Q4"/>
    <n v="12"/>
    <s v="Dec"/>
  </r>
  <r>
    <n v="318"/>
    <x v="338"/>
    <n v="2026"/>
    <x v="3"/>
    <x v="11"/>
    <x v="11"/>
    <x v="3"/>
    <x v="13"/>
    <x v="0"/>
    <s v="Business"/>
    <x v="1"/>
    <s v="Trail Boots"/>
    <n v="1"/>
    <n v="146.08000000000001"/>
    <n v="0.1"/>
    <n v="81.540000000000006"/>
    <n v="131.47200000000001"/>
    <n v="81.540000000000006"/>
    <n v="49.932000000000002"/>
    <n v="0.37979189485213583"/>
    <n v="2026"/>
    <s v="Q4"/>
    <n v="12"/>
    <s v="Dec"/>
  </r>
  <r>
    <n v="782"/>
    <x v="338"/>
    <n v="2026"/>
    <x v="3"/>
    <x v="11"/>
    <x v="11"/>
    <x v="3"/>
    <x v="7"/>
    <x v="1"/>
    <s v="Business"/>
    <x v="0"/>
    <s v="Cycling Pack 12L"/>
    <n v="4"/>
    <n v="101.17"/>
    <n v="0.15"/>
    <n v="50.48"/>
    <n v="343.97800000000001"/>
    <n v="201.92"/>
    <n v="142.05800000000002"/>
    <n v="0.41298571420265257"/>
    <n v="2026"/>
    <s v="Q4"/>
    <n v="12"/>
    <s v="Dec"/>
  </r>
  <r>
    <n v="1402"/>
    <x v="338"/>
    <n v="2026"/>
    <x v="3"/>
    <x v="11"/>
    <x v="11"/>
    <x v="1"/>
    <x v="6"/>
    <x v="2"/>
    <s v="New"/>
    <x v="3"/>
    <s v="Compact Sleeping Bag"/>
    <n v="2"/>
    <n v="121.64"/>
    <n v="0"/>
    <n v="61.94"/>
    <n v="243.28"/>
    <n v="123.88"/>
    <n v="119.4"/>
    <n v="0.49079250246629402"/>
    <n v="2026"/>
    <s v="Q4"/>
    <n v="12"/>
    <s v="Dec"/>
  </r>
  <r>
    <n v="1824"/>
    <x v="338"/>
    <n v="2026"/>
    <x v="3"/>
    <x v="11"/>
    <x v="11"/>
    <x v="1"/>
    <x v="1"/>
    <x v="0"/>
    <s v="Returning"/>
    <x v="2"/>
    <s v="Travel Backpack 35L"/>
    <n v="1"/>
    <n v="165.1"/>
    <n v="0.05"/>
    <n v="85.23"/>
    <n v="156.845"/>
    <n v="85.23"/>
    <n v="71.614999999999995"/>
    <n v="0.45659727756702473"/>
    <n v="2026"/>
    <s v="Q4"/>
    <n v="12"/>
    <s v="Dec"/>
  </r>
  <r>
    <n v="2141"/>
    <x v="338"/>
    <n v="2026"/>
    <x v="3"/>
    <x v="11"/>
    <x v="11"/>
    <x v="3"/>
    <x v="13"/>
    <x v="0"/>
    <s v="New"/>
    <x v="3"/>
    <s v="Trail Tent 2P"/>
    <n v="3"/>
    <n v="194.07"/>
    <n v="0.1"/>
    <n v="102.37"/>
    <n v="523.98900000000003"/>
    <n v="307.11"/>
    <n v="216.87900000000002"/>
    <n v="0.4138999101126169"/>
    <n v="2026"/>
    <s v="Q4"/>
    <n v="12"/>
    <s v="Dec"/>
  </r>
  <r>
    <n v="3517"/>
    <x v="338"/>
    <n v="2026"/>
    <x v="3"/>
    <x v="11"/>
    <x v="11"/>
    <x v="3"/>
    <x v="13"/>
    <x v="3"/>
    <s v="New"/>
    <x v="1"/>
    <s v="Summit Backpack 45L"/>
    <n v="1"/>
    <n v="152.44"/>
    <n v="0.1"/>
    <n v="76.91"/>
    <n v="137.196"/>
    <n v="76.91"/>
    <n v="60.286000000000001"/>
    <n v="0.43941514329863846"/>
    <n v="2026"/>
    <s v="Q4"/>
    <n v="12"/>
    <s v="Dec"/>
  </r>
  <r>
    <n v="4055"/>
    <x v="338"/>
    <n v="2026"/>
    <x v="3"/>
    <x v="11"/>
    <x v="11"/>
    <x v="1"/>
    <x v="12"/>
    <x v="0"/>
    <s v="Returning"/>
    <x v="3"/>
    <s v="Compact Sleeping Bag"/>
    <n v="1"/>
    <n v="123.82"/>
    <n v="0.05"/>
    <n v="59.19"/>
    <n v="117.62899999999999"/>
    <n v="59.19"/>
    <n v="58.438999999999993"/>
    <n v="0.49680775999115862"/>
    <n v="2026"/>
    <s v="Q4"/>
    <n v="12"/>
    <s v="Dec"/>
  </r>
  <r>
    <n v="4168"/>
    <x v="338"/>
    <n v="2026"/>
    <x v="3"/>
    <x v="11"/>
    <x v="11"/>
    <x v="0"/>
    <x v="0"/>
    <x v="0"/>
    <s v="New"/>
    <x v="1"/>
    <s v="Trekking Poles"/>
    <n v="4"/>
    <n v="71.12"/>
    <n v="0.05"/>
    <n v="31.93"/>
    <n v="270.25600000000003"/>
    <n v="127.72"/>
    <n v="142.53600000000003"/>
    <n v="0.52741104730329769"/>
    <n v="2026"/>
    <s v="Q4"/>
    <n v="12"/>
    <s v="Dec"/>
  </r>
  <r>
    <n v="4317"/>
    <x v="338"/>
    <n v="2026"/>
    <x v="3"/>
    <x v="11"/>
    <x v="11"/>
    <x v="2"/>
    <x v="16"/>
    <x v="3"/>
    <s v="Returning"/>
    <x v="1"/>
    <s v="Trekking Poles"/>
    <n v="1"/>
    <n v="71.55"/>
    <n v="0.1"/>
    <n v="32.07"/>
    <n v="64.394999999999996"/>
    <n v="32.07"/>
    <n v="32.324999999999996"/>
    <n v="0.50197996738877237"/>
    <n v="2026"/>
    <s v="Q4"/>
    <n v="12"/>
    <s v="Dec"/>
  </r>
  <r>
    <n v="4879"/>
    <x v="338"/>
    <n v="2026"/>
    <x v="3"/>
    <x v="11"/>
    <x v="11"/>
    <x v="2"/>
    <x v="2"/>
    <x v="3"/>
    <s v="Returning"/>
    <x v="1"/>
    <s v="Trekking Poles"/>
    <n v="2"/>
    <n v="70.239999999999995"/>
    <n v="0.1"/>
    <n v="33.29"/>
    <n v="126.43199999999999"/>
    <n v="66.58"/>
    <n v="59.85199999999999"/>
    <n v="0.47339281194634264"/>
    <n v="2026"/>
    <s v="Q4"/>
    <n v="12"/>
    <s v="Dec"/>
  </r>
  <r>
    <n v="467"/>
    <x v="339"/>
    <n v="2026"/>
    <x v="3"/>
    <x v="11"/>
    <x v="11"/>
    <x v="0"/>
    <x v="0"/>
    <x v="3"/>
    <s v="Returning"/>
    <x v="0"/>
    <s v="Trail Bike Light"/>
    <n v="2"/>
    <n v="50.68"/>
    <n v="0.15"/>
    <n v="22.41"/>
    <n v="86.155999999999992"/>
    <n v="44.82"/>
    <n v="41.335999999999991"/>
    <n v="0.47978086262129155"/>
    <n v="2026"/>
    <s v="Q4"/>
    <n v="12"/>
    <s v="Dec"/>
  </r>
  <r>
    <n v="825"/>
    <x v="339"/>
    <n v="2026"/>
    <x v="3"/>
    <x v="11"/>
    <x v="11"/>
    <x v="3"/>
    <x v="7"/>
    <x v="0"/>
    <s v="New"/>
    <x v="0"/>
    <s v="Cycling Pack 12L"/>
    <n v="1"/>
    <n v="101.26"/>
    <n v="0"/>
    <n v="51.7"/>
    <n v="101.26"/>
    <n v="51.7"/>
    <n v="49.56"/>
    <n v="0.4894331424056883"/>
    <n v="2026"/>
    <s v="Q4"/>
    <n v="12"/>
    <s v="Dec"/>
  </r>
  <r>
    <n v="2346"/>
    <x v="339"/>
    <n v="2026"/>
    <x v="3"/>
    <x v="11"/>
    <x v="11"/>
    <x v="0"/>
    <x v="0"/>
    <x v="3"/>
    <s v="Business"/>
    <x v="2"/>
    <s v="Packing Cube Set"/>
    <n v="2"/>
    <n v="46.01"/>
    <n v="0.05"/>
    <n v="18.399999999999999"/>
    <n v="87.418999999999997"/>
    <n v="36.799999999999997"/>
    <n v="50.619"/>
    <n v="0.57903888170763795"/>
    <n v="2026"/>
    <s v="Q4"/>
    <n v="12"/>
    <s v="Dec"/>
  </r>
  <r>
    <n v="3095"/>
    <x v="339"/>
    <n v="2026"/>
    <x v="3"/>
    <x v="11"/>
    <x v="11"/>
    <x v="1"/>
    <x v="12"/>
    <x v="0"/>
    <s v="New"/>
    <x v="2"/>
    <s v="Carry-On Duffel"/>
    <n v="2"/>
    <n v="131.97999999999999"/>
    <n v="0.1"/>
    <n v="68.02"/>
    <n v="237.56399999999999"/>
    <n v="136.04"/>
    <n v="101.524"/>
    <n v="0.42735431294303855"/>
    <n v="2026"/>
    <s v="Q4"/>
    <n v="12"/>
    <s v="Dec"/>
  </r>
  <r>
    <n v="3580"/>
    <x v="339"/>
    <n v="2026"/>
    <x v="3"/>
    <x v="11"/>
    <x v="11"/>
    <x v="3"/>
    <x v="7"/>
    <x v="2"/>
    <s v="New"/>
    <x v="1"/>
    <s v="Trekking Poles"/>
    <n v="2"/>
    <n v="73.16"/>
    <n v="0.15"/>
    <n v="32.64"/>
    <n v="124.37199999999999"/>
    <n v="65.28"/>
    <n v="59.091999999999985"/>
    <n v="0.47512301804264617"/>
    <n v="2026"/>
    <s v="Q4"/>
    <n v="12"/>
    <s v="Dec"/>
  </r>
  <r>
    <n v="4672"/>
    <x v="339"/>
    <n v="2026"/>
    <x v="3"/>
    <x v="11"/>
    <x v="11"/>
    <x v="1"/>
    <x v="6"/>
    <x v="0"/>
    <s v="Business"/>
    <x v="2"/>
    <s v="Packing Cube Set"/>
    <n v="2"/>
    <n v="47.43"/>
    <n v="0.05"/>
    <n v="18.63"/>
    <n v="90.11699999999999"/>
    <n v="37.26"/>
    <n v="52.856999999999992"/>
    <n v="0.58653750124837711"/>
    <n v="2026"/>
    <s v="Q4"/>
    <n v="12"/>
    <s v="Dec"/>
  </r>
  <r>
    <n v="533"/>
    <x v="340"/>
    <n v="2026"/>
    <x v="3"/>
    <x v="11"/>
    <x v="11"/>
    <x v="0"/>
    <x v="9"/>
    <x v="0"/>
    <s v="New"/>
    <x v="2"/>
    <s v="Insulated Bottle"/>
    <n v="1"/>
    <n v="35.93"/>
    <n v="0.05"/>
    <n v="13.23"/>
    <n v="34.133499999999998"/>
    <n v="13.23"/>
    <n v="20.903499999999998"/>
    <n v="0.6124042363074399"/>
    <n v="2026"/>
    <s v="Q4"/>
    <n v="12"/>
    <s v="Dec"/>
  </r>
  <r>
    <n v="2160"/>
    <x v="340"/>
    <n v="2026"/>
    <x v="3"/>
    <x v="11"/>
    <x v="11"/>
    <x v="0"/>
    <x v="15"/>
    <x v="3"/>
    <s v="Returning"/>
    <x v="2"/>
    <s v="Insulated Bottle"/>
    <n v="1"/>
    <n v="35.53"/>
    <n v="0.05"/>
    <n v="13.28"/>
    <n v="33.753500000000003"/>
    <n v="13.28"/>
    <n v="20.473500000000001"/>
    <n v="0.6065593197742456"/>
    <n v="2026"/>
    <s v="Q4"/>
    <n v="12"/>
    <s v="Dec"/>
  </r>
  <r>
    <n v="2841"/>
    <x v="340"/>
    <n v="2026"/>
    <x v="3"/>
    <x v="11"/>
    <x v="11"/>
    <x v="1"/>
    <x v="14"/>
    <x v="0"/>
    <s v="New"/>
    <x v="3"/>
    <s v="Trail Tent 2P"/>
    <n v="3"/>
    <n v="196.97"/>
    <n v="0.15"/>
    <n v="101.88"/>
    <n v="502.27349999999996"/>
    <n v="305.64"/>
    <n v="196.63349999999997"/>
    <n v="0.39148690902466482"/>
    <n v="2026"/>
    <s v="Q4"/>
    <n v="12"/>
    <s v="Dec"/>
  </r>
  <r>
    <n v="3433"/>
    <x v="340"/>
    <n v="2026"/>
    <x v="3"/>
    <x v="11"/>
    <x v="11"/>
    <x v="0"/>
    <x v="0"/>
    <x v="0"/>
    <s v="New"/>
    <x v="2"/>
    <s v="Insulated Bottle"/>
    <n v="2"/>
    <n v="37.020000000000003"/>
    <n v="0.2"/>
    <n v="13.39"/>
    <n v="59.232000000000006"/>
    <n v="26.78"/>
    <n v="32.452000000000005"/>
    <n v="0.5478795245813074"/>
    <n v="2026"/>
    <s v="Q4"/>
    <n v="12"/>
    <s v="Dec"/>
  </r>
  <r>
    <n v="3763"/>
    <x v="340"/>
    <n v="2026"/>
    <x v="3"/>
    <x v="11"/>
    <x v="11"/>
    <x v="1"/>
    <x v="14"/>
    <x v="0"/>
    <s v="New"/>
    <x v="2"/>
    <s v="Packing Cube Set"/>
    <n v="4"/>
    <n v="47.22"/>
    <n v="0"/>
    <n v="18.420000000000002"/>
    <n v="188.88"/>
    <n v="73.680000000000007"/>
    <n v="115.19999999999999"/>
    <n v="0.60991105463786521"/>
    <n v="2026"/>
    <s v="Q4"/>
    <n v="12"/>
    <s v="Dec"/>
  </r>
  <r>
    <n v="706"/>
    <x v="341"/>
    <n v="2026"/>
    <x v="3"/>
    <x v="11"/>
    <x v="11"/>
    <x v="1"/>
    <x v="12"/>
    <x v="2"/>
    <s v="Returning"/>
    <x v="2"/>
    <s v="Packing Cube Set"/>
    <n v="4"/>
    <n v="46.48"/>
    <n v="0.1"/>
    <n v="18.66"/>
    <n v="167.328"/>
    <n v="74.64"/>
    <n v="92.688000000000002"/>
    <n v="0.55393000573723461"/>
    <n v="2026"/>
    <s v="Q4"/>
    <n v="12"/>
    <s v="Dec"/>
  </r>
  <r>
    <n v="1086"/>
    <x v="341"/>
    <n v="2026"/>
    <x v="3"/>
    <x v="11"/>
    <x v="11"/>
    <x v="3"/>
    <x v="13"/>
    <x v="1"/>
    <s v="Business"/>
    <x v="1"/>
    <s v="Trail Boots"/>
    <n v="12"/>
    <n v="146.99"/>
    <n v="0.15"/>
    <n v="79.239999999999995"/>
    <n v="1499.298"/>
    <n v="950.87999999999988"/>
    <n v="548.41800000000012"/>
    <n v="0.36578318653129671"/>
    <n v="2026"/>
    <s v="Q4"/>
    <n v="12"/>
    <s v="Dec"/>
  </r>
  <r>
    <n v="1204"/>
    <x v="341"/>
    <n v="2026"/>
    <x v="3"/>
    <x v="11"/>
    <x v="11"/>
    <x v="2"/>
    <x v="10"/>
    <x v="0"/>
    <s v="New"/>
    <x v="4"/>
    <s v="Resistance Band Set"/>
    <n v="1"/>
    <n v="40.29"/>
    <n v="0"/>
    <n v="15.07"/>
    <n v="40.29"/>
    <n v="15.07"/>
    <n v="25.22"/>
    <n v="0.62596177711590961"/>
    <n v="2026"/>
    <s v="Q4"/>
    <n v="12"/>
    <s v="Dec"/>
  </r>
  <r>
    <n v="1451"/>
    <x v="341"/>
    <n v="2026"/>
    <x v="3"/>
    <x v="11"/>
    <x v="11"/>
    <x v="0"/>
    <x v="0"/>
    <x v="1"/>
    <s v="Business"/>
    <x v="3"/>
    <s v="Compact Sleeping Bag"/>
    <n v="4"/>
    <n v="125.82"/>
    <n v="0.15"/>
    <n v="61.39"/>
    <n v="427.78799999999995"/>
    <n v="245.56"/>
    <n v="182.22799999999995"/>
    <n v="0.42597735326844133"/>
    <n v="2026"/>
    <s v="Q4"/>
    <n v="12"/>
    <s v="Dec"/>
  </r>
  <r>
    <n v="1650"/>
    <x v="341"/>
    <n v="2026"/>
    <x v="3"/>
    <x v="11"/>
    <x v="11"/>
    <x v="1"/>
    <x v="1"/>
    <x v="0"/>
    <s v="New"/>
    <x v="2"/>
    <s v="Insulated Bottle"/>
    <n v="3"/>
    <n v="36.25"/>
    <n v="0"/>
    <n v="13.67"/>
    <n v="108.75"/>
    <n v="41.01"/>
    <n v="67.740000000000009"/>
    <n v="0.62289655172413805"/>
    <n v="2026"/>
    <s v="Q4"/>
    <n v="12"/>
    <s v="Dec"/>
  </r>
  <r>
    <n v="1740"/>
    <x v="341"/>
    <n v="2026"/>
    <x v="3"/>
    <x v="11"/>
    <x v="11"/>
    <x v="2"/>
    <x v="10"/>
    <x v="3"/>
    <s v="Returning"/>
    <x v="2"/>
    <s v="Travel Backpack 35L"/>
    <n v="1"/>
    <n v="165.29"/>
    <n v="0.05"/>
    <n v="89.92"/>
    <n v="157.02549999999999"/>
    <n v="89.92"/>
    <n v="67.105499999999992"/>
    <n v="0.42735415585366704"/>
    <n v="2026"/>
    <s v="Q4"/>
    <n v="12"/>
    <s v="Dec"/>
  </r>
  <r>
    <n v="3191"/>
    <x v="341"/>
    <n v="2026"/>
    <x v="3"/>
    <x v="11"/>
    <x v="11"/>
    <x v="3"/>
    <x v="8"/>
    <x v="0"/>
    <s v="New"/>
    <x v="3"/>
    <s v="Portable Camp Stove"/>
    <n v="1"/>
    <n v="82.89"/>
    <n v="0.15"/>
    <n v="38.51"/>
    <n v="70.456500000000005"/>
    <n v="38.51"/>
    <n v="31.946500000000007"/>
    <n v="0.45342161475520365"/>
    <n v="2026"/>
    <s v="Q4"/>
    <n v="12"/>
    <s v="Dec"/>
  </r>
  <r>
    <n v="3662"/>
    <x v="341"/>
    <n v="2026"/>
    <x v="3"/>
    <x v="11"/>
    <x v="11"/>
    <x v="1"/>
    <x v="6"/>
    <x v="0"/>
    <s v="Business"/>
    <x v="3"/>
    <s v="Trail Tent 2P"/>
    <n v="1"/>
    <n v="199.66"/>
    <n v="0"/>
    <n v="103.15"/>
    <n v="199.66"/>
    <n v="103.15"/>
    <n v="96.509999999999991"/>
    <n v="0.48337173194430527"/>
    <n v="2026"/>
    <s v="Q4"/>
    <n v="12"/>
    <s v="Dec"/>
  </r>
  <r>
    <n v="3922"/>
    <x v="341"/>
    <n v="2026"/>
    <x v="3"/>
    <x v="11"/>
    <x v="11"/>
    <x v="3"/>
    <x v="8"/>
    <x v="2"/>
    <s v="New"/>
    <x v="1"/>
    <s v="Trail Boots"/>
    <n v="2"/>
    <n v="146.25"/>
    <n v="0.05"/>
    <n v="77.3"/>
    <n v="277.875"/>
    <n v="154.6"/>
    <n v="123.27500000000001"/>
    <n v="0.44363472784525421"/>
    <n v="2026"/>
    <s v="Q4"/>
    <n v="12"/>
    <s v="Dec"/>
  </r>
  <r>
    <n v="4022"/>
    <x v="341"/>
    <n v="2026"/>
    <x v="3"/>
    <x v="11"/>
    <x v="11"/>
    <x v="0"/>
    <x v="9"/>
    <x v="3"/>
    <s v="Returning"/>
    <x v="3"/>
    <s v="Alpine Tent 4P"/>
    <n v="1"/>
    <n v="333.51"/>
    <n v="0.2"/>
    <n v="199.91"/>
    <n v="266.80799999999999"/>
    <n v="199.91"/>
    <n v="66.897999999999996"/>
    <n v="0.25073461065635211"/>
    <n v="2026"/>
    <s v="Q4"/>
    <n v="12"/>
    <s v="Dec"/>
  </r>
  <r>
    <n v="4366"/>
    <x v="341"/>
    <n v="2026"/>
    <x v="3"/>
    <x v="11"/>
    <x v="11"/>
    <x v="1"/>
    <x v="12"/>
    <x v="2"/>
    <s v="New"/>
    <x v="1"/>
    <s v="Summit Backpack 45L"/>
    <n v="1"/>
    <n v="151.97"/>
    <n v="0.05"/>
    <n v="80.239999999999995"/>
    <n v="144.3715"/>
    <n v="80.239999999999995"/>
    <n v="64.131500000000003"/>
    <n v="0.44421163456776441"/>
    <n v="2026"/>
    <s v="Q4"/>
    <n v="12"/>
    <s v="Dec"/>
  </r>
  <r>
    <n v="4880"/>
    <x v="341"/>
    <n v="2026"/>
    <x v="3"/>
    <x v="11"/>
    <x v="11"/>
    <x v="3"/>
    <x v="13"/>
    <x v="2"/>
    <s v="New"/>
    <x v="0"/>
    <s v="Compact Repair Kit"/>
    <n v="1"/>
    <n v="41.07"/>
    <n v="0"/>
    <n v="16.600000000000001"/>
    <n v="41.07"/>
    <n v="16.600000000000001"/>
    <n v="24.47"/>
    <n v="0.59581202824446067"/>
    <n v="2026"/>
    <s v="Q4"/>
    <n v="12"/>
    <s v="Dec"/>
  </r>
  <r>
    <n v="5127"/>
    <x v="341"/>
    <n v="2026"/>
    <x v="3"/>
    <x v="11"/>
    <x v="11"/>
    <x v="1"/>
    <x v="11"/>
    <x v="3"/>
    <s v="Returning"/>
    <x v="3"/>
    <s v="Compact Sleeping Bag"/>
    <n v="1"/>
    <n v="122.65"/>
    <n v="0"/>
    <n v="58.9"/>
    <n v="122.65"/>
    <n v="58.9"/>
    <n v="63.750000000000007"/>
    <n v="0.51977170811251527"/>
    <n v="2026"/>
    <s v="Q4"/>
    <n v="12"/>
    <s v="Dec"/>
  </r>
  <r>
    <n v="13"/>
    <x v="342"/>
    <n v="2026"/>
    <x v="3"/>
    <x v="11"/>
    <x v="11"/>
    <x v="1"/>
    <x v="6"/>
    <x v="0"/>
    <s v="Returning"/>
    <x v="1"/>
    <s v="Trail Boots"/>
    <n v="6"/>
    <n v="143.16"/>
    <n v="0.15"/>
    <n v="80.349999999999994"/>
    <n v="730.11599999999999"/>
    <n v="482.09999999999997"/>
    <n v="248.01600000000002"/>
    <n v="0.33969396643820987"/>
    <n v="2026"/>
    <s v="Q4"/>
    <n v="12"/>
    <s v="Dec"/>
  </r>
  <r>
    <n v="102"/>
    <x v="342"/>
    <n v="2026"/>
    <x v="3"/>
    <x v="11"/>
    <x v="11"/>
    <x v="2"/>
    <x v="5"/>
    <x v="2"/>
    <s v="New"/>
    <x v="1"/>
    <s v="Trail Boots"/>
    <n v="3"/>
    <n v="142.75"/>
    <n v="0.1"/>
    <n v="81.739999999999995"/>
    <n v="385.42500000000001"/>
    <n v="245.21999999999997"/>
    <n v="140.20500000000004"/>
    <n v="0.3637672698968672"/>
    <n v="2026"/>
    <s v="Q4"/>
    <n v="12"/>
    <s v="Dec"/>
  </r>
  <r>
    <n v="519"/>
    <x v="342"/>
    <n v="2026"/>
    <x v="3"/>
    <x v="11"/>
    <x v="11"/>
    <x v="1"/>
    <x v="12"/>
    <x v="2"/>
    <s v="Returning"/>
    <x v="4"/>
    <s v="Recovery Roller"/>
    <n v="2"/>
    <n v="36.03"/>
    <n v="0.1"/>
    <n v="13.54"/>
    <n v="64.853999999999999"/>
    <n v="27.08"/>
    <n v="37.774000000000001"/>
    <n v="0.58244672649335427"/>
    <n v="2026"/>
    <s v="Q4"/>
    <n v="12"/>
    <s v="Dec"/>
  </r>
  <r>
    <n v="522"/>
    <x v="342"/>
    <n v="2026"/>
    <x v="3"/>
    <x v="11"/>
    <x v="11"/>
    <x v="0"/>
    <x v="15"/>
    <x v="2"/>
    <s v="Returning"/>
    <x v="2"/>
    <s v="Carry-On Duffel"/>
    <n v="2"/>
    <n v="133.4"/>
    <n v="0"/>
    <n v="67.69"/>
    <n v="266.8"/>
    <n v="135.38"/>
    <n v="131.42000000000002"/>
    <n v="0.49257871064467768"/>
    <n v="2026"/>
    <s v="Q4"/>
    <n v="12"/>
    <s v="Dec"/>
  </r>
  <r>
    <n v="798"/>
    <x v="342"/>
    <n v="2026"/>
    <x v="3"/>
    <x v="11"/>
    <x v="11"/>
    <x v="2"/>
    <x v="2"/>
    <x v="2"/>
    <s v="Returning"/>
    <x v="3"/>
    <s v="Trail Tent 2P"/>
    <n v="3"/>
    <n v="199.31"/>
    <n v="0.05"/>
    <n v="101.19"/>
    <n v="568.0335"/>
    <n v="303.57"/>
    <n v="264.46350000000001"/>
    <n v="0.46557729429690325"/>
    <n v="2026"/>
    <s v="Q4"/>
    <n v="12"/>
    <s v="Dec"/>
  </r>
  <r>
    <n v="1746"/>
    <x v="342"/>
    <n v="2026"/>
    <x v="3"/>
    <x v="11"/>
    <x v="11"/>
    <x v="1"/>
    <x v="11"/>
    <x v="0"/>
    <s v="Business"/>
    <x v="2"/>
    <s v="Packing Cube Set"/>
    <n v="1"/>
    <n v="47.44"/>
    <n v="0.15"/>
    <n v="17.899999999999999"/>
    <n v="40.323999999999998"/>
    <n v="17.899999999999999"/>
    <n v="22.423999999999999"/>
    <n v="0.55609562543398472"/>
    <n v="2026"/>
    <s v="Q4"/>
    <n v="12"/>
    <s v="Dec"/>
  </r>
  <r>
    <n v="3412"/>
    <x v="342"/>
    <n v="2026"/>
    <x v="3"/>
    <x v="11"/>
    <x v="11"/>
    <x v="0"/>
    <x v="0"/>
    <x v="1"/>
    <s v="Business"/>
    <x v="1"/>
    <s v="Trail Boots"/>
    <n v="10"/>
    <n v="145.30000000000001"/>
    <n v="0.1"/>
    <n v="79.7"/>
    <n v="1307.7"/>
    <n v="797"/>
    <n v="510.70000000000005"/>
    <n v="0.39053299686472437"/>
    <n v="2026"/>
    <s v="Q4"/>
    <n v="12"/>
    <s v="Dec"/>
  </r>
  <r>
    <n v="175"/>
    <x v="343"/>
    <n v="2026"/>
    <x v="3"/>
    <x v="11"/>
    <x v="11"/>
    <x v="0"/>
    <x v="0"/>
    <x v="3"/>
    <s v="New"/>
    <x v="0"/>
    <s v="Commuter Helmet"/>
    <n v="1"/>
    <n v="81.010000000000005"/>
    <n v="0.2"/>
    <n v="41.51"/>
    <n v="64.808000000000007"/>
    <n v="41.51"/>
    <n v="23.298000000000009"/>
    <n v="0.35949265522774976"/>
    <n v="2026"/>
    <s v="Q4"/>
    <n v="12"/>
    <s v="Dec"/>
  </r>
  <r>
    <n v="1014"/>
    <x v="343"/>
    <n v="2026"/>
    <x v="3"/>
    <x v="11"/>
    <x v="11"/>
    <x v="3"/>
    <x v="7"/>
    <x v="3"/>
    <s v="New"/>
    <x v="2"/>
    <s v="Insulated Bottle"/>
    <n v="2"/>
    <n v="35.619999999999997"/>
    <n v="0"/>
    <n v="13.62"/>
    <n v="71.239999999999995"/>
    <n v="27.24"/>
    <n v="44"/>
    <n v="0.61763054463784395"/>
    <n v="2026"/>
    <s v="Q4"/>
    <n v="12"/>
    <s v="Dec"/>
  </r>
  <r>
    <n v="1763"/>
    <x v="343"/>
    <n v="2026"/>
    <x v="3"/>
    <x v="11"/>
    <x v="11"/>
    <x v="0"/>
    <x v="0"/>
    <x v="0"/>
    <s v="New"/>
    <x v="0"/>
    <s v="Trail Bike Light"/>
    <n v="2"/>
    <n v="49.88"/>
    <n v="0.05"/>
    <n v="22.31"/>
    <n v="94.772000000000006"/>
    <n v="44.62"/>
    <n v="50.152000000000008"/>
    <n v="0.52918583547883347"/>
    <n v="2026"/>
    <s v="Q4"/>
    <n v="12"/>
    <s v="Dec"/>
  </r>
  <r>
    <n v="1863"/>
    <x v="343"/>
    <n v="2026"/>
    <x v="3"/>
    <x v="11"/>
    <x v="11"/>
    <x v="3"/>
    <x v="7"/>
    <x v="3"/>
    <s v="Returning"/>
    <x v="0"/>
    <s v="Cycling Pack 12L"/>
    <n v="1"/>
    <n v="101.18"/>
    <n v="0.05"/>
    <n v="49.12"/>
    <n v="96.120999999999995"/>
    <n v="49.12"/>
    <n v="47.000999999999998"/>
    <n v="0.48897743469169069"/>
    <n v="2026"/>
    <s v="Q4"/>
    <n v="12"/>
    <s v="Dec"/>
  </r>
  <r>
    <n v="3466"/>
    <x v="343"/>
    <n v="2026"/>
    <x v="3"/>
    <x v="11"/>
    <x v="11"/>
    <x v="1"/>
    <x v="12"/>
    <x v="2"/>
    <s v="Business"/>
    <x v="4"/>
    <s v="Recovery Roller"/>
    <n v="2"/>
    <n v="36.64"/>
    <n v="0"/>
    <n v="13.7"/>
    <n v="73.28"/>
    <n v="27.4"/>
    <n v="45.88"/>
    <n v="0.62609170305676853"/>
    <n v="2026"/>
    <s v="Q4"/>
    <n v="12"/>
    <s v="Dec"/>
  </r>
  <r>
    <n v="3630"/>
    <x v="343"/>
    <n v="2026"/>
    <x v="3"/>
    <x v="11"/>
    <x v="11"/>
    <x v="1"/>
    <x v="12"/>
    <x v="2"/>
    <s v="Returning"/>
    <x v="0"/>
    <s v="Compact Repair Kit"/>
    <n v="3"/>
    <n v="39.979999999999997"/>
    <n v="0.1"/>
    <n v="16.989999999999998"/>
    <n v="107.946"/>
    <n v="50.97"/>
    <n v="56.975999999999999"/>
    <n v="0.52781946528819967"/>
    <n v="2026"/>
    <s v="Q4"/>
    <n v="12"/>
    <s v="Dec"/>
  </r>
  <r>
    <n v="3633"/>
    <x v="343"/>
    <n v="2026"/>
    <x v="3"/>
    <x v="11"/>
    <x v="11"/>
    <x v="3"/>
    <x v="4"/>
    <x v="3"/>
    <s v="Business"/>
    <x v="1"/>
    <s v="Trail Boots"/>
    <n v="3"/>
    <n v="144.16"/>
    <n v="0"/>
    <n v="77.36"/>
    <n v="432.48"/>
    <n v="232.07999999999998"/>
    <n v="200.40000000000003"/>
    <n v="0.46337402885682583"/>
    <n v="2026"/>
    <s v="Q4"/>
    <n v="12"/>
    <s v="Dec"/>
  </r>
  <r>
    <n v="4"/>
    <x v="344"/>
    <n v="2026"/>
    <x v="3"/>
    <x v="11"/>
    <x v="11"/>
    <x v="3"/>
    <x v="4"/>
    <x v="0"/>
    <s v="New"/>
    <x v="0"/>
    <s v="Cycling Pack 12L"/>
    <n v="1"/>
    <n v="102.98"/>
    <n v="0.1"/>
    <n v="51.45"/>
    <n v="92.682000000000002"/>
    <n v="51.45"/>
    <n v="41.231999999999999"/>
    <n v="0.4448760277076455"/>
    <n v="2026"/>
    <s v="Q4"/>
    <n v="12"/>
    <s v="Dec"/>
  </r>
  <r>
    <n v="70"/>
    <x v="344"/>
    <n v="2026"/>
    <x v="3"/>
    <x v="11"/>
    <x v="11"/>
    <x v="3"/>
    <x v="13"/>
    <x v="0"/>
    <s v="New"/>
    <x v="4"/>
    <s v="Weighted Vest"/>
    <n v="2"/>
    <n v="122.49"/>
    <n v="0.15"/>
    <n v="70.930000000000007"/>
    <n v="208.23299999999998"/>
    <n v="141.86000000000001"/>
    <n v="66.372999999999962"/>
    <n v="0.31874390706564265"/>
    <n v="2026"/>
    <s v="Q4"/>
    <n v="12"/>
    <s v="Dec"/>
  </r>
  <r>
    <n v="948"/>
    <x v="344"/>
    <n v="2026"/>
    <x v="3"/>
    <x v="11"/>
    <x v="11"/>
    <x v="1"/>
    <x v="11"/>
    <x v="3"/>
    <s v="New"/>
    <x v="1"/>
    <s v="Trail Boots"/>
    <n v="1"/>
    <n v="141.74"/>
    <n v="0.15"/>
    <n v="78.97"/>
    <n v="120.479"/>
    <n v="78.97"/>
    <n v="41.509"/>
    <n v="0.34453307215365336"/>
    <n v="2026"/>
    <s v="Q4"/>
    <n v="12"/>
    <s v="Dec"/>
  </r>
  <r>
    <n v="1957"/>
    <x v="344"/>
    <n v="2026"/>
    <x v="3"/>
    <x v="11"/>
    <x v="11"/>
    <x v="3"/>
    <x v="7"/>
    <x v="0"/>
    <s v="Returning"/>
    <x v="0"/>
    <s v="Compact Repair Kit"/>
    <n v="6"/>
    <n v="39.44"/>
    <n v="0.1"/>
    <n v="16.89"/>
    <n v="212.976"/>
    <n v="101.34"/>
    <n v="111.636"/>
    <n v="0.52417173766058145"/>
    <n v="2026"/>
    <s v="Q4"/>
    <n v="12"/>
    <s v="Dec"/>
  </r>
  <r>
    <n v="3097"/>
    <x v="344"/>
    <n v="2026"/>
    <x v="3"/>
    <x v="11"/>
    <x v="11"/>
    <x v="2"/>
    <x v="3"/>
    <x v="2"/>
    <s v="Returning"/>
    <x v="0"/>
    <s v="Trail Bike Light"/>
    <n v="1"/>
    <n v="49.64"/>
    <n v="0.1"/>
    <n v="22"/>
    <n v="44.676000000000002"/>
    <n v="22"/>
    <n v="22.676000000000002"/>
    <n v="0.50756558331094992"/>
    <n v="2026"/>
    <s v="Q4"/>
    <n v="12"/>
    <s v="Dec"/>
  </r>
  <r>
    <n v="3649"/>
    <x v="344"/>
    <n v="2026"/>
    <x v="3"/>
    <x v="11"/>
    <x v="11"/>
    <x v="2"/>
    <x v="2"/>
    <x v="0"/>
    <s v="New"/>
    <x v="2"/>
    <s v="Travel Backpack 35L"/>
    <n v="1"/>
    <n v="164.29"/>
    <n v="0.05"/>
    <n v="88.66"/>
    <n v="156.07549999999998"/>
    <n v="88.66"/>
    <n v="67.41549999999998"/>
    <n v="0.43194159237035917"/>
    <n v="2026"/>
    <s v="Q4"/>
    <n v="12"/>
    <s v="Dec"/>
  </r>
  <r>
    <n v="3963"/>
    <x v="344"/>
    <n v="2026"/>
    <x v="3"/>
    <x v="11"/>
    <x v="11"/>
    <x v="3"/>
    <x v="8"/>
    <x v="0"/>
    <s v="Returning"/>
    <x v="2"/>
    <s v="Insulated Bottle"/>
    <n v="1"/>
    <n v="35.81"/>
    <n v="0"/>
    <n v="13.28"/>
    <n v="35.81"/>
    <n v="13.28"/>
    <n v="22.53"/>
    <n v="0.62915386763473891"/>
    <n v="2026"/>
    <s v="Q4"/>
    <n v="12"/>
    <s v="Dec"/>
  </r>
  <r>
    <n v="4305"/>
    <x v="344"/>
    <n v="2026"/>
    <x v="3"/>
    <x v="11"/>
    <x v="11"/>
    <x v="0"/>
    <x v="9"/>
    <x v="2"/>
    <s v="New"/>
    <x v="4"/>
    <s v="Resistance Band Set"/>
    <n v="1"/>
    <n v="41.31"/>
    <n v="0.05"/>
    <n v="14.56"/>
    <n v="39.244500000000002"/>
    <n v="14.56"/>
    <n v="24.6845"/>
    <n v="0.62899259768884808"/>
    <n v="2026"/>
    <s v="Q4"/>
    <n v="12"/>
    <s v="Dec"/>
  </r>
  <r>
    <n v="4942"/>
    <x v="344"/>
    <n v="2026"/>
    <x v="3"/>
    <x v="11"/>
    <x v="11"/>
    <x v="3"/>
    <x v="13"/>
    <x v="3"/>
    <s v="New"/>
    <x v="2"/>
    <s v="Insulated Bottle"/>
    <n v="3"/>
    <n v="36.6"/>
    <n v="0.15"/>
    <n v="13.95"/>
    <n v="93.330000000000013"/>
    <n v="41.849999999999994"/>
    <n v="51.480000000000018"/>
    <n v="0.55159112825458068"/>
    <n v="2026"/>
    <s v="Q4"/>
    <n v="12"/>
    <s v="Dec"/>
  </r>
  <r>
    <n v="19"/>
    <x v="345"/>
    <n v="2026"/>
    <x v="3"/>
    <x v="11"/>
    <x v="11"/>
    <x v="1"/>
    <x v="1"/>
    <x v="0"/>
    <s v="New"/>
    <x v="0"/>
    <s v="Trail Bike Light"/>
    <n v="5"/>
    <n v="49.59"/>
    <n v="0"/>
    <n v="22.63"/>
    <n v="247.95000000000002"/>
    <n v="113.14999999999999"/>
    <n v="134.80000000000001"/>
    <n v="0.54365799556362171"/>
    <n v="2026"/>
    <s v="Q4"/>
    <n v="12"/>
    <s v="Dec"/>
  </r>
  <r>
    <n v="4963"/>
    <x v="345"/>
    <n v="2026"/>
    <x v="3"/>
    <x v="11"/>
    <x v="11"/>
    <x v="0"/>
    <x v="0"/>
    <x v="0"/>
    <s v="New"/>
    <x v="1"/>
    <s v="Trekking Poles"/>
    <n v="5"/>
    <n v="72.3"/>
    <n v="0.05"/>
    <n v="31.73"/>
    <n v="343.42500000000001"/>
    <n v="158.65"/>
    <n v="184.77500000000001"/>
    <n v="0.53803596127247577"/>
    <n v="2026"/>
    <s v="Q4"/>
    <n v="12"/>
    <s v="Dec"/>
  </r>
  <r>
    <n v="5110"/>
    <x v="345"/>
    <n v="2026"/>
    <x v="3"/>
    <x v="11"/>
    <x v="11"/>
    <x v="3"/>
    <x v="4"/>
    <x v="0"/>
    <s v="New"/>
    <x v="0"/>
    <s v="Trail Bike Light"/>
    <n v="1"/>
    <n v="51.57"/>
    <n v="0.1"/>
    <n v="23.11"/>
    <n v="46.413000000000004"/>
    <n v="23.11"/>
    <n v="23.303000000000004"/>
    <n v="0.5020791588563549"/>
    <n v="2026"/>
    <s v="Q4"/>
    <n v="12"/>
    <s v="Dec"/>
  </r>
  <r>
    <n v="10"/>
    <x v="346"/>
    <n v="2026"/>
    <x v="3"/>
    <x v="11"/>
    <x v="11"/>
    <x v="0"/>
    <x v="0"/>
    <x v="0"/>
    <s v="Returning"/>
    <x v="2"/>
    <s v="Insulated Bottle"/>
    <n v="3"/>
    <n v="35.380000000000003"/>
    <n v="0"/>
    <n v="13.51"/>
    <n v="106.14000000000001"/>
    <n v="40.53"/>
    <n v="65.610000000000014"/>
    <n v="0.61814584511023185"/>
    <n v="2026"/>
    <s v="Q4"/>
    <n v="12"/>
    <s v="Dec"/>
  </r>
  <r>
    <n v="216"/>
    <x v="346"/>
    <n v="2026"/>
    <x v="3"/>
    <x v="11"/>
    <x v="11"/>
    <x v="2"/>
    <x v="2"/>
    <x v="0"/>
    <s v="Business"/>
    <x v="0"/>
    <s v="Commuter Helmet"/>
    <n v="1"/>
    <n v="83.08"/>
    <n v="0.15"/>
    <n v="42.91"/>
    <n v="70.617999999999995"/>
    <n v="42.91"/>
    <n v="27.707999999999998"/>
    <n v="0.39236455294684075"/>
    <n v="2026"/>
    <s v="Q4"/>
    <n v="12"/>
    <s v="Dec"/>
  </r>
  <r>
    <n v="1937"/>
    <x v="346"/>
    <n v="2026"/>
    <x v="3"/>
    <x v="11"/>
    <x v="11"/>
    <x v="1"/>
    <x v="12"/>
    <x v="1"/>
    <s v="Business"/>
    <x v="3"/>
    <s v="Compact Sleeping Bag"/>
    <n v="3"/>
    <n v="120.5"/>
    <n v="0.15"/>
    <n v="61.44"/>
    <n v="307.27499999999998"/>
    <n v="184.32"/>
    <n v="122.95499999999998"/>
    <n v="0.40014644862094212"/>
    <n v="2026"/>
    <s v="Q4"/>
    <n v="12"/>
    <s v="Dec"/>
  </r>
  <r>
    <n v="4720"/>
    <x v="346"/>
    <n v="2026"/>
    <x v="3"/>
    <x v="11"/>
    <x v="11"/>
    <x v="0"/>
    <x v="0"/>
    <x v="0"/>
    <s v="New"/>
    <x v="1"/>
    <s v="Trekking Poles"/>
    <n v="3"/>
    <n v="73.040000000000006"/>
    <n v="0.1"/>
    <n v="31.78"/>
    <n v="197.208"/>
    <n v="95.34"/>
    <n v="101.86799999999999"/>
    <n v="0.51655105269563095"/>
    <n v="2026"/>
    <s v="Q4"/>
    <n v="12"/>
    <s v="Dec"/>
  </r>
  <r>
    <n v="91"/>
    <x v="347"/>
    <n v="2026"/>
    <x v="3"/>
    <x v="11"/>
    <x v="11"/>
    <x v="1"/>
    <x v="1"/>
    <x v="0"/>
    <s v="Returning"/>
    <x v="3"/>
    <s v="Alpine Tent 4P"/>
    <n v="2"/>
    <n v="339.95"/>
    <n v="0"/>
    <n v="195.78"/>
    <n v="679.9"/>
    <n v="391.56"/>
    <n v="288.33999999999997"/>
    <n v="0.42409177820267685"/>
    <n v="2026"/>
    <s v="Q4"/>
    <n v="12"/>
    <s v="Dec"/>
  </r>
  <r>
    <n v="505"/>
    <x v="347"/>
    <n v="2026"/>
    <x v="3"/>
    <x v="11"/>
    <x v="11"/>
    <x v="0"/>
    <x v="15"/>
    <x v="3"/>
    <s v="Returning"/>
    <x v="3"/>
    <s v="Trail Tent 2P"/>
    <n v="2"/>
    <n v="199.43"/>
    <n v="0.05"/>
    <n v="106.58"/>
    <n v="378.91699999999997"/>
    <n v="213.16"/>
    <n v="165.75699999999998"/>
    <n v="0.4374493622613923"/>
    <n v="2026"/>
    <s v="Q4"/>
    <n v="12"/>
    <s v="Dec"/>
  </r>
  <r>
    <n v="640"/>
    <x v="347"/>
    <n v="2026"/>
    <x v="3"/>
    <x v="11"/>
    <x v="11"/>
    <x v="0"/>
    <x v="15"/>
    <x v="0"/>
    <s v="Returning"/>
    <x v="4"/>
    <s v="Training Mat"/>
    <n v="2"/>
    <n v="51.77"/>
    <n v="0.05"/>
    <n v="21.76"/>
    <n v="98.363"/>
    <n v="43.52"/>
    <n v="54.842999999999996"/>
    <n v="0.55755721155312465"/>
    <n v="2026"/>
    <s v="Q4"/>
    <n v="12"/>
    <s v="Dec"/>
  </r>
  <r>
    <n v="1408"/>
    <x v="347"/>
    <n v="2026"/>
    <x v="3"/>
    <x v="11"/>
    <x v="11"/>
    <x v="1"/>
    <x v="1"/>
    <x v="0"/>
    <s v="New"/>
    <x v="2"/>
    <s v="Travel Backpack 35L"/>
    <n v="1"/>
    <n v="161.53"/>
    <n v="0"/>
    <n v="87.43"/>
    <n v="161.53"/>
    <n v="87.43"/>
    <n v="74.099999999999994"/>
    <n v="0.45873831486411187"/>
    <n v="2026"/>
    <s v="Q4"/>
    <n v="12"/>
    <s v="Dec"/>
  </r>
  <r>
    <n v="2074"/>
    <x v="347"/>
    <n v="2026"/>
    <x v="3"/>
    <x v="11"/>
    <x v="11"/>
    <x v="1"/>
    <x v="12"/>
    <x v="1"/>
    <s v="Business"/>
    <x v="1"/>
    <s v="Trail Boots"/>
    <n v="4"/>
    <n v="145.85"/>
    <n v="0.1"/>
    <n v="79.47"/>
    <n v="525.05999999999995"/>
    <n v="317.88"/>
    <n v="207.17999999999995"/>
    <n v="0.39458347617415146"/>
    <n v="2026"/>
    <s v="Q4"/>
    <n v="12"/>
    <s v="Dec"/>
  </r>
  <r>
    <n v="2639"/>
    <x v="347"/>
    <n v="2026"/>
    <x v="3"/>
    <x v="11"/>
    <x v="11"/>
    <x v="3"/>
    <x v="13"/>
    <x v="0"/>
    <s v="Returning"/>
    <x v="3"/>
    <s v="Trail Tent 2P"/>
    <n v="1"/>
    <n v="197.18"/>
    <n v="0"/>
    <n v="105.28"/>
    <n v="197.18"/>
    <n v="105.28"/>
    <n v="91.9"/>
    <n v="0.46607160969672384"/>
    <n v="2026"/>
    <s v="Q4"/>
    <n v="12"/>
    <s v="Dec"/>
  </r>
  <r>
    <n v="2694"/>
    <x v="347"/>
    <n v="2026"/>
    <x v="3"/>
    <x v="11"/>
    <x v="11"/>
    <x v="3"/>
    <x v="7"/>
    <x v="0"/>
    <s v="New"/>
    <x v="3"/>
    <s v="Compact Sleeping Bag"/>
    <n v="1"/>
    <n v="124.9"/>
    <n v="0"/>
    <n v="62.16"/>
    <n v="124.9"/>
    <n v="62.16"/>
    <n v="62.740000000000009"/>
    <n v="0.50232185748598879"/>
    <n v="2026"/>
    <s v="Q4"/>
    <n v="12"/>
    <s v="Dec"/>
  </r>
  <r>
    <n v="2797"/>
    <x v="347"/>
    <n v="2026"/>
    <x v="3"/>
    <x v="11"/>
    <x v="11"/>
    <x v="2"/>
    <x v="16"/>
    <x v="2"/>
    <s v="New"/>
    <x v="1"/>
    <s v="Trekking Poles"/>
    <n v="2"/>
    <n v="70.239999999999995"/>
    <n v="0.1"/>
    <n v="32.130000000000003"/>
    <n v="126.43199999999999"/>
    <n v="64.260000000000005"/>
    <n v="62.171999999999983"/>
    <n v="0.49174259681093385"/>
    <n v="2026"/>
    <s v="Q4"/>
    <n v="12"/>
    <s v="Dec"/>
  </r>
  <r>
    <n v="2811"/>
    <x v="347"/>
    <n v="2026"/>
    <x v="3"/>
    <x v="11"/>
    <x v="11"/>
    <x v="1"/>
    <x v="11"/>
    <x v="2"/>
    <s v="Business"/>
    <x v="1"/>
    <s v="Trail Boots"/>
    <n v="5"/>
    <n v="145.6"/>
    <n v="0.15"/>
    <n v="81.180000000000007"/>
    <n v="618.79999999999995"/>
    <n v="405.90000000000003"/>
    <n v="212.89999999999992"/>
    <n v="0.34405300581771159"/>
    <n v="2026"/>
    <s v="Q4"/>
    <n v="12"/>
    <s v="Dec"/>
  </r>
  <r>
    <n v="4037"/>
    <x v="347"/>
    <n v="2026"/>
    <x v="3"/>
    <x v="11"/>
    <x v="11"/>
    <x v="3"/>
    <x v="8"/>
    <x v="2"/>
    <s v="Returning"/>
    <x v="1"/>
    <s v="Summit Backpack 45L"/>
    <n v="1"/>
    <n v="152.4"/>
    <n v="0.05"/>
    <n v="77.98"/>
    <n v="144.78"/>
    <n v="77.98"/>
    <n v="66.8"/>
    <n v="0.46138969470921398"/>
    <n v="2026"/>
    <s v="Q4"/>
    <n v="12"/>
    <s v="Dec"/>
  </r>
  <r>
    <n v="4629"/>
    <x v="347"/>
    <n v="2026"/>
    <x v="3"/>
    <x v="11"/>
    <x v="11"/>
    <x v="2"/>
    <x v="2"/>
    <x v="0"/>
    <s v="New"/>
    <x v="2"/>
    <s v="Insulated Bottle"/>
    <n v="1"/>
    <n v="36.17"/>
    <n v="0.05"/>
    <n v="13.87"/>
    <n v="34.361499999999999"/>
    <n v="13.87"/>
    <n v="20.491500000000002"/>
    <n v="0.59635056676803988"/>
    <n v="2026"/>
    <s v="Q4"/>
    <n v="12"/>
    <s v="Dec"/>
  </r>
  <r>
    <n v="2455"/>
    <x v="348"/>
    <n v="2026"/>
    <x v="3"/>
    <x v="11"/>
    <x v="11"/>
    <x v="1"/>
    <x v="12"/>
    <x v="0"/>
    <s v="Returning"/>
    <x v="3"/>
    <s v="Compact Sleeping Bag"/>
    <n v="3"/>
    <n v="126.21"/>
    <n v="0.1"/>
    <n v="60.65"/>
    <n v="340.767"/>
    <n v="181.95"/>
    <n v="158.81700000000001"/>
    <n v="0.46605745274630467"/>
    <n v="2026"/>
    <s v="Q4"/>
    <n v="12"/>
    <s v="Dec"/>
  </r>
  <r>
    <n v="3184"/>
    <x v="348"/>
    <n v="2026"/>
    <x v="3"/>
    <x v="11"/>
    <x v="11"/>
    <x v="3"/>
    <x v="13"/>
    <x v="1"/>
    <s v="Returning"/>
    <x v="1"/>
    <s v="Trail Boots"/>
    <n v="6"/>
    <n v="143.72999999999999"/>
    <n v="0.15"/>
    <n v="77.27"/>
    <n v="733.02299999999991"/>
    <n v="463.62"/>
    <n v="269.40299999999991"/>
    <n v="0.36752325643260847"/>
    <n v="2026"/>
    <s v="Q4"/>
    <n v="12"/>
    <s v="Dec"/>
  </r>
  <r>
    <n v="3363"/>
    <x v="348"/>
    <n v="2026"/>
    <x v="3"/>
    <x v="11"/>
    <x v="11"/>
    <x v="1"/>
    <x v="12"/>
    <x v="3"/>
    <s v="New"/>
    <x v="1"/>
    <s v="Trail Boots"/>
    <n v="4"/>
    <n v="146.38999999999999"/>
    <n v="0"/>
    <n v="78.95"/>
    <n v="585.55999999999995"/>
    <n v="315.8"/>
    <n v="269.75999999999993"/>
    <n v="0.46068720541020552"/>
    <n v="2026"/>
    <s v="Q4"/>
    <n v="12"/>
    <s v="Dec"/>
  </r>
  <r>
    <n v="3373"/>
    <x v="348"/>
    <n v="2026"/>
    <x v="3"/>
    <x v="11"/>
    <x v="11"/>
    <x v="1"/>
    <x v="12"/>
    <x v="3"/>
    <s v="Returning"/>
    <x v="1"/>
    <s v="Hiking Daypack 20L"/>
    <n v="2"/>
    <n v="89.84"/>
    <n v="0.05"/>
    <n v="45.17"/>
    <n v="170.696"/>
    <n v="90.34"/>
    <n v="80.355999999999995"/>
    <n v="0.47075502647982376"/>
    <n v="2026"/>
    <s v="Q4"/>
    <n v="12"/>
    <s v="Dec"/>
  </r>
  <r>
    <n v="3799"/>
    <x v="348"/>
    <n v="2026"/>
    <x v="3"/>
    <x v="11"/>
    <x v="11"/>
    <x v="2"/>
    <x v="10"/>
    <x v="2"/>
    <s v="New"/>
    <x v="4"/>
    <s v="Training Mat"/>
    <n v="3"/>
    <n v="49.67"/>
    <n v="0.05"/>
    <n v="21.5"/>
    <n v="141.55949999999999"/>
    <n v="64.5"/>
    <n v="77.059499999999986"/>
    <n v="0.54436120500566898"/>
    <n v="2026"/>
    <s v="Q4"/>
    <n v="12"/>
    <s v="Dec"/>
  </r>
  <r>
    <n v="5002"/>
    <x v="348"/>
    <n v="2026"/>
    <x v="3"/>
    <x v="11"/>
    <x v="11"/>
    <x v="1"/>
    <x v="14"/>
    <x v="1"/>
    <s v="Business"/>
    <x v="1"/>
    <s v="Hiking Daypack 20L"/>
    <n v="4"/>
    <n v="94.3"/>
    <n v="0.1"/>
    <n v="44.36"/>
    <n v="339.48"/>
    <n v="177.44"/>
    <n v="162.04000000000002"/>
    <n v="0.47731825144338402"/>
    <n v="2026"/>
    <s v="Q4"/>
    <n v="12"/>
    <s v="Dec"/>
  </r>
  <r>
    <n v="2896"/>
    <x v="349"/>
    <n v="2026"/>
    <x v="3"/>
    <x v="11"/>
    <x v="11"/>
    <x v="1"/>
    <x v="12"/>
    <x v="2"/>
    <s v="Business"/>
    <x v="4"/>
    <s v="Recovery Roller"/>
    <n v="2"/>
    <n v="36.020000000000003"/>
    <n v="0.1"/>
    <n v="13.59"/>
    <n v="64.836000000000013"/>
    <n v="27.18"/>
    <n v="37.656000000000013"/>
    <n v="0.58078845086063302"/>
    <n v="2026"/>
    <s v="Q4"/>
    <n v="12"/>
    <s v="Dec"/>
  </r>
  <r>
    <n v="3334"/>
    <x v="349"/>
    <n v="2026"/>
    <x v="3"/>
    <x v="11"/>
    <x v="11"/>
    <x v="1"/>
    <x v="14"/>
    <x v="0"/>
    <s v="Returning"/>
    <x v="1"/>
    <s v="Summit Backpack 45L"/>
    <n v="1"/>
    <n v="154.12"/>
    <n v="0"/>
    <n v="77.45"/>
    <n v="154.12"/>
    <n v="77.45"/>
    <n v="76.67"/>
    <n v="0.49746950428237735"/>
    <n v="2026"/>
    <s v="Q4"/>
    <n v="12"/>
    <s v="Dec"/>
  </r>
  <r>
    <n v="3469"/>
    <x v="349"/>
    <n v="2026"/>
    <x v="3"/>
    <x v="11"/>
    <x v="11"/>
    <x v="0"/>
    <x v="9"/>
    <x v="0"/>
    <s v="Returning"/>
    <x v="1"/>
    <s v="Summit Backpack 45L"/>
    <n v="1"/>
    <n v="150.88"/>
    <n v="0.05"/>
    <n v="81.02"/>
    <n v="143.33599999999998"/>
    <n v="81.02"/>
    <n v="62.315999999999988"/>
    <n v="0.43475470223809787"/>
    <n v="2026"/>
    <s v="Q4"/>
    <n v="12"/>
    <s v="Dec"/>
  </r>
  <r>
    <n v="569"/>
    <x v="350"/>
    <n v="2026"/>
    <x v="3"/>
    <x v="11"/>
    <x v="11"/>
    <x v="2"/>
    <x v="2"/>
    <x v="3"/>
    <s v="New"/>
    <x v="0"/>
    <s v="Compact Repair Kit"/>
    <n v="2"/>
    <n v="40.479999999999997"/>
    <n v="0"/>
    <n v="16.23"/>
    <n v="80.959999999999994"/>
    <n v="32.46"/>
    <n v="48.499999999999993"/>
    <n v="0.5990612648221344"/>
    <n v="2026"/>
    <s v="Q4"/>
    <n v="12"/>
    <s v="Dec"/>
  </r>
  <r>
    <n v="2404"/>
    <x v="350"/>
    <n v="2026"/>
    <x v="3"/>
    <x v="11"/>
    <x v="11"/>
    <x v="2"/>
    <x v="10"/>
    <x v="3"/>
    <s v="Business"/>
    <x v="2"/>
    <s v="Travel Backpack 35L"/>
    <n v="3"/>
    <n v="163.34"/>
    <n v="0.1"/>
    <n v="88.53"/>
    <n v="441.01799999999997"/>
    <n v="265.59000000000003"/>
    <n v="175.42799999999994"/>
    <n v="0.39777968246194023"/>
    <n v="2026"/>
    <s v="Q4"/>
    <n v="12"/>
    <s v="Dec"/>
  </r>
  <r>
    <n v="4682"/>
    <x v="350"/>
    <n v="2026"/>
    <x v="3"/>
    <x v="11"/>
    <x v="11"/>
    <x v="3"/>
    <x v="4"/>
    <x v="2"/>
    <s v="New"/>
    <x v="4"/>
    <s v="Resistance Band Set"/>
    <n v="2"/>
    <n v="40.89"/>
    <n v="0"/>
    <n v="14.95"/>
    <n v="81.78"/>
    <n v="29.9"/>
    <n v="51.88"/>
    <n v="0.63438493519197847"/>
    <n v="2026"/>
    <s v="Q4"/>
    <n v="12"/>
    <s v="Dec"/>
  </r>
  <r>
    <n v="4888"/>
    <x v="350"/>
    <n v="2026"/>
    <x v="3"/>
    <x v="11"/>
    <x v="11"/>
    <x v="2"/>
    <x v="2"/>
    <x v="3"/>
    <s v="New"/>
    <x v="4"/>
    <s v="Resistance Band Set"/>
    <n v="1"/>
    <n v="40.159999999999997"/>
    <n v="0.15"/>
    <n v="14.46"/>
    <n v="34.135999999999996"/>
    <n v="14.46"/>
    <n v="19.675999999999995"/>
    <n v="0.576400281228029"/>
    <n v="2026"/>
    <s v="Q4"/>
    <n v="12"/>
    <s v="Dec"/>
  </r>
  <r>
    <n v="4923"/>
    <x v="350"/>
    <n v="2026"/>
    <x v="3"/>
    <x v="11"/>
    <x v="11"/>
    <x v="3"/>
    <x v="13"/>
    <x v="0"/>
    <s v="New"/>
    <x v="3"/>
    <s v="Portable Camp Stove"/>
    <n v="2"/>
    <n v="79.86"/>
    <n v="0"/>
    <n v="39.049999999999997"/>
    <n v="159.72"/>
    <n v="78.099999999999994"/>
    <n v="81.62"/>
    <n v="0.51101928374655647"/>
    <n v="2026"/>
    <s v="Q4"/>
    <n v="12"/>
    <s v="Dec"/>
  </r>
  <r>
    <n v="131"/>
    <x v="351"/>
    <n v="2026"/>
    <x v="3"/>
    <x v="11"/>
    <x v="11"/>
    <x v="1"/>
    <x v="11"/>
    <x v="3"/>
    <s v="Returning"/>
    <x v="3"/>
    <s v="Compact Sleeping Bag"/>
    <n v="2"/>
    <n v="123.42"/>
    <n v="0.1"/>
    <n v="60.03"/>
    <n v="222.15600000000001"/>
    <n v="120.06"/>
    <n v="102.096"/>
    <n v="0.45956895154756117"/>
    <n v="2026"/>
    <s v="Q4"/>
    <n v="12"/>
    <s v="Dec"/>
  </r>
  <r>
    <n v="349"/>
    <x v="351"/>
    <n v="2026"/>
    <x v="3"/>
    <x v="11"/>
    <x v="11"/>
    <x v="2"/>
    <x v="2"/>
    <x v="0"/>
    <s v="Returning"/>
    <x v="2"/>
    <s v="Packing Cube Set"/>
    <n v="1"/>
    <n v="47.61"/>
    <n v="0.05"/>
    <n v="18.18"/>
    <n v="45.229499999999994"/>
    <n v="18.18"/>
    <n v="27.049499999999995"/>
    <n v="0.59804994527907662"/>
    <n v="2026"/>
    <s v="Q4"/>
    <n v="12"/>
    <s v="Dec"/>
  </r>
  <r>
    <n v="1131"/>
    <x v="351"/>
    <n v="2026"/>
    <x v="3"/>
    <x v="11"/>
    <x v="11"/>
    <x v="3"/>
    <x v="8"/>
    <x v="0"/>
    <s v="Returning"/>
    <x v="1"/>
    <s v="Hiking Daypack 20L"/>
    <n v="2"/>
    <n v="93.88"/>
    <n v="0.1"/>
    <n v="45.89"/>
    <n v="168.98400000000001"/>
    <n v="91.78"/>
    <n v="77.204000000000008"/>
    <n v="0.45687165648818823"/>
    <n v="2026"/>
    <s v="Q4"/>
    <n v="12"/>
    <s v="Dec"/>
  </r>
  <r>
    <n v="2738"/>
    <x v="351"/>
    <n v="2026"/>
    <x v="3"/>
    <x v="11"/>
    <x v="11"/>
    <x v="1"/>
    <x v="11"/>
    <x v="0"/>
    <s v="New"/>
    <x v="1"/>
    <s v="Trail Boots"/>
    <n v="3"/>
    <n v="145.43"/>
    <n v="0.05"/>
    <n v="81.72"/>
    <n v="414.47550000000001"/>
    <n v="245.16"/>
    <n v="169.31550000000001"/>
    <n v="0.40850544845232106"/>
    <n v="2026"/>
    <s v="Q4"/>
    <n v="12"/>
    <s v="Dec"/>
  </r>
  <r>
    <n v="4400"/>
    <x v="351"/>
    <n v="2026"/>
    <x v="3"/>
    <x v="11"/>
    <x v="11"/>
    <x v="3"/>
    <x v="4"/>
    <x v="0"/>
    <s v="Returning"/>
    <x v="2"/>
    <s v="Insulated Bottle"/>
    <n v="2"/>
    <n v="36.89"/>
    <n v="0.1"/>
    <n v="13.74"/>
    <n v="66.402000000000001"/>
    <n v="27.48"/>
    <n v="38.921999999999997"/>
    <n v="0.58615704346254627"/>
    <n v="2026"/>
    <s v="Q4"/>
    <n v="12"/>
    <s v="Dec"/>
  </r>
  <r>
    <n v="3122"/>
    <x v="352"/>
    <n v="2026"/>
    <x v="3"/>
    <x v="11"/>
    <x v="11"/>
    <x v="0"/>
    <x v="0"/>
    <x v="3"/>
    <s v="Returning"/>
    <x v="1"/>
    <s v="Trail Boots"/>
    <n v="1"/>
    <n v="145.44"/>
    <n v="0.1"/>
    <n v="80.42"/>
    <n v="130.89600000000002"/>
    <n v="80.42"/>
    <n v="50.476000000000013"/>
    <n v="0.38561911746730232"/>
    <n v="2026"/>
    <s v="Q4"/>
    <n v="12"/>
    <s v="Dec"/>
  </r>
  <r>
    <n v="4572"/>
    <x v="352"/>
    <n v="2026"/>
    <x v="3"/>
    <x v="11"/>
    <x v="11"/>
    <x v="0"/>
    <x v="15"/>
    <x v="0"/>
    <s v="New"/>
    <x v="4"/>
    <s v="Training Mat"/>
    <n v="2"/>
    <n v="51.56"/>
    <n v="0"/>
    <n v="21.9"/>
    <n v="103.12"/>
    <n v="43.8"/>
    <n v="59.320000000000007"/>
    <n v="0.57525213343677273"/>
    <n v="2026"/>
    <s v="Q4"/>
    <n v="12"/>
    <s v="Dec"/>
  </r>
  <r>
    <n v="4783"/>
    <x v="352"/>
    <n v="2026"/>
    <x v="3"/>
    <x v="11"/>
    <x v="11"/>
    <x v="3"/>
    <x v="7"/>
    <x v="0"/>
    <s v="New"/>
    <x v="3"/>
    <s v="Compact Sleeping Bag"/>
    <n v="2"/>
    <n v="122"/>
    <n v="0.15"/>
    <n v="60.01"/>
    <n v="207.4"/>
    <n v="120.02"/>
    <n v="87.38000000000001"/>
    <n v="0.4213114754098361"/>
    <n v="2026"/>
    <s v="Q4"/>
    <n v="12"/>
    <s v="Dec"/>
  </r>
  <r>
    <n v="5055"/>
    <x v="352"/>
    <n v="2026"/>
    <x v="3"/>
    <x v="11"/>
    <x v="11"/>
    <x v="2"/>
    <x v="3"/>
    <x v="3"/>
    <s v="New"/>
    <x v="1"/>
    <s v="Trekking Poles"/>
    <n v="1"/>
    <n v="71.89"/>
    <n v="0.15"/>
    <n v="32.409999999999997"/>
    <n v="61.106499999999997"/>
    <n v="32.409999999999997"/>
    <n v="28.6965"/>
    <n v="0.46961452545964832"/>
    <n v="2026"/>
    <s v="Q4"/>
    <n v="12"/>
    <s v="Dec"/>
  </r>
  <r>
    <n v="5100"/>
    <x v="352"/>
    <n v="2026"/>
    <x v="3"/>
    <x v="11"/>
    <x v="11"/>
    <x v="2"/>
    <x v="5"/>
    <x v="0"/>
    <s v="Returning"/>
    <x v="1"/>
    <s v="Trekking Poles"/>
    <n v="2"/>
    <n v="70.59"/>
    <n v="0.15"/>
    <n v="31.56"/>
    <n v="120.003"/>
    <n v="63.12"/>
    <n v="56.883000000000003"/>
    <n v="0.47401314967125824"/>
    <n v="2026"/>
    <s v="Q4"/>
    <n v="12"/>
    <s v="Dec"/>
  </r>
  <r>
    <n v="488"/>
    <x v="353"/>
    <n v="2026"/>
    <x v="3"/>
    <x v="11"/>
    <x v="11"/>
    <x v="3"/>
    <x v="7"/>
    <x v="0"/>
    <s v="Returning"/>
    <x v="1"/>
    <s v="Trail Boots"/>
    <n v="4"/>
    <n v="141.91"/>
    <n v="0.05"/>
    <n v="80.260000000000005"/>
    <n v="539.25799999999992"/>
    <n v="321.04000000000002"/>
    <n v="218.2179999999999"/>
    <n v="0.40466344495584661"/>
    <n v="2026"/>
    <s v="Q4"/>
    <n v="12"/>
    <s v="Dec"/>
  </r>
  <r>
    <n v="710"/>
    <x v="353"/>
    <n v="2026"/>
    <x v="3"/>
    <x v="11"/>
    <x v="11"/>
    <x v="1"/>
    <x v="6"/>
    <x v="1"/>
    <s v="Business"/>
    <x v="1"/>
    <s v="Trail Boots"/>
    <n v="3"/>
    <n v="140.4"/>
    <n v="0.2"/>
    <n v="81.760000000000005"/>
    <n v="336.96000000000004"/>
    <n v="245.28000000000003"/>
    <n v="91.68"/>
    <n v="0.27207977207977208"/>
    <n v="2026"/>
    <s v="Q4"/>
    <n v="12"/>
    <s v="Dec"/>
  </r>
  <r>
    <n v="1009"/>
    <x v="353"/>
    <n v="2026"/>
    <x v="3"/>
    <x v="11"/>
    <x v="11"/>
    <x v="3"/>
    <x v="13"/>
    <x v="3"/>
    <s v="Returning"/>
    <x v="1"/>
    <s v="Trekking Poles"/>
    <n v="2"/>
    <n v="72.349999999999994"/>
    <n v="0.15"/>
    <n v="32.44"/>
    <n v="122.99499999999999"/>
    <n v="64.88"/>
    <n v="58.114999999999995"/>
    <n v="0.47249888206837676"/>
    <n v="2026"/>
    <s v="Q4"/>
    <n v="12"/>
    <s v="Dec"/>
  </r>
  <r>
    <n v="1231"/>
    <x v="353"/>
    <n v="2026"/>
    <x v="3"/>
    <x v="11"/>
    <x v="11"/>
    <x v="3"/>
    <x v="8"/>
    <x v="0"/>
    <s v="New"/>
    <x v="3"/>
    <s v="Compact Sleeping Bag"/>
    <n v="4"/>
    <n v="120.8"/>
    <n v="0.1"/>
    <n v="59.93"/>
    <n v="434.88"/>
    <n v="239.72"/>
    <n v="195.16"/>
    <n v="0.44876747608535689"/>
    <n v="2026"/>
    <s v="Q4"/>
    <n v="12"/>
    <s v="Dec"/>
  </r>
  <r>
    <n v="1445"/>
    <x v="353"/>
    <n v="2026"/>
    <x v="3"/>
    <x v="11"/>
    <x v="11"/>
    <x v="3"/>
    <x v="7"/>
    <x v="0"/>
    <s v="New"/>
    <x v="1"/>
    <s v="Trekking Poles"/>
    <n v="1"/>
    <n v="71.23"/>
    <n v="0"/>
    <n v="31.63"/>
    <n v="71.23"/>
    <n v="31.63"/>
    <n v="39.600000000000009"/>
    <n v="0.55594552856942303"/>
    <n v="2026"/>
    <s v="Q4"/>
    <n v="12"/>
    <s v="Dec"/>
  </r>
  <r>
    <n v="2842"/>
    <x v="353"/>
    <n v="2026"/>
    <x v="3"/>
    <x v="11"/>
    <x v="11"/>
    <x v="2"/>
    <x v="10"/>
    <x v="1"/>
    <s v="Business"/>
    <x v="0"/>
    <s v="Trail Bike Light"/>
    <n v="5"/>
    <n v="51.02"/>
    <n v="0.05"/>
    <n v="22.56"/>
    <n v="242.345"/>
    <n v="112.8"/>
    <n v="129.54500000000002"/>
    <n v="0.5345478553302111"/>
    <n v="2026"/>
    <s v="Q4"/>
    <n v="12"/>
    <s v="Dec"/>
  </r>
  <r>
    <n v="3783"/>
    <x v="353"/>
    <n v="2026"/>
    <x v="3"/>
    <x v="11"/>
    <x v="11"/>
    <x v="2"/>
    <x v="2"/>
    <x v="3"/>
    <s v="New"/>
    <x v="2"/>
    <s v="Carry-On Duffel"/>
    <n v="1"/>
    <n v="130.52000000000001"/>
    <n v="0.1"/>
    <n v="66.09"/>
    <n v="117.46800000000002"/>
    <n v="66.09"/>
    <n v="51.378000000000014"/>
    <n v="0.43737869036673821"/>
    <n v="2026"/>
    <s v="Q4"/>
    <n v="12"/>
    <s v="Dec"/>
  </r>
  <r>
    <n v="4484"/>
    <x v="353"/>
    <n v="2026"/>
    <x v="3"/>
    <x v="11"/>
    <x v="11"/>
    <x v="1"/>
    <x v="14"/>
    <x v="0"/>
    <s v="Returning"/>
    <x v="0"/>
    <s v="Commuter Helmet"/>
    <n v="2"/>
    <n v="79.87"/>
    <n v="0.15"/>
    <n v="41.9"/>
    <n v="135.779"/>
    <n v="83.8"/>
    <n v="51.978999999999999"/>
    <n v="0.38282061290773978"/>
    <n v="2026"/>
    <s v="Q4"/>
    <n v="12"/>
    <s v="Dec"/>
  </r>
  <r>
    <n v="4597"/>
    <x v="353"/>
    <n v="2026"/>
    <x v="3"/>
    <x v="11"/>
    <x v="11"/>
    <x v="3"/>
    <x v="13"/>
    <x v="0"/>
    <s v="Returning"/>
    <x v="1"/>
    <s v="Trekking Poles"/>
    <n v="3"/>
    <n v="71.3"/>
    <n v="0.1"/>
    <n v="32.93"/>
    <n v="192.51"/>
    <n v="98.789999999999992"/>
    <n v="93.72"/>
    <n v="0.48683185289075892"/>
    <n v="2026"/>
    <s v="Q4"/>
    <n v="12"/>
    <s v="Dec"/>
  </r>
  <r>
    <n v="4917"/>
    <x v="353"/>
    <n v="2026"/>
    <x v="3"/>
    <x v="11"/>
    <x v="11"/>
    <x v="0"/>
    <x v="9"/>
    <x v="0"/>
    <s v="Returning"/>
    <x v="3"/>
    <s v="Compact Sleeping Bag"/>
    <n v="2"/>
    <n v="122.95"/>
    <n v="0.1"/>
    <n v="59.79"/>
    <n v="221.31"/>
    <n v="119.58"/>
    <n v="101.73"/>
    <n v="0.45967195336857802"/>
    <n v="2026"/>
    <s v="Q4"/>
    <n v="12"/>
    <s v="Dec"/>
  </r>
  <r>
    <n v="629"/>
    <x v="354"/>
    <n v="2026"/>
    <x v="3"/>
    <x v="11"/>
    <x v="11"/>
    <x v="3"/>
    <x v="13"/>
    <x v="0"/>
    <s v="Business"/>
    <x v="4"/>
    <s v="Training Mat"/>
    <n v="2"/>
    <n v="50.04"/>
    <n v="0.05"/>
    <n v="22.43"/>
    <n v="95.075999999999993"/>
    <n v="44.86"/>
    <n v="50.215999999999994"/>
    <n v="0.52816694013210486"/>
    <n v="2026"/>
    <s v="Q4"/>
    <n v="12"/>
    <s v="Dec"/>
  </r>
  <r>
    <n v="1373"/>
    <x v="354"/>
    <n v="2026"/>
    <x v="3"/>
    <x v="11"/>
    <x v="11"/>
    <x v="1"/>
    <x v="1"/>
    <x v="3"/>
    <s v="Returning"/>
    <x v="3"/>
    <s v="Portable Camp Stove"/>
    <n v="1"/>
    <n v="80.92"/>
    <n v="0.05"/>
    <n v="40.14"/>
    <n v="76.873999999999995"/>
    <n v="40.14"/>
    <n v="36.733999999999995"/>
    <n v="0.47784686630069978"/>
    <n v="2026"/>
    <s v="Q4"/>
    <n v="12"/>
    <s v="Dec"/>
  </r>
  <r>
    <n v="1668"/>
    <x v="354"/>
    <n v="2026"/>
    <x v="3"/>
    <x v="11"/>
    <x v="11"/>
    <x v="2"/>
    <x v="5"/>
    <x v="0"/>
    <s v="Business"/>
    <x v="0"/>
    <s v="Trail Bike Light"/>
    <n v="6"/>
    <n v="50.35"/>
    <n v="0.15"/>
    <n v="22.91"/>
    <n v="256.78500000000003"/>
    <n v="137.46"/>
    <n v="119.32500000000002"/>
    <n v="0.46468835796483443"/>
    <n v="2026"/>
    <s v="Q4"/>
    <n v="12"/>
    <s v="Dec"/>
  </r>
  <r>
    <n v="2646"/>
    <x v="354"/>
    <n v="2026"/>
    <x v="3"/>
    <x v="11"/>
    <x v="11"/>
    <x v="1"/>
    <x v="1"/>
    <x v="0"/>
    <s v="Returning"/>
    <x v="4"/>
    <s v="Recovery Roller"/>
    <n v="1"/>
    <n v="35.799999999999997"/>
    <n v="0.05"/>
    <n v="14.12"/>
    <n v="34.01"/>
    <n v="14.12"/>
    <n v="19.89"/>
    <n v="0.58482799176712741"/>
    <n v="2026"/>
    <s v="Q4"/>
    <n v="12"/>
    <s v="Dec"/>
  </r>
  <r>
    <n v="3044"/>
    <x v="354"/>
    <n v="2026"/>
    <x v="3"/>
    <x v="11"/>
    <x v="11"/>
    <x v="1"/>
    <x v="6"/>
    <x v="1"/>
    <s v="Business"/>
    <x v="0"/>
    <s v="Compact Repair Kit"/>
    <n v="4"/>
    <n v="40.64"/>
    <n v="0.1"/>
    <n v="16.260000000000002"/>
    <n v="146.304"/>
    <n v="65.040000000000006"/>
    <n v="81.263999999999996"/>
    <n v="0.55544619422572172"/>
    <n v="2026"/>
    <s v="Q4"/>
    <n v="12"/>
    <s v="Dec"/>
  </r>
  <r>
    <n v="3065"/>
    <x v="354"/>
    <n v="2026"/>
    <x v="3"/>
    <x v="11"/>
    <x v="11"/>
    <x v="2"/>
    <x v="10"/>
    <x v="0"/>
    <s v="New"/>
    <x v="3"/>
    <s v="Portable Camp Stove"/>
    <n v="3"/>
    <n v="81.510000000000005"/>
    <n v="0.05"/>
    <n v="39.9"/>
    <n v="232.30350000000001"/>
    <n v="119.69999999999999"/>
    <n v="112.60350000000003"/>
    <n v="0.48472580051527425"/>
    <n v="2026"/>
    <s v="Q4"/>
    <n v="12"/>
    <s v="Dec"/>
  </r>
  <r>
    <n v="3365"/>
    <x v="354"/>
    <n v="2026"/>
    <x v="3"/>
    <x v="11"/>
    <x v="11"/>
    <x v="3"/>
    <x v="7"/>
    <x v="2"/>
    <s v="New"/>
    <x v="4"/>
    <s v="Weighted Vest"/>
    <n v="2"/>
    <n v="122.4"/>
    <n v="0.1"/>
    <n v="71.09"/>
    <n v="220.32000000000002"/>
    <n v="142.18"/>
    <n v="78.140000000000015"/>
    <n v="0.35466594045025424"/>
    <n v="2026"/>
    <s v="Q4"/>
    <n v="12"/>
    <s v="Dec"/>
  </r>
  <r>
    <n v="4042"/>
    <x v="354"/>
    <n v="2026"/>
    <x v="3"/>
    <x v="11"/>
    <x v="11"/>
    <x v="0"/>
    <x v="9"/>
    <x v="3"/>
    <s v="Returning"/>
    <x v="2"/>
    <s v="Packing Cube Set"/>
    <n v="1"/>
    <n v="45.94"/>
    <n v="0.05"/>
    <n v="18.100000000000001"/>
    <n v="43.642999999999994"/>
    <n v="18.100000000000001"/>
    <n v="25.542999999999992"/>
    <n v="0.58527140664024002"/>
    <n v="2026"/>
    <s v="Q4"/>
    <n v="12"/>
    <s v="Dec"/>
  </r>
  <r>
    <n v="4635"/>
    <x v="354"/>
    <n v="2026"/>
    <x v="3"/>
    <x v="11"/>
    <x v="11"/>
    <x v="3"/>
    <x v="13"/>
    <x v="1"/>
    <s v="Returning"/>
    <x v="3"/>
    <s v="Trail Tent 2P"/>
    <n v="15"/>
    <n v="196.89"/>
    <n v="0.15"/>
    <n v="105.09"/>
    <n v="2510.3474999999999"/>
    <n v="1576.3500000000001"/>
    <n v="933.99749999999972"/>
    <n v="0.37205904760197533"/>
    <n v="2026"/>
    <s v="Q4"/>
    <n v="12"/>
    <s v="Dec"/>
  </r>
  <r>
    <n v="4748"/>
    <x v="354"/>
    <n v="2026"/>
    <x v="3"/>
    <x v="11"/>
    <x v="11"/>
    <x v="3"/>
    <x v="13"/>
    <x v="2"/>
    <s v="Business"/>
    <x v="0"/>
    <s v="Trail Bike Light"/>
    <n v="1"/>
    <n v="51.18"/>
    <n v="0.05"/>
    <n v="22.98"/>
    <n v="48.620999999999995"/>
    <n v="22.98"/>
    <n v="25.640999999999995"/>
    <n v="0.52736471894860237"/>
    <n v="2026"/>
    <s v="Q4"/>
    <n v="12"/>
    <s v="Dec"/>
  </r>
  <r>
    <n v="342"/>
    <x v="355"/>
    <n v="2026"/>
    <x v="3"/>
    <x v="11"/>
    <x v="11"/>
    <x v="1"/>
    <x v="6"/>
    <x v="2"/>
    <s v="New"/>
    <x v="0"/>
    <s v="Compact Repair Kit"/>
    <n v="3"/>
    <n v="40.78"/>
    <n v="0.15"/>
    <n v="16.73"/>
    <n v="103.989"/>
    <n v="50.19"/>
    <n v="53.799000000000007"/>
    <n v="0.51735279693044456"/>
    <n v="2026"/>
    <s v="Q4"/>
    <n v="12"/>
    <s v="Dec"/>
  </r>
  <r>
    <n v="676"/>
    <x v="355"/>
    <n v="2026"/>
    <x v="3"/>
    <x v="11"/>
    <x v="11"/>
    <x v="2"/>
    <x v="3"/>
    <x v="3"/>
    <s v="Returning"/>
    <x v="3"/>
    <s v="Trail Tent 2P"/>
    <n v="1"/>
    <n v="195.63"/>
    <n v="0.05"/>
    <n v="102.13"/>
    <n v="185.84849999999997"/>
    <n v="102.13"/>
    <n v="83.718499999999977"/>
    <n v="0.45046637449320276"/>
    <n v="2026"/>
    <s v="Q4"/>
    <n v="12"/>
    <s v="Dec"/>
  </r>
  <r>
    <n v="1912"/>
    <x v="355"/>
    <n v="2026"/>
    <x v="3"/>
    <x v="11"/>
    <x v="11"/>
    <x v="2"/>
    <x v="5"/>
    <x v="1"/>
    <s v="Returning"/>
    <x v="2"/>
    <s v="Carry-On Duffel"/>
    <n v="10"/>
    <n v="134.86000000000001"/>
    <n v="0.1"/>
    <n v="65.3"/>
    <n v="1213.7400000000002"/>
    <n v="653"/>
    <n v="560.74000000000024"/>
    <n v="0.46199350767050612"/>
    <n v="2026"/>
    <s v="Q4"/>
    <n v="12"/>
    <s v="Dec"/>
  </r>
  <r>
    <n v="2065"/>
    <x v="355"/>
    <n v="2026"/>
    <x v="3"/>
    <x v="11"/>
    <x v="11"/>
    <x v="3"/>
    <x v="4"/>
    <x v="0"/>
    <s v="New"/>
    <x v="0"/>
    <s v="Commuter Helmet"/>
    <n v="1"/>
    <n v="83.15"/>
    <n v="0"/>
    <n v="42.3"/>
    <n v="83.15"/>
    <n v="42.3"/>
    <n v="40.850000000000009"/>
    <n v="0.49128081779915822"/>
    <n v="2026"/>
    <s v="Q4"/>
    <n v="12"/>
    <s v="Dec"/>
  </r>
  <r>
    <n v="3136"/>
    <x v="355"/>
    <n v="2026"/>
    <x v="3"/>
    <x v="11"/>
    <x v="11"/>
    <x v="1"/>
    <x v="6"/>
    <x v="3"/>
    <s v="Business"/>
    <x v="0"/>
    <s v="Commuter Helmet"/>
    <n v="1"/>
    <n v="81.599999999999994"/>
    <n v="0.15"/>
    <n v="42"/>
    <n v="69.36"/>
    <n v="42"/>
    <n v="27.36"/>
    <n v="0.3944636678200692"/>
    <n v="2026"/>
    <s v="Q4"/>
    <n v="12"/>
    <s v="Dec"/>
  </r>
  <r>
    <n v="3423"/>
    <x v="355"/>
    <n v="2026"/>
    <x v="3"/>
    <x v="11"/>
    <x v="11"/>
    <x v="3"/>
    <x v="7"/>
    <x v="2"/>
    <s v="Business"/>
    <x v="2"/>
    <s v="Packing Cube Set"/>
    <n v="5"/>
    <n v="47.67"/>
    <n v="0.1"/>
    <n v="17.84"/>
    <n v="214.51500000000001"/>
    <n v="89.2"/>
    <n v="125.31500000000001"/>
    <n v="0.5841782625923595"/>
    <n v="2026"/>
    <s v="Q4"/>
    <n v="12"/>
    <s v="Dec"/>
  </r>
  <r>
    <n v="3746"/>
    <x v="355"/>
    <n v="2026"/>
    <x v="3"/>
    <x v="11"/>
    <x v="11"/>
    <x v="3"/>
    <x v="7"/>
    <x v="2"/>
    <s v="Business"/>
    <x v="0"/>
    <s v="Trail Bike Light"/>
    <n v="2"/>
    <n v="50.96"/>
    <n v="0.15"/>
    <n v="22.59"/>
    <n v="86.632000000000005"/>
    <n v="45.18"/>
    <n v="41.452000000000005"/>
    <n v="0.47848370117277683"/>
    <n v="2026"/>
    <s v="Q4"/>
    <n v="12"/>
    <s v="Dec"/>
  </r>
  <r>
    <n v="1198"/>
    <x v="356"/>
    <n v="2026"/>
    <x v="3"/>
    <x v="11"/>
    <x v="11"/>
    <x v="3"/>
    <x v="7"/>
    <x v="2"/>
    <s v="New"/>
    <x v="2"/>
    <s v="Packing Cube Set"/>
    <n v="5"/>
    <n v="47.69"/>
    <n v="0.05"/>
    <n v="18.23"/>
    <n v="226.52749999999997"/>
    <n v="91.15"/>
    <n v="135.37749999999997"/>
    <n v="0.59762059794064726"/>
    <n v="2026"/>
    <s v="Q4"/>
    <n v="12"/>
    <s v="Dec"/>
  </r>
  <r>
    <n v="2123"/>
    <x v="356"/>
    <n v="2026"/>
    <x v="3"/>
    <x v="11"/>
    <x v="11"/>
    <x v="3"/>
    <x v="8"/>
    <x v="0"/>
    <s v="Returning"/>
    <x v="1"/>
    <s v="Hiking Daypack 20L"/>
    <n v="1"/>
    <n v="91.08"/>
    <n v="0.2"/>
    <n v="46.14"/>
    <n v="72.864000000000004"/>
    <n v="46.14"/>
    <n v="26.724000000000004"/>
    <n v="0.36676548089591571"/>
    <n v="2026"/>
    <s v="Q4"/>
    <n v="12"/>
    <s v="Dec"/>
  </r>
  <r>
    <n v="2586"/>
    <x v="356"/>
    <n v="2026"/>
    <x v="3"/>
    <x v="11"/>
    <x v="11"/>
    <x v="1"/>
    <x v="14"/>
    <x v="2"/>
    <s v="New"/>
    <x v="1"/>
    <s v="Trail Boots"/>
    <n v="1"/>
    <n v="143.84"/>
    <n v="0.15"/>
    <n v="78.17"/>
    <n v="122.264"/>
    <n v="78.17"/>
    <n v="44.093999999999994"/>
    <n v="0.360645815612118"/>
    <n v="2026"/>
    <s v="Q4"/>
    <n v="12"/>
    <s v="Dec"/>
  </r>
  <r>
    <n v="3048"/>
    <x v="356"/>
    <n v="2026"/>
    <x v="3"/>
    <x v="11"/>
    <x v="11"/>
    <x v="1"/>
    <x v="6"/>
    <x v="0"/>
    <s v="New"/>
    <x v="0"/>
    <s v="Cycling Pack 12L"/>
    <n v="1"/>
    <n v="102.66"/>
    <n v="0.05"/>
    <n v="49.2"/>
    <n v="97.526999999999987"/>
    <n v="49.2"/>
    <n v="48.326999999999984"/>
    <n v="0.4955243163431664"/>
    <n v="2026"/>
    <s v="Q4"/>
    <n v="12"/>
    <s v="Dec"/>
  </r>
  <r>
    <n v="3838"/>
    <x v="356"/>
    <n v="2026"/>
    <x v="3"/>
    <x v="11"/>
    <x v="11"/>
    <x v="1"/>
    <x v="11"/>
    <x v="2"/>
    <s v="New"/>
    <x v="4"/>
    <s v="Resistance Band Set"/>
    <n v="2"/>
    <n v="40.32"/>
    <n v="0"/>
    <n v="14.39"/>
    <n v="80.64"/>
    <n v="28.78"/>
    <n v="51.86"/>
    <n v="0.64310515873015872"/>
    <n v="2026"/>
    <s v="Q4"/>
    <n v="12"/>
    <s v="Dec"/>
  </r>
  <r>
    <n v="4718"/>
    <x v="356"/>
    <n v="2026"/>
    <x v="3"/>
    <x v="11"/>
    <x v="11"/>
    <x v="0"/>
    <x v="0"/>
    <x v="2"/>
    <s v="Returning"/>
    <x v="1"/>
    <s v="Summit Backpack 45L"/>
    <n v="1"/>
    <n v="157.58000000000001"/>
    <n v="0.1"/>
    <n v="80.37"/>
    <n v="141.822"/>
    <n v="80.37"/>
    <n v="61.451999999999998"/>
    <n v="0.43330371874603374"/>
    <n v="2026"/>
    <s v="Q4"/>
    <n v="12"/>
    <s v="Dec"/>
  </r>
  <r>
    <n v="4844"/>
    <x v="356"/>
    <n v="2026"/>
    <x v="3"/>
    <x v="11"/>
    <x v="11"/>
    <x v="1"/>
    <x v="14"/>
    <x v="0"/>
    <s v="New"/>
    <x v="4"/>
    <s v="Recovery Roller"/>
    <n v="1"/>
    <n v="36.4"/>
    <n v="0"/>
    <n v="14.22"/>
    <n v="36.4"/>
    <n v="14.22"/>
    <n v="22.18"/>
    <n v="0.6093406593406594"/>
    <n v="2026"/>
    <s v="Q4"/>
    <n v="12"/>
    <s v="Dec"/>
  </r>
  <r>
    <n v="678"/>
    <x v="357"/>
    <n v="2026"/>
    <x v="3"/>
    <x v="11"/>
    <x v="11"/>
    <x v="1"/>
    <x v="11"/>
    <x v="0"/>
    <s v="Business"/>
    <x v="1"/>
    <s v="Trail Boots"/>
    <n v="1"/>
    <n v="142.15"/>
    <n v="0.05"/>
    <n v="80.5"/>
    <n v="135.04249999999999"/>
    <n v="80.5"/>
    <n v="54.54249999999999"/>
    <n v="0.40389136753244342"/>
    <n v="2026"/>
    <s v="Q4"/>
    <n v="12"/>
    <s v="Dec"/>
  </r>
  <r>
    <n v="1706"/>
    <x v="357"/>
    <n v="2026"/>
    <x v="3"/>
    <x v="11"/>
    <x v="11"/>
    <x v="0"/>
    <x v="0"/>
    <x v="0"/>
    <s v="Returning"/>
    <x v="3"/>
    <s v="Alpine Tent 4P"/>
    <n v="2"/>
    <n v="332.38"/>
    <n v="0.05"/>
    <n v="192.16"/>
    <n v="631.52199999999993"/>
    <n v="384.32"/>
    <n v="247.20199999999994"/>
    <n v="0.39143846136793331"/>
    <n v="2026"/>
    <s v="Q4"/>
    <n v="12"/>
    <s v="Dec"/>
  </r>
  <r>
    <n v="3034"/>
    <x v="357"/>
    <n v="2026"/>
    <x v="3"/>
    <x v="11"/>
    <x v="11"/>
    <x v="1"/>
    <x v="1"/>
    <x v="2"/>
    <s v="New"/>
    <x v="3"/>
    <s v="Compact Sleeping Bag"/>
    <n v="1"/>
    <n v="122.18"/>
    <n v="0.15"/>
    <n v="61.28"/>
    <n v="103.85300000000001"/>
    <n v="61.28"/>
    <n v="42.573000000000008"/>
    <n v="0.40993519686479934"/>
    <n v="2026"/>
    <s v="Q4"/>
    <n v="12"/>
    <s v="Dec"/>
  </r>
  <r>
    <n v="3883"/>
    <x v="357"/>
    <n v="2026"/>
    <x v="3"/>
    <x v="11"/>
    <x v="11"/>
    <x v="0"/>
    <x v="0"/>
    <x v="0"/>
    <s v="New"/>
    <x v="3"/>
    <s v="Compact Sleeping Bag"/>
    <n v="1"/>
    <n v="125.66"/>
    <n v="0.15"/>
    <n v="60.6"/>
    <n v="106.81099999999999"/>
    <n v="60.6"/>
    <n v="46.210999999999991"/>
    <n v="0.43264270533933763"/>
    <n v="2026"/>
    <s v="Q4"/>
    <n v="12"/>
    <s v="Dec"/>
  </r>
  <r>
    <n v="4342"/>
    <x v="357"/>
    <n v="2026"/>
    <x v="3"/>
    <x v="11"/>
    <x v="11"/>
    <x v="3"/>
    <x v="4"/>
    <x v="0"/>
    <s v="Returning"/>
    <x v="2"/>
    <s v="Packing Cube Set"/>
    <n v="2"/>
    <n v="47.38"/>
    <n v="0.05"/>
    <n v="18.850000000000001"/>
    <n v="90.022000000000006"/>
    <n v="37.700000000000003"/>
    <n v="52.322000000000003"/>
    <n v="0.58121348114905247"/>
    <n v="2026"/>
    <s v="Q4"/>
    <n v="12"/>
    <s v="Dec"/>
  </r>
  <r>
    <n v="4468"/>
    <x v="357"/>
    <n v="2026"/>
    <x v="3"/>
    <x v="11"/>
    <x v="11"/>
    <x v="0"/>
    <x v="0"/>
    <x v="0"/>
    <s v="Business"/>
    <x v="3"/>
    <s v="Portable Camp Stove"/>
    <n v="1"/>
    <n v="80.8"/>
    <n v="0.05"/>
    <n v="38.33"/>
    <n v="76.759999999999991"/>
    <n v="38.33"/>
    <n v="38.429999999999993"/>
    <n v="0.50065138092756645"/>
    <n v="2026"/>
    <s v="Q4"/>
    <n v="12"/>
    <s v="Dec"/>
  </r>
  <r>
    <n v="7"/>
    <x v="358"/>
    <n v="2026"/>
    <x v="3"/>
    <x v="11"/>
    <x v="11"/>
    <x v="3"/>
    <x v="8"/>
    <x v="0"/>
    <s v="Returning"/>
    <x v="0"/>
    <s v="Cycling Pack 12L"/>
    <n v="5"/>
    <n v="103.52"/>
    <n v="0.1"/>
    <n v="49.1"/>
    <n v="465.84000000000003"/>
    <n v="245.5"/>
    <n v="220.34000000000003"/>
    <n v="0.47299501974927016"/>
    <n v="2026"/>
    <s v="Q4"/>
    <n v="12"/>
    <s v="Dec"/>
  </r>
  <r>
    <n v="658"/>
    <x v="358"/>
    <n v="2026"/>
    <x v="3"/>
    <x v="11"/>
    <x v="11"/>
    <x v="1"/>
    <x v="6"/>
    <x v="2"/>
    <s v="Business"/>
    <x v="1"/>
    <s v="Summit Backpack 45L"/>
    <n v="2"/>
    <n v="153.38999999999999"/>
    <n v="0.05"/>
    <n v="78.06"/>
    <n v="291.44099999999997"/>
    <n v="156.12"/>
    <n v="135.32099999999997"/>
    <n v="0.46431696295305047"/>
    <n v="2026"/>
    <s v="Q4"/>
    <n v="12"/>
    <s v="Dec"/>
  </r>
  <r>
    <n v="1192"/>
    <x v="358"/>
    <n v="2026"/>
    <x v="3"/>
    <x v="11"/>
    <x v="11"/>
    <x v="3"/>
    <x v="13"/>
    <x v="1"/>
    <s v="Business"/>
    <x v="4"/>
    <s v="Resistance Band Set"/>
    <n v="6"/>
    <n v="39.49"/>
    <n v="0.05"/>
    <n v="14.49"/>
    <n v="225.09299999999999"/>
    <n v="86.94"/>
    <n v="138.15299999999999"/>
    <n v="0.61375964601298127"/>
    <n v="2026"/>
    <s v="Q4"/>
    <n v="12"/>
    <s v="Dec"/>
  </r>
  <r>
    <n v="3852"/>
    <x v="358"/>
    <n v="2026"/>
    <x v="3"/>
    <x v="11"/>
    <x v="11"/>
    <x v="2"/>
    <x v="2"/>
    <x v="2"/>
    <s v="Business"/>
    <x v="4"/>
    <s v="Recovery Roller"/>
    <n v="1"/>
    <n v="35.54"/>
    <n v="0.1"/>
    <n v="13.63"/>
    <n v="31.986000000000001"/>
    <n v="13.63"/>
    <n v="18.356000000000002"/>
    <n v="0.5738760707809667"/>
    <n v="2026"/>
    <s v="Q4"/>
    <n v="12"/>
    <s v="Dec"/>
  </r>
  <r>
    <n v="4507"/>
    <x v="358"/>
    <n v="2026"/>
    <x v="3"/>
    <x v="11"/>
    <x v="11"/>
    <x v="1"/>
    <x v="12"/>
    <x v="3"/>
    <s v="Returning"/>
    <x v="2"/>
    <s v="Travel Backpack 35L"/>
    <n v="2"/>
    <n v="167.21"/>
    <n v="0.05"/>
    <n v="88.23"/>
    <n v="317.69900000000001"/>
    <n v="176.46"/>
    <n v="141.239"/>
    <n v="0.44456860109726504"/>
    <n v="2026"/>
    <s v="Q4"/>
    <n v="12"/>
    <s v="Dec"/>
  </r>
  <r>
    <n v="260"/>
    <x v="359"/>
    <n v="2026"/>
    <x v="3"/>
    <x v="11"/>
    <x v="11"/>
    <x v="2"/>
    <x v="2"/>
    <x v="0"/>
    <s v="Business"/>
    <x v="1"/>
    <s v="Trekking Poles"/>
    <n v="1"/>
    <n v="71.89"/>
    <n v="0.1"/>
    <n v="31.88"/>
    <n v="64.701000000000008"/>
    <n v="31.88"/>
    <n v="32.821000000000012"/>
    <n v="0.50727191233520363"/>
    <n v="2026"/>
    <s v="Q4"/>
    <n v="12"/>
    <s v="Dec"/>
  </r>
  <r>
    <n v="1659"/>
    <x v="359"/>
    <n v="2026"/>
    <x v="3"/>
    <x v="11"/>
    <x v="11"/>
    <x v="0"/>
    <x v="15"/>
    <x v="2"/>
    <s v="New"/>
    <x v="2"/>
    <s v="Carry-On Duffel"/>
    <n v="1"/>
    <n v="133.56"/>
    <n v="0.05"/>
    <n v="68.739999999999995"/>
    <n v="126.88199999999999"/>
    <n v="68.739999999999995"/>
    <n v="58.141999999999996"/>
    <n v="0.4582367869358932"/>
    <n v="2026"/>
    <s v="Q4"/>
    <n v="12"/>
    <s v="Dec"/>
  </r>
  <r>
    <n v="3188"/>
    <x v="359"/>
    <n v="2026"/>
    <x v="3"/>
    <x v="11"/>
    <x v="11"/>
    <x v="3"/>
    <x v="7"/>
    <x v="3"/>
    <s v="New"/>
    <x v="3"/>
    <s v="Compact Sleeping Bag"/>
    <n v="2"/>
    <n v="122.28"/>
    <n v="0.1"/>
    <n v="61.64"/>
    <n v="220.10400000000001"/>
    <n v="123.28"/>
    <n v="96.824000000000012"/>
    <n v="0.43990113764402283"/>
    <n v="2026"/>
    <s v="Q4"/>
    <n v="12"/>
    <s v="Dec"/>
  </r>
  <r>
    <n v="3673"/>
    <x v="359"/>
    <n v="2026"/>
    <x v="3"/>
    <x v="11"/>
    <x v="11"/>
    <x v="0"/>
    <x v="15"/>
    <x v="0"/>
    <s v="Business"/>
    <x v="4"/>
    <s v="Resistance Band Set"/>
    <n v="1"/>
    <n v="40.619999999999997"/>
    <n v="0"/>
    <n v="14.62"/>
    <n v="40.619999999999997"/>
    <n v="14.62"/>
    <n v="26"/>
    <n v="0.64007877892663712"/>
    <n v="2026"/>
    <s v="Q4"/>
    <n v="12"/>
    <s v="Dec"/>
  </r>
  <r>
    <n v="3805"/>
    <x v="359"/>
    <n v="2026"/>
    <x v="3"/>
    <x v="11"/>
    <x v="11"/>
    <x v="3"/>
    <x v="4"/>
    <x v="1"/>
    <s v="Business"/>
    <x v="2"/>
    <s v="Packing Cube Set"/>
    <n v="8"/>
    <n v="45.54"/>
    <n v="0.15"/>
    <n v="18.54"/>
    <n v="309.67199999999997"/>
    <n v="148.32"/>
    <n v="161.35199999999998"/>
    <n v="0.52104161822831896"/>
    <n v="2026"/>
    <s v="Q4"/>
    <n v="12"/>
    <s v="Dec"/>
  </r>
  <r>
    <n v="3945"/>
    <x v="359"/>
    <n v="2026"/>
    <x v="3"/>
    <x v="11"/>
    <x v="11"/>
    <x v="3"/>
    <x v="13"/>
    <x v="1"/>
    <s v="Business"/>
    <x v="0"/>
    <s v="Trail Bike Light"/>
    <n v="4"/>
    <n v="50.96"/>
    <n v="0.1"/>
    <n v="22.14"/>
    <n v="183.45600000000002"/>
    <n v="88.56"/>
    <n v="94.896000000000015"/>
    <n v="0.51726844583987441"/>
    <n v="2026"/>
    <s v="Q4"/>
    <n v="12"/>
    <s v="Dec"/>
  </r>
  <r>
    <n v="4266"/>
    <x v="359"/>
    <n v="2026"/>
    <x v="3"/>
    <x v="11"/>
    <x v="11"/>
    <x v="1"/>
    <x v="1"/>
    <x v="0"/>
    <s v="New"/>
    <x v="0"/>
    <s v="Compact Repair Kit"/>
    <n v="4"/>
    <n v="40.19"/>
    <n v="0.15"/>
    <n v="16.55"/>
    <n v="136.64599999999999"/>
    <n v="66.2"/>
    <n v="70.445999999999984"/>
    <n v="0.51553649576277383"/>
    <n v="2026"/>
    <s v="Q4"/>
    <n v="12"/>
    <s v="Dec"/>
  </r>
  <r>
    <n v="606"/>
    <x v="360"/>
    <n v="2026"/>
    <x v="3"/>
    <x v="11"/>
    <x v="11"/>
    <x v="1"/>
    <x v="12"/>
    <x v="0"/>
    <s v="New"/>
    <x v="3"/>
    <s v="Alpine Tent 4P"/>
    <n v="3"/>
    <n v="333.84"/>
    <n v="0"/>
    <n v="193.05"/>
    <n v="1001.52"/>
    <n v="579.15000000000009"/>
    <n v="422.36999999999989"/>
    <n v="0.42172897196261672"/>
    <n v="2026"/>
    <s v="Q4"/>
    <n v="12"/>
    <s v="Dec"/>
  </r>
  <r>
    <n v="1166"/>
    <x v="360"/>
    <n v="2026"/>
    <x v="3"/>
    <x v="11"/>
    <x v="11"/>
    <x v="2"/>
    <x v="16"/>
    <x v="3"/>
    <s v="Returning"/>
    <x v="3"/>
    <s v="Trail Tent 2P"/>
    <n v="2"/>
    <n v="198.94"/>
    <n v="0.15"/>
    <n v="102.32"/>
    <n v="338.19799999999998"/>
    <n v="204.64"/>
    <n v="133.55799999999999"/>
    <n v="0.39491067362905752"/>
    <n v="2026"/>
    <s v="Q4"/>
    <n v="12"/>
    <s v="Dec"/>
  </r>
  <r>
    <n v="1913"/>
    <x v="360"/>
    <n v="2026"/>
    <x v="3"/>
    <x v="11"/>
    <x v="11"/>
    <x v="2"/>
    <x v="5"/>
    <x v="3"/>
    <s v="New"/>
    <x v="4"/>
    <s v="Recovery Roller"/>
    <n v="3"/>
    <n v="35.979999999999997"/>
    <n v="0"/>
    <n v="13.6"/>
    <n v="107.94"/>
    <n v="40.799999999999997"/>
    <n v="67.14"/>
    <n v="0.62201222901612008"/>
    <n v="2026"/>
    <s v="Q4"/>
    <n v="12"/>
    <s v="Dec"/>
  </r>
  <r>
    <n v="2402"/>
    <x v="360"/>
    <n v="2026"/>
    <x v="3"/>
    <x v="11"/>
    <x v="11"/>
    <x v="1"/>
    <x v="14"/>
    <x v="3"/>
    <s v="New"/>
    <x v="2"/>
    <s v="Carry-On Duffel"/>
    <n v="6"/>
    <n v="133.4"/>
    <n v="0.1"/>
    <n v="66.3"/>
    <n v="720.36000000000013"/>
    <n v="397.79999999999995"/>
    <n v="322.56000000000017"/>
    <n v="0.44777611194402817"/>
    <n v="2026"/>
    <s v="Q4"/>
    <n v="12"/>
    <s v="Dec"/>
  </r>
  <r>
    <n v="3192"/>
    <x v="360"/>
    <n v="2026"/>
    <x v="3"/>
    <x v="11"/>
    <x v="11"/>
    <x v="3"/>
    <x v="7"/>
    <x v="0"/>
    <s v="Returning"/>
    <x v="1"/>
    <s v="Hiking Daypack 20L"/>
    <n v="2"/>
    <n v="93.45"/>
    <n v="0"/>
    <n v="45.75"/>
    <n v="186.9"/>
    <n v="91.5"/>
    <n v="95.4"/>
    <n v="0.5104333868378812"/>
    <n v="2026"/>
    <s v="Q4"/>
    <n v="12"/>
    <s v="Dec"/>
  </r>
  <r>
    <n v="3721"/>
    <x v="360"/>
    <n v="2026"/>
    <x v="3"/>
    <x v="11"/>
    <x v="11"/>
    <x v="2"/>
    <x v="5"/>
    <x v="3"/>
    <s v="New"/>
    <x v="4"/>
    <s v="Training Mat"/>
    <n v="1"/>
    <n v="49.79"/>
    <n v="0.2"/>
    <n v="21.87"/>
    <n v="39.832000000000001"/>
    <n v="21.87"/>
    <n v="17.962"/>
    <n v="0.45094396465153641"/>
    <n v="2026"/>
    <s v="Q4"/>
    <n v="12"/>
    <s v="Dec"/>
  </r>
  <r>
    <n v="3882"/>
    <x v="360"/>
    <n v="2026"/>
    <x v="3"/>
    <x v="11"/>
    <x v="11"/>
    <x v="3"/>
    <x v="8"/>
    <x v="3"/>
    <s v="Returning"/>
    <x v="1"/>
    <s v="Trekking Poles"/>
    <n v="3"/>
    <n v="70.430000000000007"/>
    <n v="0.1"/>
    <n v="32.869999999999997"/>
    <n v="190.16100000000003"/>
    <n v="98.609999999999985"/>
    <n v="91.551000000000045"/>
    <n v="0.48143941186678674"/>
    <n v="2026"/>
    <s v="Q4"/>
    <n v="12"/>
    <s v="Dec"/>
  </r>
  <r>
    <n v="4945"/>
    <x v="360"/>
    <n v="2026"/>
    <x v="3"/>
    <x v="11"/>
    <x v="11"/>
    <x v="2"/>
    <x v="2"/>
    <x v="0"/>
    <s v="Business"/>
    <x v="3"/>
    <s v="Portable Camp Stove"/>
    <n v="2"/>
    <n v="82.04"/>
    <n v="0.1"/>
    <n v="38.880000000000003"/>
    <n v="147.67200000000003"/>
    <n v="77.760000000000005"/>
    <n v="69.91200000000002"/>
    <n v="0.47342759629449055"/>
    <n v="2026"/>
    <s v="Q4"/>
    <n v="12"/>
    <s v="Dec"/>
  </r>
  <r>
    <n v="5084"/>
    <x v="360"/>
    <n v="2026"/>
    <x v="3"/>
    <x v="11"/>
    <x v="11"/>
    <x v="1"/>
    <x v="11"/>
    <x v="3"/>
    <s v="Returning"/>
    <x v="2"/>
    <s v="Insulated Bottle"/>
    <n v="1"/>
    <n v="35.409999999999997"/>
    <n v="0.2"/>
    <n v="13.54"/>
    <n v="28.327999999999999"/>
    <n v="13.54"/>
    <n v="14.788"/>
    <n v="0.5220276757977973"/>
    <n v="2026"/>
    <s v="Q4"/>
    <n v="12"/>
    <s v="Dec"/>
  </r>
  <r>
    <n v="246"/>
    <x v="361"/>
    <n v="2026"/>
    <x v="3"/>
    <x v="11"/>
    <x v="11"/>
    <x v="3"/>
    <x v="7"/>
    <x v="3"/>
    <s v="Business"/>
    <x v="0"/>
    <s v="Compact Repair Kit"/>
    <n v="1"/>
    <n v="41.06"/>
    <n v="0.1"/>
    <n v="16.23"/>
    <n v="36.954000000000001"/>
    <n v="16.23"/>
    <n v="20.724"/>
    <n v="0.5608053255398604"/>
    <n v="2026"/>
    <s v="Q4"/>
    <n v="12"/>
    <s v="Dec"/>
  </r>
  <r>
    <n v="537"/>
    <x v="361"/>
    <n v="2026"/>
    <x v="3"/>
    <x v="11"/>
    <x v="11"/>
    <x v="3"/>
    <x v="8"/>
    <x v="1"/>
    <s v="Business"/>
    <x v="1"/>
    <s v="Hiking Daypack 20L"/>
    <n v="12"/>
    <n v="90.29"/>
    <n v="0.1"/>
    <n v="45.76"/>
    <n v="975.13200000000006"/>
    <n v="549.12"/>
    <n v="426.01200000000006"/>
    <n v="0.43687623829389255"/>
    <n v="2026"/>
    <s v="Q4"/>
    <n v="12"/>
    <s v="Dec"/>
  </r>
  <r>
    <n v="968"/>
    <x v="361"/>
    <n v="2026"/>
    <x v="3"/>
    <x v="11"/>
    <x v="11"/>
    <x v="1"/>
    <x v="12"/>
    <x v="2"/>
    <s v="New"/>
    <x v="0"/>
    <s v="Cycling Pack 12L"/>
    <n v="1"/>
    <n v="103.13"/>
    <n v="0.15"/>
    <n v="50.06"/>
    <n v="87.660499999999999"/>
    <n v="50.06"/>
    <n v="37.600499999999997"/>
    <n v="0.42893321393329947"/>
    <n v="2026"/>
    <s v="Q4"/>
    <n v="12"/>
    <s v="Dec"/>
  </r>
  <r>
    <n v="1234"/>
    <x v="361"/>
    <n v="2026"/>
    <x v="3"/>
    <x v="11"/>
    <x v="11"/>
    <x v="3"/>
    <x v="13"/>
    <x v="0"/>
    <s v="Returning"/>
    <x v="0"/>
    <s v="Commuter Helmet"/>
    <n v="1"/>
    <n v="81.39"/>
    <n v="0.05"/>
    <n v="43.54"/>
    <n v="77.320499999999996"/>
    <n v="43.54"/>
    <n v="33.780499999999996"/>
    <n v="0.43688931137279247"/>
    <n v="2026"/>
    <s v="Q4"/>
    <n v="12"/>
    <s v="Dec"/>
  </r>
  <r>
    <n v="2061"/>
    <x v="361"/>
    <n v="2026"/>
    <x v="3"/>
    <x v="11"/>
    <x v="11"/>
    <x v="0"/>
    <x v="15"/>
    <x v="3"/>
    <s v="Returning"/>
    <x v="3"/>
    <s v="Alpine Tent 4P"/>
    <n v="2"/>
    <n v="342.78"/>
    <n v="0"/>
    <n v="197.89"/>
    <n v="685.56"/>
    <n v="395.78"/>
    <n v="289.77999999999997"/>
    <n v="0.4226909387945621"/>
    <n v="2026"/>
    <s v="Q4"/>
    <n v="12"/>
    <s v="Dec"/>
  </r>
  <r>
    <n v="2219"/>
    <x v="361"/>
    <n v="2026"/>
    <x v="3"/>
    <x v="11"/>
    <x v="11"/>
    <x v="1"/>
    <x v="14"/>
    <x v="0"/>
    <s v="Returning"/>
    <x v="1"/>
    <s v="Trail Boots"/>
    <n v="1"/>
    <n v="147"/>
    <n v="0.15"/>
    <n v="79.58"/>
    <n v="124.95"/>
    <n v="79.58"/>
    <n v="45.370000000000005"/>
    <n v="0.36310524209683875"/>
    <n v="2026"/>
    <s v="Q4"/>
    <n v="12"/>
    <s v="Dec"/>
  </r>
  <r>
    <n v="2651"/>
    <x v="361"/>
    <n v="2026"/>
    <x v="3"/>
    <x v="11"/>
    <x v="11"/>
    <x v="0"/>
    <x v="15"/>
    <x v="0"/>
    <s v="New"/>
    <x v="2"/>
    <s v="Packing Cube Set"/>
    <n v="1"/>
    <n v="45.69"/>
    <n v="0.2"/>
    <n v="18.829999999999998"/>
    <n v="36.552"/>
    <n v="18.829999999999998"/>
    <n v="17.722000000000001"/>
    <n v="0.48484351061501429"/>
    <n v="2026"/>
    <s v="Q4"/>
    <n v="12"/>
    <s v="Dec"/>
  </r>
  <r>
    <n v="3173"/>
    <x v="361"/>
    <n v="2026"/>
    <x v="3"/>
    <x v="11"/>
    <x v="11"/>
    <x v="1"/>
    <x v="12"/>
    <x v="3"/>
    <s v="Returning"/>
    <x v="0"/>
    <s v="Compact Repair Kit"/>
    <n v="1"/>
    <n v="39.69"/>
    <n v="0"/>
    <n v="17.09"/>
    <n v="39.69"/>
    <n v="17.09"/>
    <n v="22.599999999999998"/>
    <n v="0.56941295036533135"/>
    <n v="2026"/>
    <s v="Q4"/>
    <n v="12"/>
    <s v="Dec"/>
  </r>
  <r>
    <n v="3409"/>
    <x v="361"/>
    <n v="2026"/>
    <x v="3"/>
    <x v="11"/>
    <x v="11"/>
    <x v="3"/>
    <x v="4"/>
    <x v="0"/>
    <s v="New"/>
    <x v="3"/>
    <s v="Compact Sleeping Bag"/>
    <n v="5"/>
    <n v="122.42"/>
    <n v="0"/>
    <n v="60.8"/>
    <n v="612.1"/>
    <n v="304"/>
    <n v="308.10000000000002"/>
    <n v="0.50334912595981052"/>
    <n v="2026"/>
    <s v="Q4"/>
    <n v="12"/>
    <s v="Dec"/>
  </r>
  <r>
    <n v="3535"/>
    <x v="361"/>
    <n v="2026"/>
    <x v="3"/>
    <x v="11"/>
    <x v="11"/>
    <x v="1"/>
    <x v="6"/>
    <x v="2"/>
    <s v="New"/>
    <x v="2"/>
    <s v="Insulated Bottle"/>
    <n v="1"/>
    <n v="37.03"/>
    <n v="0.15"/>
    <n v="13.53"/>
    <n v="31.4755"/>
    <n v="13.53"/>
    <n v="17.945500000000003"/>
    <n v="0.57014185636447401"/>
    <n v="2026"/>
    <s v="Q4"/>
    <n v="12"/>
    <s v="Dec"/>
  </r>
  <r>
    <n v="5134"/>
    <x v="361"/>
    <n v="2026"/>
    <x v="3"/>
    <x v="11"/>
    <x v="11"/>
    <x v="1"/>
    <x v="14"/>
    <x v="2"/>
    <s v="Returning"/>
    <x v="1"/>
    <s v="Hiking Daypack 20L"/>
    <n v="1"/>
    <n v="90.99"/>
    <n v="0.05"/>
    <n v="44.78"/>
    <n v="86.440499999999986"/>
    <n v="44.78"/>
    <n v="41.660499999999985"/>
    <n v="0.48195579618350187"/>
    <n v="2026"/>
    <s v="Q4"/>
    <n v="12"/>
    <s v="Dec"/>
  </r>
  <r>
    <n v="2011"/>
    <x v="362"/>
    <n v="2026"/>
    <x v="3"/>
    <x v="11"/>
    <x v="11"/>
    <x v="1"/>
    <x v="11"/>
    <x v="0"/>
    <s v="Returning"/>
    <x v="1"/>
    <s v="Hiking Daypack 20L"/>
    <n v="1"/>
    <n v="90.81"/>
    <n v="0.1"/>
    <n v="46.53"/>
    <n v="81.728999999999999"/>
    <n v="46.53"/>
    <n v="35.198999999999998"/>
    <n v="0.43067944059024332"/>
    <n v="2026"/>
    <s v="Q4"/>
    <n v="12"/>
    <s v="Dec"/>
  </r>
  <r>
    <n v="2477"/>
    <x v="362"/>
    <n v="2026"/>
    <x v="3"/>
    <x v="11"/>
    <x v="11"/>
    <x v="0"/>
    <x v="15"/>
    <x v="2"/>
    <s v="New"/>
    <x v="0"/>
    <s v="Compact Repair Kit"/>
    <n v="1"/>
    <n v="41.28"/>
    <n v="0.15"/>
    <n v="16.41"/>
    <n v="35.088000000000001"/>
    <n v="16.41"/>
    <n v="18.678000000000001"/>
    <n v="0.53231874145006841"/>
    <n v="2026"/>
    <s v="Q4"/>
    <n v="12"/>
    <s v="Dec"/>
  </r>
  <r>
    <n v="2745"/>
    <x v="362"/>
    <n v="2026"/>
    <x v="3"/>
    <x v="11"/>
    <x v="11"/>
    <x v="3"/>
    <x v="13"/>
    <x v="3"/>
    <s v="Business"/>
    <x v="2"/>
    <s v="Packing Cube Set"/>
    <n v="1"/>
    <n v="46.07"/>
    <n v="0"/>
    <n v="18.420000000000002"/>
    <n v="46.07"/>
    <n v="18.420000000000002"/>
    <n v="27.65"/>
    <n v="0.60017364879531143"/>
    <n v="2026"/>
    <s v="Q4"/>
    <n v="12"/>
    <s v="Dec"/>
  </r>
  <r>
    <n v="4427"/>
    <x v="362"/>
    <n v="2026"/>
    <x v="3"/>
    <x v="11"/>
    <x v="11"/>
    <x v="1"/>
    <x v="12"/>
    <x v="2"/>
    <s v="Business"/>
    <x v="1"/>
    <s v="Trail Boots"/>
    <n v="1"/>
    <n v="147.29"/>
    <n v="0.1"/>
    <n v="78.2"/>
    <n v="132.56100000000001"/>
    <n v="78.2"/>
    <n v="54.361000000000004"/>
    <n v="0.4100829052285363"/>
    <n v="2026"/>
    <s v="Q4"/>
    <n v="12"/>
    <s v="Dec"/>
  </r>
  <r>
    <n v="377"/>
    <x v="363"/>
    <n v="2026"/>
    <x v="3"/>
    <x v="11"/>
    <x v="11"/>
    <x v="3"/>
    <x v="13"/>
    <x v="0"/>
    <s v="New"/>
    <x v="0"/>
    <s v="Compact Repair Kit"/>
    <n v="1"/>
    <n v="40.82"/>
    <n v="0.1"/>
    <n v="17.2"/>
    <n v="36.738"/>
    <n v="17.2"/>
    <n v="19.538"/>
    <n v="0.53181991398551909"/>
    <n v="2026"/>
    <s v="Q4"/>
    <n v="12"/>
    <s v="Dec"/>
  </r>
  <r>
    <n v="1530"/>
    <x v="363"/>
    <n v="2026"/>
    <x v="3"/>
    <x v="11"/>
    <x v="11"/>
    <x v="3"/>
    <x v="7"/>
    <x v="0"/>
    <s v="New"/>
    <x v="4"/>
    <s v="Training Mat"/>
    <n v="3"/>
    <n v="50.72"/>
    <n v="0"/>
    <n v="22.3"/>
    <n v="152.16"/>
    <n v="66.900000000000006"/>
    <n v="85.259999999999991"/>
    <n v="0.56033123028391163"/>
    <n v="2026"/>
    <s v="Q4"/>
    <n v="12"/>
    <s v="Dec"/>
  </r>
  <r>
    <n v="2135"/>
    <x v="363"/>
    <n v="2026"/>
    <x v="3"/>
    <x v="11"/>
    <x v="11"/>
    <x v="1"/>
    <x v="12"/>
    <x v="3"/>
    <s v="Business"/>
    <x v="3"/>
    <s v="Trail Tent 2P"/>
    <n v="3"/>
    <n v="194.7"/>
    <n v="0.1"/>
    <n v="102.62"/>
    <n v="525.68999999999994"/>
    <n v="307.86"/>
    <n v="217.82999999999993"/>
    <n v="0.41436968555612613"/>
    <n v="2026"/>
    <s v="Q4"/>
    <n v="12"/>
    <s v="Dec"/>
  </r>
  <r>
    <n v="2916"/>
    <x v="363"/>
    <n v="2026"/>
    <x v="3"/>
    <x v="11"/>
    <x v="11"/>
    <x v="1"/>
    <x v="6"/>
    <x v="2"/>
    <s v="New"/>
    <x v="2"/>
    <s v="Insulated Bottle"/>
    <n v="1"/>
    <n v="36.64"/>
    <n v="0.05"/>
    <n v="13.59"/>
    <n v="34.808"/>
    <n v="13.59"/>
    <n v="21.218"/>
    <n v="0.60957251206619167"/>
    <n v="2026"/>
    <s v="Q4"/>
    <n v="12"/>
    <s v="Dec"/>
  </r>
  <r>
    <n v="3449"/>
    <x v="363"/>
    <n v="2026"/>
    <x v="3"/>
    <x v="11"/>
    <x v="11"/>
    <x v="2"/>
    <x v="10"/>
    <x v="3"/>
    <s v="Returning"/>
    <x v="3"/>
    <s v="Trail Tent 2P"/>
    <n v="6"/>
    <n v="192.9"/>
    <n v="0.2"/>
    <n v="106.89"/>
    <n v="925.92000000000007"/>
    <n v="641.34"/>
    <n v="284.58000000000004"/>
    <n v="0.30734836702954899"/>
    <n v="2026"/>
    <s v="Q4"/>
    <n v="12"/>
    <s v="Dec"/>
  </r>
  <r>
    <n v="3498"/>
    <x v="363"/>
    <n v="2026"/>
    <x v="3"/>
    <x v="11"/>
    <x v="11"/>
    <x v="3"/>
    <x v="7"/>
    <x v="3"/>
    <s v="Returning"/>
    <x v="1"/>
    <s v="Trekking Poles"/>
    <n v="2"/>
    <n v="71.56"/>
    <n v="0.1"/>
    <n v="32.99"/>
    <n v="128.80800000000002"/>
    <n v="65.98"/>
    <n v="62.828000000000017"/>
    <n v="0.4877647351096206"/>
    <n v="2026"/>
    <s v="Q4"/>
    <n v="12"/>
    <s v="Dec"/>
  </r>
  <r>
    <n v="4851"/>
    <x v="363"/>
    <n v="2026"/>
    <x v="3"/>
    <x v="11"/>
    <x v="11"/>
    <x v="3"/>
    <x v="13"/>
    <x v="3"/>
    <s v="New"/>
    <x v="0"/>
    <s v="Compact Repair Kit"/>
    <n v="1"/>
    <n v="40.270000000000003"/>
    <n v="0.1"/>
    <n v="16.63"/>
    <n v="36.243000000000002"/>
    <n v="16.63"/>
    <n v="19.613000000000003"/>
    <n v="0.54115277432883602"/>
    <n v="2026"/>
    <s v="Q4"/>
    <n v="12"/>
    <s v="Dec"/>
  </r>
  <r>
    <n v="4926"/>
    <x v="363"/>
    <n v="2026"/>
    <x v="3"/>
    <x v="11"/>
    <x v="11"/>
    <x v="3"/>
    <x v="7"/>
    <x v="2"/>
    <s v="Business"/>
    <x v="0"/>
    <s v="Commuter Helmet"/>
    <n v="6"/>
    <n v="81.180000000000007"/>
    <n v="0.05"/>
    <n v="43.3"/>
    <n v="462.726"/>
    <n v="259.79999999999995"/>
    <n v="202.92600000000004"/>
    <n v="0.43854462468069666"/>
    <n v="2026"/>
    <s v="Q4"/>
    <n v="12"/>
    <s v="Dec"/>
  </r>
  <r>
    <n v="5035"/>
    <x v="363"/>
    <n v="2026"/>
    <x v="3"/>
    <x v="11"/>
    <x v="11"/>
    <x v="1"/>
    <x v="12"/>
    <x v="0"/>
    <s v="New"/>
    <x v="0"/>
    <s v="Cycling Pack 12L"/>
    <n v="2"/>
    <n v="101.73"/>
    <n v="0.1"/>
    <n v="49.3"/>
    <n v="183.114"/>
    <n v="98.6"/>
    <n v="84.51400000000001"/>
    <n v="0.46153762137247839"/>
    <n v="2026"/>
    <s v="Q4"/>
    <n v="12"/>
    <s v="Dec"/>
  </r>
  <r>
    <n v="5135"/>
    <x v="363"/>
    <n v="2026"/>
    <x v="3"/>
    <x v="11"/>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641135-13BC-41D8-9116-98E96CFEE028}" name="Sales Channel"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R9:S14" firstHeaderRow="1" firstDataRow="1" firstDataCol="1"/>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h="1" x="3"/>
        <item h="1"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Total Revenue" fld="16" baseField="5" baseItem="0" numFmtId="167"/>
  </dataFields>
  <formats count="5">
    <format dxfId="552">
      <pivotArea outline="0" collapsedLevelsAreSubtotals="1" fieldPosition="0"/>
    </format>
    <format dxfId="553">
      <pivotArea outline="0" collapsedLevelsAreSubtotals="1" fieldPosition="0"/>
    </format>
    <format dxfId="554">
      <pivotArea outline="0" collapsedLevelsAreSubtotals="1" fieldPosition="0"/>
    </format>
    <format dxfId="555">
      <pivotArea outline="0" collapsedLevelsAreSubtotals="1" fieldPosition="0"/>
    </format>
    <format dxfId="556">
      <pivotArea outline="0" collapsedLevelsAreSubtotals="1" fieldPosition="0"/>
    </format>
  </formats>
  <chartFormats count="14">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8" count="1" selected="0">
            <x v="0"/>
          </reference>
        </references>
      </pivotArea>
    </chartFormat>
    <chartFormat chart="18" format="8">
      <pivotArea type="data" outline="0" fieldPosition="0">
        <references count="2">
          <reference field="4294967294" count="1" selected="0">
            <x v="0"/>
          </reference>
          <reference field="8" count="1" selected="0">
            <x v="1"/>
          </reference>
        </references>
      </pivotArea>
    </chartFormat>
    <chartFormat chart="18" format="9">
      <pivotArea type="data" outline="0" fieldPosition="0">
        <references count="2">
          <reference field="4294967294" count="1" selected="0">
            <x v="0"/>
          </reference>
          <reference field="8" count="1" selected="0">
            <x v="2"/>
          </reference>
        </references>
      </pivotArea>
    </chartFormat>
    <chartFormat chart="18" format="10">
      <pivotArea type="data" outline="0" fieldPosition="0">
        <references count="2">
          <reference field="4294967294" count="1" selected="0">
            <x v="0"/>
          </reference>
          <reference field="8"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70D1A-14E1-4A59-A266-062FF0EB5B81}" name="Country wise map"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9:M25" firstHeaderRow="1" firstDataRow="1" firstDataCol="1"/>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6">
    <i>
      <x/>
    </i>
    <i>
      <x v="1"/>
    </i>
    <i>
      <x v="2"/>
    </i>
    <i>
      <x v="3"/>
    </i>
    <i>
      <x v="4"/>
    </i>
    <i>
      <x v="5"/>
    </i>
    <i>
      <x v="6"/>
    </i>
    <i>
      <x v="9"/>
    </i>
    <i>
      <x v="10"/>
    </i>
    <i>
      <x v="11"/>
    </i>
    <i>
      <x v="12"/>
    </i>
    <i>
      <x v="13"/>
    </i>
    <i>
      <x v="14"/>
    </i>
    <i>
      <x v="15"/>
    </i>
    <i>
      <x v="16"/>
    </i>
    <i t="grand">
      <x/>
    </i>
  </rowItems>
  <colItems count="1">
    <i/>
  </colItems>
  <dataFields count="1">
    <dataField name="Total Revenue" fld="16" baseField="5" baseItem="0" numFmtId="167"/>
  </dataFields>
  <formats count="7">
    <format dxfId="568">
      <pivotArea outline="0" collapsedLevelsAreSubtotals="1" fieldPosition="0"/>
    </format>
    <format dxfId="569">
      <pivotArea outline="0" collapsedLevelsAreSubtotals="1" fieldPosition="0"/>
    </format>
    <format dxfId="570">
      <pivotArea outline="0" collapsedLevelsAreSubtotals="1" fieldPosition="0"/>
    </format>
    <format dxfId="571">
      <pivotArea outline="0" collapsedLevelsAreSubtotals="1" fieldPosition="0"/>
    </format>
    <format dxfId="572">
      <pivotArea outline="0" collapsedLevelsAreSubtotals="1" fieldPosition="0"/>
    </format>
    <format dxfId="573">
      <pivotArea collapsedLevelsAreSubtotals="1" fieldPosition="0">
        <references count="1">
          <reference field="7" count="5">
            <x v="5"/>
            <x v="6"/>
            <x v="8"/>
            <x v="13"/>
            <x v="16"/>
          </reference>
        </references>
      </pivotArea>
    </format>
    <format dxfId="574">
      <pivotArea collapsedLevelsAreSubtotals="1" fieldPosition="0">
        <references count="1">
          <reference field="7" count="5">
            <x v="5"/>
            <x v="6"/>
            <x v="8"/>
            <x v="13"/>
            <x v="16"/>
          </reference>
        </references>
      </pivotArea>
    </format>
  </formats>
  <chartFormats count="4">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2DDF0-969B-4CFD-87F4-5D013DBDBA70}" name="Region Wis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9:J14" firstHeaderRow="1" firstDataRow="1" firstDataCol="1"/>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h="1" x="3"/>
        <item h="1"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Total Revenue" fld="16" baseField="5" baseItem="0" numFmtId="167"/>
  </dataFields>
  <formats count="5">
    <format dxfId="557">
      <pivotArea outline="0" collapsedLevelsAreSubtotals="1" fieldPosition="0"/>
    </format>
    <format dxfId="558">
      <pivotArea outline="0" collapsedLevelsAreSubtotals="1" fieldPosition="0"/>
    </format>
    <format dxfId="559">
      <pivotArea outline="0" collapsedLevelsAreSubtotals="1" fieldPosition="0"/>
    </format>
    <format dxfId="560">
      <pivotArea outline="0" collapsedLevelsAreSubtotals="1" fieldPosition="0"/>
    </format>
    <format dxfId="561">
      <pivotArea outline="0" collapsedLevelsAreSubtotals="1" fieldPosition="0"/>
    </format>
  </formats>
  <chartFormats count="10">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6" count="1" selected="0">
            <x v="0"/>
          </reference>
        </references>
      </pivotArea>
    </chartFormat>
    <chartFormat chart="27" format="8">
      <pivotArea type="data" outline="0" fieldPosition="0">
        <references count="2">
          <reference field="4294967294" count="1" selected="0">
            <x v="0"/>
          </reference>
          <reference field="6" count="1" selected="0">
            <x v="1"/>
          </reference>
        </references>
      </pivotArea>
    </chartFormat>
    <chartFormat chart="27" format="9">
      <pivotArea type="data" outline="0" fieldPosition="0">
        <references count="2">
          <reference field="4294967294" count="1" selected="0">
            <x v="0"/>
          </reference>
          <reference field="6" count="1" selected="0">
            <x v="2"/>
          </reference>
        </references>
      </pivotArea>
    </chartFormat>
    <chartFormat chart="2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3085A7-ABFC-451F-AF06-9EA187F186D2}" name="Top 5 Count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9:F25" firstHeaderRow="1" firstDataRow="1" firstDataCol="1"/>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6">
    <i>
      <x/>
    </i>
    <i>
      <x v="1"/>
    </i>
    <i>
      <x v="2"/>
    </i>
    <i>
      <x v="3"/>
    </i>
    <i>
      <x v="4"/>
    </i>
    <i>
      <x v="5"/>
    </i>
    <i>
      <x v="6"/>
    </i>
    <i>
      <x v="9"/>
    </i>
    <i>
      <x v="10"/>
    </i>
    <i>
      <x v="11"/>
    </i>
    <i>
      <x v="12"/>
    </i>
    <i>
      <x v="13"/>
    </i>
    <i>
      <x v="14"/>
    </i>
    <i>
      <x v="15"/>
    </i>
    <i>
      <x v="16"/>
    </i>
    <i t="grand">
      <x/>
    </i>
  </rowItems>
  <colItems count="1">
    <i/>
  </colItems>
  <dataFields count="1">
    <dataField name="Total Revenue" fld="16" baseField="5" baseItem="0" numFmtId="167"/>
  </dataFields>
  <formats count="7">
    <format dxfId="545">
      <pivotArea outline="0" collapsedLevelsAreSubtotals="1" fieldPosition="0"/>
    </format>
    <format dxfId="546">
      <pivotArea outline="0" collapsedLevelsAreSubtotals="1" fieldPosition="0"/>
    </format>
    <format dxfId="547">
      <pivotArea outline="0" collapsedLevelsAreSubtotals="1" fieldPosition="0"/>
    </format>
    <format dxfId="548">
      <pivotArea outline="0" collapsedLevelsAreSubtotals="1" fieldPosition="0"/>
    </format>
    <format dxfId="549">
      <pivotArea outline="0" collapsedLevelsAreSubtotals="1" fieldPosition="0"/>
    </format>
    <format dxfId="550">
      <pivotArea collapsedLevelsAreSubtotals="1" fieldPosition="0">
        <references count="1">
          <reference field="7" count="5">
            <x v="5"/>
            <x v="6"/>
            <x v="8"/>
            <x v="13"/>
            <x v="16"/>
          </reference>
        </references>
      </pivotArea>
    </format>
    <format dxfId="551">
      <pivotArea collapsedLevelsAreSubtotals="1" fieldPosition="0">
        <references count="1">
          <reference field="7" count="5">
            <x v="5"/>
            <x v="6"/>
            <x v="8"/>
            <x v="13"/>
            <x v="16"/>
          </reference>
        </references>
      </pivotArea>
    </format>
  </formats>
  <chartFormats count="4">
    <chartFormat chart="3"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3032FF-5E3B-4E54-8FEF-A6D26121ABE8}" name="Monthly_Profit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22" firstHeaderRow="0" firstDataRow="1" firstDataCol="1"/>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dataFields>
  <formats count="10">
    <format dxfId="578">
      <pivotArea outline="0" collapsedLevelsAreSubtotals="1" fieldPosition="0"/>
    </format>
    <format dxfId="579">
      <pivotArea outline="0" collapsedLevelsAreSubtotals="1" fieldPosition="0"/>
    </format>
    <format dxfId="580">
      <pivotArea outline="0" collapsedLevelsAreSubtotals="1" fieldPosition="0"/>
    </format>
    <format dxfId="581">
      <pivotArea outline="0" collapsedLevelsAreSubtotals="1" fieldPosition="0"/>
    </format>
    <format dxfId="582">
      <pivotArea outline="0" collapsedLevelsAreSubtotals="1" fieldPosition="0"/>
    </format>
    <format dxfId="583">
      <pivotArea collapsedLevelsAreSubtotals="1" fieldPosition="0">
        <references count="2">
          <reference field="4294967294" count="1" selected="0">
            <x v="0"/>
          </reference>
          <reference field="5" count="0"/>
        </references>
      </pivotArea>
    </format>
    <format dxfId="584">
      <pivotArea collapsedLevelsAreSubtotals="1" fieldPosition="0">
        <references count="2">
          <reference field="4294967294" count="1" selected="0">
            <x v="1"/>
          </reference>
          <reference field="5" count="0"/>
        </references>
      </pivotArea>
    </format>
    <format dxfId="585">
      <pivotArea collapsedLevelsAreSubtotals="1" fieldPosition="0">
        <references count="2">
          <reference field="4294967294" count="1" selected="0">
            <x v="1"/>
          </reference>
          <reference field="5" count="0"/>
        </references>
      </pivotArea>
    </format>
    <format dxfId="586">
      <pivotArea collapsedLevelsAreSubtotals="1" fieldPosition="0">
        <references count="2">
          <reference field="4294967294" count="1" selected="0">
            <x v="1"/>
          </reference>
          <reference field="5" count="0"/>
        </references>
      </pivotArea>
    </format>
    <format dxfId="587">
      <pivotArea collapsedLevelsAreSubtotals="1" fieldPosition="0">
        <references count="2">
          <reference field="4294967294" count="1" selected="0">
            <x v="0"/>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67254-AAFB-452F-B1EB-C841E5E64340}" name="COG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7" baseField="0" baseItem="0"/>
  </dataFields>
  <formats count="3">
    <format dxfId="575">
      <pivotArea type="all" dataOnly="0" outline="0" fieldPosition="0"/>
    </format>
    <format dxfId="576">
      <pivotArea outline="0" collapsedLevelsAreSubtotals="1" fieldPosition="0"/>
    </format>
    <format dxfId="5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F38A73-816E-42AF-9392-F6410278A272}" name="Total_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6">
    <pivotField dataField="1"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ID" fld="0" subtotal="count" baseField="0" baseItem="0"/>
  </dataFields>
  <formats count="3">
    <format dxfId="542">
      <pivotArea type="all" dataOnly="0" outline="0" fieldPosition="0"/>
    </format>
    <format dxfId="543">
      <pivotArea outline="0" collapsedLevelsAreSubtotals="1" fieldPosition="0"/>
    </format>
    <format dxfId="5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DB16A7-BB11-4A5A-98EC-7577A67DE8DD}" name="Total_Unit_Sol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s Sold" fld="12" baseField="0" baseItem="0"/>
  </dataFields>
  <formats count="1">
    <format dxfId="5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BBBAA6-85C0-4596-8B0F-FA8E4850DAE0}" name="Gross_Pofi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Gross Profit" fld="18" baseField="0" baseItem="0" numFmtId="167"/>
  </dataFields>
  <formats count="6">
    <format dxfId="562">
      <pivotArea outline="0" collapsedLevelsAreSubtotals="1" fieldPosition="0"/>
    </format>
    <format dxfId="563">
      <pivotArea outline="0" collapsedLevelsAreSubtotals="1" fieldPosition="0"/>
    </format>
    <format dxfId="564">
      <pivotArea outline="0" collapsedLevelsAreSubtotals="1" fieldPosition="0"/>
    </format>
    <format dxfId="565">
      <pivotArea outline="0" collapsedLevelsAreSubtotals="1" fieldPosition="0"/>
    </format>
    <format dxfId="566">
      <pivotArea outline="0" collapsedLevelsAreSubtotals="1" fieldPosition="0"/>
    </format>
    <format dxfId="5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D59E86-EE04-4AE1-8516-B22B4ABCAB9D}" name="Total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items count="5">
        <item x="0"/>
        <item x="1"/>
        <item x="2"/>
        <item x="3"/>
        <item t="default"/>
      </items>
    </pivotField>
    <pivotField showAll="0"/>
    <pivotField showAll="0"/>
    <pivotField showAll="0"/>
    <pivotField showAll="0">
      <items count="18">
        <item x="6"/>
        <item x="4"/>
        <item x="1"/>
        <item x="5"/>
        <item x="10"/>
        <item x="13"/>
        <item x="12"/>
        <item h="1" x="3"/>
        <item h="1"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6" baseField="0" baseItem="0" numFmtId="167"/>
  </dataFields>
  <formats count="5">
    <format dxfId="537">
      <pivotArea outline="0" collapsedLevelsAreSubtotals="1" fieldPosition="0"/>
    </format>
    <format dxfId="538">
      <pivotArea outline="0" collapsedLevelsAreSubtotals="1" fieldPosition="0"/>
    </format>
    <format dxfId="539">
      <pivotArea outline="0" collapsedLevelsAreSubtotals="1" fieldPosition="0"/>
    </format>
    <format dxfId="540">
      <pivotArea outline="0" collapsedLevelsAreSubtotals="1" fieldPosition="0"/>
    </format>
    <format dxfId="5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6FDA436-EA2A-486A-8B82-AF4C7A1D3ADB}" sourceName="Product Category">
  <pivotTables>
    <pivotTable tabId="2" name="Top 5 Country"/>
    <pivotTable tabId="2" name="Monthly_Profit_Revenue"/>
    <pivotTable tabId="2" name="COGS"/>
    <pivotTable tabId="2" name="Country wise map"/>
    <pivotTable tabId="2" name="Gross_Pofit"/>
    <pivotTable tabId="2" name="Region Wise"/>
    <pivotTable tabId="2" name="Sales Channel"/>
    <pivotTable tabId="2" name="Total_Orders"/>
    <pivotTable tabId="2" name="Total_Revenue"/>
    <pivotTable tabId="2" name="Total_Unit_Sold"/>
  </pivotTables>
  <data>
    <tabular pivotCacheId="193637085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7C6299B-F6E6-405A-9093-8C37D5E22923}" sourceName="Country">
  <pivotTables>
    <pivotTable tabId="2" name="Monthly_Profit_Revenue"/>
    <pivotTable tabId="2" name="COGS"/>
    <pivotTable tabId="2" name="Country wise map"/>
    <pivotTable tabId="2" name="Gross_Pofit"/>
    <pivotTable tabId="2" name="Region Wise"/>
    <pivotTable tabId="2" name="Sales Channel"/>
    <pivotTable tabId="2" name="Top 5 Country"/>
    <pivotTable tabId="2" name="Total_Orders"/>
    <pivotTable tabId="2" name="Total_Revenue"/>
    <pivotTable tabId="2" name="Total_Unit_Sold"/>
  </pivotTables>
  <data>
    <tabular pivotCacheId="1936370850">
      <items count="17">
        <i x="6" s="1"/>
        <i x="4" s="1"/>
        <i x="1" s="1"/>
        <i x="5" s="1"/>
        <i x="10" s="1"/>
        <i x="13" s="1"/>
        <i x="12" s="1"/>
        <i x="3"/>
        <i x="15"/>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E89A917-6106-4595-9DB5-840F1AA0AEF6}" sourceName="Quarter">
  <pivotTables>
    <pivotTable tabId="2" name="Top 5 Country"/>
    <pivotTable tabId="2" name="COGS"/>
    <pivotTable tabId="2" name="Country wise map"/>
    <pivotTable tabId="2" name="Gross_Pofit"/>
    <pivotTable tabId="2" name="Monthly_Profit_Revenue"/>
    <pivotTable tabId="2" name="Region Wise"/>
    <pivotTable tabId="2" name="Sales Channel"/>
    <pivotTable tabId="2" name="Total_Orders"/>
    <pivotTable tabId="2" name="Total_Revenue"/>
    <pivotTable tabId="2" name="Total_Unit_Sold"/>
  </pivotTables>
  <data>
    <tabular pivotCacheId="193637085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C83EE06-CBA5-46C9-9F32-7E220C40CB6D}" cache="Slicer_Product_Category" caption="Product Category" rowHeight="247650"/>
  <slicer name="Country" xr10:uid="{03C42122-CFCC-41E7-A24B-E3E5CA777120}" cache="Slicer_Country" caption="Country" startItem="9" rowHeight="247650"/>
  <slicer name="Quarter" xr10:uid="{F75C581F-2885-4BBD-8FF1-916CE3E1AFF2}"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285" dataDxfId="128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283"/>
    <tableColumn id="2" xr3:uid="{99F5FD81-8F5C-4B7A-810D-BB7E4869701E}" name="Order Date" dataDxfId="1282"/>
    <tableColumn id="1" xr3:uid="{C96AC315-CC4A-45BF-8F9C-0FDADB949F3D}" name="Year" dataDxfId="1281">
      <calculatedColumnFormula>YEAR(SalesDataTable[[#This Row],[Order Date]])</calculatedColumnFormula>
    </tableColumn>
    <tableColumn id="24" xr3:uid="{CBBF81DC-27A4-45C4-B7B0-6FE7D1FDB1D9}" name="Quarter" dataDxfId="1280">
      <calculatedColumnFormula>"Q"&amp;ROUNDUP(MONTH(SalesDataTable[[#This Row],[Order Date]])/3,0)</calculatedColumnFormula>
    </tableColumn>
    <tableColumn id="23" xr3:uid="{FCCDC8F6-288B-48F4-919E-EFF98A702A5C}" name="Month no." dataDxfId="1279">
      <calculatedColumnFormula>MONTH(SalesDataTable[[#This Row],[Order Date]])</calculatedColumnFormula>
    </tableColumn>
    <tableColumn id="22" xr3:uid="{CB2FAC86-202A-47C8-8FC2-3FEF8152B370}" name="Month" dataDxfId="1278">
      <calculatedColumnFormula>TEXT(SalesDataTable[[#This Row],[Order Date]],"mmm")</calculatedColumnFormula>
    </tableColumn>
    <tableColumn id="3" xr3:uid="{BABD2837-4996-49F4-B8FC-F980EA4C9534}" name="Region" dataDxfId="1277"/>
    <tableColumn id="4" xr3:uid="{ED840ADB-B6D0-4386-8CC3-66DEA65BED3E}" name="Country" dataDxfId="1276"/>
    <tableColumn id="5" xr3:uid="{C21A7B37-6F6C-4361-82C1-4670F9FDBEC2}" name="Sales Channel" dataDxfId="1275"/>
    <tableColumn id="6" xr3:uid="{84080584-6B54-4896-A4DE-A87DFF0731C6}" name="Customer Type" dataDxfId="1274"/>
    <tableColumn id="7" xr3:uid="{0B005238-5F14-4C46-B503-7F3DFF36170E}" name="Product Category" dataDxfId="1273"/>
    <tableColumn id="8" xr3:uid="{B930794A-6484-4BE3-BBD2-E8771691DFAD}" name="Product" dataDxfId="1272"/>
    <tableColumn id="9" xr3:uid="{5CA4DF7A-9AF5-4D9D-9D5A-DDED3D0A7E80}" name="Units Sold" dataDxfId="1271"/>
    <tableColumn id="10" xr3:uid="{6756035F-A4CB-4AFF-BFF3-3610B142F0EE}" name="Unit Price" dataDxfId="1270"/>
    <tableColumn id="11" xr3:uid="{B694F18E-F9BD-40E2-A356-3F67136CB960}" name="Discount %" dataDxfId="1269"/>
    <tableColumn id="12" xr3:uid="{15D4CF49-FA19-4C44-A023-7C629B44C0DB}" name="Unit Cost" dataDxfId="1268"/>
    <tableColumn id="13" xr3:uid="{3D8A84CF-5674-491F-8F81-BB5FC7A74D30}" name="Revenue" dataDxfId="1267">
      <calculatedColumnFormula>M2*N2*(1-O2)</calculatedColumnFormula>
    </tableColumn>
    <tableColumn id="14" xr3:uid="{455060E3-F1BA-493D-AC17-8D56984B9F5C}" name="COGS" dataDxfId="1266">
      <calculatedColumnFormula>M2*P2</calculatedColumnFormula>
    </tableColumn>
    <tableColumn id="15" xr3:uid="{89F4A687-84DC-4069-9C8B-9548E670D916}" name="Gross Profit" dataDxfId="1265">
      <calculatedColumnFormula>Q2-R2</calculatedColumnFormula>
    </tableColumn>
    <tableColumn id="16" xr3:uid="{F7B6CDDB-7E56-4D6C-91A8-8CE6DC05EA92}" name="Gross Margin %" dataDxfId="1264">
      <calculatedColumnFormula>IFERROR(S2/Q2,0)</calculatedColumnFormula>
    </tableColumn>
    <tableColumn id="17" xr3:uid="{08206B5F-132F-48A2-8A7D-C8ED29DE854B}" name="Year2" dataDxfId="1263">
      <calculatedColumnFormula>YEAR(SalesDataTable[[#This Row],[Order Date]])</calculatedColumnFormula>
    </tableColumn>
    <tableColumn id="18" xr3:uid="{530C4447-0E80-44A0-80E4-83BFF5397AA3}" name="Quarter2" dataDxfId="1262">
      <calculatedColumnFormula>"Q"&amp;ROUNDUP(MONTH(SalesDataTable[[#This Row],[Order Date]])/3,0)</calculatedColumnFormula>
    </tableColumn>
    <tableColumn id="19" xr3:uid="{64306A9E-3E61-4C1D-8A04-5C3C05269760}" name="MonthNo" dataDxfId="1261">
      <calculatedColumnFormula>MONTH(SalesDataTable[[#This Row],[Order Date]])</calculatedColumnFormula>
    </tableColumn>
    <tableColumn id="20" xr3:uid="{053C1C3B-A83C-4691-96F2-805F5CEED276}" name="Month2" dataDxfId="126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B781-C828-421C-87E1-F1D8E0F4F1FC}">
  <dimension ref="A3:S26"/>
  <sheetViews>
    <sheetView zoomScaleNormal="100" workbookViewId="0">
      <selection activeCell="R9" sqref="R9:S14"/>
    </sheetView>
  </sheetViews>
  <sheetFormatPr defaultRowHeight="14.4"/>
  <cols>
    <col min="1" max="2" width="14.21875" bestFit="1" customWidth="1"/>
    <col min="3" max="3" width="15.21875" bestFit="1" customWidth="1"/>
    <col min="4" max="4" width="10.109375" customWidth="1"/>
    <col min="5" max="5" width="13.5546875" bestFit="1" customWidth="1"/>
    <col min="6" max="6" width="14.21875" bestFit="1" customWidth="1"/>
    <col min="7" max="7" width="15.5546875" bestFit="1" customWidth="1"/>
    <col min="8" max="8" width="4.88671875" bestFit="1" customWidth="1"/>
    <col min="9" max="9" width="9.88671875" bestFit="1" customWidth="1"/>
    <col min="10" max="10" width="14.21875" bestFit="1" customWidth="1"/>
    <col min="11" max="11" width="12" bestFit="1" customWidth="1"/>
    <col min="12" max="12" width="13.5546875" bestFit="1" customWidth="1"/>
    <col min="13" max="13" width="14.21875" bestFit="1" customWidth="1"/>
    <col min="14" max="14" width="10.5546875" bestFit="1" customWidth="1"/>
    <col min="15" max="17" width="15.5546875" bestFit="1" customWidth="1"/>
    <col min="18" max="18" width="12.77734375" bestFit="1" customWidth="1"/>
    <col min="19" max="19" width="14.21875" bestFit="1" customWidth="1"/>
    <col min="20" max="364" width="15.5546875" bestFit="1" customWidth="1"/>
    <col min="365" max="365" width="10.5546875" bestFit="1" customWidth="1"/>
  </cols>
  <sheetData>
    <row r="3" spans="1:19">
      <c r="A3" t="s">
        <v>79</v>
      </c>
      <c r="C3" t="s">
        <v>80</v>
      </c>
      <c r="E3" t="s">
        <v>81</v>
      </c>
      <c r="G3" t="s">
        <v>82</v>
      </c>
      <c r="I3" s="17" t="s">
        <v>83</v>
      </c>
      <c r="K3" s="17" t="s">
        <v>84</v>
      </c>
    </row>
    <row r="4" spans="1:19">
      <c r="A4" s="20">
        <v>578307.18849999912</v>
      </c>
      <c r="C4" s="20">
        <v>265634.82849999965</v>
      </c>
      <c r="E4" s="18">
        <f>C4/A4</f>
        <v>0.45933170775379367</v>
      </c>
      <c r="G4" s="17">
        <v>6047</v>
      </c>
      <c r="I4" s="17">
        <v>2420</v>
      </c>
      <c r="K4" s="17">
        <v>312672.36000000028</v>
      </c>
    </row>
    <row r="9" spans="1:19">
      <c r="A9" s="15" t="s">
        <v>78</v>
      </c>
      <c r="B9" t="s">
        <v>97</v>
      </c>
      <c r="C9" t="s">
        <v>98</v>
      </c>
      <c r="E9" s="15" t="s">
        <v>78</v>
      </c>
      <c r="F9" t="s">
        <v>97</v>
      </c>
      <c r="I9" s="15" t="s">
        <v>78</v>
      </c>
      <c r="J9" t="s">
        <v>97</v>
      </c>
      <c r="L9" s="15" t="s">
        <v>78</v>
      </c>
      <c r="M9" t="s">
        <v>97</v>
      </c>
      <c r="O9" t="str">
        <f>L9</f>
        <v>Row Labels</v>
      </c>
      <c r="P9" t="str">
        <f>M9</f>
        <v>Total Revenue</v>
      </c>
      <c r="R9" s="15" t="s">
        <v>78</v>
      </c>
      <c r="S9" t="s">
        <v>97</v>
      </c>
    </row>
    <row r="10" spans="1:19">
      <c r="A10" s="16" t="s">
        <v>85</v>
      </c>
      <c r="B10" s="21">
        <v>34145.076499999988</v>
      </c>
      <c r="C10" s="22">
        <v>15334.446499999998</v>
      </c>
      <c r="E10" s="16" t="s">
        <v>27</v>
      </c>
      <c r="F10" s="20">
        <v>32754.265499999987</v>
      </c>
      <c r="I10" s="16" t="s">
        <v>6</v>
      </c>
      <c r="J10" s="20">
        <v>191158.65549999994</v>
      </c>
      <c r="L10" s="16" t="s">
        <v>27</v>
      </c>
      <c r="M10" s="20">
        <v>32754.265499999987</v>
      </c>
      <c r="O10" t="str">
        <f t="shared" ref="O10:O27" si="0">L10</f>
        <v>Austria</v>
      </c>
      <c r="P10">
        <f t="shared" ref="P10:P27" si="1">M10</f>
        <v>32754.265499999987</v>
      </c>
      <c r="R10" s="16" t="s">
        <v>8</v>
      </c>
      <c r="S10" s="20">
        <v>166471.90049999993</v>
      </c>
    </row>
    <row r="11" spans="1:19">
      <c r="A11" s="16" t="s">
        <v>86</v>
      </c>
      <c r="B11" s="21">
        <v>32103.210499999994</v>
      </c>
      <c r="C11" s="22">
        <v>14896.940499999999</v>
      </c>
      <c r="E11" s="16" t="s">
        <v>21</v>
      </c>
      <c r="F11" s="20">
        <v>26318.221999999991</v>
      </c>
      <c r="I11" s="16" t="s">
        <v>11</v>
      </c>
      <c r="J11" s="20">
        <v>114892.10600000007</v>
      </c>
      <c r="L11" s="16" t="s">
        <v>21</v>
      </c>
      <c r="M11" s="20">
        <v>26318.221999999991</v>
      </c>
      <c r="O11" t="str">
        <f t="shared" si="0"/>
        <v>Belgium</v>
      </c>
      <c r="P11">
        <f t="shared" si="1"/>
        <v>26318.221999999991</v>
      </c>
      <c r="R11" s="16" t="s">
        <v>28</v>
      </c>
      <c r="S11" s="20">
        <v>84081.001999999993</v>
      </c>
    </row>
    <row r="12" spans="1:19">
      <c r="A12" s="16" t="s">
        <v>87</v>
      </c>
      <c r="B12" s="21">
        <v>42648.271499999995</v>
      </c>
      <c r="C12" s="22">
        <v>20410.011499999993</v>
      </c>
      <c r="E12" s="16" t="s">
        <v>7</v>
      </c>
      <c r="F12" s="20">
        <v>23348.653999999999</v>
      </c>
      <c r="I12" s="16" t="s">
        <v>0</v>
      </c>
      <c r="J12" s="20">
        <v>74216.011999999988</v>
      </c>
      <c r="L12" s="16" t="s">
        <v>7</v>
      </c>
      <c r="M12" s="20">
        <v>23348.653999999999</v>
      </c>
      <c r="O12" t="str">
        <f t="shared" si="0"/>
        <v>Czechia</v>
      </c>
      <c r="P12">
        <f t="shared" si="1"/>
        <v>23348.653999999999</v>
      </c>
      <c r="R12" s="16" t="s">
        <v>2</v>
      </c>
      <c r="S12" s="20">
        <v>228294.72899999996</v>
      </c>
    </row>
    <row r="13" spans="1:19">
      <c r="A13" s="16" t="s">
        <v>88</v>
      </c>
      <c r="B13" s="21">
        <v>47980.92300000001</v>
      </c>
      <c r="C13" s="22">
        <v>22150.463</v>
      </c>
      <c r="E13" s="16" t="s">
        <v>25</v>
      </c>
      <c r="F13" s="20">
        <v>28462.137999999999</v>
      </c>
      <c r="I13" s="16" t="s">
        <v>20</v>
      </c>
      <c r="J13" s="20">
        <v>198040.41499999969</v>
      </c>
      <c r="L13" s="16" t="s">
        <v>25</v>
      </c>
      <c r="M13" s="20">
        <v>28462.137999999999</v>
      </c>
      <c r="O13" t="str">
        <f t="shared" si="0"/>
        <v>Denmark</v>
      </c>
      <c r="P13">
        <f t="shared" si="1"/>
        <v>28462.137999999999</v>
      </c>
      <c r="R13" s="16" t="s">
        <v>19</v>
      </c>
      <c r="S13" s="20">
        <v>99459.557000000073</v>
      </c>
    </row>
    <row r="14" spans="1:19">
      <c r="A14" s="16" t="s">
        <v>89</v>
      </c>
      <c r="B14" s="21">
        <v>54472.136500000008</v>
      </c>
      <c r="C14" s="22">
        <v>25432.316499999997</v>
      </c>
      <c r="E14" s="16" t="s">
        <v>39</v>
      </c>
      <c r="F14" s="20">
        <v>24075.482</v>
      </c>
      <c r="I14" s="16" t="s">
        <v>77</v>
      </c>
      <c r="J14" s="20">
        <v>578307.1884999997</v>
      </c>
      <c r="L14" s="16" t="s">
        <v>39</v>
      </c>
      <c r="M14" s="20">
        <v>24075.482</v>
      </c>
      <c r="O14" t="str">
        <f t="shared" si="0"/>
        <v>Finland</v>
      </c>
      <c r="P14">
        <f t="shared" si="1"/>
        <v>24075.482</v>
      </c>
      <c r="R14" s="16" t="s">
        <v>77</v>
      </c>
      <c r="S14" s="20">
        <v>578307.18849999993</v>
      </c>
    </row>
    <row r="15" spans="1:19">
      <c r="A15" s="16" t="s">
        <v>90</v>
      </c>
      <c r="B15" s="21">
        <v>57938.269000000037</v>
      </c>
      <c r="C15" s="22">
        <v>26316.939000000002</v>
      </c>
      <c r="E15" s="16" t="s">
        <v>47</v>
      </c>
      <c r="F15" s="21">
        <v>55102.048500000026</v>
      </c>
      <c r="L15" s="16" t="s">
        <v>47</v>
      </c>
      <c r="M15" s="21">
        <v>55102.048500000026</v>
      </c>
      <c r="O15" t="str">
        <f t="shared" si="0"/>
        <v>France</v>
      </c>
      <c r="P15">
        <f t="shared" si="1"/>
        <v>55102.048500000026</v>
      </c>
    </row>
    <row r="16" spans="1:19">
      <c r="A16" s="16" t="s">
        <v>91</v>
      </c>
      <c r="B16" s="21">
        <v>59650.442499999954</v>
      </c>
      <c r="C16" s="22">
        <v>27802.312499999978</v>
      </c>
      <c r="E16" s="16" t="s">
        <v>43</v>
      </c>
      <c r="F16" s="21">
        <v>70034.105499999991</v>
      </c>
      <c r="L16" s="16" t="s">
        <v>43</v>
      </c>
      <c r="M16" s="21">
        <v>70034.105499999991</v>
      </c>
      <c r="O16" t="str">
        <f t="shared" si="0"/>
        <v>Germany</v>
      </c>
      <c r="P16">
        <f t="shared" si="1"/>
        <v>70034.105499999991</v>
      </c>
    </row>
    <row r="17" spans="1:16">
      <c r="A17" s="16" t="s">
        <v>92</v>
      </c>
      <c r="B17" s="21">
        <v>51222.979999999989</v>
      </c>
      <c r="C17" s="22">
        <v>24089.119999999977</v>
      </c>
      <c r="E17" s="16" t="s">
        <v>31</v>
      </c>
      <c r="F17" s="20">
        <v>42192.776499999993</v>
      </c>
      <c r="L17" s="16" t="s">
        <v>31</v>
      </c>
      <c r="M17" s="20">
        <v>42192.776499999993</v>
      </c>
      <c r="O17" t="str">
        <f t="shared" si="0"/>
        <v>Netherlands</v>
      </c>
      <c r="P17">
        <f t="shared" si="1"/>
        <v>42192.776499999993</v>
      </c>
    </row>
    <row r="18" spans="1:16">
      <c r="A18" s="16" t="s">
        <v>93</v>
      </c>
      <c r="B18" s="21">
        <v>45845.596500000021</v>
      </c>
      <c r="C18" s="22">
        <v>21504.826499999996</v>
      </c>
      <c r="E18" s="16" t="s">
        <v>52</v>
      </c>
      <c r="F18" s="20">
        <v>26376.674000000003</v>
      </c>
      <c r="L18" s="16" t="s">
        <v>52</v>
      </c>
      <c r="M18" s="20">
        <v>26376.674000000003</v>
      </c>
      <c r="O18" t="str">
        <f t="shared" si="0"/>
        <v>Norway</v>
      </c>
      <c r="P18">
        <f t="shared" si="1"/>
        <v>26376.674000000003</v>
      </c>
    </row>
    <row r="19" spans="1:16">
      <c r="A19" s="16" t="s">
        <v>94</v>
      </c>
      <c r="B19" s="21">
        <v>44212.078500000003</v>
      </c>
      <c r="C19" s="22">
        <v>20495.1885</v>
      </c>
      <c r="E19" s="16" t="s">
        <v>49</v>
      </c>
      <c r="F19" s="20">
        <v>40290.002</v>
      </c>
      <c r="L19" s="16" t="s">
        <v>49</v>
      </c>
      <c r="M19" s="20">
        <v>40290.002</v>
      </c>
      <c r="O19" t="str">
        <f t="shared" si="0"/>
        <v>Poland</v>
      </c>
      <c r="P19">
        <f t="shared" si="1"/>
        <v>40290.002</v>
      </c>
    </row>
    <row r="20" spans="1:16">
      <c r="A20" s="16" t="s">
        <v>95</v>
      </c>
      <c r="B20" s="21">
        <v>59985.014499999997</v>
      </c>
      <c r="C20" s="22">
        <v>26098.264500000001</v>
      </c>
      <c r="E20" s="16" t="s">
        <v>36</v>
      </c>
      <c r="F20" s="20">
        <v>27591.421000000002</v>
      </c>
      <c r="L20" s="16" t="s">
        <v>36</v>
      </c>
      <c r="M20" s="20">
        <v>27591.421000000002</v>
      </c>
      <c r="O20" t="str">
        <f t="shared" si="0"/>
        <v>Portugal</v>
      </c>
      <c r="P20">
        <f t="shared" si="1"/>
        <v>27591.421000000002</v>
      </c>
    </row>
    <row r="21" spans="1:16">
      <c r="A21" s="16" t="s">
        <v>96</v>
      </c>
      <c r="B21" s="21">
        <v>48103.189500000037</v>
      </c>
      <c r="C21" s="22">
        <v>21103.999500000005</v>
      </c>
      <c r="E21" s="16" t="s">
        <v>1</v>
      </c>
      <c r="F21" s="21">
        <v>46624.591000000008</v>
      </c>
      <c r="L21" s="16" t="s">
        <v>1</v>
      </c>
      <c r="M21" s="21">
        <v>46624.591000000008</v>
      </c>
      <c r="O21" t="str">
        <f t="shared" si="0"/>
        <v>Spain</v>
      </c>
      <c r="P21">
        <f t="shared" si="1"/>
        <v>46624.591000000008</v>
      </c>
    </row>
    <row r="22" spans="1:16">
      <c r="A22" s="16" t="s">
        <v>77</v>
      </c>
      <c r="B22" s="20">
        <v>578307.18850000016</v>
      </c>
      <c r="C22" s="20">
        <v>265634.82849999995</v>
      </c>
      <c r="E22" s="16" t="s">
        <v>12</v>
      </c>
      <c r="F22" s="20">
        <v>35977.811999999998</v>
      </c>
      <c r="L22" s="16" t="s">
        <v>12</v>
      </c>
      <c r="M22" s="20">
        <v>35977.811999999998</v>
      </c>
      <c r="O22" t="str">
        <f t="shared" si="0"/>
        <v>Sweden</v>
      </c>
      <c r="P22">
        <f t="shared" si="1"/>
        <v>35977.811999999998</v>
      </c>
    </row>
    <row r="23" spans="1:16">
      <c r="E23" s="16" t="s">
        <v>41</v>
      </c>
      <c r="F23" s="20">
        <v>24731.628500000006</v>
      </c>
      <c r="L23" s="16" t="s">
        <v>41</v>
      </c>
      <c r="M23" s="20">
        <v>24731.628500000006</v>
      </c>
      <c r="O23" t="str">
        <f t="shared" si="0"/>
        <v>Switzerland</v>
      </c>
      <c r="P23">
        <f t="shared" si="1"/>
        <v>24731.628500000006</v>
      </c>
    </row>
    <row r="24" spans="1:16">
      <c r="E24" s="16" t="s">
        <v>33</v>
      </c>
      <c r="F24" s="21">
        <v>74427.36800000006</v>
      </c>
      <c r="L24" s="16" t="s">
        <v>33</v>
      </c>
      <c r="M24" s="21">
        <v>74427.36800000006</v>
      </c>
      <c r="O24" t="str">
        <f t="shared" si="0"/>
        <v>United Kingdom</v>
      </c>
      <c r="P24">
        <f t="shared" si="1"/>
        <v>74427.36800000006</v>
      </c>
    </row>
    <row r="25" spans="1:16">
      <c r="E25" s="16" t="s">
        <v>77</v>
      </c>
      <c r="F25" s="20">
        <v>578307.18850000005</v>
      </c>
      <c r="L25" s="16" t="s">
        <v>77</v>
      </c>
      <c r="M25" s="20">
        <v>578307.18850000005</v>
      </c>
      <c r="O25" t="str">
        <f t="shared" si="0"/>
        <v>Grand Total</v>
      </c>
      <c r="P25">
        <f t="shared" si="1"/>
        <v>578307.18850000005</v>
      </c>
    </row>
    <row r="26" spans="1:16">
      <c r="O26">
        <f t="shared" si="0"/>
        <v>0</v>
      </c>
      <c r="P26">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D338-C8B4-43C7-8884-1196569D2016}">
  <dimension ref="A1"/>
  <sheetViews>
    <sheetView showGridLines="0" tabSelected="1" zoomScale="58" zoomScaleNormal="98" workbookViewId="0">
      <selection activeCell="AD14" sqref="AD14"/>
    </sheetView>
  </sheetViews>
  <sheetFormatPr defaultRowHeight="14.4"/>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3" width="13.21875" customWidth="1"/>
    <col min="4" max="4" width="8.109375" style="14" bestFit="1" customWidth="1"/>
    <col min="5" max="5" width="10.21875" bestFit="1" customWidth="1"/>
    <col min="6" max="6" width="15.77734375" bestFit="1" customWidth="1"/>
    <col min="7" max="7" width="15" bestFit="1" customWidth="1"/>
    <col min="8" max="8" width="15.77734375" customWidth="1"/>
    <col min="9" max="9" width="16.6640625" customWidth="1"/>
    <col min="10" max="10" width="18.44140625" customWidth="1"/>
    <col min="11" max="11" width="21.44140625" bestFit="1" customWidth="1"/>
    <col min="12" max="12" width="10.44140625" style="10"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 min="21" max="21" width="9.77734375" style="10"/>
  </cols>
  <sheetData>
    <row r="1" spans="1:24" ht="21.6" customHeight="1">
      <c r="A1" s="1" t="s">
        <v>53</v>
      </c>
      <c r="B1" s="1" t="s">
        <v>54</v>
      </c>
      <c r="C1" s="1" t="s">
        <v>69</v>
      </c>
      <c r="D1" s="12"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74</v>
      </c>
    </row>
    <row r="2" spans="1:24" ht="15.6">
      <c r="A2" s="2">
        <v>3392</v>
      </c>
      <c r="B2" s="3">
        <v>46023</v>
      </c>
      <c r="C2" s="11">
        <f>YEAR(SalesDataTable[[#This Row],[Order Date]])</f>
        <v>2026</v>
      </c>
      <c r="D2" s="13"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3"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3"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3"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3"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3"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3"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3"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3"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3"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3"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3"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3"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3"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3"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3"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3"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3"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3"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3"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3"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3"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3"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3"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3"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3"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3"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3"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3"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3"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3"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3"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3"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3"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3"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3"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3"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3"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3"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3"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3"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3"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3"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3"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3"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3"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3"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3"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3"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3"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3"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3"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3"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3"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3"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3"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3"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3"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3"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3"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3"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3"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3"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3"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3"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3"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3"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3"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3"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3"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3"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3"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3"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3"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3"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3"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3"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3"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3"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3"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3"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3"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3"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3"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3"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3"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3"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3"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3"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3"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3"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3"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3"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3"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3"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3"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3"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3"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3"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3"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3"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3"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3"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3"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3"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3"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3"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3"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3"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3"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3"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3"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3"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3"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3"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3"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3"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3"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3"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3"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3"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3"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3"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3"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3"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3"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3"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3"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3"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3"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3"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3"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3"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3"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3"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3"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3"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3"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3"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3"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3"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3"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3"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3"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3"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3"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3"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3"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3"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3"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3"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3"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3"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3"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3"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3"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3"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3"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3"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3"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3"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3"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3"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3"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3"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3"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3"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3"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3"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3"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3"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3"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3"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3"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3"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3"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3"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3"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3"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3"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3"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3"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3"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3"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3"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3"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3"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3"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3"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3"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3"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3"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3"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3"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3"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3"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3"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3"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3"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3"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3"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3"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3"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3"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3"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3"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3"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3"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3"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3"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3"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3"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3"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3"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3"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3"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3"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3"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3"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3"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3"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3"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3"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3"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3"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3"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3"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3"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3"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3"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3"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3"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3"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3"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3"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3"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3"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3"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3"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3"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3"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3"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3"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3"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3"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3"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3"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3"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3"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3"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3"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3"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3"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3"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3"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3"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3"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3"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3"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3"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3"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3"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3"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3"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3"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3"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3"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3"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3"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3"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3"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3"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3"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3"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3"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3"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3"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3"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3"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3"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3"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3"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3"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3"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3"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3"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3"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3"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3"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3"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3"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3"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3"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3"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3"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3"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3"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3"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3"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3"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3"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3"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3"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3"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3"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3"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3"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3"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3"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3"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3"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3"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3"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3"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3"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3"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3"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3"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3"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3"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3"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3"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3"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3"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3"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3"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3"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3"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3"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3"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3"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3"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3"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3"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3"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3"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3"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3"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3"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3"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3"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3"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3"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3"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3"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3"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3"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3"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3"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3"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3"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3"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3"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3"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3"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3"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3"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3"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3"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3"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3"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3"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3"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3"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3"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3"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3"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3"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3"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3"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3"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3"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3"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3"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3"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3"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3"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3"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3"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3"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3"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3"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3"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3"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3"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3"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3"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3"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3"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3"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3"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3"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3"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3"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3"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3"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3"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3"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3"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3"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3"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3"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3"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3"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3"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3"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3"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3"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3"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3"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3"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3"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3"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3"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3"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3"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3"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3"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3"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3"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3"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3"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3"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3"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3"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3"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3"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3"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3"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3"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3"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3"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3"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3"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3"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3"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3"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3"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3"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3"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3"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3"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3"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3"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3"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3"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3"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3"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3"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3"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3"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3"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3"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3"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3"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3"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3"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3"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3"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3"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3"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3"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3"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3"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3"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3"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3"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3"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3"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3"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3"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3"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3"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3"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3"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3"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3"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3"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3"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3"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3"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3"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3"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3"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3"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3"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3"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3"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3"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3"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3"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3"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3"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3"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3"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3"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3"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3"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3"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3"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3"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3"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3"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3"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3"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3"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3"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3"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3"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3"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3"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3"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3"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3"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3"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3"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3"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3"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3"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3"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3"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3"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3"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3"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3"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3"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3"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3"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3"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3"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3"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3"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3"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3"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3"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3"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3"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3"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3"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3"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3"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3"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3"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3"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3"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3"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3"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3"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3"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3"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3"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3"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3"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3"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3"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3"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3"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3"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3"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3"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3"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3"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3"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3"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3"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3"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3"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3"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3"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3"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3"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3"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3"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3"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3"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3"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3"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3"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3"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3"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3"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3"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3"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3"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3"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3"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3"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3"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3"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3"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3"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3"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3"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3"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3"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3"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3"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3"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3"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3"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3"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3"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3"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3"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3"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3"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3"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3"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3"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3"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3"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3"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3"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3"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3"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3"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3"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3"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3"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3"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3"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3"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3"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3"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3"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3"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3"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3"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3"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3"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3"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3"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3"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3"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3"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3"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3"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3"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3"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3"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3"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3"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3"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3"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3"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3"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3"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3"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3"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3"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3"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3"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3"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3"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3"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3"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3"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3"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3"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3"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3"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3"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3"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3"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3"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3"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3"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3"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3"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3"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3"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3"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3"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3"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3"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3"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3"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3"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3"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3"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3"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3"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3"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3"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3"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3"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3"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3"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3"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3"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3"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3"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3"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3"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3"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3"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3"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3"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3"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3"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3"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3"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3"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3"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3"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3"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3"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3"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3"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3"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3"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3"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3"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3"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3"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3"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3"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3"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3"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3"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3"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3"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3"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3"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3"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3"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3"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3"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3"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3"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3"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3"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3"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3"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3"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3"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3"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3"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3"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3"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3"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3"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3"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3"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3"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3"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3"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3"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3"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3"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3"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3"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3"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3"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3"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3"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3"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3"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3"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3"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3"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3"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3"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3"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3"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3"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3"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3"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3"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3"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3"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3"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3"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3"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3"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3"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3"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3"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3"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3"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3"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3"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3"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3"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3"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3"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3"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3"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3"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3"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3"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3"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3"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3"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3"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3"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3"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3"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3"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3"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3"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3"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3"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3"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3"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3"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3"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3"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3"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3"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3"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3"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3"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3"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3"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3"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3"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3"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3"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3"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3"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3"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3"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3"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3"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3"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3"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3"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3"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3"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3"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3"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3"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3"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3"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3"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3"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3"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3"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3"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3"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3"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3"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3"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3"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3"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3"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3"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3"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3"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3"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3"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3"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3"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3"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3"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3"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3"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3"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3"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3"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3"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3"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3"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3"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3"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3"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3"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3"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3"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3"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3"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3"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3"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3"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3"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3"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3"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3"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3"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3"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3"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3"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3"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3"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3"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3"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3"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3"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3"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3"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3"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3"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3"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3"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3"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3"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3"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3"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3"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3"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3"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3"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3"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3"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3"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3"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3"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3"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3"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3"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3"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3"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3"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3"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3"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3"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3"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3"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3"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3"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3"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3"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3"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3"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3"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3"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3"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3"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3"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3"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3"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3"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3"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3"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3"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3"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3"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3"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3"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3"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3"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3"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3"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3"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3"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3"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3"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3"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3"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3"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3"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3"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3"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3"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3"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3"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3"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3"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3"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3"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3"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3"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3"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3"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3"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3"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3"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3"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3"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3"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3"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3"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3"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3"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3"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3"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3"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3"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3"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3"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3"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3"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3"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3"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3"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3"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3"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3"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3"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3"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3"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3"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3"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3"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3"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3"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3"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3"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3"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3"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3"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3"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3"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3"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3"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3"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3"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3"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3"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3"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3"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3"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3"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3"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3"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3"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3"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3"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3"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3"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3"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3"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3"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3"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3"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3"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3"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3"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3"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3"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3"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3"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3"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3"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3"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3"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3"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3"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3"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3"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3"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3"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3"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3"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3"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3"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3"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3"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3"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3"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3"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3"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3"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3"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3"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3"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3"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3"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3"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3"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3"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3"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3"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3"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3"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3"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3"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3"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3"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3"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3"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3"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3"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3"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3"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3"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3"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3"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3"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3"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3"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3"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3"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3"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3"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3"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3"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3"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3"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3"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3"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3"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3"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3"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3"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3"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3"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3"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3"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3"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3"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3"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3"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3"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3"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3"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3"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3"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3"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3"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3"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3"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3"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3"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3"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3"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3"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3"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3"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3"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3"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3"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3"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3"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3"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3"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3"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3"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3"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3"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3"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3"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3"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3"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3"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3"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3"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3"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3"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3"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3"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3"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3"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3"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3"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3"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3"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3"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3"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3"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3"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3"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3"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3"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3"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3"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3"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3"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3"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3"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3"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3"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3"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3"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3"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3"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3"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3"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3"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3"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3"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3"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3"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3"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3"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3"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3"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3"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3"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3"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3"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3"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3"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3"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3"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3"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3"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3"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3"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3"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3"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3"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3"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3"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3"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3"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3"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3"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3"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3"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3"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3"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3"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3"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3"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3"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3"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3"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3"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3"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3"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3"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3"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3"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3"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3"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3"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3"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3"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3"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3"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3"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3"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3"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3"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3"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3"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3"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3"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3"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3"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3"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3"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3"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3"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3"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3"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3"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3"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3"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3"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3"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3"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3"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3"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3"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3"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3"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3"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3"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3"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3"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3"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3"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3"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3"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3"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3"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3"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3"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3"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3"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3"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3"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3"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3"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3"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3"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3"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3"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3"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3"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3"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3"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3"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3"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3"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3"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3"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3"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3"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3"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3"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3"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3"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3"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3"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3"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3"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3"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3"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3"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3"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3"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3"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3"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3"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3"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3"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3"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3"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3"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3"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3"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3"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3"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3"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3"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3"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3"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3"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3"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3"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3"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3"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3"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3"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3"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3"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3"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3"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3"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3"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3"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3"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3"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3"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3"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3"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3"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3"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3"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3"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3"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3"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3"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3"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3"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3"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3"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3"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3"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3"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3"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3"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3"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3"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3"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3"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3"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3"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3"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3"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3"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3"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3"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3"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3"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3"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3"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3"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3"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3"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3"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3"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3"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3"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3"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3"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3"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3"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3"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3"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3"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3"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3"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3"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3"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3"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3"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3"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3"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3"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3"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3"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3"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3"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3"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3"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3"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3"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3"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3"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3"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3"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3"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3"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3"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3"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3"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3"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3"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3"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3"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3"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3"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3"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3"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3"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3"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3"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3"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3"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3"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3"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3"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3"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3"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3"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3"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3"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3"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3"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3"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3"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3"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3"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3"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3"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3"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3"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3"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3"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3"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3"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3"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3"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3"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3"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3"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3"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3"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3"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3"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3"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3"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3"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3"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3"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3"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3"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3"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3"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3"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3"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3"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3"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3"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3"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3"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3"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3"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3"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3"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3"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3"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3"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3"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3"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3"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3"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3"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3"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3"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3"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3"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3"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3"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3"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3"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3"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3"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3"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3"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3"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3"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3"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3"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3"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3"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3"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3"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3"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3"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3"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3"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3"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3"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3"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3"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3"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3"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3"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3"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3"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3"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3"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3"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3"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3"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3"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3"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3"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3"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3"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3"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3"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3"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3"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3"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3"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3"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3"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3"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3"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3"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3"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3"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3"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3"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3"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3"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3"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3"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3"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3"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3"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3"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3"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3"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3"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3"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3"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3"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3"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3"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3"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3"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3"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3"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3"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3"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3"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3"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3"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3"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3"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3"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3"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3"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3"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3"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3"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3"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3"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3"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3"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3"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3"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3"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3"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3"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3"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3"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3"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3"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3"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3"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3"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3"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3"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3"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3"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3"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3"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3"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3"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3"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3"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3"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3"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3"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3"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3"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3"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3"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3"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3"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3"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3"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3"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3"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3"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3"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3"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3"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3"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3"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3"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3"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3"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3"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3"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3"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3"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3"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3"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3"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3"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3"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3"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3"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3"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3"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3"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3"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3"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3"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3"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3"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3"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3"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3"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3"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3"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3"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3"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3"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3"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3"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3"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3"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3"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3"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3"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3"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3"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3"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3"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3"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3"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3"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3"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3"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3"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3"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3"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3"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3"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3"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3"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3"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3"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3"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3"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3"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3"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3"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3"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3"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3"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3"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3"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3"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3"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3"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3"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3"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3"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3"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3"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3"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3"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3"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3"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3"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3"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3"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3"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3"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3"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3"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3"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3"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3"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3"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3"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3"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3"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3"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3"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3"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3"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3"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3"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3"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3"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3"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3"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3"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3"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3"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3"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3"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3"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3"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3"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3"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3"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3"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3"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3"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3"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3"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3"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3"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3"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3"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3"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3"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3"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3"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3"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3"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3"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3"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3"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3"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3"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3"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3"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3"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3"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3"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3"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3"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3"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3"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3"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3"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3"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3"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3"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3"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3"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3"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3"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3"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3"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3"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3"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3"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3"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3"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3"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3"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3"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3"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3"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3"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3"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3"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3"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3"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3"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3"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3"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3"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3"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3"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3"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3"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3"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3"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3"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3"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3"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3"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3"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3"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3"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3"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3"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3"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3"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3"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3"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3"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3"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3"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3"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3"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3"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3"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3"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3"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3"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3"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3"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3"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3"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3"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3"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3"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3"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3"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3"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3"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3"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3"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3"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3"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3"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3"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3"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3"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3"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3"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3"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3"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3"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3"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3"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3"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3"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3"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3"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3"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3"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3"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3"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3"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3"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3"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3"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3"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3"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3"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3"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3"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3"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3"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3"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3"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3"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3"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3"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3"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3"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3"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3"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3"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3"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3"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3"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3"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3"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3"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3"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3"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3"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3"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3"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3"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3"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3"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3"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3"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3"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3"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3"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3"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3"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3"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3"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3"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3"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3"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3"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3"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3"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3"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3"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3"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3"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3"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3"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3"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3"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3"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3"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3"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3"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3"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3"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3"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3"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3"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3"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3"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3"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3"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3"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3"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3"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3"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3"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3"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3"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3"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3"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3"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3"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3"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3"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3"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3"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3"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3"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3"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3"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3"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3"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3"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3"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3"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3"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3"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3"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3"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3"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3"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3"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3"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3"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3"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3"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3"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3"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3"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3"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3"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3"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3"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3"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3"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3"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3"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3"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3"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3"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3"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3"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3"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3"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3"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3"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3"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3"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3"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3"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3"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3"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3"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3"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3"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3"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3"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3"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3"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3"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3"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3"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3"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3"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3"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3"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3"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3"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3"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3"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3"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3"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3"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3"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3"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3"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3"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3"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3"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3"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3"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3"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3"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3"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3"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3"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3"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3"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3"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3"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3"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3"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3"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3"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3"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3"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3"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3"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3"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3"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3"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3"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3"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3"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3"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3"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3"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3"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3"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3"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3"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3"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3"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3"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3"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3"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3"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3"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3"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3"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3"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3"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3"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3"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3"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3"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3"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3"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3"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3"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3"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3"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3"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3"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3"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3"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3"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3"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3"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3"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3"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3"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3"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3"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3"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3"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3"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3"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3"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3"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3"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3"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3"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3"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3"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3"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3"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3"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3"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3"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3"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3"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3"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3"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3"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3"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3"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3"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3"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3"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3"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3"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3"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3"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3"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3"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3"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3"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3"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3"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3"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3"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3"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3"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3"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3"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3"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3"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3"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3"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3"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3"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3"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3"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3"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3"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3"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3"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3"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3"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3"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3"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3"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3"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3"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3"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3"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3"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3"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3"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3"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3"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3"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3"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3"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3"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3"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3"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3"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3"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3"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3"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3"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3"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3"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3"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3"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3"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3"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3"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3"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3"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3"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3"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3"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3"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3"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3"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3"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3"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3"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3"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3"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3"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3"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3"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3"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3"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3"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3"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3"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3"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3"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3"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3"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3"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3"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3"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3"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3"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3"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3"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3"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3"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3"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3"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3"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3"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3"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3"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3"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3"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3"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3"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3"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3"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3"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3"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3"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3"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3"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3"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3"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3"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3"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3"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3"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3"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3"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3"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3"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3"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3"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3"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3"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3"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3"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3"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3"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3"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3"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3"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3"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3"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3"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3"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3"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3"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3"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3"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3"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3"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3"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3"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3"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3"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3"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3"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3"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3"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3"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3"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3"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3"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3"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3"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3"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3"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3"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3"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3"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3"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3"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3"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3"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3"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3"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3"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3"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3"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3"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3"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3"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3"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3"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3"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3"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3"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3"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3"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3"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3"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3"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3"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3"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3"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3"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3"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3"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3"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3"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3"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3"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3"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3"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3"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3"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3"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3"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3"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3"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3"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3"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3"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3"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3"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3"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3"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3"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3"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3"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3"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3"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3"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3"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3"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3"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3"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3"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3"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3"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3"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3"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3"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3"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3"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3"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3"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3"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3"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3"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3"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3"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3"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3"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3"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3"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3"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3"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3"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3"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3"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3"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3"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3"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3"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3"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3"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3"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3"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3"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3"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3"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3"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3"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3"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3"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3"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3"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3"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3"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3"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3"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3"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3"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3"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3"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3"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3"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3"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3"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3"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3"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3"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3"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3"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3"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3"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3"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3"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3"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3"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3"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3"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3"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3"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3"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3"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3"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3"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3"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3"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3"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3"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3"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3"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3"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3"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3"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3"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3"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3"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3"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3"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3"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3"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3"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3"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3"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3"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3"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3"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3"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3"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3"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3"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3"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3"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3"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3"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3"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3"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3"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3"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3"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3"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3"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3"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3"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3"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3"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3"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3"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3"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3"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3"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3"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3"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3"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3"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3"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3"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3"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3"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3"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3"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3"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3"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3"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3"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3"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3"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3"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3"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3"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3"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3"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3"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3"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3"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3"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3"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3"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3"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3"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3"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3"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3"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3"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3"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3"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3"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3"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3"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3"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3"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3"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3"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3"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3"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3"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3"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3"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3"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3"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3"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3"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3"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3"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3"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3"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3"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3"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3"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3"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3"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3"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3"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3"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3"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3"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3"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3"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3"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3"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3"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3"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3"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3"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3"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3"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3"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3"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3"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3"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3"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3"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3"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3"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3"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3"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3"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3"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3"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3"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3"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3"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3"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3"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3"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3"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3"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3"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3"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3"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3"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3"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3"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3"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3"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3"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3"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3"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3"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3"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3"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3"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3"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3"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3"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3"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3"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3"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3"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3"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3"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3"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3"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3"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3"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3"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3"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3"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3"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3"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3"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3"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3"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3"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3"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3"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3"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3"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3"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3"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3"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3"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3"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3"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3"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3"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3"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3"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3"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3"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3"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3"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3"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3"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3"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3"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3"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3"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3"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3"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3"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3"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3"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3"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3"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3"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3"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3"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3"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3"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3"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3"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3"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3"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3"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3"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3"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3"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3"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3"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3"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3"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3"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3"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3"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3"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3"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3"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3"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3"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3"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3"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3"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3"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3"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3"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3"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3"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3"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3"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3"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3"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3"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3"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3"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3"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3"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3"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3"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3"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3"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3"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3"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3"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3"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3"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3"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3"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3"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3"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3"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3"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3"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3"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3"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3"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3"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3"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3"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3"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3"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3"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3"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3"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3"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3"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3"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3"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3"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3"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3"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3"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3"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3"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3"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3"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3"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3"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3"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3"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3"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3"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3"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3"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3"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3"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3"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3"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3"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3"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3"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3"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3"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3"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3"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3"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3"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3"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3"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3"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3"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3"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3"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3"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3"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3"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3"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3"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3"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3"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Ritika Gupta</cp:lastModifiedBy>
  <dcterms:created xsi:type="dcterms:W3CDTF">2026-09-07T01:30:55Z</dcterms:created>
  <dcterms:modified xsi:type="dcterms:W3CDTF">2026-10-26T13:51:52Z</dcterms:modified>
</cp:coreProperties>
</file>