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020" yWindow="7240" windowWidth="22880" windowHeight="169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6" i="1"/>
  <c r="E57"/>
  <c r="E58"/>
  <c r="E59"/>
  <c r="E60"/>
  <c r="E61"/>
  <c r="E62"/>
  <c r="E63"/>
  <c r="E64"/>
  <c r="E55"/>
  <c r="D56"/>
  <c r="D57"/>
  <c r="D58"/>
  <c r="D59"/>
  <c r="D60"/>
  <c r="D61"/>
  <c r="D62"/>
  <c r="D63"/>
  <c r="D64"/>
  <c r="D55"/>
  <c r="C56"/>
  <c r="C57"/>
  <c r="C58"/>
  <c r="C59"/>
  <c r="C60"/>
  <c r="C61"/>
  <c r="C62"/>
  <c r="C63"/>
  <c r="C64"/>
  <c r="C55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E41"/>
  <c r="D41"/>
  <c r="C41"/>
  <c r="E28"/>
  <c r="E29"/>
  <c r="E30"/>
  <c r="E31"/>
  <c r="E32"/>
  <c r="E33"/>
  <c r="E34"/>
  <c r="E35"/>
  <c r="E36"/>
  <c r="E27"/>
  <c r="D28"/>
  <c r="D29"/>
  <c r="D30"/>
  <c r="D31"/>
  <c r="D32"/>
  <c r="D33"/>
  <c r="D34"/>
  <c r="D35"/>
  <c r="D36"/>
  <c r="D27"/>
  <c r="C28"/>
  <c r="C29"/>
  <c r="C30"/>
  <c r="C31"/>
  <c r="C32"/>
  <c r="C33"/>
  <c r="C34"/>
  <c r="C35"/>
  <c r="C36"/>
  <c r="C27"/>
  <c r="E23"/>
  <c r="D23"/>
  <c r="C23"/>
  <c r="B23"/>
  <c r="E22"/>
  <c r="D22"/>
  <c r="C22"/>
  <c r="B22"/>
  <c r="B18"/>
  <c r="A18"/>
</calcChain>
</file>

<file path=xl/sharedStrings.xml><?xml version="1.0" encoding="utf-8"?>
<sst xmlns="http://schemas.openxmlformats.org/spreadsheetml/2006/main" count="33" uniqueCount="25">
  <si>
    <t>Gaussian Naïve Bayes</t>
    <phoneticPr fontId="2" type="noConversion"/>
  </si>
  <si>
    <t>X1</t>
  </si>
  <si>
    <t>X2</t>
  </si>
  <si>
    <t>Y</t>
  </si>
  <si>
    <t>Dataset</t>
    <phoneticPr fontId="2" type="noConversion"/>
  </si>
  <si>
    <t>Class Probabilities</t>
    <phoneticPr fontId="2" type="noConversion"/>
  </si>
  <si>
    <t>Y=0</t>
    <phoneticPr fontId="2" type="noConversion"/>
  </si>
  <si>
    <t>Y=1</t>
    <phoneticPr fontId="2" type="noConversion"/>
  </si>
  <si>
    <t>Conditional Probabilities</t>
    <phoneticPr fontId="2" type="noConversion"/>
  </si>
  <si>
    <t>Mean</t>
    <phoneticPr fontId="2" type="noConversion"/>
  </si>
  <si>
    <t>Stdev</t>
    <phoneticPr fontId="2" type="noConversion"/>
  </si>
  <si>
    <t>P(x1|Y=0)</t>
    <phoneticPr fontId="2" type="noConversion"/>
  </si>
  <si>
    <t>P(x1|Y=1)</t>
    <phoneticPr fontId="2" type="noConversion"/>
  </si>
  <si>
    <t>P(x2|Y=0)</t>
    <phoneticPr fontId="2" type="noConversion"/>
  </si>
  <si>
    <t>P(x2|Y=1)</t>
    <phoneticPr fontId="2" type="noConversion"/>
  </si>
  <si>
    <t>P(pdf(x1)|Y=0)</t>
    <phoneticPr fontId="2" type="noConversion"/>
  </si>
  <si>
    <t>P(pdf(x2)|Y=0)</t>
    <phoneticPr fontId="2" type="noConversion"/>
  </si>
  <si>
    <t>Predictions: Y=0</t>
    <phoneticPr fontId="2" type="noConversion"/>
  </si>
  <si>
    <t>Predictions: Y=1</t>
    <phoneticPr fontId="2" type="noConversion"/>
  </si>
  <si>
    <t>P(pdf(x1)|Y=1)</t>
    <phoneticPr fontId="2" type="noConversion"/>
  </si>
  <si>
    <t>P(pdf(x2)|Y=1)</t>
    <phoneticPr fontId="2" type="noConversion"/>
  </si>
  <si>
    <t>Output Y=0</t>
    <phoneticPr fontId="2" type="noConversion"/>
  </si>
  <si>
    <t>Output Y=1</t>
    <phoneticPr fontId="2" type="noConversion"/>
  </si>
  <si>
    <t>Final Predictions</t>
    <phoneticPr fontId="2" type="noConversion"/>
  </si>
  <si>
    <t>Prediction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</si>
</sst>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3.393533211</c:v>
                </c:pt>
                <c:pt idx="1">
                  <c:v>3.110073483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2.331273381</c:v>
                </c:pt>
                <c:pt idx="1">
                  <c:v>1.781539638</c:v>
                </c:pt>
                <c:pt idx="2">
                  <c:v>3.368360954</c:v>
                </c:pt>
                <c:pt idx="3">
                  <c:v>4.67917911</c:v>
                </c:pt>
                <c:pt idx="4">
                  <c:v>2.866990263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</c:v>
                </c:pt>
                <c:pt idx="1">
                  <c:v>5.745051997</c:v>
                </c:pt>
                <c:pt idx="2">
                  <c:v>9.172168622</c:v>
                </c:pt>
                <c:pt idx="3">
                  <c:v>7.792783481</c:v>
                </c:pt>
                <c:pt idx="4">
                  <c:v>7.939820817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</c:v>
                </c:pt>
                <c:pt idx="1">
                  <c:v>3.533989803</c:v>
                </c:pt>
                <c:pt idx="2">
                  <c:v>2.511101045</c:v>
                </c:pt>
                <c:pt idx="3">
                  <c:v>3.424088941</c:v>
                </c:pt>
                <c:pt idx="4">
                  <c:v>0.7916372312</c:v>
                </c:pt>
              </c:numCache>
            </c:numRef>
          </c:yVal>
        </c:ser>
        <c:axId val="369323176"/>
        <c:axId val="436796344"/>
      </c:scatterChart>
      <c:valAx>
        <c:axId val="369323176"/>
        <c:scaling>
          <c:orientation val="minMax"/>
        </c:scaling>
        <c:axPos val="b"/>
        <c:numFmt formatCode="General" sourceLinked="1"/>
        <c:tickLblPos val="nextTo"/>
        <c:crossAx val="436796344"/>
        <c:crosses val="autoZero"/>
        <c:crossBetween val="midCat"/>
      </c:valAx>
      <c:valAx>
        <c:axId val="436796344"/>
        <c:scaling>
          <c:orientation val="minMax"/>
        </c:scaling>
        <c:axPos val="l"/>
        <c:majorGridlines/>
        <c:numFmt formatCode="General" sourceLinked="1"/>
        <c:tickLblPos val="nextTo"/>
        <c:crossAx val="369323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127000</xdr:rowOff>
    </xdr:from>
    <xdr:to>
      <xdr:col>11</xdr:col>
      <xdr:colOff>101600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4"/>
  <sheetViews>
    <sheetView tabSelected="1" topLeftCell="A8" workbookViewId="0">
      <selection activeCell="I30" sqref="I30"/>
    </sheetView>
  </sheetViews>
  <sheetFormatPr baseColWidth="10" defaultRowHeight="13"/>
  <cols>
    <col min="3" max="4" width="14" bestFit="1" customWidth="1"/>
    <col min="5" max="5" width="12.28515625" bestFit="1" customWidth="1"/>
  </cols>
  <sheetData>
    <row r="1" spans="1:3">
      <c r="A1" s="1" t="s">
        <v>0</v>
      </c>
    </row>
    <row r="3" spans="1:3">
      <c r="A3" s="1" t="s">
        <v>4</v>
      </c>
    </row>
    <row r="4" spans="1:3">
      <c r="A4" s="1" t="s">
        <v>1</v>
      </c>
      <c r="B4" s="1" t="s">
        <v>2</v>
      </c>
      <c r="C4" s="1" t="s">
        <v>3</v>
      </c>
    </row>
    <row r="5" spans="1:3">
      <c r="A5">
        <v>3.3935332109999998</v>
      </c>
      <c r="B5">
        <v>2.3312733809999999</v>
      </c>
      <c r="C5">
        <v>0</v>
      </c>
    </row>
    <row r="6" spans="1:3">
      <c r="A6">
        <v>3.1100734829999999</v>
      </c>
      <c r="B6">
        <v>1.7815396379999999</v>
      </c>
      <c r="C6">
        <v>0</v>
      </c>
    </row>
    <row r="7" spans="1:3">
      <c r="A7">
        <v>1.343808831</v>
      </c>
      <c r="B7">
        <v>3.3683609539999999</v>
      </c>
      <c r="C7">
        <v>0</v>
      </c>
    </row>
    <row r="8" spans="1:3">
      <c r="A8">
        <v>3.582294042</v>
      </c>
      <c r="B8">
        <v>4.6791791099999998</v>
      </c>
      <c r="C8">
        <v>0</v>
      </c>
    </row>
    <row r="9" spans="1:3">
      <c r="A9">
        <v>2.2803624390000001</v>
      </c>
      <c r="B9">
        <v>2.8669902629999999</v>
      </c>
      <c r="C9">
        <v>0</v>
      </c>
    </row>
    <row r="10" spans="1:3">
      <c r="A10">
        <v>7.4234369420000004</v>
      </c>
      <c r="B10">
        <v>4.6965228750000003</v>
      </c>
      <c r="C10">
        <v>1</v>
      </c>
    </row>
    <row r="11" spans="1:3">
      <c r="A11">
        <v>5.745051997</v>
      </c>
      <c r="B11">
        <v>3.5339898029999999</v>
      </c>
      <c r="C11">
        <v>1</v>
      </c>
    </row>
    <row r="12" spans="1:3">
      <c r="A12">
        <v>9.1721686219999992</v>
      </c>
      <c r="B12">
        <v>2.5111010450000002</v>
      </c>
      <c r="C12">
        <v>1</v>
      </c>
    </row>
    <row r="13" spans="1:3">
      <c r="A13">
        <v>7.7927834809999998</v>
      </c>
      <c r="B13">
        <v>3.4240889409999999</v>
      </c>
      <c r="C13">
        <v>1</v>
      </c>
    </row>
    <row r="14" spans="1:3">
      <c r="A14">
        <v>7.9398208170000002</v>
      </c>
      <c r="B14">
        <v>0.79163723119999996</v>
      </c>
      <c r="C14">
        <v>1</v>
      </c>
    </row>
    <row r="16" spans="1:3">
      <c r="A16" s="1" t="s">
        <v>5</v>
      </c>
    </row>
    <row r="17" spans="1:5">
      <c r="A17" t="s">
        <v>6</v>
      </c>
      <c r="B17" t="s">
        <v>7</v>
      </c>
    </row>
    <row r="18" spans="1:5">
      <c r="A18">
        <f>COUNT(C5:C9)/COUNT(C5:C14)</f>
        <v>0.5</v>
      </c>
      <c r="B18">
        <f>COUNT(C10:C14)/COUNT(C5:C14)</f>
        <v>0.5</v>
      </c>
    </row>
    <row r="20" spans="1:5">
      <c r="A20" s="1" t="s">
        <v>8</v>
      </c>
    </row>
    <row r="21" spans="1:5">
      <c r="B21" t="s">
        <v>11</v>
      </c>
      <c r="C21" t="s">
        <v>12</v>
      </c>
      <c r="D21" t="s">
        <v>13</v>
      </c>
      <c r="E21" t="s">
        <v>14</v>
      </c>
    </row>
    <row r="22" spans="1:5">
      <c r="A22" t="s">
        <v>9</v>
      </c>
      <c r="B22">
        <f>AVERAGE(A5:A9)</f>
        <v>2.7420144012000001</v>
      </c>
      <c r="C22">
        <f>AVERAGE(A10:A14)</f>
        <v>7.6146523718000001</v>
      </c>
      <c r="D22">
        <f>AVERAGE(B5:B9)</f>
        <v>3.0054686691999999</v>
      </c>
      <c r="E22">
        <f>AVERAGE(B10:B14)</f>
        <v>2.9914679790400003</v>
      </c>
    </row>
    <row r="23" spans="1:5">
      <c r="A23" t="s">
        <v>10</v>
      </c>
      <c r="B23">
        <f>STDEV(A5:A9)</f>
        <v>0.92656832892980201</v>
      </c>
      <c r="C23">
        <f>STDEV(A10:A14)</f>
        <v>1.2344321550313722</v>
      </c>
      <c r="D23">
        <f>STDEV(B5:B9)</f>
        <v>1.1073295894898716</v>
      </c>
      <c r="E23">
        <f>STDEV(B10:B14)</f>
        <v>1.4541931383845239</v>
      </c>
    </row>
    <row r="25" spans="1:5">
      <c r="A25" s="1" t="s">
        <v>17</v>
      </c>
    </row>
    <row r="26" spans="1:5">
      <c r="A26" s="1" t="s">
        <v>1</v>
      </c>
      <c r="B26" s="1" t="s">
        <v>2</v>
      </c>
      <c r="C26" s="1" t="s">
        <v>15</v>
      </c>
      <c r="D26" s="1" t="s">
        <v>16</v>
      </c>
      <c r="E26" s="1" t="s">
        <v>21</v>
      </c>
    </row>
    <row r="27" spans="1:5">
      <c r="A27">
        <v>3.3935332109999998</v>
      </c>
      <c r="B27">
        <v>2.3312733809999999</v>
      </c>
      <c r="C27">
        <f>(1/($B$23*SQRT(2*PI())))*EXP(-((A27-$B$22)^2)/2*$B$23^2)</f>
        <v>0.35883815182904916</v>
      </c>
      <c r="D27">
        <f>(1/($D$23*SQRT(2*PI())))*EXP(-((B27-$D$22)^2)/2*$D$23^2)</f>
        <v>0.27265088879535082</v>
      </c>
      <c r="E27">
        <f>C27*D27*$A$18</f>
        <v>4.891877051493565E-2</v>
      </c>
    </row>
    <row r="28" spans="1:5">
      <c r="A28">
        <v>3.1100734829999999</v>
      </c>
      <c r="B28">
        <v>1.7815396379999999</v>
      </c>
      <c r="C28">
        <f t="shared" ref="C28:C36" si="0">(1/($B$23*SQRT(2*PI())))*EXP(-((A28-$B$22)^2)/2*$B$23^2)</f>
        <v>0.40623542569624221</v>
      </c>
      <c r="D28">
        <f t="shared" ref="D28:D36" si="1">(1/($D$23*SQRT(2*PI())))*EXP(-((B28-$D$22)^2)/2*$D$23^2)</f>
        <v>0.14380469214420033</v>
      </c>
      <c r="E28">
        <f t="shared" ref="E28:E36" si="2">C28*D28*$A$18</f>
        <v>2.9209280165158141E-2</v>
      </c>
    </row>
    <row r="29" spans="1:5">
      <c r="A29">
        <v>1.343808831</v>
      </c>
      <c r="B29">
        <v>3.3683609539999999</v>
      </c>
      <c r="C29">
        <f t="shared" si="0"/>
        <v>0.18602505275960407</v>
      </c>
      <c r="D29">
        <f t="shared" si="1"/>
        <v>0.33232957190827528</v>
      </c>
      <c r="E29">
        <f t="shared" si="2"/>
        <v>3.0910813073906772E-2</v>
      </c>
    </row>
    <row r="30" spans="1:5">
      <c r="A30">
        <v>3.582294042</v>
      </c>
      <c r="B30">
        <v>4.6791791099999998</v>
      </c>
      <c r="C30">
        <f t="shared" si="0"/>
        <v>0.31798160876201842</v>
      </c>
      <c r="D30">
        <f t="shared" si="1"/>
        <v>6.4677537997115425E-2</v>
      </c>
      <c r="E30">
        <f t="shared" si="2"/>
        <v>1.0283133791544668E-2</v>
      </c>
    </row>
    <row r="31" spans="1:5">
      <c r="A31">
        <v>2.2803624390000001</v>
      </c>
      <c r="B31">
        <v>2.8669902629999999</v>
      </c>
      <c r="C31">
        <f t="shared" si="0"/>
        <v>0.39291696643014901</v>
      </c>
      <c r="D31">
        <f t="shared" si="1"/>
        <v>0.35606334014435437</v>
      </c>
      <c r="E31">
        <f t="shared" si="2"/>
        <v>6.9951663733253011E-2</v>
      </c>
    </row>
    <row r="32" spans="1:5">
      <c r="A32">
        <v>7.4234369420000004</v>
      </c>
      <c r="B32">
        <v>4.6965228750000003</v>
      </c>
      <c r="C32">
        <f t="shared" si="0"/>
        <v>3.5346580437267332E-5</v>
      </c>
      <c r="D32">
        <f t="shared" si="1"/>
        <v>6.2404381518178571E-2</v>
      </c>
      <c r="E32">
        <f t="shared" si="2"/>
        <v>1.102890745485109E-6</v>
      </c>
    </row>
    <row r="33" spans="1:5">
      <c r="A33">
        <v>5.745051997</v>
      </c>
      <c r="B33">
        <v>3.5339898029999999</v>
      </c>
      <c r="C33">
        <f t="shared" si="0"/>
        <v>8.9699201449491024E-3</v>
      </c>
      <c r="D33">
        <f t="shared" si="1"/>
        <v>0.30356881594374391</v>
      </c>
      <c r="E33">
        <f t="shared" si="2"/>
        <v>1.3614940187560674E-3</v>
      </c>
    </row>
    <row r="34" spans="1:5">
      <c r="A34">
        <v>9.1721686219999992</v>
      </c>
      <c r="B34">
        <v>2.5111010450000002</v>
      </c>
      <c r="C34">
        <f t="shared" si="0"/>
        <v>8.4304346258201182E-9</v>
      </c>
      <c r="D34">
        <f t="shared" si="1"/>
        <v>0.31014091299946789</v>
      </c>
      <c r="E34">
        <f t="shared" si="2"/>
        <v>1.3073113459170894E-9</v>
      </c>
    </row>
    <row r="35" spans="1:5">
      <c r="A35">
        <v>7.7927834809999998</v>
      </c>
      <c r="B35">
        <v>3.4240889409999999</v>
      </c>
      <c r="C35">
        <f t="shared" si="0"/>
        <v>7.5548415835151788E-6</v>
      </c>
      <c r="D35">
        <f t="shared" si="1"/>
        <v>0.32357334722968223</v>
      </c>
      <c r="E35">
        <f t="shared" si="2"/>
        <v>1.2222726894839996E-6</v>
      </c>
    </row>
    <row r="36" spans="1:5">
      <c r="A36">
        <v>7.9398208170000002</v>
      </c>
      <c r="B36">
        <v>0.79163723119999996</v>
      </c>
      <c r="C36">
        <f t="shared" si="0"/>
        <v>3.9563428499424203E-6</v>
      </c>
      <c r="D36">
        <f t="shared" si="1"/>
        <v>1.7851432822326332E-2</v>
      </c>
      <c r="E36">
        <f t="shared" si="2"/>
        <v>3.5313194303919116E-8</v>
      </c>
    </row>
    <row r="39" spans="1:5">
      <c r="A39" s="1" t="s">
        <v>18</v>
      </c>
    </row>
    <row r="40" spans="1:5">
      <c r="A40" s="1" t="s">
        <v>1</v>
      </c>
      <c r="B40" s="1" t="s">
        <v>2</v>
      </c>
      <c r="C40" s="1" t="s">
        <v>19</v>
      </c>
      <c r="D40" s="1" t="s">
        <v>20</v>
      </c>
      <c r="E40" s="1" t="s">
        <v>22</v>
      </c>
    </row>
    <row r="41" spans="1:5">
      <c r="A41">
        <v>3.3935332109999998</v>
      </c>
      <c r="B41">
        <v>2.3312733809999999</v>
      </c>
      <c r="C41">
        <f>(1/($C$23*SQRT(2*PI())))*EXP(-((A41-$C$22)^2)/2*$C$23^2)</f>
        <v>4.1079569148600028E-7</v>
      </c>
      <c r="D41">
        <f>(1/($E$23*SQRT(2*PI())))*EXP(-((B41-$E$22)^2)/2*$E$23^2)</f>
        <v>0.17303901779813366</v>
      </c>
      <c r="E41">
        <f>C41*D41*$B$18</f>
        <v>3.5541841485221316E-8</v>
      </c>
    </row>
    <row r="42" spans="1:5">
      <c r="A42">
        <v>3.1100734829999999</v>
      </c>
      <c r="B42">
        <v>1.7815396379999999</v>
      </c>
      <c r="C42">
        <f t="shared" ref="C42:C50" si="3">(1/($C$23*SQRT(2*PI())))*EXP(-((A42-$C$22)^2)/2*$C$23^2)</f>
        <v>6.2401954344466737E-8</v>
      </c>
      <c r="D42">
        <f t="shared" ref="D42:D50" si="4">(1/($E$23*SQRT(2*PI())))*EXP(-((B42-$E$22)^2)/2*$E$23^2)</f>
        <v>5.8352318792433036E-2</v>
      </c>
      <c r="E42">
        <f t="shared" ref="E42:E50" si="5">C42*D42*$B$18</f>
        <v>1.8206493665895873E-9</v>
      </c>
    </row>
    <row r="43" spans="1:5">
      <c r="A43">
        <v>1.343808831</v>
      </c>
      <c r="B43">
        <v>3.3683609539999999</v>
      </c>
      <c r="C43">
        <f t="shared" si="3"/>
        <v>3.1444407507586679E-14</v>
      </c>
      <c r="D43">
        <f t="shared" si="4"/>
        <v>0.23608038055677999</v>
      </c>
      <c r="E43">
        <f t="shared" si="5"/>
        <v>3.7117038453867667E-15</v>
      </c>
    </row>
    <row r="44" spans="1:5">
      <c r="A44">
        <v>3.582294042</v>
      </c>
      <c r="B44">
        <v>4.6791791099999998</v>
      </c>
      <c r="C44">
        <f t="shared" si="3"/>
        <v>1.3462834379608923E-6</v>
      </c>
      <c r="D44">
        <f t="shared" si="4"/>
        <v>1.3499795129692268E-2</v>
      </c>
      <c r="E44">
        <f t="shared" si="5"/>
        <v>9.087275299484907E-9</v>
      </c>
    </row>
    <row r="45" spans="1:5">
      <c r="A45">
        <v>2.2803624390000001</v>
      </c>
      <c r="B45">
        <v>2.8669902629999999</v>
      </c>
      <c r="C45">
        <f t="shared" si="3"/>
        <v>1.2415748083030333E-10</v>
      </c>
      <c r="D45">
        <f t="shared" si="4"/>
        <v>0.26988134325834401</v>
      </c>
      <c r="E45">
        <f t="shared" si="5"/>
        <v>1.6753893851027178E-11</v>
      </c>
    </row>
    <row r="46" spans="1:5">
      <c r="A46">
        <v>7.4234369420000004</v>
      </c>
      <c r="B46">
        <v>4.6965228750000003</v>
      </c>
      <c r="C46">
        <f t="shared" si="3"/>
        <v>0.31429990762931564</v>
      </c>
      <c r="D46">
        <f t="shared" si="4"/>
        <v>1.2685468989010368E-2</v>
      </c>
      <c r="E46">
        <f t="shared" si="5"/>
        <v>1.9935208657402533E-3</v>
      </c>
    </row>
    <row r="47" spans="1:5">
      <c r="A47">
        <v>5.745051997</v>
      </c>
      <c r="B47">
        <v>3.5339898029999999</v>
      </c>
      <c r="C47">
        <f t="shared" si="3"/>
        <v>2.2533800479518418E-2</v>
      </c>
      <c r="D47">
        <f t="shared" si="4"/>
        <v>0.20097068994998368</v>
      </c>
      <c r="E47">
        <f t="shared" si="5"/>
        <v>2.2643167147820449E-3</v>
      </c>
    </row>
    <row r="48" spans="1:5">
      <c r="A48">
        <v>9.1721686219999992</v>
      </c>
      <c r="B48">
        <v>2.5111010450000002</v>
      </c>
      <c r="C48">
        <f t="shared" si="3"/>
        <v>5.0902790103279832E-2</v>
      </c>
      <c r="D48">
        <f t="shared" si="4"/>
        <v>0.21494497751539399</v>
      </c>
      <c r="E48">
        <f t="shared" si="5"/>
        <v>5.4706495371101517E-3</v>
      </c>
    </row>
    <row r="49" spans="1:5">
      <c r="A49">
        <v>7.7927834809999998</v>
      </c>
      <c r="B49">
        <v>3.4240889409999999</v>
      </c>
      <c r="C49">
        <f t="shared" si="3"/>
        <v>0.31545930874116601</v>
      </c>
      <c r="D49">
        <f t="shared" si="4"/>
        <v>0.22508386300995922</v>
      </c>
      <c r="E49">
        <f t="shared" si="5"/>
        <v>3.5502399916956522E-2</v>
      </c>
    </row>
    <row r="50" spans="1:5">
      <c r="A50">
        <v>7.9398208170000002</v>
      </c>
      <c r="B50">
        <v>0.79163723119999996</v>
      </c>
      <c r="C50">
        <f t="shared" si="3"/>
        <v>0.29816449873122436</v>
      </c>
      <c r="D50">
        <f t="shared" si="4"/>
        <v>1.6448232447071067E-3</v>
      </c>
      <c r="E50">
        <f t="shared" si="5"/>
        <v>2.4521394912978023E-4</v>
      </c>
    </row>
    <row r="53" spans="1:5">
      <c r="A53" s="1" t="s">
        <v>23</v>
      </c>
    </row>
    <row r="54" spans="1:5">
      <c r="A54" s="1" t="s">
        <v>1</v>
      </c>
      <c r="B54" s="1" t="s">
        <v>2</v>
      </c>
      <c r="C54" s="1" t="s">
        <v>21</v>
      </c>
      <c r="D54" s="1" t="s">
        <v>22</v>
      </c>
      <c r="E54" s="1" t="s">
        <v>24</v>
      </c>
    </row>
    <row r="55" spans="1:5">
      <c r="A55">
        <v>3.3935332109999998</v>
      </c>
      <c r="B55">
        <v>2.3312733809999999</v>
      </c>
      <c r="C55">
        <f>E27</f>
        <v>4.891877051493565E-2</v>
      </c>
      <c r="D55">
        <f>E41</f>
        <v>3.5541841485221316E-8</v>
      </c>
      <c r="E55">
        <f>IF(C55&gt;D55,0,1)</f>
        <v>0</v>
      </c>
    </row>
    <row r="56" spans="1:5">
      <c r="A56">
        <v>3.1100734829999999</v>
      </c>
      <c r="B56">
        <v>1.7815396379999999</v>
      </c>
      <c r="C56">
        <f t="shared" ref="C56:C64" si="6">E28</f>
        <v>2.9209280165158141E-2</v>
      </c>
      <c r="D56">
        <f t="shared" ref="D56:D64" si="7">E42</f>
        <v>1.8206493665895873E-9</v>
      </c>
      <c r="E56">
        <f t="shared" ref="E56:E64" si="8">IF(C56&gt;D56,0,1)</f>
        <v>0</v>
      </c>
    </row>
    <row r="57" spans="1:5">
      <c r="A57">
        <v>1.343808831</v>
      </c>
      <c r="B57">
        <v>3.3683609539999999</v>
      </c>
      <c r="C57">
        <f t="shared" si="6"/>
        <v>3.0910813073906772E-2</v>
      </c>
      <c r="D57">
        <f t="shared" si="7"/>
        <v>3.7117038453867667E-15</v>
      </c>
      <c r="E57">
        <f t="shared" si="8"/>
        <v>0</v>
      </c>
    </row>
    <row r="58" spans="1:5">
      <c r="A58">
        <v>3.582294042</v>
      </c>
      <c r="B58">
        <v>4.6791791099999998</v>
      </c>
      <c r="C58">
        <f t="shared" si="6"/>
        <v>1.0283133791544668E-2</v>
      </c>
      <c r="D58">
        <f t="shared" si="7"/>
        <v>9.087275299484907E-9</v>
      </c>
      <c r="E58">
        <f t="shared" si="8"/>
        <v>0</v>
      </c>
    </row>
    <row r="59" spans="1:5">
      <c r="A59">
        <v>2.2803624390000001</v>
      </c>
      <c r="B59">
        <v>2.8669902629999999</v>
      </c>
      <c r="C59">
        <f t="shared" si="6"/>
        <v>6.9951663733253011E-2</v>
      </c>
      <c r="D59">
        <f t="shared" si="7"/>
        <v>1.6753893851027178E-11</v>
      </c>
      <c r="E59">
        <f t="shared" si="8"/>
        <v>0</v>
      </c>
    </row>
    <row r="60" spans="1:5">
      <c r="A60">
        <v>7.4234369420000004</v>
      </c>
      <c r="B60">
        <v>4.6965228750000003</v>
      </c>
      <c r="C60">
        <f t="shared" si="6"/>
        <v>1.102890745485109E-6</v>
      </c>
      <c r="D60">
        <f t="shared" si="7"/>
        <v>1.9935208657402533E-3</v>
      </c>
      <c r="E60">
        <f t="shared" si="8"/>
        <v>1</v>
      </c>
    </row>
    <row r="61" spans="1:5">
      <c r="A61">
        <v>5.745051997</v>
      </c>
      <c r="B61">
        <v>3.5339898029999999</v>
      </c>
      <c r="C61">
        <f t="shared" si="6"/>
        <v>1.3614940187560674E-3</v>
      </c>
      <c r="D61">
        <f t="shared" si="7"/>
        <v>2.2643167147820449E-3</v>
      </c>
      <c r="E61">
        <f t="shared" si="8"/>
        <v>1</v>
      </c>
    </row>
    <row r="62" spans="1:5">
      <c r="A62">
        <v>9.1721686219999992</v>
      </c>
      <c r="B62">
        <v>2.5111010450000002</v>
      </c>
      <c r="C62">
        <f t="shared" si="6"/>
        <v>1.3073113459170894E-9</v>
      </c>
      <c r="D62">
        <f t="shared" si="7"/>
        <v>5.4706495371101517E-3</v>
      </c>
      <c r="E62">
        <f t="shared" si="8"/>
        <v>1</v>
      </c>
    </row>
    <row r="63" spans="1:5">
      <c r="A63">
        <v>7.7927834809999998</v>
      </c>
      <c r="B63">
        <v>3.4240889409999999</v>
      </c>
      <c r="C63">
        <f t="shared" si="6"/>
        <v>1.2222726894839996E-6</v>
      </c>
      <c r="D63">
        <f t="shared" si="7"/>
        <v>3.5502399916956522E-2</v>
      </c>
      <c r="E63">
        <f t="shared" si="8"/>
        <v>1</v>
      </c>
    </row>
    <row r="64" spans="1:5">
      <c r="A64">
        <v>7.9398208170000002</v>
      </c>
      <c r="B64">
        <v>0.79163723119999996</v>
      </c>
      <c r="C64">
        <f t="shared" si="6"/>
        <v>3.5313194303919116E-8</v>
      </c>
      <c r="D64">
        <f t="shared" si="7"/>
        <v>2.4521394912978023E-4</v>
      </c>
      <c r="E64">
        <f t="shared" si="8"/>
        <v>1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2016-02-27T04:04:38Z</dcterms:created>
  <dcterms:modified xsi:type="dcterms:W3CDTF">2016-02-27T04:22:06Z</dcterms:modified>
</cp:coreProperties>
</file>