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3300" yWindow="420" windowWidth="28500" windowHeight="2370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27" i="1"/>
  <c r="E128"/>
  <c r="E129"/>
  <c r="E130"/>
  <c r="E131"/>
  <c r="E132"/>
  <c r="E133"/>
  <c r="E134"/>
  <c r="E135"/>
  <c r="E136"/>
  <c r="E127"/>
  <c r="C136"/>
  <c r="C135"/>
  <c r="C134"/>
  <c r="C133"/>
  <c r="C132"/>
  <c r="C131"/>
  <c r="C130"/>
  <c r="C129"/>
  <c r="C128"/>
  <c r="C127"/>
  <c r="H29"/>
  <c r="I29"/>
  <c r="J29"/>
  <c r="K29"/>
  <c r="H30"/>
  <c r="I30"/>
  <c r="J30"/>
  <c r="K30"/>
  <c r="H31"/>
  <c r="I31"/>
  <c r="J31"/>
  <c r="K31"/>
  <c r="H32"/>
  <c r="I32"/>
  <c r="J32"/>
  <c r="K32"/>
  <c r="L30"/>
  <c r="M30"/>
  <c r="B34"/>
  <c r="H34"/>
  <c r="N30"/>
  <c r="C34"/>
  <c r="I34"/>
  <c r="J34"/>
  <c r="K34"/>
  <c r="L29"/>
  <c r="M29"/>
  <c r="B33"/>
  <c r="H33"/>
  <c r="N29"/>
  <c r="C33"/>
  <c r="I33"/>
  <c r="J33"/>
  <c r="K33"/>
  <c r="L31"/>
  <c r="M31"/>
  <c r="B35"/>
  <c r="H35"/>
  <c r="N31"/>
  <c r="C35"/>
  <c r="I35"/>
  <c r="J35"/>
  <c r="K35"/>
  <c r="L32"/>
  <c r="M32"/>
  <c r="B36"/>
  <c r="H36"/>
  <c r="N32"/>
  <c r="C36"/>
  <c r="I36"/>
  <c r="J36"/>
  <c r="K36"/>
  <c r="L34"/>
  <c r="M34"/>
  <c r="B38"/>
  <c r="H38"/>
  <c r="N34"/>
  <c r="C38"/>
  <c r="I38"/>
  <c r="J38"/>
  <c r="K38"/>
  <c r="L33"/>
  <c r="O29"/>
  <c r="D33"/>
  <c r="M33"/>
  <c r="B37"/>
  <c r="H37"/>
  <c r="N33"/>
  <c r="C37"/>
  <c r="I37"/>
  <c r="J37"/>
  <c r="K37"/>
  <c r="L35"/>
  <c r="M35"/>
  <c r="B39"/>
  <c r="H39"/>
  <c r="N35"/>
  <c r="C39"/>
  <c r="I39"/>
  <c r="J39"/>
  <c r="K39"/>
  <c r="L36"/>
  <c r="M36"/>
  <c r="B40"/>
  <c r="H40"/>
  <c r="N36"/>
  <c r="C40"/>
  <c r="I40"/>
  <c r="J40"/>
  <c r="K40"/>
  <c r="L38"/>
  <c r="M38"/>
  <c r="B42"/>
  <c r="H42"/>
  <c r="N38"/>
  <c r="C42"/>
  <c r="I42"/>
  <c r="J42"/>
  <c r="K42"/>
  <c r="L37"/>
  <c r="M37"/>
  <c r="B41"/>
  <c r="H41"/>
  <c r="N37"/>
  <c r="C41"/>
  <c r="I41"/>
  <c r="J41"/>
  <c r="K41"/>
  <c r="L39"/>
  <c r="M39"/>
  <c r="B43"/>
  <c r="H43"/>
  <c r="N39"/>
  <c r="C43"/>
  <c r="I43"/>
  <c r="J43"/>
  <c r="K43"/>
  <c r="L40"/>
  <c r="O32"/>
  <c r="D36"/>
  <c r="O36"/>
  <c r="D40"/>
  <c r="M40"/>
  <c r="B44"/>
  <c r="H44"/>
  <c r="N40"/>
  <c r="C44"/>
  <c r="I44"/>
  <c r="J44"/>
  <c r="K44"/>
  <c r="L42"/>
  <c r="M42"/>
  <c r="B46"/>
  <c r="H46"/>
  <c r="N42"/>
  <c r="C46"/>
  <c r="I46"/>
  <c r="J46"/>
  <c r="K46"/>
  <c r="L41"/>
  <c r="M41"/>
  <c r="B45"/>
  <c r="H45"/>
  <c r="N41"/>
  <c r="C45"/>
  <c r="I45"/>
  <c r="J45"/>
  <c r="K45"/>
  <c r="L43"/>
  <c r="M43"/>
  <c r="B47"/>
  <c r="H47"/>
  <c r="N43"/>
  <c r="C47"/>
  <c r="I47"/>
  <c r="J47"/>
  <c r="K47"/>
  <c r="L44"/>
  <c r="O40"/>
  <c r="D44"/>
  <c r="M44"/>
  <c r="B48"/>
  <c r="H48"/>
  <c r="N44"/>
  <c r="C48"/>
  <c r="I48"/>
  <c r="J48"/>
  <c r="K48"/>
  <c r="L46"/>
  <c r="M46"/>
  <c r="B50"/>
  <c r="H50"/>
  <c r="N46"/>
  <c r="C50"/>
  <c r="I50"/>
  <c r="J50"/>
  <c r="K50"/>
  <c r="L45"/>
  <c r="O33"/>
  <c r="D37"/>
  <c r="O37"/>
  <c r="D41"/>
  <c r="O41"/>
  <c r="D45"/>
  <c r="M45"/>
  <c r="B49"/>
  <c r="H49"/>
  <c r="N45"/>
  <c r="C49"/>
  <c r="I49"/>
  <c r="J49"/>
  <c r="K49"/>
  <c r="L47"/>
  <c r="M47"/>
  <c r="B51"/>
  <c r="H51"/>
  <c r="N47"/>
  <c r="C51"/>
  <c r="I51"/>
  <c r="J51"/>
  <c r="K51"/>
  <c r="L48"/>
  <c r="M48"/>
  <c r="B52"/>
  <c r="H52"/>
  <c r="N48"/>
  <c r="C52"/>
  <c r="I52"/>
  <c r="J52"/>
  <c r="K52"/>
  <c r="L50"/>
  <c r="M50"/>
  <c r="B54"/>
  <c r="H54"/>
  <c r="N50"/>
  <c r="C54"/>
  <c r="I54"/>
  <c r="J54"/>
  <c r="K54"/>
  <c r="L49"/>
  <c r="M49"/>
  <c r="B53"/>
  <c r="H53"/>
  <c r="N49"/>
  <c r="C53"/>
  <c r="I53"/>
  <c r="J53"/>
  <c r="K53"/>
  <c r="L51"/>
  <c r="O31"/>
  <c r="D35"/>
  <c r="O35"/>
  <c r="D39"/>
  <c r="O39"/>
  <c r="D43"/>
  <c r="O43"/>
  <c r="D47"/>
  <c r="O47"/>
  <c r="D51"/>
  <c r="M51"/>
  <c r="B55"/>
  <c r="H55"/>
  <c r="N51"/>
  <c r="C55"/>
  <c r="I55"/>
  <c r="J55"/>
  <c r="K55"/>
  <c r="L52"/>
  <c r="M52"/>
  <c r="B56"/>
  <c r="H56"/>
  <c r="N52"/>
  <c r="C56"/>
  <c r="I56"/>
  <c r="J56"/>
  <c r="K56"/>
  <c r="L54"/>
  <c r="M54"/>
  <c r="B58"/>
  <c r="H58"/>
  <c r="N54"/>
  <c r="C58"/>
  <c r="I58"/>
  <c r="J58"/>
  <c r="K58"/>
  <c r="L53"/>
  <c r="M53"/>
  <c r="B57"/>
  <c r="H57"/>
  <c r="N53"/>
  <c r="C57"/>
  <c r="I57"/>
  <c r="J57"/>
  <c r="K57"/>
  <c r="L55"/>
  <c r="O51"/>
  <c r="D55"/>
  <c r="M55"/>
  <c r="B59"/>
  <c r="H59"/>
  <c r="N55"/>
  <c r="C59"/>
  <c r="I59"/>
  <c r="J59"/>
  <c r="K59"/>
  <c r="L56"/>
  <c r="M56"/>
  <c r="B60"/>
  <c r="H60"/>
  <c r="N56"/>
  <c r="C60"/>
  <c r="I60"/>
  <c r="J60"/>
  <c r="K60"/>
  <c r="L58"/>
  <c r="O30"/>
  <c r="D34"/>
  <c r="O34"/>
  <c r="D38"/>
  <c r="O38"/>
  <c r="D42"/>
  <c r="O42"/>
  <c r="D46"/>
  <c r="O46"/>
  <c r="D50"/>
  <c r="O50"/>
  <c r="D54"/>
  <c r="O54"/>
  <c r="D58"/>
  <c r="M58"/>
  <c r="B62"/>
  <c r="H62"/>
  <c r="N58"/>
  <c r="C62"/>
  <c r="I62"/>
  <c r="J62"/>
  <c r="K62"/>
  <c r="L57"/>
  <c r="M57"/>
  <c r="B61"/>
  <c r="H61"/>
  <c r="N57"/>
  <c r="C61"/>
  <c r="I61"/>
  <c r="J61"/>
  <c r="K61"/>
  <c r="L59"/>
  <c r="M59"/>
  <c r="B63"/>
  <c r="H63"/>
  <c r="N59"/>
  <c r="C63"/>
  <c r="I63"/>
  <c r="J63"/>
  <c r="K63"/>
  <c r="L60"/>
  <c r="M60"/>
  <c r="B64"/>
  <c r="H64"/>
  <c r="N60"/>
  <c r="C64"/>
  <c r="I64"/>
  <c r="J64"/>
  <c r="K64"/>
  <c r="L62"/>
  <c r="M62"/>
  <c r="B66"/>
  <c r="H66"/>
  <c r="N62"/>
  <c r="C66"/>
  <c r="I66"/>
  <c r="J66"/>
  <c r="K66"/>
  <c r="L61"/>
  <c r="M61"/>
  <c r="B65"/>
  <c r="H65"/>
  <c r="N61"/>
  <c r="C65"/>
  <c r="I65"/>
  <c r="J65"/>
  <c r="K65"/>
  <c r="L63"/>
  <c r="O55"/>
  <c r="D59"/>
  <c r="O59"/>
  <c r="D63"/>
  <c r="M63"/>
  <c r="B67"/>
  <c r="H67"/>
  <c r="N63"/>
  <c r="C67"/>
  <c r="I67"/>
  <c r="J67"/>
  <c r="K67"/>
  <c r="L64"/>
  <c r="M64"/>
  <c r="B68"/>
  <c r="H68"/>
  <c r="N64"/>
  <c r="C68"/>
  <c r="I68"/>
  <c r="J68"/>
  <c r="K68"/>
  <c r="L66"/>
  <c r="O58"/>
  <c r="D62"/>
  <c r="O62"/>
  <c r="D66"/>
  <c r="M66"/>
  <c r="A74"/>
  <c r="B84"/>
  <c r="H84"/>
  <c r="N66"/>
  <c r="B74"/>
  <c r="C84"/>
  <c r="I84"/>
  <c r="J84"/>
  <c r="K84"/>
  <c r="L65"/>
  <c r="M65"/>
  <c r="A73"/>
  <c r="B83"/>
  <c r="H83"/>
  <c r="N65"/>
  <c r="B73"/>
  <c r="C83"/>
  <c r="I83"/>
  <c r="J83"/>
  <c r="K83"/>
  <c r="L67"/>
  <c r="M67"/>
  <c r="A75"/>
  <c r="B85"/>
  <c r="H85"/>
  <c r="N67"/>
  <c r="B75"/>
  <c r="C85"/>
  <c r="I85"/>
  <c r="J85"/>
  <c r="K85"/>
  <c r="L68"/>
  <c r="M68"/>
  <c r="A76"/>
  <c r="B86"/>
  <c r="H86"/>
  <c r="N68"/>
  <c r="B76"/>
  <c r="C86"/>
  <c r="I86"/>
  <c r="J86"/>
  <c r="K86"/>
  <c r="L84"/>
  <c r="M84"/>
  <c r="L85"/>
  <c r="M85"/>
  <c r="L86"/>
  <c r="M86"/>
  <c r="B87"/>
  <c r="H87"/>
  <c r="C87"/>
  <c r="I87"/>
  <c r="J87"/>
  <c r="K87"/>
  <c r="B88"/>
  <c r="H88"/>
  <c r="C88"/>
  <c r="I88"/>
  <c r="J88"/>
  <c r="K88"/>
  <c r="B89"/>
  <c r="H89"/>
  <c r="C89"/>
  <c r="I89"/>
  <c r="J89"/>
  <c r="K89"/>
  <c r="B90"/>
  <c r="H90"/>
  <c r="C90"/>
  <c r="I90"/>
  <c r="J90"/>
  <c r="K90"/>
  <c r="L87"/>
  <c r="M87"/>
  <c r="L88"/>
  <c r="M88"/>
  <c r="L89"/>
  <c r="M89"/>
  <c r="L90"/>
  <c r="M90"/>
  <c r="B91"/>
  <c r="H91"/>
  <c r="C91"/>
  <c r="I91"/>
  <c r="J91"/>
  <c r="K91"/>
  <c r="B92"/>
  <c r="H92"/>
  <c r="C92"/>
  <c r="I92"/>
  <c r="J92"/>
  <c r="K92"/>
  <c r="B93"/>
  <c r="H93"/>
  <c r="C93"/>
  <c r="I93"/>
  <c r="J93"/>
  <c r="K93"/>
  <c r="B94"/>
  <c r="H94"/>
  <c r="C94"/>
  <c r="I94"/>
  <c r="J94"/>
  <c r="K94"/>
  <c r="L91"/>
  <c r="M91"/>
  <c r="L92"/>
  <c r="M92"/>
  <c r="L93"/>
  <c r="M93"/>
  <c r="L94"/>
  <c r="M94"/>
  <c r="B95"/>
  <c r="H95"/>
  <c r="C95"/>
  <c r="I95"/>
  <c r="J95"/>
  <c r="K95"/>
  <c r="B96"/>
  <c r="H96"/>
  <c r="C96"/>
  <c r="I96"/>
  <c r="J96"/>
  <c r="K96"/>
  <c r="B97"/>
  <c r="H97"/>
  <c r="C97"/>
  <c r="I97"/>
  <c r="J97"/>
  <c r="K97"/>
  <c r="B98"/>
  <c r="H98"/>
  <c r="C98"/>
  <c r="I98"/>
  <c r="J98"/>
  <c r="K98"/>
  <c r="L95"/>
  <c r="M95"/>
  <c r="L96"/>
  <c r="M96"/>
  <c r="L97"/>
  <c r="M97"/>
  <c r="L98"/>
  <c r="M98"/>
  <c r="B99"/>
  <c r="H99"/>
  <c r="C99"/>
  <c r="I99"/>
  <c r="J99"/>
  <c r="K99"/>
  <c r="B100"/>
  <c r="H100"/>
  <c r="C100"/>
  <c r="I100"/>
  <c r="J100"/>
  <c r="K100"/>
  <c r="B101"/>
  <c r="H101"/>
  <c r="C101"/>
  <c r="I101"/>
  <c r="J101"/>
  <c r="K101"/>
  <c r="B102"/>
  <c r="H102"/>
  <c r="C102"/>
  <c r="I102"/>
  <c r="J102"/>
  <c r="K102"/>
  <c r="L99"/>
  <c r="M99"/>
  <c r="L100"/>
  <c r="M100"/>
  <c r="L101"/>
  <c r="M101"/>
  <c r="L102"/>
  <c r="M102"/>
  <c r="B103"/>
  <c r="H103"/>
  <c r="C103"/>
  <c r="I103"/>
  <c r="J103"/>
  <c r="K103"/>
  <c r="B104"/>
  <c r="H104"/>
  <c r="C104"/>
  <c r="I104"/>
  <c r="J104"/>
  <c r="K104"/>
  <c r="B105"/>
  <c r="H105"/>
  <c r="C105"/>
  <c r="I105"/>
  <c r="J105"/>
  <c r="K105"/>
  <c r="B106"/>
  <c r="H106"/>
  <c r="C106"/>
  <c r="I106"/>
  <c r="J106"/>
  <c r="K106"/>
  <c r="L103"/>
  <c r="M103"/>
  <c r="L104"/>
  <c r="M104"/>
  <c r="L105"/>
  <c r="M105"/>
  <c r="L106"/>
  <c r="M106"/>
  <c r="B107"/>
  <c r="H107"/>
  <c r="C107"/>
  <c r="I107"/>
  <c r="J107"/>
  <c r="K107"/>
  <c r="B108"/>
  <c r="H108"/>
  <c r="C108"/>
  <c r="I108"/>
  <c r="J108"/>
  <c r="K108"/>
  <c r="B109"/>
  <c r="H109"/>
  <c r="C109"/>
  <c r="I109"/>
  <c r="J109"/>
  <c r="K109"/>
  <c r="B110"/>
  <c r="H110"/>
  <c r="C110"/>
  <c r="I110"/>
  <c r="J110"/>
  <c r="K110"/>
  <c r="L107"/>
  <c r="M107"/>
  <c r="L108"/>
  <c r="M108"/>
  <c r="L109"/>
  <c r="M109"/>
  <c r="L110"/>
  <c r="M110"/>
  <c r="B111"/>
  <c r="H111"/>
  <c r="C111"/>
  <c r="I111"/>
  <c r="J111"/>
  <c r="K111"/>
  <c r="B112"/>
  <c r="H112"/>
  <c r="C112"/>
  <c r="I112"/>
  <c r="J112"/>
  <c r="K112"/>
  <c r="B113"/>
  <c r="H113"/>
  <c r="C113"/>
  <c r="I113"/>
  <c r="J113"/>
  <c r="K113"/>
  <c r="B114"/>
  <c r="H114"/>
  <c r="C114"/>
  <c r="I114"/>
  <c r="J114"/>
  <c r="K114"/>
  <c r="L111"/>
  <c r="M111"/>
  <c r="L112"/>
  <c r="M112"/>
  <c r="L113"/>
  <c r="M113"/>
  <c r="L114"/>
  <c r="M114"/>
  <c r="B115"/>
  <c r="H115"/>
  <c r="C115"/>
  <c r="I115"/>
  <c r="J115"/>
  <c r="K115"/>
  <c r="B116"/>
  <c r="H116"/>
  <c r="C116"/>
  <c r="I116"/>
  <c r="J116"/>
  <c r="K116"/>
  <c r="B117"/>
  <c r="H117"/>
  <c r="C117"/>
  <c r="I117"/>
  <c r="J117"/>
  <c r="K117"/>
  <c r="B118"/>
  <c r="H118"/>
  <c r="C118"/>
  <c r="I118"/>
  <c r="J118"/>
  <c r="K118"/>
  <c r="L115"/>
  <c r="M115"/>
  <c r="L116"/>
  <c r="M116"/>
  <c r="L117"/>
  <c r="M117"/>
  <c r="L118"/>
  <c r="M118"/>
  <c r="B119"/>
  <c r="H119"/>
  <c r="C119"/>
  <c r="I119"/>
  <c r="J119"/>
  <c r="K119"/>
  <c r="B120"/>
  <c r="H120"/>
  <c r="C120"/>
  <c r="I120"/>
  <c r="J120"/>
  <c r="K120"/>
  <c r="B121"/>
  <c r="H121"/>
  <c r="C121"/>
  <c r="I121"/>
  <c r="J121"/>
  <c r="K121"/>
  <c r="B122"/>
  <c r="H122"/>
  <c r="C122"/>
  <c r="I122"/>
  <c r="J122"/>
  <c r="K122"/>
  <c r="L119"/>
  <c r="M119"/>
  <c r="L120"/>
  <c r="M120"/>
  <c r="L121"/>
  <c r="M121"/>
  <c r="L122"/>
  <c r="M122"/>
  <c r="L83"/>
  <c r="O45"/>
  <c r="D49"/>
  <c r="O49"/>
  <c r="D53"/>
  <c r="O53"/>
  <c r="D57"/>
  <c r="O57"/>
  <c r="D61"/>
  <c r="O61"/>
  <c r="D65"/>
  <c r="O65"/>
  <c r="C73"/>
  <c r="D83"/>
  <c r="M83"/>
  <c r="O66"/>
  <c r="C74"/>
  <c r="O63"/>
  <c r="D67"/>
  <c r="O67"/>
  <c r="C75"/>
  <c r="O44"/>
  <c r="D48"/>
  <c r="O48"/>
  <c r="D52"/>
  <c r="O52"/>
  <c r="D56"/>
  <c r="O56"/>
  <c r="D60"/>
  <c r="O60"/>
  <c r="D64"/>
  <c r="O64"/>
  <c r="D68"/>
  <c r="O68"/>
  <c r="C76"/>
</calcChain>
</file>

<file path=xl/sharedStrings.xml><?xml version="1.0" encoding="utf-8"?>
<sst xmlns="http://schemas.openxmlformats.org/spreadsheetml/2006/main" count="58" uniqueCount="25">
  <si>
    <t>X1</t>
  </si>
  <si>
    <t>X2</t>
  </si>
  <si>
    <t>Y</t>
  </si>
  <si>
    <t>Learning Vector Quantization</t>
    <phoneticPr fontId="2" type="noConversion"/>
  </si>
  <si>
    <t>Dataset</t>
    <phoneticPr fontId="2" type="noConversion"/>
  </si>
  <si>
    <t>Codebook Vectors</t>
    <phoneticPr fontId="2" type="noConversion"/>
  </si>
  <si>
    <t>Codebook vectors</t>
  </si>
  <si>
    <t>Input</t>
  </si>
  <si>
    <t>Distances</t>
  </si>
  <si>
    <t>BMU?</t>
  </si>
  <si>
    <t>Training</t>
    <phoneticPr fontId="2" type="noConversion"/>
  </si>
  <si>
    <t>Distance</t>
    <phoneticPr fontId="2" type="noConversion"/>
  </si>
  <si>
    <t>(X1-X1)^2</t>
    <phoneticPr fontId="2" type="noConversion"/>
  </si>
  <si>
    <t>(x2-X2)^2</t>
    <phoneticPr fontId="2" type="noConversion"/>
  </si>
  <si>
    <t>Sum</t>
    <phoneticPr fontId="2" type="noConversion"/>
  </si>
  <si>
    <t>Codebook vectors t+1</t>
    <phoneticPr fontId="2" type="noConversion"/>
  </si>
  <si>
    <t>Learning Rate</t>
    <phoneticPr fontId="2" type="noConversion"/>
  </si>
  <si>
    <t>#</t>
    <phoneticPr fontId="2" type="noConversion"/>
  </si>
  <si>
    <t>Y</t>
    <phoneticPr fontId="2" type="noConversion"/>
  </si>
  <si>
    <t>Prediction</t>
    <phoneticPr fontId="2" type="noConversion"/>
  </si>
  <si>
    <t>Trained Codebook Vectors</t>
    <phoneticPr fontId="2" type="noConversion"/>
  </si>
  <si>
    <t>Error</t>
    <phoneticPr fontId="2" type="noConversion"/>
  </si>
  <si>
    <t>Accuracy</t>
    <phoneticPr fontId="2" type="noConversion"/>
  </si>
  <si>
    <t>Summarized Predictions</t>
    <phoneticPr fontId="2" type="noConversion"/>
  </si>
  <si>
    <t>Prediction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</si>
</sst>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scatterChart>
        <c:scatterStyle val="lineMarker"/>
        <c:ser>
          <c:idx val="0"/>
          <c:order val="0"/>
          <c:tx>
            <c:v>0</c:v>
          </c:tx>
          <c:spPr>
            <a:ln w="47625">
              <a:noFill/>
            </a:ln>
          </c:spPr>
          <c:xVal>
            <c:numRef>
              <c:f>Sheet1!$A$5:$A$9</c:f>
              <c:numCache>
                <c:formatCode>General</c:formatCode>
                <c:ptCount val="5"/>
                <c:pt idx="0">
                  <c:v>3.393533211</c:v>
                </c:pt>
                <c:pt idx="1">
                  <c:v>3.110073483</c:v>
                </c:pt>
                <c:pt idx="2">
                  <c:v>1.343808831</c:v>
                </c:pt>
                <c:pt idx="3">
                  <c:v>3.582294042</c:v>
                </c:pt>
                <c:pt idx="4">
                  <c:v>2.280362439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2.331273381</c:v>
                </c:pt>
                <c:pt idx="1">
                  <c:v>1.781539638</c:v>
                </c:pt>
                <c:pt idx="2">
                  <c:v>3.368360954</c:v>
                </c:pt>
                <c:pt idx="3">
                  <c:v>4.67917911</c:v>
                </c:pt>
                <c:pt idx="4">
                  <c:v>2.866990263</c:v>
                </c:pt>
              </c:numCache>
            </c:numRef>
          </c:yVal>
        </c:ser>
        <c:ser>
          <c:idx val="1"/>
          <c:order val="1"/>
          <c:tx>
            <c:v>1</c:v>
          </c:tx>
          <c:spPr>
            <a:ln w="47625">
              <a:noFill/>
            </a:ln>
          </c:spPr>
          <c:xVal>
            <c:numRef>
              <c:f>Sheet1!$A$10:$A$14</c:f>
              <c:numCache>
                <c:formatCode>General</c:formatCode>
                <c:ptCount val="5"/>
                <c:pt idx="0">
                  <c:v>7.423436942</c:v>
                </c:pt>
                <c:pt idx="1">
                  <c:v>5.745051997</c:v>
                </c:pt>
                <c:pt idx="2">
                  <c:v>9.172168622</c:v>
                </c:pt>
                <c:pt idx="3">
                  <c:v>7.792783481</c:v>
                </c:pt>
                <c:pt idx="4">
                  <c:v>7.939820817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4.696522875</c:v>
                </c:pt>
                <c:pt idx="1">
                  <c:v>3.533989803</c:v>
                </c:pt>
                <c:pt idx="2">
                  <c:v>2.511101045</c:v>
                </c:pt>
                <c:pt idx="3">
                  <c:v>3.424088941</c:v>
                </c:pt>
                <c:pt idx="4">
                  <c:v>0.7916372312</c:v>
                </c:pt>
              </c:numCache>
            </c:numRef>
          </c:yVal>
        </c:ser>
        <c:axId val="367873032"/>
        <c:axId val="367483288"/>
      </c:scatterChart>
      <c:valAx>
        <c:axId val="367873032"/>
        <c:scaling>
          <c:orientation val="minMax"/>
        </c:scaling>
        <c:axPos val="b"/>
        <c:numFmt formatCode="General" sourceLinked="1"/>
        <c:tickLblPos val="nextTo"/>
        <c:crossAx val="367483288"/>
        <c:crosses val="autoZero"/>
        <c:crossBetween val="midCat"/>
      </c:valAx>
      <c:valAx>
        <c:axId val="367483288"/>
        <c:scaling>
          <c:orientation val="minMax"/>
        </c:scaling>
        <c:axPos val="l"/>
        <c:majorGridlines/>
        <c:numFmt formatCode="General" sourceLinked="1"/>
        <c:tickLblPos val="nextTo"/>
        <c:crossAx val="3678730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1</xdr:row>
      <xdr:rowOff>63500</xdr:rowOff>
    </xdr:from>
    <xdr:to>
      <xdr:col>9</xdr:col>
      <xdr:colOff>177800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136"/>
  <sheetViews>
    <sheetView tabSelected="1" topLeftCell="A75" workbookViewId="0">
      <selection activeCell="H134" sqref="H134"/>
    </sheetView>
  </sheetViews>
  <sheetFormatPr baseColWidth="10" defaultRowHeight="13"/>
  <cols>
    <col min="3" max="3" width="10.5703125" customWidth="1"/>
    <col min="4" max="4" width="5.42578125" customWidth="1"/>
    <col min="5" max="5" width="9" customWidth="1"/>
    <col min="7" max="7" width="5.42578125" customWidth="1"/>
    <col min="8" max="8" width="10.85546875" customWidth="1"/>
    <col min="12" max="12" width="5.7109375" customWidth="1"/>
    <col min="13" max="13" width="9.5703125" customWidth="1"/>
    <col min="15" max="15" width="7.85546875" customWidth="1"/>
  </cols>
  <sheetData>
    <row r="1" spans="1:3">
      <c r="A1" s="1" t="s">
        <v>3</v>
      </c>
    </row>
    <row r="3" spans="1:3">
      <c r="A3" s="1" t="s">
        <v>4</v>
      </c>
    </row>
    <row r="4" spans="1:3">
      <c r="A4" s="1" t="s">
        <v>0</v>
      </c>
      <c r="B4" s="1" t="s">
        <v>1</v>
      </c>
      <c r="C4" s="1" t="s">
        <v>2</v>
      </c>
    </row>
    <row r="5" spans="1:3">
      <c r="A5">
        <v>3.3935332109999998</v>
      </c>
      <c r="B5">
        <v>2.3312733809999999</v>
      </c>
      <c r="C5">
        <v>0</v>
      </c>
    </row>
    <row r="6" spans="1:3">
      <c r="A6">
        <v>3.1100734829999999</v>
      </c>
      <c r="B6">
        <v>1.7815396379999999</v>
      </c>
      <c r="C6">
        <v>0</v>
      </c>
    </row>
    <row r="7" spans="1:3">
      <c r="A7">
        <v>1.343808831</v>
      </c>
      <c r="B7">
        <v>3.3683609539999999</v>
      </c>
      <c r="C7">
        <v>0</v>
      </c>
    </row>
    <row r="8" spans="1:3">
      <c r="A8">
        <v>3.582294042</v>
      </c>
      <c r="B8">
        <v>4.6791791099999998</v>
      </c>
      <c r="C8">
        <v>0</v>
      </c>
    </row>
    <row r="9" spans="1:3">
      <c r="A9">
        <v>2.2803624390000001</v>
      </c>
      <c r="B9">
        <v>2.8669902629999999</v>
      </c>
      <c r="C9">
        <v>0</v>
      </c>
    </row>
    <row r="10" spans="1:3">
      <c r="A10">
        <v>7.4234369420000004</v>
      </c>
      <c r="B10">
        <v>4.6965228750000003</v>
      </c>
      <c r="C10">
        <v>1</v>
      </c>
    </row>
    <row r="11" spans="1:3">
      <c r="A11">
        <v>5.745051997</v>
      </c>
      <c r="B11">
        <v>3.5339898029999999</v>
      </c>
      <c r="C11">
        <v>1</v>
      </c>
    </row>
    <row r="12" spans="1:3">
      <c r="A12">
        <v>9.1721686219999992</v>
      </c>
      <c r="B12">
        <v>2.5111010450000002</v>
      </c>
      <c r="C12">
        <v>1</v>
      </c>
    </row>
    <row r="13" spans="1:3">
      <c r="A13">
        <v>7.7927834809999998</v>
      </c>
      <c r="B13">
        <v>3.4240889409999999</v>
      </c>
      <c r="C13">
        <v>1</v>
      </c>
    </row>
    <row r="14" spans="1:3">
      <c r="A14">
        <v>7.9398208170000002</v>
      </c>
      <c r="B14">
        <v>0.79163723119999996</v>
      </c>
      <c r="C14">
        <v>1</v>
      </c>
    </row>
    <row r="16" spans="1:3">
      <c r="A16" s="1" t="s">
        <v>5</v>
      </c>
    </row>
    <row r="17" spans="1:15">
      <c r="A17" s="1" t="s">
        <v>0</v>
      </c>
      <c r="B17" s="1" t="s">
        <v>1</v>
      </c>
      <c r="C17" s="1" t="s">
        <v>2</v>
      </c>
    </row>
    <row r="18" spans="1:15">
      <c r="A18">
        <v>3.582294042</v>
      </c>
      <c r="B18">
        <v>0.79163723119999996</v>
      </c>
      <c r="C18">
        <v>0</v>
      </c>
    </row>
    <row r="19" spans="1:15">
      <c r="A19">
        <v>7.7927834809999998</v>
      </c>
      <c r="B19">
        <v>2.3312733809999999</v>
      </c>
      <c r="C19">
        <v>0</v>
      </c>
    </row>
    <row r="20" spans="1:15">
      <c r="A20">
        <v>7.9398208170000002</v>
      </c>
      <c r="B20">
        <v>2.8669902629999999</v>
      </c>
      <c r="C20">
        <v>1</v>
      </c>
    </row>
    <row r="21" spans="1:15">
      <c r="A21">
        <v>3.3935332109999998</v>
      </c>
      <c r="B21">
        <v>4.6791791099999998</v>
      </c>
      <c r="C21">
        <v>1</v>
      </c>
    </row>
    <row r="23" spans="1:15">
      <c r="A23" s="1" t="s">
        <v>16</v>
      </c>
    </row>
    <row r="24" spans="1:15">
      <c r="A24">
        <v>0.7</v>
      </c>
    </row>
    <row r="26" spans="1:15">
      <c r="A26" s="1" t="s">
        <v>10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5">
      <c r="A27" s="1"/>
      <c r="B27" s="1" t="s">
        <v>6</v>
      </c>
      <c r="C27" s="1"/>
      <c r="D27" s="1"/>
      <c r="E27" s="1" t="s">
        <v>7</v>
      </c>
      <c r="F27" s="1"/>
      <c r="G27" s="1"/>
      <c r="H27" s="1" t="s">
        <v>8</v>
      </c>
      <c r="I27" s="1"/>
      <c r="J27" s="1"/>
      <c r="K27" s="1"/>
      <c r="L27" s="1"/>
      <c r="M27" s="1" t="s">
        <v>15</v>
      </c>
      <c r="N27" s="1"/>
      <c r="O27" s="1"/>
    </row>
    <row r="28" spans="1:15">
      <c r="A28" s="1" t="s">
        <v>17</v>
      </c>
      <c r="B28" s="1" t="s">
        <v>0</v>
      </c>
      <c r="C28" s="1" t="s">
        <v>1</v>
      </c>
      <c r="D28" s="1" t="s">
        <v>2</v>
      </c>
      <c r="E28" s="1" t="s">
        <v>0</v>
      </c>
      <c r="F28" s="1" t="s">
        <v>1</v>
      </c>
      <c r="G28" s="1" t="s">
        <v>2</v>
      </c>
      <c r="H28" s="1" t="s">
        <v>12</v>
      </c>
      <c r="I28" s="1" t="s">
        <v>13</v>
      </c>
      <c r="J28" s="1" t="s">
        <v>14</v>
      </c>
      <c r="K28" s="1" t="s">
        <v>11</v>
      </c>
      <c r="L28" s="1" t="s">
        <v>9</v>
      </c>
      <c r="M28" s="1" t="s">
        <v>0</v>
      </c>
      <c r="N28" s="1" t="s">
        <v>1</v>
      </c>
      <c r="O28" s="1" t="s">
        <v>18</v>
      </c>
    </row>
    <row r="29" spans="1:15">
      <c r="A29">
        <v>1</v>
      </c>
      <c r="B29">
        <v>3.582294042</v>
      </c>
      <c r="C29">
        <v>0.79163723119999996</v>
      </c>
      <c r="D29">
        <v>0</v>
      </c>
      <c r="E29">
        <v>3.3935332109999998</v>
      </c>
      <c r="F29">
        <v>2.3312733809999999</v>
      </c>
      <c r="G29">
        <v>0</v>
      </c>
      <c r="H29">
        <f>(B29-E29)^2</f>
        <v>3.5630651319810629E-2</v>
      </c>
      <c r="I29">
        <f>(C29-F29)^2</f>
        <v>2.3704794737709678</v>
      </c>
      <c r="J29">
        <f>SUM(H29:I29)</f>
        <v>2.4061101250907786</v>
      </c>
      <c r="K29">
        <f>SQRT(J29)</f>
        <v>1.5511641193280543</v>
      </c>
      <c r="L29" t="str">
        <f>IF(K29=MIN(K$29:K$32),"BMU","")</f>
        <v>BMU</v>
      </c>
      <c r="M29">
        <f>IF($L29="BMU",(IF($D29=$G29,(B29+$A$24*(E29-B29)),(B29-$A$24*(E29-B29)))),B29)</f>
        <v>3.4501614602999999</v>
      </c>
      <c r="N29">
        <f>IF($L29="BMU",(IF($D29=$G29,(C29+$A$24*(F29-C29)),(C29-$A$24*(F29-C29)))),C29)</f>
        <v>1.8693825360599998</v>
      </c>
      <c r="O29">
        <f>D29</f>
        <v>0</v>
      </c>
    </row>
    <row r="30" spans="1:15">
      <c r="A30">
        <v>2</v>
      </c>
      <c r="B30">
        <v>7.7927834809999998</v>
      </c>
      <c r="C30">
        <v>2.3312733809999999</v>
      </c>
      <c r="D30">
        <v>0</v>
      </c>
      <c r="E30">
        <v>3.3935332109999998</v>
      </c>
      <c r="F30">
        <v>2.3312733809999999</v>
      </c>
      <c r="G30">
        <v>0</v>
      </c>
      <c r="H30">
        <f t="shared" ref="H30:H32" si="0">(B30-E30)^2</f>
        <v>19.353402938095069</v>
      </c>
      <c r="I30">
        <f t="shared" ref="I30:I32" si="1">(C30-F30)^2</f>
        <v>0</v>
      </c>
      <c r="J30">
        <f t="shared" ref="J30:J32" si="2">SUM(H30:I30)</f>
        <v>19.353402938095069</v>
      </c>
      <c r="K30">
        <f t="shared" ref="K30:K68" si="3">SQRT(J30)</f>
        <v>4.3992502699999996</v>
      </c>
      <c r="L30" t="str">
        <f>IF(K30=MIN(K$29:K$32),"BMU","")</f>
        <v/>
      </c>
      <c r="M30">
        <f>IF($L30="BMU",(IF($D30=$G30,(B30+$A$24*(E30-B30)),(B30-$A$24*(E30-B30)))),B30)</f>
        <v>7.7927834809999998</v>
      </c>
      <c r="N30">
        <f>IF($L30="BMU",(IF($D30=$G30,(C30+$A$24*(F30-C30)),(C30-$A$24*(F30-C30)))),C30)</f>
        <v>2.3312733809999999</v>
      </c>
      <c r="O30">
        <f t="shared" ref="O30:O32" si="4">D30</f>
        <v>0</v>
      </c>
    </row>
    <row r="31" spans="1:15">
      <c r="A31">
        <v>3</v>
      </c>
      <c r="B31">
        <v>7.9398208170000002</v>
      </c>
      <c r="C31">
        <v>2.8669902629999999</v>
      </c>
      <c r="D31">
        <v>1</v>
      </c>
      <c r="E31">
        <v>3.3935332109999998</v>
      </c>
      <c r="F31">
        <v>2.3312733809999999</v>
      </c>
      <c r="G31">
        <v>0</v>
      </c>
      <c r="H31">
        <f t="shared" si="0"/>
        <v>20.668730996469211</v>
      </c>
      <c r="I31">
        <f t="shared" si="1"/>
        <v>0.28699257765980191</v>
      </c>
      <c r="J31">
        <f t="shared" si="2"/>
        <v>20.955723574129014</v>
      </c>
      <c r="K31">
        <f t="shared" si="3"/>
        <v>4.5777421917501009</v>
      </c>
      <c r="L31" t="str">
        <f>IF(K31=MIN(K$29:K$32),"BMU","")</f>
        <v/>
      </c>
      <c r="M31">
        <f>IF($L31="BMU",(IF($D31=$G31,(B31+$A$24*(E31-B31)),(B31-$A$24*(E31-B31)))),B31)</f>
        <v>7.9398208170000002</v>
      </c>
      <c r="N31">
        <f>IF($L31="BMU",(IF($D31=$G31,(C31+$A$24*(F31-C31)),(C31-$A$24*(F31-C31)))),C31)</f>
        <v>2.8669902629999999</v>
      </c>
      <c r="O31">
        <f t="shared" si="4"/>
        <v>1</v>
      </c>
    </row>
    <row r="32" spans="1:15">
      <c r="A32">
        <v>4</v>
      </c>
      <c r="B32">
        <v>3.3935332109999998</v>
      </c>
      <c r="C32">
        <v>4.6791791099999998</v>
      </c>
      <c r="D32">
        <v>1</v>
      </c>
      <c r="E32">
        <v>3.3935332109999998</v>
      </c>
      <c r="F32">
        <v>2.3312733809999999</v>
      </c>
      <c r="G32">
        <v>0</v>
      </c>
      <c r="H32">
        <f t="shared" si="0"/>
        <v>0</v>
      </c>
      <c r="I32">
        <f t="shared" si="1"/>
        <v>5.5126613122710211</v>
      </c>
      <c r="J32">
        <f t="shared" si="2"/>
        <v>5.5126613122710211</v>
      </c>
      <c r="K32">
        <f t="shared" si="3"/>
        <v>2.3479057289999998</v>
      </c>
      <c r="L32" t="str">
        <f>IF(K32=MIN(K$29:K$32),"BMU","")</f>
        <v/>
      </c>
      <c r="M32">
        <f>IF($L32="BMU",(IF($D32=$G32,(B32+$A$24*(E32-B32)),(B32-$A$24*(E32-B32)))),B32)</f>
        <v>3.3935332109999998</v>
      </c>
      <c r="N32">
        <f>IF($L32="BMU",(IF($D32=$G32,(C32+$A$24*(F32-C32)),(C32-$A$24*(F32-C32)))),C32)</f>
        <v>4.6791791099999998</v>
      </c>
      <c r="O32">
        <f t="shared" si="4"/>
        <v>1</v>
      </c>
    </row>
    <row r="33" spans="1:15">
      <c r="A33">
        <v>1</v>
      </c>
      <c r="B33">
        <f>M29</f>
        <v>3.4501614602999999</v>
      </c>
      <c r="C33">
        <f t="shared" ref="C33:D33" si="5">N29</f>
        <v>1.8693825360599998</v>
      </c>
      <c r="D33">
        <f t="shared" si="5"/>
        <v>0</v>
      </c>
      <c r="E33">
        <v>3.1100734829999999</v>
      </c>
      <c r="F33">
        <v>1.7815396379999999</v>
      </c>
      <c r="G33">
        <v>0</v>
      </c>
      <c r="H33">
        <f t="shared" ref="H33:H36" si="6">(B33-E33)^2</f>
        <v>0.11565983230400537</v>
      </c>
      <c r="I33">
        <f t="shared" ref="I33:I36" si="7">(C33-F33)^2</f>
        <v>7.7163747395795337E-3</v>
      </c>
      <c r="J33">
        <f t="shared" ref="J33:J36" si="8">SUM(H33:I33)</f>
        <v>0.1233762070435849</v>
      </c>
      <c r="K33">
        <f t="shared" si="3"/>
        <v>0.35124949401185607</v>
      </c>
      <c r="L33" t="str">
        <f>IF(K33=MIN(K$33:K$36),"BMU","")</f>
        <v>BMU</v>
      </c>
      <c r="M33">
        <f>IF($L33="BMU",(IF($D33=$G33,(B33+$A$24*(E33-B33)),(B33-$A$24*(E33-B33)))),B33)</f>
        <v>3.2120998761899999</v>
      </c>
      <c r="N33">
        <f>IF($L33="BMU",(IF($D33=$G33,(C33+$A$24*(F33-C33)),(C33-$A$24*(F33-C33)))),C33)</f>
        <v>1.8078925074179999</v>
      </c>
      <c r="O33">
        <f t="shared" ref="O33:O36" si="9">D33</f>
        <v>0</v>
      </c>
    </row>
    <row r="34" spans="1:15">
      <c r="A34">
        <v>2</v>
      </c>
      <c r="B34">
        <f t="shared" ref="B34:B36" si="10">M30</f>
        <v>7.7927834809999998</v>
      </c>
      <c r="C34">
        <f t="shared" ref="C34:C36" si="11">N30</f>
        <v>2.3312733809999999</v>
      </c>
      <c r="D34">
        <f t="shared" ref="D34:D36" si="12">O30</f>
        <v>0</v>
      </c>
      <c r="E34">
        <v>3.1100734829999999</v>
      </c>
      <c r="F34">
        <v>1.7815396379999999</v>
      </c>
      <c r="G34">
        <v>0</v>
      </c>
      <c r="H34">
        <f t="shared" si="6"/>
        <v>21.927772925369158</v>
      </c>
      <c r="I34">
        <f t="shared" si="7"/>
        <v>0.30220718819279002</v>
      </c>
      <c r="J34">
        <f t="shared" si="8"/>
        <v>22.229980113561947</v>
      </c>
      <c r="K34">
        <f t="shared" si="3"/>
        <v>4.7148679847437878</v>
      </c>
      <c r="L34" t="str">
        <f>IF(K34=MIN(K$33:K$36),"BMU","")</f>
        <v/>
      </c>
      <c r="M34">
        <f>IF($L34="BMU",(IF($D34=$G34,(B34+$A$24*(E34-B34)),(B34-$A$24*(E34-B34)))),B34)</f>
        <v>7.7927834809999998</v>
      </c>
      <c r="N34">
        <f>IF($L34="BMU",(IF($D34=$G34,(C34+$A$24*(F34-C34)),(C34-$A$24*(F34-C34)))),C34)</f>
        <v>2.3312733809999999</v>
      </c>
      <c r="O34">
        <f t="shared" si="9"/>
        <v>0</v>
      </c>
    </row>
    <row r="35" spans="1:15">
      <c r="A35">
        <v>3</v>
      </c>
      <c r="B35">
        <f t="shared" si="10"/>
        <v>7.9398208170000002</v>
      </c>
      <c r="C35">
        <f t="shared" si="11"/>
        <v>2.8669902629999999</v>
      </c>
      <c r="D35">
        <f t="shared" si="12"/>
        <v>1</v>
      </c>
      <c r="E35">
        <v>3.1100734829999999</v>
      </c>
      <c r="F35">
        <v>1.7815396379999999</v>
      </c>
      <c r="G35">
        <v>0</v>
      </c>
      <c r="H35">
        <f t="shared" si="6"/>
        <v>23.326459310280111</v>
      </c>
      <c r="I35">
        <f t="shared" si="7"/>
        <v>1.1782030593128907</v>
      </c>
      <c r="J35">
        <f t="shared" si="8"/>
        <v>24.504662369593003</v>
      </c>
      <c r="K35">
        <f t="shared" si="3"/>
        <v>4.9502184163522527</v>
      </c>
      <c r="L35" t="str">
        <f>IF(K35=MIN(K$33:K$36),"BMU","")</f>
        <v/>
      </c>
      <c r="M35">
        <f>IF($L35="BMU",(IF($D35=$G35,(B35+$A$24*(E35-B35)),(B35-$A$24*(E35-B35)))),B35)</f>
        <v>7.9398208170000002</v>
      </c>
      <c r="N35">
        <f>IF($L35="BMU",(IF($D35=$G35,(C35+$A$24*(F35-C35)),(C35-$A$24*(F35-C35)))),C35)</f>
        <v>2.8669902629999999</v>
      </c>
      <c r="O35">
        <f t="shared" si="9"/>
        <v>1</v>
      </c>
    </row>
    <row r="36" spans="1:15">
      <c r="A36">
        <v>4</v>
      </c>
      <c r="B36">
        <f t="shared" si="10"/>
        <v>3.3935332109999998</v>
      </c>
      <c r="C36">
        <f t="shared" si="11"/>
        <v>4.6791791099999998</v>
      </c>
      <c r="D36">
        <f t="shared" si="12"/>
        <v>1</v>
      </c>
      <c r="E36">
        <v>3.1100734829999999</v>
      </c>
      <c r="F36">
        <v>1.7815396379999999</v>
      </c>
      <c r="G36">
        <v>0</v>
      </c>
      <c r="H36">
        <f t="shared" si="6"/>
        <v>8.0349417397833967E-2</v>
      </c>
      <c r="I36">
        <f t="shared" si="7"/>
        <v>8.3963145096924379</v>
      </c>
      <c r="J36">
        <f t="shared" si="8"/>
        <v>8.4766639270902715</v>
      </c>
      <c r="K36">
        <f t="shared" si="3"/>
        <v>2.9114710932946375</v>
      </c>
      <c r="L36" t="str">
        <f>IF(K36=MIN(K$33:K$36),"BMU","")</f>
        <v/>
      </c>
      <c r="M36">
        <f>IF($L36="BMU",(IF($D36=$G36,(B36+$A$24*(E36-B36)),(B36-$A$24*(E36-B36)))),B36)</f>
        <v>3.3935332109999998</v>
      </c>
      <c r="N36">
        <f>IF($L36="BMU",(IF($D36=$G36,(C36+$A$24*(F36-C36)),(C36-$A$24*(F36-C36)))),C36)</f>
        <v>4.6791791099999998</v>
      </c>
      <c r="O36">
        <f t="shared" si="9"/>
        <v>1</v>
      </c>
    </row>
    <row r="37" spans="1:15">
      <c r="A37">
        <v>1</v>
      </c>
      <c r="B37">
        <f t="shared" ref="B37:B68" si="13">M33</f>
        <v>3.2120998761899999</v>
      </c>
      <c r="C37">
        <f t="shared" ref="C37:C68" si="14">N33</f>
        <v>1.8078925074179999</v>
      </c>
      <c r="D37">
        <f t="shared" ref="D37:D68" si="15">O33</f>
        <v>0</v>
      </c>
      <c r="E37">
        <v>1.343808831</v>
      </c>
      <c r="F37">
        <v>3.3683609539999999</v>
      </c>
      <c r="G37">
        <v>0</v>
      </c>
      <c r="H37">
        <f t="shared" ref="H37:H68" si="16">(B37-E37)^2</f>
        <v>3.490511429537142</v>
      </c>
      <c r="I37">
        <f t="shared" ref="I37:I68" si="17">(C37-F37)^2</f>
        <v>2.4350617727780404</v>
      </c>
      <c r="J37">
        <f t="shared" ref="J37:J68" si="18">SUM(H37:I37)</f>
        <v>5.9255732023151824</v>
      </c>
      <c r="K37">
        <f t="shared" si="3"/>
        <v>2.4342500287183282</v>
      </c>
      <c r="L37" t="str">
        <f>IF(K37=MIN(K$37:K$40),"BMU","")</f>
        <v/>
      </c>
      <c r="M37">
        <f>IF($L37="BMU",(IF($D37=$G37,(B37+$A$24*(E37-B37)),(B37-$A$24*(E37-B37)))),B37)</f>
        <v>3.2120998761899999</v>
      </c>
      <c r="N37">
        <f>IF($L37="BMU",(IF($D37=$G37,(C37+$A$24*(F37-C37)),(C37-$A$24*(F37-C37)))),C37)</f>
        <v>1.8078925074179999</v>
      </c>
      <c r="O37">
        <f t="shared" ref="O37:O68" si="19">D37</f>
        <v>0</v>
      </c>
    </row>
    <row r="38" spans="1:15">
      <c r="A38">
        <v>2</v>
      </c>
      <c r="B38">
        <f t="shared" si="13"/>
        <v>7.7927834809999998</v>
      </c>
      <c r="C38">
        <f t="shared" si="14"/>
        <v>2.3312733809999999</v>
      </c>
      <c r="D38">
        <f t="shared" si="15"/>
        <v>0</v>
      </c>
      <c r="E38">
        <v>1.343808831</v>
      </c>
      <c r="F38">
        <v>3.3683609539999999</v>
      </c>
      <c r="G38">
        <v>0</v>
      </c>
      <c r="H38">
        <f t="shared" si="16"/>
        <v>41.589274036342623</v>
      </c>
      <c r="I38">
        <f t="shared" si="17"/>
        <v>1.0755506340710304</v>
      </c>
      <c r="J38">
        <f t="shared" si="18"/>
        <v>42.664824670413651</v>
      </c>
      <c r="K38">
        <f t="shared" si="3"/>
        <v>6.5318316474334859</v>
      </c>
      <c r="L38" t="str">
        <f>IF(K38=MIN(K$37:K$40),"BMU","")</f>
        <v/>
      </c>
      <c r="M38">
        <f>IF($L38="BMU",(IF($D38=$G38,(B38+$A$24*(E38-B38)),(B38-$A$24*(E38-B38)))),B38)</f>
        <v>7.7927834809999998</v>
      </c>
      <c r="N38">
        <f>IF($L38="BMU",(IF($D38=$G38,(C38+$A$24*(F38-C38)),(C38-$A$24*(F38-C38)))),C38)</f>
        <v>2.3312733809999999</v>
      </c>
      <c r="O38">
        <f t="shared" si="19"/>
        <v>0</v>
      </c>
    </row>
    <row r="39" spans="1:15">
      <c r="A39">
        <v>3</v>
      </c>
      <c r="B39">
        <f t="shared" si="13"/>
        <v>7.9398208170000002</v>
      </c>
      <c r="C39">
        <f t="shared" si="14"/>
        <v>2.8669902629999999</v>
      </c>
      <c r="D39">
        <f t="shared" si="15"/>
        <v>1</v>
      </c>
      <c r="E39">
        <v>1.343808831</v>
      </c>
      <c r="F39">
        <v>3.3683609539999999</v>
      </c>
      <c r="G39">
        <v>0</v>
      </c>
      <c r="H39">
        <f t="shared" si="16"/>
        <v>43.507374119455669</v>
      </c>
      <c r="I39">
        <f t="shared" si="17"/>
        <v>0.25137256979381745</v>
      </c>
      <c r="J39">
        <f t="shared" si="18"/>
        <v>43.758746689249485</v>
      </c>
      <c r="K39">
        <f t="shared" si="3"/>
        <v>6.6150394321764621</v>
      </c>
      <c r="L39" t="str">
        <f>IF(K39=MIN(K$37:K$40),"BMU","")</f>
        <v/>
      </c>
      <c r="M39">
        <f>IF($L39="BMU",(IF($D39=$G39,(B39+$A$24*(E39-B39)),(B39-$A$24*(E39-B39)))),B39)</f>
        <v>7.9398208170000002</v>
      </c>
      <c r="N39">
        <f>IF($L39="BMU",(IF($D39=$G39,(C39+$A$24*(F39-C39)),(C39-$A$24*(F39-C39)))),C39)</f>
        <v>2.8669902629999999</v>
      </c>
      <c r="O39">
        <f t="shared" si="19"/>
        <v>1</v>
      </c>
    </row>
    <row r="40" spans="1:15">
      <c r="A40">
        <v>4</v>
      </c>
      <c r="B40">
        <f t="shared" si="13"/>
        <v>3.3935332109999998</v>
      </c>
      <c r="C40">
        <f t="shared" si="14"/>
        <v>4.6791791099999998</v>
      </c>
      <c r="D40">
        <f t="shared" si="15"/>
        <v>1</v>
      </c>
      <c r="E40">
        <v>1.343808831</v>
      </c>
      <c r="F40">
        <v>3.3683609539999999</v>
      </c>
      <c r="G40">
        <v>0</v>
      </c>
      <c r="H40">
        <f t="shared" si="16"/>
        <v>4.2013700339663833</v>
      </c>
      <c r="I40">
        <f t="shared" si="17"/>
        <v>1.71824423809924</v>
      </c>
      <c r="J40">
        <f t="shared" si="18"/>
        <v>5.9196142720656235</v>
      </c>
      <c r="K40">
        <f t="shared" si="3"/>
        <v>2.4330257442258238</v>
      </c>
      <c r="L40" t="str">
        <f>IF(K40=MIN(K$37:K$40),"BMU","")</f>
        <v>BMU</v>
      </c>
      <c r="M40">
        <f>IF($L40="BMU",(IF($D40=$G40,(B40+$A$24*(E40-B40)),(B40-$A$24*(E40-B40)))),B40)</f>
        <v>4.8283402769999997</v>
      </c>
      <c r="N40">
        <f>IF($L40="BMU",(IF($D40=$G40,(C40+$A$24*(F40-C40)),(C40-$A$24*(F40-C40)))),C40)</f>
        <v>5.5967518191999996</v>
      </c>
      <c r="O40">
        <f t="shared" si="19"/>
        <v>1</v>
      </c>
    </row>
    <row r="41" spans="1:15">
      <c r="A41">
        <v>1</v>
      </c>
      <c r="B41">
        <f t="shared" si="13"/>
        <v>3.2120998761899999</v>
      </c>
      <c r="C41">
        <f t="shared" si="14"/>
        <v>1.8078925074179999</v>
      </c>
      <c r="D41">
        <f t="shared" si="15"/>
        <v>0</v>
      </c>
      <c r="E41">
        <v>3.582294042</v>
      </c>
      <c r="F41">
        <v>4.6791791099999998</v>
      </c>
      <c r="G41">
        <v>0</v>
      </c>
      <c r="H41">
        <f t="shared" si="16"/>
        <v>0.13704372039976184</v>
      </c>
      <c r="I41">
        <f t="shared" si="17"/>
        <v>8.2442867541668825</v>
      </c>
      <c r="J41">
        <f t="shared" si="18"/>
        <v>8.3813304745666439</v>
      </c>
      <c r="K41">
        <f t="shared" si="3"/>
        <v>2.8950527585117762</v>
      </c>
      <c r="L41" t="str">
        <f>IF(K41=MIN(K$41:K$44),"BMU","")</f>
        <v/>
      </c>
      <c r="M41">
        <f>IF($L41="BMU",(IF($D41=$G41,(B41+$A$24*(E41-B41)),(B41-$A$24*(E41-B41)))),B41)</f>
        <v>3.2120998761899999</v>
      </c>
      <c r="N41">
        <f>IF($L41="BMU",(IF($D41=$G41,(C41+$A$24*(F41-C41)),(C41-$A$24*(F41-C41)))),C41)</f>
        <v>1.8078925074179999</v>
      </c>
      <c r="O41">
        <f t="shared" si="19"/>
        <v>0</v>
      </c>
    </row>
    <row r="42" spans="1:15">
      <c r="A42">
        <v>2</v>
      </c>
      <c r="B42">
        <f t="shared" si="13"/>
        <v>7.7927834809999998</v>
      </c>
      <c r="C42">
        <f t="shared" si="14"/>
        <v>2.3312733809999999</v>
      </c>
      <c r="D42">
        <f t="shared" si="15"/>
        <v>0</v>
      </c>
      <c r="E42">
        <v>3.582294042</v>
      </c>
      <c r="F42">
        <v>4.6791791099999998</v>
      </c>
      <c r="G42">
        <v>0</v>
      </c>
      <c r="H42">
        <f t="shared" si="16"/>
        <v>17.728221315930533</v>
      </c>
      <c r="I42">
        <f t="shared" si="17"/>
        <v>5.5126613122710211</v>
      </c>
      <c r="J42">
        <f t="shared" si="18"/>
        <v>23.240882628201554</v>
      </c>
      <c r="K42">
        <f t="shared" si="3"/>
        <v>4.8208798603783469</v>
      </c>
      <c r="L42" t="str">
        <f>IF(K42=MIN(K$41:K$44),"BMU","")</f>
        <v/>
      </c>
      <c r="M42">
        <f>IF($L42="BMU",(IF($D42=$G42,(B42+$A$24*(E42-B42)),(B42-$A$24*(E42-B42)))),B42)</f>
        <v>7.7927834809999998</v>
      </c>
      <c r="N42">
        <f>IF($L42="BMU",(IF($D42=$G42,(C42+$A$24*(F42-C42)),(C42-$A$24*(F42-C42)))),C42)</f>
        <v>2.3312733809999999</v>
      </c>
      <c r="O42">
        <f t="shared" si="19"/>
        <v>0</v>
      </c>
    </row>
    <row r="43" spans="1:15">
      <c r="A43">
        <v>3</v>
      </c>
      <c r="B43">
        <f t="shared" si="13"/>
        <v>7.9398208170000002</v>
      </c>
      <c r="C43">
        <f t="shared" si="14"/>
        <v>2.8669902629999999</v>
      </c>
      <c r="D43">
        <f t="shared" si="15"/>
        <v>1</v>
      </c>
      <c r="E43">
        <v>3.582294042</v>
      </c>
      <c r="F43">
        <v>4.6791791099999998</v>
      </c>
      <c r="G43">
        <v>0</v>
      </c>
      <c r="H43">
        <f t="shared" si="16"/>
        <v>18.988039594841901</v>
      </c>
      <c r="I43">
        <f t="shared" si="17"/>
        <v>3.2840284171911889</v>
      </c>
      <c r="J43">
        <f t="shared" si="18"/>
        <v>22.272068012033088</v>
      </c>
      <c r="K43">
        <f t="shared" si="3"/>
        <v>4.71932919089494</v>
      </c>
      <c r="L43" t="str">
        <f>IF(K43=MIN(K$41:K$44),"BMU","")</f>
        <v/>
      </c>
      <c r="M43">
        <f>IF($L43="BMU",(IF($D43=$G43,(B43+$A$24*(E43-B43)),(B43-$A$24*(E43-B43)))),B43)</f>
        <v>7.9398208170000002</v>
      </c>
      <c r="N43">
        <f>IF($L43="BMU",(IF($D43=$G43,(C43+$A$24*(F43-C43)),(C43-$A$24*(F43-C43)))),C43)</f>
        <v>2.8669902629999999</v>
      </c>
      <c r="O43">
        <f t="shared" si="19"/>
        <v>1</v>
      </c>
    </row>
    <row r="44" spans="1:15">
      <c r="A44">
        <v>4</v>
      </c>
      <c r="B44">
        <f t="shared" si="13"/>
        <v>4.8283402769999997</v>
      </c>
      <c r="C44">
        <f t="shared" si="14"/>
        <v>5.5967518191999996</v>
      </c>
      <c r="D44">
        <f t="shared" si="15"/>
        <v>1</v>
      </c>
      <c r="E44">
        <v>3.582294042</v>
      </c>
      <c r="F44">
        <v>4.6791791099999998</v>
      </c>
      <c r="G44">
        <v>0</v>
      </c>
      <c r="H44">
        <f t="shared" si="16"/>
        <v>1.5526312197576744</v>
      </c>
      <c r="I44">
        <f t="shared" si="17"/>
        <v>0.84193967666862757</v>
      </c>
      <c r="J44">
        <f t="shared" si="18"/>
        <v>2.3945708964263019</v>
      </c>
      <c r="K44">
        <f t="shared" si="3"/>
        <v>1.5474401107720783</v>
      </c>
      <c r="L44" t="str">
        <f>IF(K44=MIN(K$41:K$44),"BMU","")</f>
        <v>BMU</v>
      </c>
      <c r="M44">
        <f>IF($L44="BMU",(IF($D44=$G44,(B44+$A$24*(E44-B44)),(B44-$A$24*(E44-B44)))),B44)</f>
        <v>5.7005726414999991</v>
      </c>
      <c r="N44">
        <f>IF($L44="BMU",(IF($D44=$G44,(C44+$A$24*(F44-C44)),(C44-$A$24*(F44-C44)))),C44)</f>
        <v>6.2390527156399997</v>
      </c>
      <c r="O44">
        <f t="shared" si="19"/>
        <v>1</v>
      </c>
    </row>
    <row r="45" spans="1:15">
      <c r="A45">
        <v>1</v>
      </c>
      <c r="B45">
        <f t="shared" si="13"/>
        <v>3.2120998761899999</v>
      </c>
      <c r="C45">
        <f t="shared" si="14"/>
        <v>1.8078925074179999</v>
      </c>
      <c r="D45">
        <f t="shared" si="15"/>
        <v>0</v>
      </c>
      <c r="E45">
        <v>2.2803624390000001</v>
      </c>
      <c r="F45">
        <v>2.8669902629999999</v>
      </c>
      <c r="G45">
        <v>0</v>
      </c>
      <c r="H45">
        <f t="shared" si="16"/>
        <v>0.86813465186138883</v>
      </c>
      <c r="I45">
        <f t="shared" si="17"/>
        <v>1.1216880558788298</v>
      </c>
      <c r="J45">
        <f t="shared" si="18"/>
        <v>1.9898227077402186</v>
      </c>
      <c r="K45">
        <f t="shared" si="3"/>
        <v>1.4106107569915305</v>
      </c>
      <c r="L45" t="str">
        <f>IF(K45=MIN(K$45:K$48),"BMU","")</f>
        <v>BMU</v>
      </c>
      <c r="M45">
        <f>IF($L45="BMU",(IF($D45=$G45,(B45+$A$24*(E45-B45)),(B45-$A$24*(E45-B45)))),B45)</f>
        <v>2.5598836701570002</v>
      </c>
      <c r="N45">
        <f>IF($L45="BMU",(IF($D45=$G45,(C45+$A$24*(F45-C45)),(C45-$A$24*(F45-C45)))),C45)</f>
        <v>2.5492609363253997</v>
      </c>
      <c r="O45">
        <f t="shared" si="19"/>
        <v>0</v>
      </c>
    </row>
    <row r="46" spans="1:15">
      <c r="A46">
        <v>2</v>
      </c>
      <c r="B46">
        <f t="shared" si="13"/>
        <v>7.7927834809999998</v>
      </c>
      <c r="C46">
        <f t="shared" si="14"/>
        <v>2.3312733809999999</v>
      </c>
      <c r="D46">
        <f t="shared" si="15"/>
        <v>0</v>
      </c>
      <c r="E46">
        <v>2.2803624390000001</v>
      </c>
      <c r="F46">
        <v>2.8669902629999999</v>
      </c>
      <c r="G46">
        <v>0</v>
      </c>
      <c r="H46">
        <f t="shared" si="16"/>
        <v>30.386785744284364</v>
      </c>
      <c r="I46">
        <f t="shared" si="17"/>
        <v>0.28699257765980191</v>
      </c>
      <c r="J46">
        <f t="shared" si="18"/>
        <v>30.673778321944166</v>
      </c>
      <c r="K46">
        <f t="shared" si="3"/>
        <v>5.538391311738831</v>
      </c>
      <c r="L46" t="str">
        <f>IF(K46=MIN(K$45:K$48),"BMU","")</f>
        <v/>
      </c>
      <c r="M46">
        <f>IF($L46="BMU",(IF($D46=$G46,(B46+$A$24*(E46-B46)),(B46-$A$24*(E46-B46)))),B46)</f>
        <v>7.7927834809999998</v>
      </c>
      <c r="N46">
        <f>IF($L46="BMU",(IF($D46=$G46,(C46+$A$24*(F46-C46)),(C46-$A$24*(F46-C46)))),C46)</f>
        <v>2.3312733809999999</v>
      </c>
      <c r="O46">
        <f t="shared" si="19"/>
        <v>0</v>
      </c>
    </row>
    <row r="47" spans="1:15">
      <c r="A47">
        <v>3</v>
      </c>
      <c r="B47">
        <f t="shared" si="13"/>
        <v>7.9398208170000002</v>
      </c>
      <c r="C47">
        <f t="shared" si="14"/>
        <v>2.8669902629999999</v>
      </c>
      <c r="D47">
        <f t="shared" si="15"/>
        <v>1</v>
      </c>
      <c r="E47">
        <v>2.2803624390000001</v>
      </c>
      <c r="F47">
        <v>2.8669902629999999</v>
      </c>
      <c r="G47">
        <v>0</v>
      </c>
      <c r="H47">
        <f t="shared" si="16"/>
        <v>32.029469132314389</v>
      </c>
      <c r="I47">
        <f t="shared" si="17"/>
        <v>0</v>
      </c>
      <c r="J47">
        <f t="shared" si="18"/>
        <v>32.029469132314389</v>
      </c>
      <c r="K47">
        <f t="shared" si="3"/>
        <v>5.6594583780000001</v>
      </c>
      <c r="L47" t="str">
        <f>IF(K47=MIN(K$45:K$48),"BMU","")</f>
        <v/>
      </c>
      <c r="M47">
        <f>IF($L47="BMU",(IF($D47=$G47,(B47+$A$24*(E47-B47)),(B47-$A$24*(E47-B47)))),B47)</f>
        <v>7.9398208170000002</v>
      </c>
      <c r="N47">
        <f>IF($L47="BMU",(IF($D47=$G47,(C47+$A$24*(F47-C47)),(C47-$A$24*(F47-C47)))),C47)</f>
        <v>2.8669902629999999</v>
      </c>
      <c r="O47">
        <f t="shared" si="19"/>
        <v>1</v>
      </c>
    </row>
    <row r="48" spans="1:15">
      <c r="A48">
        <v>4</v>
      </c>
      <c r="B48">
        <f t="shared" si="13"/>
        <v>5.7005726414999991</v>
      </c>
      <c r="C48">
        <f t="shared" si="14"/>
        <v>6.2390527156399997</v>
      </c>
      <c r="D48">
        <f t="shared" si="15"/>
        <v>1</v>
      </c>
      <c r="E48">
        <v>2.2803624390000001</v>
      </c>
      <c r="F48">
        <v>2.8669902629999999</v>
      </c>
      <c r="G48">
        <v>0</v>
      </c>
      <c r="H48">
        <f t="shared" si="16"/>
        <v>11.697837829285083</v>
      </c>
      <c r="I48">
        <f t="shared" si="17"/>
        <v>11.370805184504491</v>
      </c>
      <c r="J48">
        <f t="shared" si="18"/>
        <v>23.068643013789575</v>
      </c>
      <c r="K48">
        <f t="shared" si="3"/>
        <v>4.8029827205383091</v>
      </c>
      <c r="L48" t="str">
        <f>IF(K48=MIN(K$45:K$48),"BMU","")</f>
        <v/>
      </c>
      <c r="M48">
        <f>IF($L48="BMU",(IF($D48=$G48,(B48+$A$24*(E48-B48)),(B48-$A$24*(E48-B48)))),B48)</f>
        <v>5.7005726414999991</v>
      </c>
      <c r="N48">
        <f>IF($L48="BMU",(IF($D48=$G48,(C48+$A$24*(F48-C48)),(C48-$A$24*(F48-C48)))),C48)</f>
        <v>6.2390527156399997</v>
      </c>
      <c r="O48">
        <f t="shared" si="19"/>
        <v>1</v>
      </c>
    </row>
    <row r="49" spans="1:15">
      <c r="A49">
        <v>1</v>
      </c>
      <c r="B49">
        <f t="shared" si="13"/>
        <v>2.5598836701570002</v>
      </c>
      <c r="C49">
        <f t="shared" si="14"/>
        <v>2.5492609363253997</v>
      </c>
      <c r="D49">
        <f t="shared" si="15"/>
        <v>0</v>
      </c>
      <c r="E49">
        <v>7.4234369420000004</v>
      </c>
      <c r="F49">
        <v>4.6965228750000003</v>
      </c>
      <c r="G49">
        <v>1</v>
      </c>
      <c r="H49">
        <f t="shared" si="16"/>
        <v>23.654150428054752</v>
      </c>
      <c r="I49">
        <f t="shared" si="17"/>
        <v>4.6107338332806043</v>
      </c>
      <c r="J49">
        <f t="shared" si="18"/>
        <v>28.264884261335357</v>
      </c>
      <c r="K49">
        <f t="shared" si="3"/>
        <v>5.3164729155084913</v>
      </c>
      <c r="L49" t="str">
        <f>IF(K49=MIN(K$49:K$52),"BMU","")</f>
        <v/>
      </c>
      <c r="M49">
        <f>IF($L49="BMU",(IF($D49=$G49,(B49+$A$24*(E49-B49)),(B49-$A$24*(E49-B49)))),B49)</f>
        <v>2.5598836701570002</v>
      </c>
      <c r="N49">
        <f>IF($L49="BMU",(IF($D49=$G49,(C49+$A$24*(F49-C49)),(C49-$A$24*(F49-C49)))),C49)</f>
        <v>2.5492609363253997</v>
      </c>
      <c r="O49">
        <f t="shared" si="19"/>
        <v>0</v>
      </c>
    </row>
    <row r="50" spans="1:15">
      <c r="A50">
        <v>2</v>
      </c>
      <c r="B50">
        <f t="shared" si="13"/>
        <v>7.7927834809999998</v>
      </c>
      <c r="C50">
        <f t="shared" si="14"/>
        <v>2.3312733809999999</v>
      </c>
      <c r="D50">
        <f t="shared" si="15"/>
        <v>0</v>
      </c>
      <c r="E50">
        <v>7.4234369420000004</v>
      </c>
      <c r="F50">
        <v>4.6965228750000003</v>
      </c>
      <c r="G50">
        <v>1</v>
      </c>
      <c r="H50">
        <f t="shared" si="16"/>
        <v>0.13641686587127813</v>
      </c>
      <c r="I50">
        <f t="shared" si="17"/>
        <v>5.594405168867258</v>
      </c>
      <c r="J50">
        <f t="shared" si="18"/>
        <v>5.7308220347385364</v>
      </c>
      <c r="K50">
        <f t="shared" si="3"/>
        <v>2.3939135395286391</v>
      </c>
      <c r="L50" t="str">
        <f>IF(K50=MIN(K$49:K$52),"BMU","")</f>
        <v/>
      </c>
      <c r="M50">
        <f>IF($L50="BMU",(IF($D50=$G50,(B50+$A$24*(E50-B50)),(B50-$A$24*(E50-B50)))),B50)</f>
        <v>7.7927834809999998</v>
      </c>
      <c r="N50">
        <f>IF($L50="BMU",(IF($D50=$G50,(C50+$A$24*(F50-C50)),(C50-$A$24*(F50-C50)))),C50)</f>
        <v>2.3312733809999999</v>
      </c>
      <c r="O50">
        <f t="shared" si="19"/>
        <v>0</v>
      </c>
    </row>
    <row r="51" spans="1:15">
      <c r="A51">
        <v>3</v>
      </c>
      <c r="B51">
        <f t="shared" si="13"/>
        <v>7.9398208170000002</v>
      </c>
      <c r="C51">
        <f t="shared" si="14"/>
        <v>2.8669902629999999</v>
      </c>
      <c r="D51">
        <f t="shared" si="15"/>
        <v>1</v>
      </c>
      <c r="E51">
        <v>7.4234369420000004</v>
      </c>
      <c r="F51">
        <v>4.6965228750000003</v>
      </c>
      <c r="G51">
        <v>1</v>
      </c>
      <c r="H51">
        <f t="shared" si="16"/>
        <v>0.26665230636001547</v>
      </c>
      <c r="I51">
        <f t="shared" si="17"/>
        <v>3.3471895783715442</v>
      </c>
      <c r="J51">
        <f t="shared" si="18"/>
        <v>3.6138418847315599</v>
      </c>
      <c r="K51">
        <f t="shared" si="3"/>
        <v>1.9010107534497431</v>
      </c>
      <c r="L51" t="str">
        <f>IF(K51=MIN(K$49:K$52),"BMU","")</f>
        <v>BMU</v>
      </c>
      <c r="M51">
        <f>IF($L51="BMU",(IF($D51=$G51,(B51+$A$24*(E51-B51)),(B51-$A$24*(E51-B51)))),B51)</f>
        <v>7.5783521045000004</v>
      </c>
      <c r="N51">
        <f>IF($L51="BMU",(IF($D51=$G51,(C51+$A$24*(F51-C51)),(C51-$A$24*(F51-C51)))),C51)</f>
        <v>4.1476630914000001</v>
      </c>
      <c r="O51">
        <f t="shared" si="19"/>
        <v>1</v>
      </c>
    </row>
    <row r="52" spans="1:15">
      <c r="A52">
        <v>4</v>
      </c>
      <c r="B52">
        <f t="shared" si="13"/>
        <v>5.7005726414999991</v>
      </c>
      <c r="C52">
        <f t="shared" si="14"/>
        <v>6.2390527156399997</v>
      </c>
      <c r="D52">
        <f t="shared" si="15"/>
        <v>1</v>
      </c>
      <c r="E52">
        <v>7.4234369420000004</v>
      </c>
      <c r="F52">
        <v>4.6965228750000003</v>
      </c>
      <c r="G52">
        <v>1</v>
      </c>
      <c r="H52">
        <f t="shared" si="16"/>
        <v>2.9682613979373587</v>
      </c>
      <c r="I52">
        <f t="shared" si="17"/>
        <v>2.3793983092648618</v>
      </c>
      <c r="J52">
        <f t="shared" si="18"/>
        <v>5.3476597072022205</v>
      </c>
      <c r="K52">
        <f t="shared" si="3"/>
        <v>2.3125007475030621</v>
      </c>
      <c r="L52" t="str">
        <f>IF(K52=MIN(K$49:K$52),"BMU","")</f>
        <v/>
      </c>
      <c r="M52">
        <f>IF($L52="BMU",(IF($D52=$G52,(B52+$A$24*(E52-B52)),(B52-$A$24*(E52-B52)))),B52)</f>
        <v>5.7005726414999991</v>
      </c>
      <c r="N52">
        <f>IF($L52="BMU",(IF($D52=$G52,(C52+$A$24*(F52-C52)),(C52-$A$24*(F52-C52)))),C52)</f>
        <v>6.2390527156399997</v>
      </c>
      <c r="O52">
        <f t="shared" si="19"/>
        <v>1</v>
      </c>
    </row>
    <row r="53" spans="1:15">
      <c r="A53">
        <v>1</v>
      </c>
      <c r="B53">
        <f t="shared" si="13"/>
        <v>2.5598836701570002</v>
      </c>
      <c r="C53">
        <f t="shared" si="14"/>
        <v>2.5492609363253997</v>
      </c>
      <c r="D53">
        <f t="shared" si="15"/>
        <v>0</v>
      </c>
      <c r="E53">
        <v>5.745051997</v>
      </c>
      <c r="F53">
        <v>3.5339898029999999</v>
      </c>
      <c r="G53">
        <v>1</v>
      </c>
      <c r="H53">
        <f t="shared" si="16"/>
        <v>10.145297270323834</v>
      </c>
      <c r="I53">
        <f t="shared" si="17"/>
        <v>0.96969094086224239</v>
      </c>
      <c r="J53">
        <f t="shared" si="18"/>
        <v>11.114988211186077</v>
      </c>
      <c r="K53">
        <f t="shared" si="3"/>
        <v>3.3339148476207483</v>
      </c>
      <c r="L53" t="str">
        <f>IF(K53=MIN(K$53:K$56),"BMU","")</f>
        <v/>
      </c>
      <c r="M53">
        <f>IF($L53="BMU",(IF($D53=$G53,(B53+$A$24*(E53-B53)),(B53-$A$24*(E53-B53)))),B53)</f>
        <v>2.5598836701570002</v>
      </c>
      <c r="N53">
        <f>IF($L53="BMU",(IF($D53=$G53,(C53+$A$24*(F53-C53)),(C53-$A$24*(F53-C53)))),C53)</f>
        <v>2.5492609363253997</v>
      </c>
      <c r="O53">
        <f t="shared" si="19"/>
        <v>0</v>
      </c>
    </row>
    <row r="54" spans="1:15">
      <c r="A54">
        <v>2</v>
      </c>
      <c r="B54">
        <f t="shared" si="13"/>
        <v>7.7927834809999998</v>
      </c>
      <c r="C54">
        <f t="shared" si="14"/>
        <v>2.3312733809999999</v>
      </c>
      <c r="D54">
        <f t="shared" si="15"/>
        <v>0</v>
      </c>
      <c r="E54">
        <v>5.745051997</v>
      </c>
      <c r="F54">
        <v>3.5339898029999999</v>
      </c>
      <c r="G54">
        <v>1</v>
      </c>
      <c r="H54">
        <f t="shared" si="16"/>
        <v>4.1932042305648416</v>
      </c>
      <c r="I54">
        <f t="shared" si="17"/>
        <v>1.4465267917484819</v>
      </c>
      <c r="J54">
        <f t="shared" si="18"/>
        <v>5.6397310223133239</v>
      </c>
      <c r="K54">
        <f t="shared" si="3"/>
        <v>2.374811786713491</v>
      </c>
      <c r="L54" t="str">
        <f>IF(K54=MIN(K$53:K$56),"BMU","")</f>
        <v/>
      </c>
      <c r="M54">
        <f>IF($L54="BMU",(IF($D54=$G54,(B54+$A$24*(E54-B54)),(B54-$A$24*(E54-B54)))),B54)</f>
        <v>7.7927834809999998</v>
      </c>
      <c r="N54">
        <f>IF($L54="BMU",(IF($D54=$G54,(C54+$A$24*(F54-C54)),(C54-$A$24*(F54-C54)))),C54)</f>
        <v>2.3312733809999999</v>
      </c>
      <c r="O54">
        <f t="shared" si="19"/>
        <v>0</v>
      </c>
    </row>
    <row r="55" spans="1:15">
      <c r="A55">
        <v>3</v>
      </c>
      <c r="B55">
        <f t="shared" si="13"/>
        <v>7.5783521045000004</v>
      </c>
      <c r="C55">
        <f t="shared" si="14"/>
        <v>4.1476630914000001</v>
      </c>
      <c r="D55">
        <f t="shared" si="15"/>
        <v>1</v>
      </c>
      <c r="E55">
        <v>5.745051997</v>
      </c>
      <c r="F55">
        <v>3.5339898029999999</v>
      </c>
      <c r="G55">
        <v>1</v>
      </c>
      <c r="H55">
        <f t="shared" si="16"/>
        <v>3.3609892841595128</v>
      </c>
      <c r="I55">
        <f t="shared" si="17"/>
        <v>0.37659490489566988</v>
      </c>
      <c r="J55">
        <f t="shared" si="18"/>
        <v>3.7375841890551826</v>
      </c>
      <c r="K55">
        <f t="shared" si="3"/>
        <v>1.9332832666361086</v>
      </c>
      <c r="L55" t="str">
        <f>IF(K55=MIN(K$53:K$56),"BMU","")</f>
        <v>BMU</v>
      </c>
      <c r="M55">
        <f>IF($L55="BMU",(IF($D55=$G55,(B55+$A$24*(E55-B55)),(B55-$A$24*(E55-B55)))),B55)</f>
        <v>6.2950420292500002</v>
      </c>
      <c r="N55">
        <f>IF($L55="BMU",(IF($D55=$G55,(C55+$A$24*(F55-C55)),(C55-$A$24*(F55-C55)))),C55)</f>
        <v>3.7180917895199999</v>
      </c>
      <c r="O55">
        <f t="shared" si="19"/>
        <v>1</v>
      </c>
    </row>
    <row r="56" spans="1:15">
      <c r="A56">
        <v>4</v>
      </c>
      <c r="B56">
        <f t="shared" si="13"/>
        <v>5.7005726414999991</v>
      </c>
      <c r="C56">
        <f t="shared" si="14"/>
        <v>6.2390527156399997</v>
      </c>
      <c r="D56">
        <f t="shared" si="15"/>
        <v>1</v>
      </c>
      <c r="E56">
        <v>5.745051997</v>
      </c>
      <c r="F56">
        <v>3.5339898029999999</v>
      </c>
      <c r="G56">
        <v>1</v>
      </c>
      <c r="H56">
        <f t="shared" si="16"/>
        <v>1.9784130656954626E-3</v>
      </c>
      <c r="I56">
        <f t="shared" si="17"/>
        <v>7.3173653613403999</v>
      </c>
      <c r="J56">
        <f t="shared" si="18"/>
        <v>7.3193437744060956</v>
      </c>
      <c r="K56">
        <f t="shared" si="3"/>
        <v>2.7054285749962235</v>
      </c>
      <c r="L56" t="str">
        <f>IF(K56=MIN(K$53:K$56),"BMU","")</f>
        <v/>
      </c>
      <c r="M56">
        <f>IF($L56="BMU",(IF($D56=$G56,(B56+$A$24*(E56-B56)),(B56-$A$24*(E56-B56)))),B56)</f>
        <v>5.7005726414999991</v>
      </c>
      <c r="N56">
        <f>IF($L56="BMU",(IF($D56=$G56,(C56+$A$24*(F56-C56)),(C56-$A$24*(F56-C56)))),C56)</f>
        <v>6.2390527156399997</v>
      </c>
      <c r="O56">
        <f t="shared" si="19"/>
        <v>1</v>
      </c>
    </row>
    <row r="57" spans="1:15">
      <c r="A57">
        <v>1</v>
      </c>
      <c r="B57">
        <f t="shared" si="13"/>
        <v>2.5598836701570002</v>
      </c>
      <c r="C57">
        <f t="shared" si="14"/>
        <v>2.5492609363253997</v>
      </c>
      <c r="D57">
        <f t="shared" si="15"/>
        <v>0</v>
      </c>
      <c r="E57">
        <v>9.1721686219999992</v>
      </c>
      <c r="F57">
        <v>2.5111010450000002</v>
      </c>
      <c r="G57">
        <v>1</v>
      </c>
      <c r="H57">
        <f t="shared" si="16"/>
        <v>43.722312284369373</v>
      </c>
      <c r="I57">
        <f t="shared" si="17"/>
        <v>1.4561773059663032E-3</v>
      </c>
      <c r="J57">
        <f t="shared" si="18"/>
        <v>43.723768461675341</v>
      </c>
      <c r="K57">
        <f t="shared" si="3"/>
        <v>6.6123950624320189</v>
      </c>
      <c r="L57" t="str">
        <f>IF(K57=MIN(K$57:K$60),"BMU","")</f>
        <v/>
      </c>
      <c r="M57">
        <f>IF($L57="BMU",(IF($D57=$G57,(B57+$A$24*(E57-B57)),(B57-$A$24*(E57-B57)))),B57)</f>
        <v>2.5598836701570002</v>
      </c>
      <c r="N57">
        <f>IF($L57="BMU",(IF($D57=$G57,(C57+$A$24*(F57-C57)),(C57-$A$24*(F57-C57)))),C57)</f>
        <v>2.5492609363253997</v>
      </c>
      <c r="O57">
        <f t="shared" si="19"/>
        <v>0</v>
      </c>
    </row>
    <row r="58" spans="1:15">
      <c r="A58">
        <v>2</v>
      </c>
      <c r="B58">
        <f t="shared" si="13"/>
        <v>7.7927834809999998</v>
      </c>
      <c r="C58">
        <f t="shared" si="14"/>
        <v>2.3312733809999999</v>
      </c>
      <c r="D58">
        <f t="shared" si="15"/>
        <v>0</v>
      </c>
      <c r="E58">
        <v>9.1721686219999992</v>
      </c>
      <c r="F58">
        <v>2.5111010450000002</v>
      </c>
      <c r="G58">
        <v>1</v>
      </c>
      <c r="H58">
        <f t="shared" si="16"/>
        <v>1.9027033672115881</v>
      </c>
      <c r="I58">
        <f t="shared" si="17"/>
        <v>3.2337988739696996E-2</v>
      </c>
      <c r="J58">
        <f t="shared" si="18"/>
        <v>1.9350413559512851</v>
      </c>
      <c r="K58">
        <f t="shared" si="3"/>
        <v>1.3910576393346485</v>
      </c>
      <c r="L58" t="str">
        <f>IF(K58=MIN(K$57:K$60),"BMU","")</f>
        <v>BMU</v>
      </c>
      <c r="M58">
        <f>IF($L58="BMU",(IF($D58=$G58,(B58+$A$24*(E58-B58)),(B58-$A$24*(E58-B58)))),B58)</f>
        <v>6.8272138823000006</v>
      </c>
      <c r="N58">
        <f>IF($L58="BMU",(IF($D58=$G58,(C58+$A$24*(F58-C58)),(C58-$A$24*(F58-C58)))),C58)</f>
        <v>2.2053940161999996</v>
      </c>
      <c r="O58">
        <f t="shared" si="19"/>
        <v>0</v>
      </c>
    </row>
    <row r="59" spans="1:15">
      <c r="A59">
        <v>3</v>
      </c>
      <c r="B59">
        <f t="shared" si="13"/>
        <v>6.2950420292500002</v>
      </c>
      <c r="C59">
        <f t="shared" si="14"/>
        <v>3.7180917895199999</v>
      </c>
      <c r="D59">
        <f t="shared" si="15"/>
        <v>1</v>
      </c>
      <c r="E59">
        <v>9.1721686219999992</v>
      </c>
      <c r="F59">
        <v>2.5111010450000002</v>
      </c>
      <c r="G59">
        <v>1</v>
      </c>
      <c r="H59">
        <f t="shared" si="16"/>
        <v>8.2778574307092185</v>
      </c>
      <c r="I59">
        <f t="shared" si="17"/>
        <v>1.4568266573569431</v>
      </c>
      <c r="J59">
        <f t="shared" si="18"/>
        <v>9.734684088066162</v>
      </c>
      <c r="K59">
        <f t="shared" si="3"/>
        <v>3.1200455266015208</v>
      </c>
      <c r="L59" t="str">
        <f>IF(K59=MIN(K$57:K$60),"BMU","")</f>
        <v/>
      </c>
      <c r="M59">
        <f>IF($L59="BMU",(IF($D59=$G59,(B59+$A$24*(E59-B59)),(B59-$A$24*(E59-B59)))),B59)</f>
        <v>6.2950420292500002</v>
      </c>
      <c r="N59">
        <f>IF($L59="BMU",(IF($D59=$G59,(C59+$A$24*(F59-C59)),(C59-$A$24*(F59-C59)))),C59)</f>
        <v>3.7180917895199999</v>
      </c>
      <c r="O59">
        <f t="shared" si="19"/>
        <v>1</v>
      </c>
    </row>
    <row r="60" spans="1:15">
      <c r="A60">
        <v>4</v>
      </c>
      <c r="B60">
        <f t="shared" si="13"/>
        <v>5.7005726414999991</v>
      </c>
      <c r="C60">
        <f t="shared" si="14"/>
        <v>6.2390527156399997</v>
      </c>
      <c r="D60">
        <f t="shared" si="15"/>
        <v>1</v>
      </c>
      <c r="E60">
        <v>9.1721686219999992</v>
      </c>
      <c r="F60">
        <v>2.5111010450000002</v>
      </c>
      <c r="G60">
        <v>1</v>
      </c>
      <c r="H60">
        <f t="shared" si="16"/>
        <v>12.051978651823758</v>
      </c>
      <c r="I60">
        <f t="shared" si="17"/>
        <v>13.897623658627564</v>
      </c>
      <c r="J60">
        <f t="shared" si="18"/>
        <v>25.949602310451322</v>
      </c>
      <c r="K60">
        <f t="shared" si="3"/>
        <v>5.0940752164108574</v>
      </c>
      <c r="L60" t="str">
        <f>IF(K60=MIN(K$57:K$60),"BMU","")</f>
        <v/>
      </c>
      <c r="M60">
        <f>IF($L60="BMU",(IF($D60=$G60,(B60+$A$24*(E60-B60)),(B60-$A$24*(E60-B60)))),B60)</f>
        <v>5.7005726414999991</v>
      </c>
      <c r="N60">
        <f>IF($L60="BMU",(IF($D60=$G60,(C60+$A$24*(F60-C60)),(C60-$A$24*(F60-C60)))),C60)</f>
        <v>6.2390527156399997</v>
      </c>
      <c r="O60">
        <f t="shared" si="19"/>
        <v>1</v>
      </c>
    </row>
    <row r="61" spans="1:15">
      <c r="A61">
        <v>1</v>
      </c>
      <c r="B61">
        <f t="shared" si="13"/>
        <v>2.5598836701570002</v>
      </c>
      <c r="C61">
        <f t="shared" si="14"/>
        <v>2.5492609363253997</v>
      </c>
      <c r="D61">
        <f t="shared" si="15"/>
        <v>0</v>
      </c>
      <c r="E61">
        <v>7.7927834809999998</v>
      </c>
      <c r="F61">
        <v>3.4240889409999999</v>
      </c>
      <c r="G61">
        <v>1</v>
      </c>
      <c r="H61">
        <f t="shared" si="16"/>
        <v>27.383240430320701</v>
      </c>
      <c r="I61">
        <f t="shared" si="17"/>
        <v>0.76532403776294233</v>
      </c>
      <c r="J61">
        <f t="shared" si="18"/>
        <v>28.148564468083642</v>
      </c>
      <c r="K61">
        <f t="shared" si="3"/>
        <v>5.3055220730936217</v>
      </c>
      <c r="L61" t="str">
        <f>IF(K61=MIN(K$61:K$64),"BMU","")</f>
        <v/>
      </c>
      <c r="M61">
        <f>IF($L61="BMU",(IF($D61=$G61,(B61+$A$24*(E61-B61)),(B61-$A$24*(E61-B61)))),B61)</f>
        <v>2.5598836701570002</v>
      </c>
      <c r="N61">
        <f>IF($L61="BMU",(IF($D61=$G61,(C61+$A$24*(F61-C61)),(C61-$A$24*(F61-C61)))),C61)</f>
        <v>2.5492609363253997</v>
      </c>
      <c r="O61">
        <f t="shared" si="19"/>
        <v>0</v>
      </c>
    </row>
    <row r="62" spans="1:15">
      <c r="A62">
        <v>2</v>
      </c>
      <c r="B62">
        <f t="shared" si="13"/>
        <v>6.8272138823000006</v>
      </c>
      <c r="C62">
        <f t="shared" si="14"/>
        <v>2.2053940161999996</v>
      </c>
      <c r="D62">
        <f t="shared" si="15"/>
        <v>0</v>
      </c>
      <c r="E62">
        <v>7.7927834809999998</v>
      </c>
      <c r="F62">
        <v>3.4240889409999999</v>
      </c>
      <c r="G62">
        <v>1</v>
      </c>
      <c r="H62">
        <f t="shared" si="16"/>
        <v>0.93232464993367758</v>
      </c>
      <c r="I62">
        <f t="shared" si="17"/>
        <v>1.4852173197332783</v>
      </c>
      <c r="J62">
        <f t="shared" si="18"/>
        <v>2.417541969666956</v>
      </c>
      <c r="K62">
        <f t="shared" si="3"/>
        <v>1.5548446770230639</v>
      </c>
      <c r="L62" t="str">
        <f>IF(K62=MIN(K$61:K$64),"BMU","")</f>
        <v/>
      </c>
      <c r="M62">
        <f>IF($L62="BMU",(IF($D62=$G62,(B62+$A$24*(E62-B62)),(B62-$A$24*(E62-B62)))),B62)</f>
        <v>6.8272138823000006</v>
      </c>
      <c r="N62">
        <f>IF($L62="BMU",(IF($D62=$G62,(C62+$A$24*(F62-C62)),(C62-$A$24*(F62-C62)))),C62)</f>
        <v>2.2053940161999996</v>
      </c>
      <c r="O62">
        <f t="shared" si="19"/>
        <v>0</v>
      </c>
    </row>
    <row r="63" spans="1:15">
      <c r="A63">
        <v>3</v>
      </c>
      <c r="B63">
        <f t="shared" si="13"/>
        <v>6.2950420292500002</v>
      </c>
      <c r="C63">
        <f t="shared" si="14"/>
        <v>3.7180917895199999</v>
      </c>
      <c r="D63">
        <f t="shared" si="15"/>
        <v>1</v>
      </c>
      <c r="E63">
        <v>7.7927834809999998</v>
      </c>
      <c r="F63">
        <v>3.4240889409999999</v>
      </c>
      <c r="G63">
        <v>1</v>
      </c>
      <c r="H63">
        <f t="shared" si="16"/>
        <v>2.2432294562901967</v>
      </c>
      <c r="I63">
        <f t="shared" si="17"/>
        <v>8.6437674937874021E-2</v>
      </c>
      <c r="J63">
        <f t="shared" si="18"/>
        <v>2.3296671312280708</v>
      </c>
      <c r="K63">
        <f t="shared" si="3"/>
        <v>1.5263247135613283</v>
      </c>
      <c r="L63" t="str">
        <f>IF(K63=MIN(K$61:K$64),"BMU","")</f>
        <v>BMU</v>
      </c>
      <c r="M63">
        <f>IF($L63="BMU",(IF($D63=$G63,(B63+$A$24*(E63-B63)),(B63-$A$24*(E63-B63)))),B63)</f>
        <v>7.3434610454750002</v>
      </c>
      <c r="N63">
        <f>IF($L63="BMU",(IF($D63=$G63,(C63+$A$24*(F63-C63)),(C63-$A$24*(F63-C63)))),C63)</f>
        <v>3.5122897955559997</v>
      </c>
      <c r="O63">
        <f t="shared" si="19"/>
        <v>1</v>
      </c>
    </row>
    <row r="64" spans="1:15">
      <c r="A64">
        <v>4</v>
      </c>
      <c r="B64">
        <f t="shared" si="13"/>
        <v>5.7005726414999991</v>
      </c>
      <c r="C64">
        <f t="shared" si="14"/>
        <v>6.2390527156399997</v>
      </c>
      <c r="D64">
        <f t="shared" si="15"/>
        <v>1</v>
      </c>
      <c r="E64">
        <v>7.7927834809999998</v>
      </c>
      <c r="F64">
        <v>3.4240889409999999</v>
      </c>
      <c r="G64">
        <v>1</v>
      </c>
      <c r="H64">
        <f t="shared" si="16"/>
        <v>4.3773461969212981</v>
      </c>
      <c r="I64">
        <f t="shared" si="17"/>
        <v>7.9240210525354753</v>
      </c>
      <c r="J64">
        <f t="shared" si="18"/>
        <v>12.301367249456774</v>
      </c>
      <c r="K64">
        <f t="shared" si="3"/>
        <v>3.5073305018855545</v>
      </c>
      <c r="L64" t="str">
        <f>IF(K64=MIN(K$61:K$64),"BMU","")</f>
        <v/>
      </c>
      <c r="M64">
        <f>IF($L64="BMU",(IF($D64=$G64,(B64+$A$24*(E64-B64)),(B64-$A$24*(E64-B64)))),B64)</f>
        <v>5.7005726414999991</v>
      </c>
      <c r="N64">
        <f>IF($L64="BMU",(IF($D64=$G64,(C64+$A$24*(F64-C64)),(C64-$A$24*(F64-C64)))),C64)</f>
        <v>6.2390527156399997</v>
      </c>
      <c r="O64">
        <f t="shared" si="19"/>
        <v>1</v>
      </c>
    </row>
    <row r="65" spans="1:15">
      <c r="A65">
        <v>1</v>
      </c>
      <c r="B65">
        <f t="shared" si="13"/>
        <v>2.5598836701570002</v>
      </c>
      <c r="C65">
        <f t="shared" si="14"/>
        <v>2.5492609363253997</v>
      </c>
      <c r="D65">
        <f t="shared" si="15"/>
        <v>0</v>
      </c>
      <c r="E65">
        <v>7.9398208170000002</v>
      </c>
      <c r="F65">
        <v>0.79163723119999996</v>
      </c>
      <c r="G65">
        <v>1</v>
      </c>
      <c r="H65">
        <f t="shared" si="16"/>
        <v>28.943723703981199</v>
      </c>
      <c r="I65">
        <f t="shared" si="17"/>
        <v>3.0892410888187385</v>
      </c>
      <c r="J65">
        <f t="shared" si="18"/>
        <v>32.032964792799937</v>
      </c>
      <c r="K65">
        <f t="shared" si="3"/>
        <v>5.659767203057025</v>
      </c>
      <c r="L65" t="str">
        <f>IF(K65=MIN(K$65:K$68),"BMU","")</f>
        <v/>
      </c>
      <c r="M65">
        <f>IF($L65="BMU",(IF($D65=$G65,(B65+$A$24*(E65-B65)),(B65-$A$24*(E65-B65)))),B65)</f>
        <v>2.5598836701570002</v>
      </c>
      <c r="N65">
        <f>IF($L65="BMU",(IF($D65=$G65,(C65+$A$24*(F65-C65)),(C65-$A$24*(F65-C65)))),C65)</f>
        <v>2.5492609363253997</v>
      </c>
      <c r="O65">
        <f t="shared" si="19"/>
        <v>0</v>
      </c>
    </row>
    <row r="66" spans="1:15">
      <c r="A66">
        <v>2</v>
      </c>
      <c r="B66">
        <f t="shared" si="13"/>
        <v>6.8272138823000006</v>
      </c>
      <c r="C66">
        <f t="shared" si="14"/>
        <v>2.2053940161999996</v>
      </c>
      <c r="D66">
        <f t="shared" si="15"/>
        <v>0</v>
      </c>
      <c r="E66">
        <v>7.9398208170000002</v>
      </c>
      <c r="F66">
        <v>0.79163723119999996</v>
      </c>
      <c r="G66">
        <v>1</v>
      </c>
      <c r="H66">
        <f t="shared" si="16"/>
        <v>1.2378941911425292</v>
      </c>
      <c r="I66">
        <f t="shared" si="17"/>
        <v>1.9987082471335353</v>
      </c>
      <c r="J66">
        <f t="shared" si="18"/>
        <v>3.2366024382760648</v>
      </c>
      <c r="K66">
        <f t="shared" si="3"/>
        <v>1.79905598530898</v>
      </c>
      <c r="L66" t="str">
        <f>IF(K66=MIN(K$65:K$68),"BMU","")</f>
        <v>BMU</v>
      </c>
      <c r="M66">
        <f>IF($L66="BMU",(IF($D66=$G66,(B66+$A$24*(E66-B66)),(B66-$A$24*(E66-B66)))),B66)</f>
        <v>6.0483890280100008</v>
      </c>
      <c r="N66">
        <f>IF($L66="BMU",(IF($D66=$G66,(C66+$A$24*(F66-C66)),(C66-$A$24*(F66-C66)))),C66)</f>
        <v>3.1950237656999994</v>
      </c>
      <c r="O66">
        <f t="shared" si="19"/>
        <v>0</v>
      </c>
    </row>
    <row r="67" spans="1:15">
      <c r="A67">
        <v>3</v>
      </c>
      <c r="B67">
        <f t="shared" si="13"/>
        <v>7.3434610454750002</v>
      </c>
      <c r="C67">
        <f t="shared" si="14"/>
        <v>3.5122897955559997</v>
      </c>
      <c r="D67">
        <f t="shared" si="15"/>
        <v>1</v>
      </c>
      <c r="E67">
        <v>7.9398208170000002</v>
      </c>
      <c r="F67">
        <v>0.79163723119999996</v>
      </c>
      <c r="G67">
        <v>1</v>
      </c>
      <c r="H67">
        <f t="shared" si="16"/>
        <v>0.35564497709335019</v>
      </c>
      <c r="I67">
        <f t="shared" si="17"/>
        <v>7.4019503759368765</v>
      </c>
      <c r="J67">
        <f t="shared" si="18"/>
        <v>7.7575953530302266</v>
      </c>
      <c r="K67">
        <f t="shared" si="3"/>
        <v>2.7852460130175625</v>
      </c>
      <c r="L67" t="str">
        <f>IF(K67=MIN(K$65:K$68),"BMU","")</f>
        <v/>
      </c>
      <c r="M67">
        <f>IF($L67="BMU",(IF($D67=$G67,(B67+$A$24*(E67-B67)),(B67-$A$24*(E67-B67)))),B67)</f>
        <v>7.3434610454750002</v>
      </c>
      <c r="N67">
        <f>IF($L67="BMU",(IF($D67=$G67,(C67+$A$24*(F67-C67)),(C67-$A$24*(F67-C67)))),C67)</f>
        <v>3.5122897955559997</v>
      </c>
      <c r="O67">
        <f t="shared" si="19"/>
        <v>1</v>
      </c>
    </row>
    <row r="68" spans="1:15">
      <c r="A68">
        <v>4</v>
      </c>
      <c r="B68">
        <f t="shared" si="13"/>
        <v>5.7005726414999991</v>
      </c>
      <c r="C68">
        <f t="shared" si="14"/>
        <v>6.2390527156399997</v>
      </c>
      <c r="D68">
        <f t="shared" si="15"/>
        <v>1</v>
      </c>
      <c r="E68">
        <v>7.9398208170000002</v>
      </c>
      <c r="F68">
        <v>0.79163723119999996</v>
      </c>
      <c r="G68">
        <v>1</v>
      </c>
      <c r="H68">
        <f t="shared" si="16"/>
        <v>5.0142323914800837</v>
      </c>
      <c r="I68">
        <f t="shared" si="17"/>
        <v>29.674335460116676</v>
      </c>
      <c r="J68">
        <f t="shared" si="18"/>
        <v>34.688567851596758</v>
      </c>
      <c r="K68">
        <f t="shared" si="3"/>
        <v>5.8897001495489363</v>
      </c>
      <c r="L68" t="str">
        <f>IF(K68=MIN(K$65:K$68),"BMU","")</f>
        <v/>
      </c>
      <c r="M68">
        <f>IF($L68="BMU",(IF($D68=$G68,(B68+$A$24*(E68-B68)),(B68-$A$24*(E68-B68)))),B68)</f>
        <v>5.7005726414999991</v>
      </c>
      <c r="N68">
        <f>IF($L68="BMU",(IF($D68=$G68,(C68+$A$24*(F68-C68)),(C68-$A$24*(F68-C68)))),C68)</f>
        <v>6.2390527156399997</v>
      </c>
      <c r="O68">
        <f t="shared" si="19"/>
        <v>1</v>
      </c>
    </row>
    <row r="71" spans="1:15">
      <c r="A71" s="1" t="s">
        <v>20</v>
      </c>
    </row>
    <row r="72" spans="1:15">
      <c r="A72" s="1" t="s">
        <v>0</v>
      </c>
      <c r="B72" s="1" t="s">
        <v>1</v>
      </c>
      <c r="C72" s="1" t="s">
        <v>2</v>
      </c>
    </row>
    <row r="73" spans="1:15">
      <c r="A73">
        <f>M65</f>
        <v>2.5598836701570002</v>
      </c>
      <c r="B73">
        <f>N65</f>
        <v>2.5492609363253997</v>
      </c>
      <c r="C73">
        <f>O65</f>
        <v>0</v>
      </c>
    </row>
    <row r="74" spans="1:15">
      <c r="A74">
        <f>M66</f>
        <v>6.0483890280100008</v>
      </c>
      <c r="B74">
        <f>N66</f>
        <v>3.1950237656999994</v>
      </c>
      <c r="C74">
        <f>O66</f>
        <v>0</v>
      </c>
    </row>
    <row r="75" spans="1:15">
      <c r="A75">
        <f>M67</f>
        <v>7.3434610454750002</v>
      </c>
      <c r="B75">
        <f>N67</f>
        <v>3.5122897955559997</v>
      </c>
      <c r="C75">
        <f>O67</f>
        <v>1</v>
      </c>
    </row>
    <row r="76" spans="1:15">
      <c r="A76">
        <f>M68</f>
        <v>5.7005726414999991</v>
      </c>
      <c r="B76">
        <f>N68</f>
        <v>6.2390527156399997</v>
      </c>
      <c r="C76">
        <f>O68</f>
        <v>1</v>
      </c>
    </row>
    <row r="80" spans="1:15">
      <c r="A80" s="1" t="s">
        <v>19</v>
      </c>
    </row>
    <row r="81" spans="1:13">
      <c r="A81" s="1"/>
      <c r="B81" s="1" t="s">
        <v>6</v>
      </c>
      <c r="C81" s="1"/>
      <c r="D81" s="1"/>
      <c r="E81" s="1" t="s">
        <v>7</v>
      </c>
      <c r="F81" s="1"/>
      <c r="G81" s="1"/>
      <c r="H81" s="1" t="s">
        <v>8</v>
      </c>
      <c r="I81" s="1"/>
      <c r="J81" s="1"/>
      <c r="K81" s="1"/>
      <c r="L81" s="1"/>
    </row>
    <row r="82" spans="1:13">
      <c r="A82" s="1" t="s">
        <v>17</v>
      </c>
      <c r="B82" s="1" t="s">
        <v>0</v>
      </c>
      <c r="C82" s="1" t="s">
        <v>1</v>
      </c>
      <c r="D82" s="1" t="s">
        <v>2</v>
      </c>
      <c r="E82" s="1" t="s">
        <v>0</v>
      </c>
      <c r="F82" s="1" t="s">
        <v>1</v>
      </c>
      <c r="G82" s="1" t="s">
        <v>2</v>
      </c>
      <c r="H82" s="1" t="s">
        <v>12</v>
      </c>
      <c r="I82" s="1" t="s">
        <v>13</v>
      </c>
      <c r="J82" s="1" t="s">
        <v>14</v>
      </c>
      <c r="K82" s="1" t="s">
        <v>11</v>
      </c>
      <c r="L82" s="1" t="s">
        <v>9</v>
      </c>
      <c r="M82" s="1" t="s">
        <v>19</v>
      </c>
    </row>
    <row r="83" spans="1:13">
      <c r="A83">
        <v>1</v>
      </c>
      <c r="B83">
        <f>$A$73</f>
        <v>2.5598836701570002</v>
      </c>
      <c r="C83">
        <f>$B$73</f>
        <v>2.5492609363253997</v>
      </c>
      <c r="D83">
        <f>$C$73</f>
        <v>0</v>
      </c>
      <c r="E83">
        <v>3.3935332109999998</v>
      </c>
      <c r="F83">
        <v>2.3312733809999999</v>
      </c>
      <c r="G83">
        <v>0</v>
      </c>
      <c r="H83">
        <f>(B83-E83)^2</f>
        <v>0.69497155694774404</v>
      </c>
      <c r="I83">
        <f>(C83-F83)^2</f>
        <v>4.7518574276744246E-2</v>
      </c>
      <c r="J83">
        <f>SUM(H83:I83)</f>
        <v>0.74249013122448826</v>
      </c>
      <c r="K83">
        <f>SQRT(J83)</f>
        <v>0.86167867051731539</v>
      </c>
      <c r="L83" t="str">
        <f>IF(K83=MIN(K$83:K$86),"BMU","")</f>
        <v>BMU</v>
      </c>
      <c r="M83">
        <f>IF(L83="BMU",D83,"")</f>
        <v>0</v>
      </c>
    </row>
    <row r="84" spans="1:13">
      <c r="A84">
        <v>2</v>
      </c>
      <c r="B84">
        <f>$A$74</f>
        <v>6.0483890280100008</v>
      </c>
      <c r="C84">
        <f>$B$74</f>
        <v>3.1950237656999994</v>
      </c>
      <c r="D84">
        <v>0</v>
      </c>
      <c r="E84">
        <v>3.3935332109999998</v>
      </c>
      <c r="F84">
        <v>2.3312733809999999</v>
      </c>
      <c r="G84">
        <v>0</v>
      </c>
      <c r="H84">
        <f t="shared" ref="H84:H122" si="20">(B84-E84)^2</f>
        <v>7.0482594091118393</v>
      </c>
      <c r="I84">
        <f t="shared" ref="I84:I122" si="21">(C84-F84)^2</f>
        <v>0.74606472706939697</v>
      </c>
      <c r="J84">
        <f t="shared" ref="J84:J122" si="22">SUM(H84:I84)</f>
        <v>7.7943241361812365</v>
      </c>
      <c r="K84">
        <f t="shared" ref="K84:K122" si="23">SQRT(J84)</f>
        <v>2.7918316812052328</v>
      </c>
      <c r="L84" t="str">
        <f>IF(K84=MIN(K$83:K$86),"BMU","")</f>
        <v/>
      </c>
      <c r="M84" t="str">
        <f t="shared" ref="M84:M122" si="24">IF(L84="BMU",D84,"")</f>
        <v/>
      </c>
    </row>
    <row r="85" spans="1:13">
      <c r="A85">
        <v>3</v>
      </c>
      <c r="B85">
        <f>$A$75</f>
        <v>7.3434610454750002</v>
      </c>
      <c r="C85">
        <f>$B$75</f>
        <v>3.5122897955559997</v>
      </c>
      <c r="D85">
        <v>1</v>
      </c>
      <c r="E85">
        <v>3.3935332109999998</v>
      </c>
      <c r="F85">
        <v>2.3312733809999999</v>
      </c>
      <c r="G85">
        <v>0</v>
      </c>
      <c r="H85">
        <f t="shared" si="20"/>
        <v>15.601929897560366</v>
      </c>
      <c r="I85">
        <f t="shared" si="21"/>
        <v>1.3947997714507092</v>
      </c>
      <c r="J85">
        <f t="shared" si="22"/>
        <v>16.996729669011074</v>
      </c>
      <c r="K85">
        <f t="shared" si="23"/>
        <v>4.1227090206575427</v>
      </c>
      <c r="L85" t="str">
        <f>IF(K85=MIN(K$83:K$86),"BMU","")</f>
        <v/>
      </c>
      <c r="M85" t="str">
        <f t="shared" si="24"/>
        <v/>
      </c>
    </row>
    <row r="86" spans="1:13">
      <c r="A86">
        <v>4</v>
      </c>
      <c r="B86">
        <f>$A$76</f>
        <v>5.7005726414999991</v>
      </c>
      <c r="C86">
        <f>$B$76</f>
        <v>6.2390527156399997</v>
      </c>
      <c r="D86">
        <v>1</v>
      </c>
      <c r="E86">
        <v>3.3935332109999998</v>
      </c>
      <c r="F86">
        <v>2.3312733809999999</v>
      </c>
      <c r="G86">
        <v>0</v>
      </c>
      <c r="H86">
        <f t="shared" si="20"/>
        <v>5.322430933881761</v>
      </c>
      <c r="I86">
        <f t="shared" si="21"/>
        <v>15.27073932823944</v>
      </c>
      <c r="J86">
        <f t="shared" si="22"/>
        <v>20.593170262121202</v>
      </c>
      <c r="K86">
        <f t="shared" si="23"/>
        <v>4.537969839269671</v>
      </c>
      <c r="L86" t="str">
        <f>IF(K86=MIN(K$83:K$86),"BMU","")</f>
        <v/>
      </c>
      <c r="M86" t="str">
        <f t="shared" si="24"/>
        <v/>
      </c>
    </row>
    <row r="87" spans="1:13">
      <c r="A87">
        <v>1</v>
      </c>
      <c r="B87">
        <f>$A$73</f>
        <v>2.5598836701570002</v>
      </c>
      <c r="C87">
        <f>$B$73</f>
        <v>2.5492609363253997</v>
      </c>
      <c r="D87">
        <v>0</v>
      </c>
      <c r="E87">
        <v>3.1100734829999999</v>
      </c>
      <c r="F87">
        <v>1.7815396379999999</v>
      </c>
      <c r="G87">
        <v>0</v>
      </c>
      <c r="H87">
        <f t="shared" si="20"/>
        <v>0.30270883015621497</v>
      </c>
      <c r="I87">
        <f t="shared" si="21"/>
        <v>0.58939599190243752</v>
      </c>
      <c r="J87">
        <f t="shared" si="22"/>
        <v>0.89210482205865249</v>
      </c>
      <c r="K87">
        <f t="shared" si="23"/>
        <v>0.94451300788218506</v>
      </c>
      <c r="L87" t="str">
        <f>IF(K87=MIN(K$87:K$90),"BMU","")</f>
        <v>BMU</v>
      </c>
      <c r="M87">
        <f t="shared" si="24"/>
        <v>0</v>
      </c>
    </row>
    <row r="88" spans="1:13">
      <c r="A88">
        <v>2</v>
      </c>
      <c r="B88">
        <f>$A$74</f>
        <v>6.0483890280100008</v>
      </c>
      <c r="C88">
        <f>$B$74</f>
        <v>3.1950237656999994</v>
      </c>
      <c r="D88">
        <v>0</v>
      </c>
      <c r="E88">
        <v>3.1100734829999999</v>
      </c>
      <c r="F88">
        <v>1.7815396379999999</v>
      </c>
      <c r="G88">
        <v>0</v>
      </c>
      <c r="H88">
        <f t="shared" si="20"/>
        <v>8.6336982420474193</v>
      </c>
      <c r="I88">
        <f t="shared" si="21"/>
        <v>1.9979373792598283</v>
      </c>
      <c r="J88">
        <f t="shared" si="22"/>
        <v>10.631635621307247</v>
      </c>
      <c r="K88">
        <f t="shared" si="23"/>
        <v>3.2606189015748601</v>
      </c>
      <c r="L88" t="str">
        <f>IF(K88=MIN(K$87:K$90),"BMU","")</f>
        <v/>
      </c>
      <c r="M88" t="str">
        <f t="shared" si="24"/>
        <v/>
      </c>
    </row>
    <row r="89" spans="1:13">
      <c r="A89">
        <v>3</v>
      </c>
      <c r="B89">
        <f>$A$75</f>
        <v>7.3434610454750002</v>
      </c>
      <c r="C89">
        <f>$B$75</f>
        <v>3.5122897955559997</v>
      </c>
      <c r="D89">
        <v>1</v>
      </c>
      <c r="E89">
        <v>3.1100734829999999</v>
      </c>
      <c r="F89">
        <v>1.7815396379999999</v>
      </c>
      <c r="G89">
        <v>0</v>
      </c>
      <c r="H89">
        <f t="shared" si="20"/>
        <v>17.921570254118024</v>
      </c>
      <c r="I89">
        <f t="shared" si="21"/>
        <v>2.9954961078801183</v>
      </c>
      <c r="J89">
        <f t="shared" si="22"/>
        <v>20.917066361998142</v>
      </c>
      <c r="K89">
        <f t="shared" si="23"/>
        <v>4.5735179415848082</v>
      </c>
      <c r="L89" t="str">
        <f>IF(K89=MIN(K$87:K$90),"BMU","")</f>
        <v/>
      </c>
      <c r="M89" t="str">
        <f t="shared" si="24"/>
        <v/>
      </c>
    </row>
    <row r="90" spans="1:13">
      <c r="A90">
        <v>4</v>
      </c>
      <c r="B90">
        <f>$A$76</f>
        <v>5.7005726414999991</v>
      </c>
      <c r="C90">
        <f>$B$76</f>
        <v>6.2390527156399997</v>
      </c>
      <c r="D90">
        <v>1</v>
      </c>
      <c r="E90">
        <v>3.1100734829999999</v>
      </c>
      <c r="F90">
        <v>1.7815396379999999</v>
      </c>
      <c r="G90">
        <v>0</v>
      </c>
      <c r="H90">
        <f t="shared" si="20"/>
        <v>6.7106858901892039</v>
      </c>
      <c r="I90">
        <f t="shared" si="21"/>
        <v>19.869422837331623</v>
      </c>
      <c r="J90">
        <f t="shared" si="22"/>
        <v>26.580108727520827</v>
      </c>
      <c r="K90">
        <f t="shared" si="23"/>
        <v>5.1555900464952433</v>
      </c>
      <c r="L90" t="str">
        <f>IF(K90=MIN(K$87:K$90),"BMU","")</f>
        <v/>
      </c>
      <c r="M90" t="str">
        <f t="shared" si="24"/>
        <v/>
      </c>
    </row>
    <row r="91" spans="1:13">
      <c r="A91">
        <v>1</v>
      </c>
      <c r="B91">
        <f>$A$73</f>
        <v>2.5598836701570002</v>
      </c>
      <c r="C91">
        <f>$B$73</f>
        <v>2.5492609363253997</v>
      </c>
      <c r="D91">
        <v>0</v>
      </c>
      <c r="E91">
        <v>1.343808831</v>
      </c>
      <c r="F91">
        <v>3.3683609539999999</v>
      </c>
      <c r="G91">
        <v>0</v>
      </c>
      <c r="H91">
        <f t="shared" si="20"/>
        <v>1.4788380144307238</v>
      </c>
      <c r="I91">
        <f t="shared" si="21"/>
        <v>0.67092483895453026</v>
      </c>
      <c r="J91">
        <f t="shared" si="22"/>
        <v>2.149762853385254</v>
      </c>
      <c r="K91">
        <f t="shared" si="23"/>
        <v>1.4662069613070503</v>
      </c>
      <c r="L91" t="str">
        <f>IF(K91=MIN(K$91:K$94),"BMU","")</f>
        <v>BMU</v>
      </c>
      <c r="M91">
        <f t="shared" si="24"/>
        <v>0</v>
      </c>
    </row>
    <row r="92" spans="1:13">
      <c r="A92">
        <v>2</v>
      </c>
      <c r="B92">
        <f>$A$74</f>
        <v>6.0483890280100008</v>
      </c>
      <c r="C92">
        <f>$B$74</f>
        <v>3.1950237656999994</v>
      </c>
      <c r="D92">
        <v>0</v>
      </c>
      <c r="E92">
        <v>1.343808831</v>
      </c>
      <c r="F92">
        <v>3.3683609539999999</v>
      </c>
      <c r="G92">
        <v>0</v>
      </c>
      <c r="H92">
        <f t="shared" si="20"/>
        <v>22.133074830098661</v>
      </c>
      <c r="I92">
        <f t="shared" si="21"/>
        <v>3.0045780847749851E-2</v>
      </c>
      <c r="J92">
        <f t="shared" si="22"/>
        <v>22.163120610946411</v>
      </c>
      <c r="K92">
        <f t="shared" si="23"/>
        <v>4.7077723618444436</v>
      </c>
      <c r="L92" t="str">
        <f>IF(K92=MIN(K$91:K$94),"BMU","")</f>
        <v/>
      </c>
      <c r="M92" t="str">
        <f t="shared" si="24"/>
        <v/>
      </c>
    </row>
    <row r="93" spans="1:13">
      <c r="A93">
        <v>3</v>
      </c>
      <c r="B93">
        <f>$A$75</f>
        <v>7.3434610454750002</v>
      </c>
      <c r="C93">
        <f>$B$75</f>
        <v>3.5122897955559997</v>
      </c>
      <c r="D93">
        <v>1</v>
      </c>
      <c r="E93">
        <v>1.343808831</v>
      </c>
      <c r="F93">
        <v>3.3683609539999999</v>
      </c>
      <c r="G93">
        <v>0</v>
      </c>
      <c r="H93">
        <f t="shared" si="20"/>
        <v>35.995826694654781</v>
      </c>
      <c r="I93">
        <f t="shared" si="21"/>
        <v>2.0715511431652105E-2</v>
      </c>
      <c r="J93">
        <f t="shared" si="22"/>
        <v>36.016542206086434</v>
      </c>
      <c r="K93">
        <f t="shared" si="23"/>
        <v>6.0013783588511096</v>
      </c>
      <c r="L93" t="str">
        <f>IF(K93=MIN(K$91:K$94),"BMU","")</f>
        <v/>
      </c>
      <c r="M93" t="str">
        <f t="shared" si="24"/>
        <v/>
      </c>
    </row>
    <row r="94" spans="1:13">
      <c r="A94">
        <v>4</v>
      </c>
      <c r="B94">
        <f>$A$76</f>
        <v>5.7005726414999991</v>
      </c>
      <c r="C94">
        <f>$B$76</f>
        <v>6.2390527156399997</v>
      </c>
      <c r="D94">
        <v>1</v>
      </c>
      <c r="E94">
        <v>1.343808831</v>
      </c>
      <c r="F94">
        <v>3.3683609539999999</v>
      </c>
      <c r="G94">
        <v>0</v>
      </c>
      <c r="H94">
        <f t="shared" si="20"/>
        <v>18.981390900482467</v>
      </c>
      <c r="I94">
        <f t="shared" si="21"/>
        <v>8.2408711903477663</v>
      </c>
      <c r="J94">
        <f t="shared" si="22"/>
        <v>27.222262090830235</v>
      </c>
      <c r="K94">
        <f t="shared" si="23"/>
        <v>5.2174957681660112</v>
      </c>
      <c r="L94" t="str">
        <f>IF(K94=MIN(K$91:K$94),"BMU","")</f>
        <v/>
      </c>
      <c r="M94" t="str">
        <f t="shared" si="24"/>
        <v/>
      </c>
    </row>
    <row r="95" spans="1:13">
      <c r="A95">
        <v>1</v>
      </c>
      <c r="B95">
        <f>$A$73</f>
        <v>2.5598836701570002</v>
      </c>
      <c r="C95">
        <f>$B$73</f>
        <v>2.5492609363253997</v>
      </c>
      <c r="D95">
        <v>0</v>
      </c>
      <c r="E95">
        <v>3.582294042</v>
      </c>
      <c r="F95">
        <v>4.6791791099999998</v>
      </c>
      <c r="G95">
        <v>0</v>
      </c>
      <c r="H95">
        <f t="shared" si="20"/>
        <v>1.045322968452141</v>
      </c>
      <c r="I95">
        <f t="shared" si="21"/>
        <v>4.5365514265493436</v>
      </c>
      <c r="J95">
        <f t="shared" si="22"/>
        <v>5.5818743950014849</v>
      </c>
      <c r="K95">
        <f t="shared" si="23"/>
        <v>2.3625990762297113</v>
      </c>
      <c r="L95" t="str">
        <f>IF(K95=MIN(K$95:K$98),"BMU","")</f>
        <v>BMU</v>
      </c>
      <c r="M95">
        <f t="shared" si="24"/>
        <v>0</v>
      </c>
    </row>
    <row r="96" spans="1:13">
      <c r="A96">
        <v>2</v>
      </c>
      <c r="B96">
        <f>$A$74</f>
        <v>6.0483890280100008</v>
      </c>
      <c r="C96">
        <f>$B$74</f>
        <v>3.1950237656999994</v>
      </c>
      <c r="D96">
        <v>0</v>
      </c>
      <c r="E96">
        <v>3.582294042</v>
      </c>
      <c r="F96">
        <v>4.6791791099999998</v>
      </c>
      <c r="G96">
        <v>0</v>
      </c>
      <c r="H96">
        <f t="shared" si="20"/>
        <v>6.0816244800236658</v>
      </c>
      <c r="I96">
        <f t="shared" si="21"/>
        <v>2.2027170860142529</v>
      </c>
      <c r="J96">
        <f t="shared" si="22"/>
        <v>8.2843415660379183</v>
      </c>
      <c r="K96">
        <f t="shared" si="23"/>
        <v>2.8782532143711608</v>
      </c>
      <c r="L96" t="str">
        <f>IF(K96=MIN(K$95:K$98),"BMU","")</f>
        <v/>
      </c>
      <c r="M96" t="str">
        <f t="shared" si="24"/>
        <v/>
      </c>
    </row>
    <row r="97" spans="1:13">
      <c r="A97">
        <v>3</v>
      </c>
      <c r="B97">
        <f>$A$75</f>
        <v>7.3434610454750002</v>
      </c>
      <c r="C97">
        <f>$B$75</f>
        <v>3.5122897955559997</v>
      </c>
      <c r="D97">
        <v>1</v>
      </c>
      <c r="E97">
        <v>3.582294042</v>
      </c>
      <c r="F97">
        <v>4.6791791099999998</v>
      </c>
      <c r="G97">
        <v>0</v>
      </c>
      <c r="H97">
        <f t="shared" si="20"/>
        <v>14.146377228029113</v>
      </c>
      <c r="I97">
        <f t="shared" si="21"/>
        <v>1.3616306721635882</v>
      </c>
      <c r="J97">
        <f t="shared" si="22"/>
        <v>15.508007900192702</v>
      </c>
      <c r="K97">
        <f t="shared" si="23"/>
        <v>3.9380208100253484</v>
      </c>
      <c r="L97" t="str">
        <f>IF(K97=MIN(K$95:K$98),"BMU","")</f>
        <v/>
      </c>
      <c r="M97" t="str">
        <f t="shared" si="24"/>
        <v/>
      </c>
    </row>
    <row r="98" spans="1:13">
      <c r="A98">
        <v>4</v>
      </c>
      <c r="B98">
        <f>$A$76</f>
        <v>5.7005726414999991</v>
      </c>
      <c r="C98">
        <f>$B$76</f>
        <v>6.2390527156399997</v>
      </c>
      <c r="D98">
        <v>1</v>
      </c>
      <c r="E98">
        <v>3.582294042</v>
      </c>
      <c r="F98">
        <v>4.6791791099999998</v>
      </c>
      <c r="G98">
        <v>0</v>
      </c>
      <c r="H98">
        <f t="shared" si="20"/>
        <v>4.4871042250996771</v>
      </c>
      <c r="I98">
        <f t="shared" si="21"/>
        <v>2.4332056655723342</v>
      </c>
      <c r="J98">
        <f t="shared" si="22"/>
        <v>6.9203098906720113</v>
      </c>
      <c r="K98">
        <f t="shared" si="23"/>
        <v>2.630648188312533</v>
      </c>
      <c r="L98" t="str">
        <f>IF(K98=MIN(K$95:K$98),"BMU","")</f>
        <v/>
      </c>
      <c r="M98" t="str">
        <f t="shared" si="24"/>
        <v/>
      </c>
    </row>
    <row r="99" spans="1:13">
      <c r="A99">
        <v>1</v>
      </c>
      <c r="B99">
        <f>$A$73</f>
        <v>2.5598836701570002</v>
      </c>
      <c r="C99">
        <f>$B$73</f>
        <v>2.5492609363253997</v>
      </c>
      <c r="D99">
        <v>0</v>
      </c>
      <c r="E99">
        <v>2.2803624390000001</v>
      </c>
      <c r="F99">
        <v>2.8669902629999999</v>
      </c>
      <c r="G99">
        <v>0</v>
      </c>
      <c r="H99">
        <f t="shared" si="20"/>
        <v>7.8132118667525091E-2</v>
      </c>
      <c r="I99">
        <f t="shared" si="21"/>
        <v>0.10095192502909481</v>
      </c>
      <c r="J99">
        <f t="shared" si="22"/>
        <v>0.1790840436966199</v>
      </c>
      <c r="K99">
        <f t="shared" si="23"/>
        <v>0.42318322709745942</v>
      </c>
      <c r="L99" t="str">
        <f>IF(K99=MIN(K$99:K$102),"BMU","")</f>
        <v>BMU</v>
      </c>
      <c r="M99">
        <f t="shared" si="24"/>
        <v>0</v>
      </c>
    </row>
    <row r="100" spans="1:13">
      <c r="A100">
        <v>2</v>
      </c>
      <c r="B100">
        <f>$A$74</f>
        <v>6.0483890280100008</v>
      </c>
      <c r="C100">
        <f>$B$74</f>
        <v>3.1950237656999994</v>
      </c>
      <c r="D100">
        <v>0</v>
      </c>
      <c r="E100">
        <v>2.2803624390000001</v>
      </c>
      <c r="F100">
        <v>2.8669902629999999</v>
      </c>
      <c r="G100">
        <v>0</v>
      </c>
      <c r="H100">
        <f t="shared" si="20"/>
        <v>14.198024375486341</v>
      </c>
      <c r="I100">
        <f t="shared" si="21"/>
        <v>0.10760597889363054</v>
      </c>
      <c r="J100">
        <f t="shared" si="22"/>
        <v>14.305630354379971</v>
      </c>
      <c r="K100">
        <f t="shared" si="23"/>
        <v>3.7822784607138553</v>
      </c>
      <c r="L100" t="str">
        <f>IF(K100=MIN(K$99:K$102),"BMU","")</f>
        <v/>
      </c>
      <c r="M100" t="str">
        <f t="shared" si="24"/>
        <v/>
      </c>
    </row>
    <row r="101" spans="1:13">
      <c r="A101">
        <v>3</v>
      </c>
      <c r="B101">
        <f>$A$75</f>
        <v>7.3434610454750002</v>
      </c>
      <c r="C101">
        <f>$B$75</f>
        <v>3.5122897955559997</v>
      </c>
      <c r="D101">
        <v>1</v>
      </c>
      <c r="E101">
        <v>2.2803624390000001</v>
      </c>
      <c r="F101">
        <v>2.8669902629999999</v>
      </c>
      <c r="G101">
        <v>0</v>
      </c>
      <c r="H101">
        <f t="shared" si="20"/>
        <v>25.63496749888909</v>
      </c>
      <c r="I101">
        <f t="shared" si="21"/>
        <v>0.41641148671699185</v>
      </c>
      <c r="J101">
        <f t="shared" si="22"/>
        <v>26.051378985606082</v>
      </c>
      <c r="K101">
        <f t="shared" si="23"/>
        <v>5.104055151113287</v>
      </c>
      <c r="L101" t="str">
        <f>IF(K101=MIN(K$99:K$102),"BMU","")</f>
        <v/>
      </c>
      <c r="M101" t="str">
        <f t="shared" si="24"/>
        <v/>
      </c>
    </row>
    <row r="102" spans="1:13">
      <c r="A102">
        <v>4</v>
      </c>
      <c r="B102">
        <f>$A$76</f>
        <v>5.7005726414999991</v>
      </c>
      <c r="C102">
        <f>$B$76</f>
        <v>6.2390527156399997</v>
      </c>
      <c r="D102">
        <v>1</v>
      </c>
      <c r="E102">
        <v>2.2803624390000001</v>
      </c>
      <c r="F102">
        <v>2.8669902629999999</v>
      </c>
      <c r="G102">
        <v>0</v>
      </c>
      <c r="H102">
        <f t="shared" si="20"/>
        <v>11.697837829285083</v>
      </c>
      <c r="I102">
        <f t="shared" si="21"/>
        <v>11.370805184504491</v>
      </c>
      <c r="J102">
        <f t="shared" si="22"/>
        <v>23.068643013789575</v>
      </c>
      <c r="K102">
        <f t="shared" si="23"/>
        <v>4.8029827205383091</v>
      </c>
      <c r="L102" t="str">
        <f>IF(K102=MIN(K$99:K$102),"BMU","")</f>
        <v/>
      </c>
      <c r="M102" t="str">
        <f t="shared" si="24"/>
        <v/>
      </c>
    </row>
    <row r="103" spans="1:13">
      <c r="A103">
        <v>1</v>
      </c>
      <c r="B103">
        <f>$A$73</f>
        <v>2.5598836701570002</v>
      </c>
      <c r="C103">
        <f>$B$73</f>
        <v>2.5492609363253997</v>
      </c>
      <c r="D103">
        <v>0</v>
      </c>
      <c r="E103">
        <v>7.4234369420000004</v>
      </c>
      <c r="F103">
        <v>4.6965228750000003</v>
      </c>
      <c r="G103">
        <v>1</v>
      </c>
      <c r="H103">
        <f t="shared" si="20"/>
        <v>23.654150428054752</v>
      </c>
      <c r="I103">
        <f t="shared" si="21"/>
        <v>4.6107338332806043</v>
      </c>
      <c r="J103">
        <f t="shared" si="22"/>
        <v>28.264884261335357</v>
      </c>
      <c r="K103">
        <f t="shared" si="23"/>
        <v>5.3164729155084913</v>
      </c>
      <c r="L103" t="str">
        <f>IF(K103=MIN(K$103:K$106),"BMU","")</f>
        <v/>
      </c>
      <c r="M103" t="str">
        <f t="shared" si="24"/>
        <v/>
      </c>
    </row>
    <row r="104" spans="1:13">
      <c r="A104">
        <v>2</v>
      </c>
      <c r="B104">
        <f>$A$74</f>
        <v>6.0483890280100008</v>
      </c>
      <c r="C104">
        <f>$B$74</f>
        <v>3.1950237656999994</v>
      </c>
      <c r="D104">
        <v>0</v>
      </c>
      <c r="E104">
        <v>7.4234369420000004</v>
      </c>
      <c r="F104">
        <v>4.6965228750000003</v>
      </c>
      <c r="G104">
        <v>1</v>
      </c>
      <c r="H104">
        <f t="shared" si="20"/>
        <v>1.8907567657682494</v>
      </c>
      <c r="I104">
        <f t="shared" si="21"/>
        <v>2.2544995752286963</v>
      </c>
      <c r="J104">
        <f t="shared" si="22"/>
        <v>4.1452563409969461</v>
      </c>
      <c r="K104">
        <f t="shared" si="23"/>
        <v>2.0359902605358764</v>
      </c>
      <c r="L104" t="str">
        <f>IF(K104=MIN(K$103:K$106),"BMU","")</f>
        <v/>
      </c>
      <c r="M104" t="str">
        <f t="shared" si="24"/>
        <v/>
      </c>
    </row>
    <row r="105" spans="1:13">
      <c r="A105">
        <v>3</v>
      </c>
      <c r="B105">
        <f>$A$75</f>
        <v>7.3434610454750002</v>
      </c>
      <c r="C105">
        <f>$B$75</f>
        <v>3.5122897955559997</v>
      </c>
      <c r="D105">
        <v>1</v>
      </c>
      <c r="E105">
        <v>7.4234369420000004</v>
      </c>
      <c r="F105">
        <v>4.6965228750000003</v>
      </c>
      <c r="G105">
        <v>1</v>
      </c>
      <c r="H105">
        <f t="shared" si="20"/>
        <v>6.3961440249775299E-3</v>
      </c>
      <c r="I105">
        <f t="shared" si="21"/>
        <v>1.4024079864494206</v>
      </c>
      <c r="J105">
        <f t="shared" si="22"/>
        <v>1.4088041304743981</v>
      </c>
      <c r="K105">
        <f t="shared" si="23"/>
        <v>1.1869305499793987</v>
      </c>
      <c r="L105" t="str">
        <f>IF(K105=MIN(K$103:K$106),"BMU","")</f>
        <v>BMU</v>
      </c>
      <c r="M105">
        <f t="shared" si="24"/>
        <v>1</v>
      </c>
    </row>
    <row r="106" spans="1:13">
      <c r="A106">
        <v>4</v>
      </c>
      <c r="B106">
        <f>$A$76</f>
        <v>5.7005726414999991</v>
      </c>
      <c r="C106">
        <f>$B$76</f>
        <v>6.2390527156399997</v>
      </c>
      <c r="D106">
        <v>1</v>
      </c>
      <c r="E106">
        <v>7.4234369420000004</v>
      </c>
      <c r="F106">
        <v>4.6965228750000003</v>
      </c>
      <c r="G106">
        <v>1</v>
      </c>
      <c r="H106">
        <f t="shared" si="20"/>
        <v>2.9682613979373587</v>
      </c>
      <c r="I106">
        <f t="shared" si="21"/>
        <v>2.3793983092648618</v>
      </c>
      <c r="J106">
        <f t="shared" si="22"/>
        <v>5.3476597072022205</v>
      </c>
      <c r="K106">
        <f t="shared" si="23"/>
        <v>2.3125007475030621</v>
      </c>
      <c r="L106" t="str">
        <f>IF(K106=MIN(K$103:K$106),"BMU","")</f>
        <v/>
      </c>
      <c r="M106" t="str">
        <f t="shared" si="24"/>
        <v/>
      </c>
    </row>
    <row r="107" spans="1:13">
      <c r="A107">
        <v>1</v>
      </c>
      <c r="B107">
        <f>$A$73</f>
        <v>2.5598836701570002</v>
      </c>
      <c r="C107">
        <f>$B$73</f>
        <v>2.5492609363253997</v>
      </c>
      <c r="D107">
        <v>0</v>
      </c>
      <c r="E107">
        <v>5.745051997</v>
      </c>
      <c r="F107">
        <v>3.5339898029999999</v>
      </c>
      <c r="G107">
        <v>1</v>
      </c>
      <c r="H107">
        <f t="shared" si="20"/>
        <v>10.145297270323834</v>
      </c>
      <c r="I107">
        <f t="shared" si="21"/>
        <v>0.96969094086224239</v>
      </c>
      <c r="J107">
        <f t="shared" si="22"/>
        <v>11.114988211186077</v>
      </c>
      <c r="K107">
        <f t="shared" si="23"/>
        <v>3.3339148476207483</v>
      </c>
      <c r="L107" t="str">
        <f>IF(K107=MIN(K$107:K$110),"BMU","")</f>
        <v/>
      </c>
      <c r="M107" t="str">
        <f t="shared" si="24"/>
        <v/>
      </c>
    </row>
    <row r="108" spans="1:13">
      <c r="A108">
        <v>2</v>
      </c>
      <c r="B108">
        <f>$A$74</f>
        <v>6.0483890280100008</v>
      </c>
      <c r="C108">
        <f>$B$74</f>
        <v>3.1950237656999994</v>
      </c>
      <c r="D108">
        <v>0</v>
      </c>
      <c r="E108">
        <v>5.745051997</v>
      </c>
      <c r="F108">
        <v>3.5339898029999999</v>
      </c>
      <c r="G108">
        <v>1</v>
      </c>
      <c r="H108">
        <f t="shared" si="20"/>
        <v>9.2013354381962162E-2</v>
      </c>
      <c r="I108">
        <f t="shared" si="21"/>
        <v>0.11489797444286534</v>
      </c>
      <c r="J108">
        <f t="shared" si="22"/>
        <v>0.20691132882482749</v>
      </c>
      <c r="K108">
        <f t="shared" si="23"/>
        <v>0.45487506946943956</v>
      </c>
      <c r="L108" t="str">
        <f>IF(K108=MIN(K$107:K$110),"BMU","")</f>
        <v>BMU</v>
      </c>
      <c r="M108">
        <f t="shared" si="24"/>
        <v>0</v>
      </c>
    </row>
    <row r="109" spans="1:13">
      <c r="A109">
        <v>3</v>
      </c>
      <c r="B109">
        <f>$A$75</f>
        <v>7.3434610454750002</v>
      </c>
      <c r="C109">
        <f>$B$75</f>
        <v>3.5122897955559997</v>
      </c>
      <c r="D109">
        <v>1</v>
      </c>
      <c r="E109">
        <v>5.745051997</v>
      </c>
      <c r="F109">
        <v>3.5339898029999999</v>
      </c>
      <c r="G109">
        <v>1</v>
      </c>
      <c r="H109">
        <f t="shared" si="20"/>
        <v>2.5549114862467555</v>
      </c>
      <c r="I109">
        <f t="shared" si="21"/>
        <v>4.7089032306966131E-4</v>
      </c>
      <c r="J109">
        <f t="shared" si="22"/>
        <v>2.5553823765698249</v>
      </c>
      <c r="K109">
        <f t="shared" si="23"/>
        <v>1.5985563413811303</v>
      </c>
      <c r="L109" t="str">
        <f>IF(K109=MIN(K$107:K$110),"BMU","")</f>
        <v/>
      </c>
      <c r="M109" t="str">
        <f t="shared" si="24"/>
        <v/>
      </c>
    </row>
    <row r="110" spans="1:13">
      <c r="A110">
        <v>4</v>
      </c>
      <c r="B110">
        <f>$A$76</f>
        <v>5.7005726414999991</v>
      </c>
      <c r="C110">
        <f>$B$76</f>
        <v>6.2390527156399997</v>
      </c>
      <c r="D110">
        <v>1</v>
      </c>
      <c r="E110">
        <v>5.745051997</v>
      </c>
      <c r="F110">
        <v>3.5339898029999999</v>
      </c>
      <c r="G110">
        <v>1</v>
      </c>
      <c r="H110">
        <f t="shared" si="20"/>
        <v>1.9784130656954626E-3</v>
      </c>
      <c r="I110">
        <f t="shared" si="21"/>
        <v>7.3173653613403999</v>
      </c>
      <c r="J110">
        <f t="shared" si="22"/>
        <v>7.3193437744060956</v>
      </c>
      <c r="K110">
        <f t="shared" si="23"/>
        <v>2.7054285749962235</v>
      </c>
      <c r="L110" t="str">
        <f>IF(K110=MIN(K$107:K$110),"BMU","")</f>
        <v/>
      </c>
      <c r="M110" t="str">
        <f t="shared" si="24"/>
        <v/>
      </c>
    </row>
    <row r="111" spans="1:13">
      <c r="A111">
        <v>1</v>
      </c>
      <c r="B111">
        <f>$A$73</f>
        <v>2.5598836701570002</v>
      </c>
      <c r="C111">
        <f>$B$73</f>
        <v>2.5492609363253997</v>
      </c>
      <c r="D111">
        <v>0</v>
      </c>
      <c r="E111">
        <v>9.1721686219999992</v>
      </c>
      <c r="F111">
        <v>2.5111010450000002</v>
      </c>
      <c r="G111">
        <v>1</v>
      </c>
      <c r="H111">
        <f t="shared" si="20"/>
        <v>43.722312284369373</v>
      </c>
      <c r="I111">
        <f t="shared" si="21"/>
        <v>1.4561773059663032E-3</v>
      </c>
      <c r="J111">
        <f t="shared" si="22"/>
        <v>43.723768461675341</v>
      </c>
      <c r="K111">
        <f t="shared" si="23"/>
        <v>6.6123950624320189</v>
      </c>
      <c r="L111" t="str">
        <f>IF(K111=MIN(K$111:K$114),"BMU","")</f>
        <v/>
      </c>
      <c r="M111" t="str">
        <f t="shared" si="24"/>
        <v/>
      </c>
    </row>
    <row r="112" spans="1:13">
      <c r="A112">
        <v>2</v>
      </c>
      <c r="B112">
        <f>$A$74</f>
        <v>6.0483890280100008</v>
      </c>
      <c r="C112">
        <f>$B$74</f>
        <v>3.1950237656999994</v>
      </c>
      <c r="D112">
        <v>0</v>
      </c>
      <c r="E112">
        <v>9.1721686219999992</v>
      </c>
      <c r="F112">
        <v>2.5111010450000002</v>
      </c>
      <c r="G112">
        <v>1</v>
      </c>
      <c r="H112">
        <f t="shared" si="20"/>
        <v>9.7579989518283199</v>
      </c>
      <c r="I112">
        <f t="shared" si="21"/>
        <v>0.46775028788968903</v>
      </c>
      <c r="J112">
        <f t="shared" si="22"/>
        <v>10.225749239718009</v>
      </c>
      <c r="K112">
        <f t="shared" si="23"/>
        <v>3.1977725434617783</v>
      </c>
      <c r="L112" t="str">
        <f>IF(K112=MIN(K$111:K$114),"BMU","")</f>
        <v/>
      </c>
      <c r="M112" t="str">
        <f t="shared" si="24"/>
        <v/>
      </c>
    </row>
    <row r="113" spans="1:13">
      <c r="A113">
        <v>3</v>
      </c>
      <c r="B113">
        <f>$A$75</f>
        <v>7.3434610454750002</v>
      </c>
      <c r="C113">
        <f>$B$75</f>
        <v>3.5122897955559997</v>
      </c>
      <c r="D113">
        <v>1</v>
      </c>
      <c r="E113">
        <v>9.1721686219999992</v>
      </c>
      <c r="F113">
        <v>2.5111010450000002</v>
      </c>
      <c r="G113">
        <v>1</v>
      </c>
      <c r="H113">
        <f t="shared" si="20"/>
        <v>3.3441714004399348</v>
      </c>
      <c r="I113">
        <f t="shared" si="21"/>
        <v>1.0023789142398836</v>
      </c>
      <c r="J113">
        <f t="shared" si="22"/>
        <v>4.3465503146798188</v>
      </c>
      <c r="K113">
        <f t="shared" si="23"/>
        <v>2.0848381986810915</v>
      </c>
      <c r="L113" t="str">
        <f>IF(K113=MIN(K$111:K$114),"BMU","")</f>
        <v>BMU</v>
      </c>
      <c r="M113">
        <f t="shared" si="24"/>
        <v>1</v>
      </c>
    </row>
    <row r="114" spans="1:13">
      <c r="A114">
        <v>4</v>
      </c>
      <c r="B114">
        <f>$A$76</f>
        <v>5.7005726414999991</v>
      </c>
      <c r="C114">
        <f>$B$76</f>
        <v>6.2390527156399997</v>
      </c>
      <c r="D114">
        <v>1</v>
      </c>
      <c r="E114">
        <v>9.1721686219999992</v>
      </c>
      <c r="F114">
        <v>2.5111010450000002</v>
      </c>
      <c r="G114">
        <v>1</v>
      </c>
      <c r="H114">
        <f t="shared" si="20"/>
        <v>12.051978651823758</v>
      </c>
      <c r="I114">
        <f t="shared" si="21"/>
        <v>13.897623658627564</v>
      </c>
      <c r="J114">
        <f t="shared" si="22"/>
        <v>25.949602310451322</v>
      </c>
      <c r="K114">
        <f t="shared" si="23"/>
        <v>5.0940752164108574</v>
      </c>
      <c r="L114" t="str">
        <f>IF(K114=MIN(K$111:K$114),"BMU","")</f>
        <v/>
      </c>
      <c r="M114" t="str">
        <f t="shared" si="24"/>
        <v/>
      </c>
    </row>
    <row r="115" spans="1:13">
      <c r="A115">
        <v>1</v>
      </c>
      <c r="B115">
        <f>$A$73</f>
        <v>2.5598836701570002</v>
      </c>
      <c r="C115">
        <f>$B$73</f>
        <v>2.5492609363253997</v>
      </c>
      <c r="D115">
        <v>0</v>
      </c>
      <c r="E115">
        <v>7.7927834809999998</v>
      </c>
      <c r="F115">
        <v>3.4240889409999999</v>
      </c>
      <c r="G115">
        <v>1</v>
      </c>
      <c r="H115">
        <f t="shared" si="20"/>
        <v>27.383240430320701</v>
      </c>
      <c r="I115">
        <f t="shared" si="21"/>
        <v>0.76532403776294233</v>
      </c>
      <c r="J115">
        <f t="shared" si="22"/>
        <v>28.148564468083642</v>
      </c>
      <c r="K115">
        <f t="shared" si="23"/>
        <v>5.3055220730936217</v>
      </c>
      <c r="L115" t="str">
        <f>IF(K115=MIN(K$115:K$118),"BMU","")</f>
        <v/>
      </c>
      <c r="M115" t="str">
        <f t="shared" si="24"/>
        <v/>
      </c>
    </row>
    <row r="116" spans="1:13">
      <c r="A116">
        <v>2</v>
      </c>
      <c r="B116">
        <f>$A$74</f>
        <v>6.0483890280100008</v>
      </c>
      <c r="C116">
        <f>$B$74</f>
        <v>3.1950237656999994</v>
      </c>
      <c r="D116">
        <v>0</v>
      </c>
      <c r="E116">
        <v>7.7927834809999998</v>
      </c>
      <c r="F116">
        <v>3.4240889409999999</v>
      </c>
      <c r="G116">
        <v>1</v>
      </c>
      <c r="H116">
        <f t="shared" si="20"/>
        <v>3.0429120076222782</v>
      </c>
      <c r="I116">
        <f t="shared" si="21"/>
        <v>5.2470854535219998E-2</v>
      </c>
      <c r="J116">
        <f t="shared" si="22"/>
        <v>3.0953828621574981</v>
      </c>
      <c r="K116">
        <f t="shared" si="23"/>
        <v>1.7593700185457004</v>
      </c>
      <c r="L116" t="str">
        <f>IF(K116=MIN(K$115:K$118),"BMU","")</f>
        <v/>
      </c>
      <c r="M116" t="str">
        <f t="shared" si="24"/>
        <v/>
      </c>
    </row>
    <row r="117" spans="1:13">
      <c r="A117">
        <v>3</v>
      </c>
      <c r="B117">
        <f>$A$75</f>
        <v>7.3434610454750002</v>
      </c>
      <c r="C117">
        <f>$B$75</f>
        <v>3.5122897955559997</v>
      </c>
      <c r="D117">
        <v>1</v>
      </c>
      <c r="E117">
        <v>7.7927834809999998</v>
      </c>
      <c r="F117">
        <v>3.4240889409999999</v>
      </c>
      <c r="G117">
        <v>1</v>
      </c>
      <c r="H117">
        <f t="shared" si="20"/>
        <v>0.20189065106611745</v>
      </c>
      <c r="I117">
        <f t="shared" si="21"/>
        <v>7.77939074440863E-3</v>
      </c>
      <c r="J117">
        <f t="shared" si="22"/>
        <v>0.20967004181052609</v>
      </c>
      <c r="K117">
        <f t="shared" si="23"/>
        <v>0.45789741406839818</v>
      </c>
      <c r="L117" t="str">
        <f>IF(K117=MIN(K$115:K$118),"BMU","")</f>
        <v>BMU</v>
      </c>
      <c r="M117">
        <f t="shared" si="24"/>
        <v>1</v>
      </c>
    </row>
    <row r="118" spans="1:13">
      <c r="A118">
        <v>4</v>
      </c>
      <c r="B118">
        <f>$A$76</f>
        <v>5.7005726414999991</v>
      </c>
      <c r="C118">
        <f>$B$76</f>
        <v>6.2390527156399997</v>
      </c>
      <c r="D118">
        <v>1</v>
      </c>
      <c r="E118">
        <v>7.7927834809999998</v>
      </c>
      <c r="F118">
        <v>3.4240889409999999</v>
      </c>
      <c r="G118">
        <v>1</v>
      </c>
      <c r="H118">
        <f t="shared" si="20"/>
        <v>4.3773461969212981</v>
      </c>
      <c r="I118">
        <f t="shared" si="21"/>
        <v>7.9240210525354753</v>
      </c>
      <c r="J118">
        <f t="shared" si="22"/>
        <v>12.301367249456774</v>
      </c>
      <c r="K118">
        <f t="shared" si="23"/>
        <v>3.5073305018855545</v>
      </c>
      <c r="L118" t="str">
        <f>IF(K118=MIN(K$115:K$118),"BMU","")</f>
        <v/>
      </c>
      <c r="M118" t="str">
        <f t="shared" si="24"/>
        <v/>
      </c>
    </row>
    <row r="119" spans="1:13">
      <c r="A119">
        <v>1</v>
      </c>
      <c r="B119">
        <f>$A$73</f>
        <v>2.5598836701570002</v>
      </c>
      <c r="C119">
        <f>$B$73</f>
        <v>2.5492609363253997</v>
      </c>
      <c r="D119">
        <v>0</v>
      </c>
      <c r="E119">
        <v>7.9398208170000002</v>
      </c>
      <c r="F119">
        <v>0.79163723119999996</v>
      </c>
      <c r="G119">
        <v>1</v>
      </c>
      <c r="H119">
        <f t="shared" si="20"/>
        <v>28.943723703981199</v>
      </c>
      <c r="I119">
        <f t="shared" si="21"/>
        <v>3.0892410888187385</v>
      </c>
      <c r="J119">
        <f t="shared" si="22"/>
        <v>32.032964792799937</v>
      </c>
      <c r="K119">
        <f t="shared" si="23"/>
        <v>5.659767203057025</v>
      </c>
      <c r="L119" t="str">
        <f>IF(K119=MIN(K$119:K$122),"BMU","")</f>
        <v/>
      </c>
      <c r="M119" t="str">
        <f t="shared" si="24"/>
        <v/>
      </c>
    </row>
    <row r="120" spans="1:13">
      <c r="A120">
        <v>2</v>
      </c>
      <c r="B120">
        <f>$A$74</f>
        <v>6.0483890280100008</v>
      </c>
      <c r="C120">
        <f>$B$74</f>
        <v>3.1950237656999994</v>
      </c>
      <c r="D120">
        <v>0</v>
      </c>
      <c r="E120">
        <v>7.9398208170000002</v>
      </c>
      <c r="F120">
        <v>0.79163723119999996</v>
      </c>
      <c r="G120">
        <v>1</v>
      </c>
      <c r="H120">
        <f t="shared" si="20"/>
        <v>3.5775142124019097</v>
      </c>
      <c r="I120">
        <f t="shared" si="21"/>
        <v>5.7762668342159156</v>
      </c>
      <c r="J120">
        <f t="shared" si="22"/>
        <v>9.3537810466178257</v>
      </c>
      <c r="K120">
        <f t="shared" si="23"/>
        <v>3.0583951750252658</v>
      </c>
      <c r="L120" t="str">
        <f>IF(K120=MIN(K$119:K$122),"BMU","")</f>
        <v/>
      </c>
      <c r="M120" t="str">
        <f t="shared" si="24"/>
        <v/>
      </c>
    </row>
    <row r="121" spans="1:13">
      <c r="A121">
        <v>3</v>
      </c>
      <c r="B121">
        <f>$A$75</f>
        <v>7.3434610454750002</v>
      </c>
      <c r="C121">
        <f>$B$75</f>
        <v>3.5122897955559997</v>
      </c>
      <c r="D121">
        <v>1</v>
      </c>
      <c r="E121">
        <v>7.9398208170000002</v>
      </c>
      <c r="F121">
        <v>0.79163723119999996</v>
      </c>
      <c r="G121">
        <v>1</v>
      </c>
      <c r="H121">
        <f t="shared" si="20"/>
        <v>0.35564497709335019</v>
      </c>
      <c r="I121">
        <f t="shared" si="21"/>
        <v>7.4019503759368765</v>
      </c>
      <c r="J121">
        <f t="shared" si="22"/>
        <v>7.7575953530302266</v>
      </c>
      <c r="K121">
        <f t="shared" si="23"/>
        <v>2.7852460130175625</v>
      </c>
      <c r="L121" t="str">
        <f>IF(K121=MIN(K$119:K$122),"BMU","")</f>
        <v>BMU</v>
      </c>
      <c r="M121">
        <f t="shared" si="24"/>
        <v>1</v>
      </c>
    </row>
    <row r="122" spans="1:13">
      <c r="A122">
        <v>4</v>
      </c>
      <c r="B122">
        <f>$A$76</f>
        <v>5.7005726414999991</v>
      </c>
      <c r="C122">
        <f>$B$76</f>
        <v>6.2390527156399997</v>
      </c>
      <c r="D122">
        <v>1</v>
      </c>
      <c r="E122">
        <v>7.9398208170000002</v>
      </c>
      <c r="F122">
        <v>0.79163723119999996</v>
      </c>
      <c r="G122">
        <v>1</v>
      </c>
      <c r="H122">
        <f t="shared" si="20"/>
        <v>5.0142323914800837</v>
      </c>
      <c r="I122">
        <f t="shared" si="21"/>
        <v>29.674335460116676</v>
      </c>
      <c r="J122">
        <f t="shared" si="22"/>
        <v>34.688567851596758</v>
      </c>
      <c r="K122">
        <f t="shared" si="23"/>
        <v>5.8897001495489363</v>
      </c>
      <c r="L122" t="str">
        <f>IF(K122=MIN(K$119:K$122),"BMU","")</f>
        <v/>
      </c>
      <c r="M122" t="str">
        <f t="shared" si="24"/>
        <v/>
      </c>
    </row>
    <row r="125" spans="1:13">
      <c r="A125" s="1" t="s">
        <v>23</v>
      </c>
    </row>
    <row r="126" spans="1:13">
      <c r="A126" s="1" t="s">
        <v>0</v>
      </c>
      <c r="B126" s="1" t="s">
        <v>1</v>
      </c>
      <c r="C126" s="1" t="s">
        <v>24</v>
      </c>
      <c r="D126" s="1" t="s">
        <v>2</v>
      </c>
      <c r="E126" s="1" t="s">
        <v>21</v>
      </c>
      <c r="F126" s="1" t="s">
        <v>22</v>
      </c>
    </row>
    <row r="127" spans="1:13">
      <c r="A127">
        <v>3.3935332109999998</v>
      </c>
      <c r="B127">
        <v>2.3312733809999999</v>
      </c>
      <c r="C127">
        <f>M83</f>
        <v>0</v>
      </c>
      <c r="D127">
        <v>0</v>
      </c>
      <c r="E127">
        <f>IF(D127=C127,0,1)</f>
        <v>0</v>
      </c>
      <c r="F127">
        <f>(1-(SUM(E127:E136)/COUNT(E127:E136)))*100</f>
        <v>90</v>
      </c>
    </row>
    <row r="128" spans="1:13">
      <c r="A128">
        <v>3.1100734829999999</v>
      </c>
      <c r="B128">
        <v>1.7815396379999999</v>
      </c>
      <c r="C128">
        <f>M87</f>
        <v>0</v>
      </c>
      <c r="D128">
        <v>0</v>
      </c>
      <c r="E128">
        <f t="shared" ref="E128:E136" si="25">IF(D128=C128,0,1)</f>
        <v>0</v>
      </c>
    </row>
    <row r="129" spans="1:5">
      <c r="A129">
        <v>1.343808831</v>
      </c>
      <c r="B129">
        <v>3.3683609539999999</v>
      </c>
      <c r="C129">
        <f>M91</f>
        <v>0</v>
      </c>
      <c r="D129">
        <v>0</v>
      </c>
      <c r="E129">
        <f t="shared" si="25"/>
        <v>0</v>
      </c>
    </row>
    <row r="130" spans="1:5">
      <c r="A130">
        <v>3.582294042</v>
      </c>
      <c r="B130">
        <v>4.6791791099999998</v>
      </c>
      <c r="C130">
        <f>M95</f>
        <v>0</v>
      </c>
      <c r="D130">
        <v>0</v>
      </c>
      <c r="E130">
        <f t="shared" si="25"/>
        <v>0</v>
      </c>
    </row>
    <row r="131" spans="1:5">
      <c r="A131">
        <v>2.2803624390000001</v>
      </c>
      <c r="B131">
        <v>2.8669902629999999</v>
      </c>
      <c r="C131">
        <f>M99</f>
        <v>0</v>
      </c>
      <c r="D131">
        <v>0</v>
      </c>
      <c r="E131">
        <f t="shared" si="25"/>
        <v>0</v>
      </c>
    </row>
    <row r="132" spans="1:5">
      <c r="A132">
        <v>7.4234369420000004</v>
      </c>
      <c r="B132">
        <v>4.6965228750000003</v>
      </c>
      <c r="C132">
        <f>M105</f>
        <v>1</v>
      </c>
      <c r="D132">
        <v>1</v>
      </c>
      <c r="E132">
        <f t="shared" si="25"/>
        <v>0</v>
      </c>
    </row>
    <row r="133" spans="1:5">
      <c r="A133">
        <v>5.745051997</v>
      </c>
      <c r="B133">
        <v>3.5339898029999999</v>
      </c>
      <c r="C133">
        <f>M108</f>
        <v>0</v>
      </c>
      <c r="D133">
        <v>1</v>
      </c>
      <c r="E133">
        <f t="shared" si="25"/>
        <v>1</v>
      </c>
    </row>
    <row r="134" spans="1:5">
      <c r="A134">
        <v>9.1721686219999992</v>
      </c>
      <c r="B134">
        <v>2.5111010450000002</v>
      </c>
      <c r="C134">
        <f>M113</f>
        <v>1</v>
      </c>
      <c r="D134">
        <v>1</v>
      </c>
      <c r="E134">
        <f t="shared" si="25"/>
        <v>0</v>
      </c>
    </row>
    <row r="135" spans="1:5">
      <c r="A135">
        <v>7.7927834809999998</v>
      </c>
      <c r="B135">
        <v>3.4240889409999999</v>
      </c>
      <c r="C135">
        <f>M117</f>
        <v>1</v>
      </c>
      <c r="D135">
        <v>1</v>
      </c>
      <c r="E135">
        <f t="shared" si="25"/>
        <v>0</v>
      </c>
    </row>
    <row r="136" spans="1:5">
      <c r="A136">
        <v>7.9398208170000002</v>
      </c>
      <c r="B136">
        <v>0.79163723119999996</v>
      </c>
      <c r="C136">
        <f>M121</f>
        <v>1</v>
      </c>
      <c r="D136">
        <v>1</v>
      </c>
      <c r="E136">
        <f t="shared" si="25"/>
        <v>0</v>
      </c>
    </row>
  </sheetData>
  <sheetCalcPr fullCalcOnLoad="1"/>
  <phoneticPr fontId="2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2016-02-10T07:26:56Z</dcterms:created>
  <dcterms:modified xsi:type="dcterms:W3CDTF">2016-02-27T05:32:07Z</dcterms:modified>
</cp:coreProperties>
</file>