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Calc"/>
  <workbookPr/>
  <workbookProtection lockStructure="0" lockWindows="0" lockRevision="0"/>
  <bookViews>
    <workbookView windowWidth="16384" windowHeight="8192" tabRatio="500" activeTab="3"/>
  </bookViews>
  <sheets>
    <sheet name="осадки ОЯ" sheetId="1" r:id="rId2"/>
    <sheet name="Вл15, Ветер" sheetId="2" r:id="rId3"/>
    <sheet name="амплитуда" sheetId="3" r:id="rId4"/>
    <sheet name="2011" sheetId="4" r:id="rId5"/>
  </sheets>
  <calcPr iterateDelta="0.0001"/>
  <extLst>
    <ext uri="{7626C862-2A13-11E5-B345-FEFF819CDC9F}">
      <loext:extCalcPr xmlns:loext="http://schemas.libreoffice.org/" stringRefSyntax="ExcelA1"/>
    </ext>
  </extLst>
</workbook>
</file>

<file path=xl/sharedStrings.xml><?xml version="1.0" encoding="utf-8"?>
<sst xmlns="http://schemas.openxmlformats.org/spreadsheetml/2006/main" count="310" uniqueCount="133">
  <si>
    <t xml:space="preserve">год</t>
  </si>
  <si>
    <t xml:space="preserve">&gt;=30мм</t>
  </si>
  <si>
    <t xml:space="preserve">&gt;=50мм</t>
  </si>
  <si>
    <t xml:space="preserve">макс</t>
  </si>
  <si>
    <t xml:space="preserve">ветер</t>
  </si>
  <si>
    <t xml:space="preserve">С </t>
  </si>
  <si>
    <t xml:space="preserve">СВ </t>
  </si>
  <si>
    <t xml:space="preserve">В </t>
  </si>
  <si>
    <t xml:space="preserve">ЮВ </t>
  </si>
  <si>
    <t xml:space="preserve">Ю </t>
  </si>
  <si>
    <t xml:space="preserve">ЮЗ </t>
  </si>
  <si>
    <t xml:space="preserve">З </t>
  </si>
  <si>
    <t xml:space="preserve">СЗ </t>
  </si>
  <si>
    <t xml:space="preserve">штиль </t>
  </si>
  <si>
    <t xml:space="preserve">сумм</t>
  </si>
  <si>
    <t xml:space="preserve">за 12 час и менее</t>
  </si>
  <si>
    <t xml:space="preserve">Среднее</t>
  </si>
  <si>
    <t xml:space="preserve">Высота снега</t>
  </si>
  <si>
    <t xml:space="preserve">Температура экстр</t>
  </si>
  <si>
    <t xml:space="preserve">СНЕГ</t>
  </si>
  <si>
    <t xml:space="preserve">дата</t>
  </si>
  <si>
    <t xml:space="preserve">МИН</t>
  </si>
  <si>
    <t xml:space="preserve">в 6 ч утра </t>
  </si>
  <si>
    <t xml:space="preserve">http://www.pogodaiklimat.ru/weather.php?id=34958&amp;bday=1&amp;fday=31&amp;amonth=1&amp;ayear=2013&amp;bot=2</t>
  </si>
  <si>
    <t xml:space="preserve">неудалять https://regex101.com/r/le7NTl/4</t>
  </si>
  <si>
    <t xml:space="preserve">Пояснения к столбцам:</t>
  </si>
  <si>
    <r>
      <rPr>
        <sz val="8"/>
        <color rgb="FF000000"/>
        <rFont val="Verdana"/>
        <family val="2"/>
        <charset val="204"/>
      </rPr>
      <t xml:space="preserve">Ветер</t>
    </r>
    <r>
      <rPr>
        <sz val="11"/>
        <color rgb="FF282828"/>
        <rFont val="Arial"/>
        <family val="2"/>
        <charset val="204"/>
      </rPr>
      <t xml:space="preserve"> - указаны скорость ветра в м/с - средняя за 10 мин, порывы в срок и между сроками (в фигурных скобках) и направление, откуда дует ветер: С - северный,</t>
    </r>
  </si>
  <si>
    <t xml:space="preserve">за 2013-2020 по срокам (выбирать год месяц даты с 1 по последнее число)</t>
  </si>
  <si>
    <r>
      <rPr>
        <sz val="8"/>
        <rFont val="Verdana"/>
        <family val="2"/>
        <charset val="204"/>
      </rPr>
      <t xml:space="preserve">СВ</t>
    </r>
    <r>
      <rPr>
        <sz val="11"/>
        <rFont val="Arial"/>
        <family val="2"/>
        <charset val="204"/>
      </rPr>
      <t xml:space="preserve"> - северо-восточный, В - восточный, ЮВ - юго-восточный, Ю - южный, ЮЗ - юго-западный, З - западный, СЗ - северо-западный.</t>
    </r>
  </si>
  <si>
    <r>
      <rPr>
        <sz val="8"/>
        <rFont val="Verdana"/>
        <family val="2"/>
        <charset val="204"/>
      </rPr>
      <t xml:space="preserve">Видимость</t>
    </r>
    <r>
      <rPr>
        <sz val="11"/>
        <rFont val="Arial"/>
        <family val="2"/>
        <charset val="204"/>
      </rPr>
      <t xml:space="preserve"> - горизонтальная дальность видимости в метрах или километрах. При видимости от 1 до 10 км при отсутствии осадков обычно наблюдается дымка, при ухудшении видимости до 1 км и менее - туман. В сухую погоду видимость может ухудшаться дымом, пылью или мглою.</t>
    </r>
  </si>
  <si>
    <t xml:space="preserve">счет</t>
  </si>
  <si>
    <t xml:space="preserve">Вставить данные из Климата России- Влажность по срокам</t>
  </si>
  <si>
    <r>
      <rPr>
        <sz val="8"/>
        <color rgb="FF000000"/>
        <rFont val="Verdana"/>
        <family val="2"/>
        <charset val="204"/>
      </rPr>
      <t xml:space="preserve">Явления</t>
    </r>
    <r>
      <rPr>
        <sz val="11"/>
        <color rgb="FF282828"/>
        <rFont val="Arial"/>
        <family val="2"/>
        <charset val="204"/>
      </rPr>
      <t xml:space="preserve"> - указаны атмосферные явления, наблюдавшиеся в срок или в последний час перед сроком; фигурными скобками обозначены явления, наблюдавшиеся между сроками (за 1-3 часа до срока); квадратными скобками обозначены град или гололедные отложения с указанием их диаметра в мм.</t>
    </r>
  </si>
  <si>
    <t xml:space="preserve">Таблица 4.23 - Средняя месячная и годовая относительная влажность воздуха (%), в различное время суток, МС ..., 1966-2012 гг.  </t>
  </si>
  <si>
    <r>
      <rPr>
        <sz val="8"/>
        <color rgb="FF000000"/>
        <rFont val="Verdana"/>
        <family val="2"/>
        <charset val="204"/>
      </rPr>
      <t xml:space="preserve">Облачность</t>
    </r>
    <r>
      <rPr>
        <sz val="11"/>
        <color rgb="FF282828"/>
        <rFont val="Arial"/>
        <family val="2"/>
        <charset val="204"/>
      </rPr>
      <t xml:space="preserve"> - указаны через наклонную черту общая и нижняя облачность в баллах и высота нижней границы облаков в метрах; квадратными скобками обозначены формы облаков: Ci - перистые, Cs - перисто-слоистые, Cc - перисто-кучевые, Ac - высококучевые, As - высокослоистые, Sc - слоисто-кучевые, Ns - слоисто-дождевые, Cu - кучевые, Cb - кучево-дождевые. Подробнее классификацию облаков см. в Атласе облаков (PDF).</t>
    </r>
  </si>
  <si>
    <t xml:space="preserve">час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</si>
  <si>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</si>
  <si>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</si>
  <si>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</si>
  <si>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</si>
  <si>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</si>
  <si>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</si>
  <si>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</si>
  <si>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</si>
  <si>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</si>
  <si>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</si>
  <si>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XI</t>
  </si>
  <si>
    <t xml:space="preserve">XII</t>
  </si>
  <si>
    <r>
      <rPr>
        <sz val="8"/>
        <color rgb="FF000000"/>
        <rFont val="Verdana"/>
        <family val="2"/>
        <charset val="204"/>
      </rPr>
      <t xml:space="preserve">T</t>
    </r>
    <r>
      <rPr>
        <sz val="11"/>
        <color rgb="FF282828"/>
        <rFont val="Arial"/>
        <family val="2"/>
        <charset val="204"/>
      </rPr>
      <t xml:space="preserve"> - Температура воздуха - температура, измеренная на высоте 2 м над землей.</t>
    </r>
  </si>
  <si>
    <r>
      <rPr>
        <sz val="8"/>
        <color rgb="FF000000"/>
        <rFont val="Verdana"/>
        <family val="2"/>
        <charset val="204"/>
      </rPr>
      <t xml:space="preserve">Td</t>
    </r>
    <r>
      <rPr>
        <sz val="11"/>
        <color rgb="FF282828"/>
        <rFont val="Arial"/>
        <family val="2"/>
        <charset val="204"/>
      </rPr>
      <t xml:space="preserve"> - Температура точки росы - температура, при понижении до которой содержащийся в воздухе водяной пар достигнет насыщения.</t>
    </r>
  </si>
  <si>
    <t xml:space="preserve">Td - Температура точки росы - температура, при понижении до которой содержащийся в воздухе водяной пар достигнет насыщения.</t>
  </si>
  <si>
    <r>
      <rPr>
        <sz val="8"/>
        <color rgb="FF000000"/>
        <rFont val="Verdana"/>
        <family val="2"/>
        <charset val="204"/>
      </rPr>
      <t xml:space="preserve">f</t>
    </r>
    <r>
      <rPr>
        <sz val="11"/>
        <color rgb="FF282828"/>
        <rFont val="Arial"/>
        <family val="2"/>
        <charset val="204"/>
      </rPr>
      <t xml:space="preserve"> - Относительная влажность воздуха - влажноcть воздуха, измеренная на высоте 2 м над землей.</t>
    </r>
  </si>
  <si>
    <r>
      <rPr>
        <sz val="8"/>
        <color rgb="FF000000"/>
        <rFont val="Verdana"/>
        <family val="2"/>
        <charset val="204"/>
      </rPr>
      <t xml:space="preserve">Te</t>
    </r>
    <r>
      <rPr>
        <sz val="11"/>
        <color rgb="FF282828"/>
        <rFont val="Arial"/>
        <family val="2"/>
        <charset val="204"/>
      </rPr>
      <t xml:space="preserve"> - Эффективная температура - температура, которую ощущает одетый по сезону человек в тени. Характеристика душности погоды. При расчете учитывается влияние влажности воздуха и скорости ветра на теплоощущения человека.</t>
    </r>
  </si>
  <si>
    <r>
      <rPr>
        <sz val="8"/>
        <color rgb="FF000000"/>
        <rFont val="Verdana"/>
        <family val="2"/>
        <charset val="204"/>
      </rPr>
      <t xml:space="preserve">Tes</t>
    </r>
    <r>
      <rPr>
        <sz val="11"/>
        <color rgb="FF282828"/>
        <rFont val="Arial"/>
        <family val="2"/>
        <charset val="204"/>
      </rPr>
      <t xml:space="preserve"> - Эффективная температура на солнце - температура, которую ощущает человек, с поправкой на солнечный нагрев. Характеристика знойности погоды. Зависит от высоты солнца над горизонтом, облачности и скорости ветра. Ночью, в пасмурную погоду, а также при ветре 12 м/с и более поправка равна нулю.</t>
    </r>
  </si>
  <si>
    <r>
      <rPr>
        <sz val="8"/>
        <color rgb="FF000000"/>
        <rFont val="Verdana"/>
        <family val="2"/>
        <charset val="204"/>
      </rPr>
      <t xml:space="preserve">P</t>
    </r>
    <r>
      <rPr>
        <sz val="11"/>
        <color rgb="FF282828"/>
        <rFont val="Arial"/>
        <family val="2"/>
        <charset val="204"/>
      </rPr>
      <t xml:space="preserve"> - Атмосферное давление - приведенное к уровню моря атмосферное давление.</t>
    </r>
  </si>
  <si>
    <r>
      <rPr>
        <sz val="8"/>
        <color rgb="FF000000"/>
        <rFont val="Verdana"/>
        <family val="2"/>
        <charset val="204"/>
      </rPr>
      <t xml:space="preserve">Po</t>
    </r>
    <r>
      <rPr>
        <sz val="11"/>
        <color rgb="FF282828"/>
        <rFont val="Arial"/>
        <family val="2"/>
        <charset val="204"/>
      </rPr>
      <t xml:space="preserve"> - Атмосферное давление - измеренное на уровне метеостанции атмосферное давление.</t>
    </r>
  </si>
  <si>
    <t xml:space="preserve">сумма 15 ч</t>
  </si>
  <si>
    <r>
      <rPr>
        <sz val="8"/>
        <color rgb="FF000000"/>
        <rFont val="Verdana"/>
        <family val="2"/>
        <charset val="204"/>
      </rPr>
      <t xml:space="preserve">Tmin</t>
    </r>
    <r>
      <rPr>
        <sz val="11"/>
        <color rgb="FF282828"/>
        <rFont val="Arial"/>
        <family val="2"/>
        <charset val="204"/>
      </rPr>
      <t xml:space="preserve"> - Минимальная температура - минимум температуры воздуха на высоте 2 м над землей.</t>
    </r>
  </si>
  <si>
    <t xml:space="preserve">1959-2020</t>
  </si>
  <si>
    <r>
      <rPr>
        <sz val="11"/>
        <color rgb="FF000000"/>
        <rFont val="Calibri"/>
        <family val="2"/>
        <charset val="204"/>
      </rPr>
      <t xml:space="preserve">Tmax</t>
    </r>
    <r>
      <rPr>
        <sz val="11"/>
        <color rgb="FF282828"/>
        <rFont val="Arial"/>
        <family val="2"/>
        <charset val="204"/>
      </rPr>
      <t xml:space="preserve"> - Максимальная температура - максимум температуры воздуха на высоте 2 м над землей.</t>
    </r>
  </si>
  <si>
    <t xml:space="preserve">15 ч</t>
  </si>
  <si>
    <t xml:space="preserve">в таблицу</t>
  </si>
  <si>
    <r>
      <rPr>
        <sz val="11"/>
        <color rgb="FF000000"/>
        <rFont val="Calibri"/>
        <family val="2"/>
        <charset val="204"/>
      </rPr>
      <t xml:space="preserve">R</t>
    </r>
    <r>
      <rPr>
        <sz val="11"/>
        <color rgb="FF282828"/>
        <rFont val="Arial"/>
        <family val="2"/>
        <charset val="204"/>
      </rPr>
      <t xml:space="preserve"> - Количество осадков - Количество выпавших осадков за период времени, мм. При наведении курсора мыши на число - период времени, за который выпало указанное количество осадков.</t>
    </r>
  </si>
  <si>
    <r>
      <rPr>
        <sz val="11"/>
        <color rgb="FF000000"/>
        <rFont val="Calibri"/>
        <family val="2"/>
        <charset val="204"/>
      </rPr>
      <t xml:space="preserve">R24</t>
    </r>
    <r>
      <rPr>
        <sz val="11"/>
        <color rgb="FF282828"/>
        <rFont val="Arial"/>
        <family val="2"/>
        <charset val="204"/>
      </rPr>
      <t xml:space="preserve"> - Количество осадков - Количество выпавших осадков за 24 часа, мм.</t>
    </r>
  </si>
  <si>
    <r>
      <rPr>
        <sz val="8"/>
        <color rgb="FF000000"/>
        <rFont val="Verdana"/>
        <family val="2"/>
        <charset val="204"/>
      </rPr>
      <t xml:space="preserve">S</t>
    </r>
    <r>
      <rPr>
        <sz val="11"/>
        <color rgb="FF282828"/>
        <rFont val="Arial"/>
        <family val="2"/>
        <charset val="204"/>
      </rPr>
      <t xml:space="preserve"> - Снежный покров - Высота снежного покрова, см. При наведении курсора мыши на число - состояние снежного покрова и степень покрытия местности в баллах.</t>
    </r>
  </si>
  <si>
    <t xml:space="preserve">М е с я ц</t>
  </si>
  <si>
    <t xml:space="preserve">Год</t>
  </si>
  <si>
    <t xml:space="preserve">Янв.</t>
  </si>
  <si>
    <t xml:space="preserve">Фев.</t>
  </si>
  <si>
    <t xml:space="preserve">Март</t>
  </si>
  <si>
    <t xml:space="preserve">Апр.</t>
  </si>
  <si>
    <t xml:space="preserve">Май</t>
  </si>
  <si>
    <t xml:space="preserve">Июнь</t>
  </si>
  <si>
    <t xml:space="preserve">Июль</t>
  </si>
  <si>
    <t xml:space="preserve">Авг.</t>
  </si>
  <si>
    <t xml:space="preserve">Сен.</t>
  </si>
  <si>
    <t xml:space="preserve">Окт.</t>
  </si>
  <si>
    <t xml:space="preserve">Нояб</t>
  </si>
  <si>
    <t xml:space="preserve">Дек.</t>
  </si>
  <si>
    <t xml:space="preserve">1966-2012</t>
  </si>
  <si>
    <r>
      <rPr>
        <sz val="13"/>
        <color rgb="FF000000"/>
        <rFont val="Times New Roman"/>
        <family val="1"/>
        <charset val="204"/>
        <b/>
      </rPr>
      <t xml:space="preserve">Таблица 4.30 – Повторяемость направлений ветра и штилей (%)</t>
    </r>
    <r>
      <rPr>
        <sz val="13"/>
        <color rgb="FF000000"/>
        <rFont val="Times New Roman"/>
        <family val="1"/>
        <charset val="204"/>
      </rPr>
      <t xml:space="preserve">, </t>
    </r>
    <r>
      <rPr>
        <sz val="13"/>
        <color rgb="FF000000"/>
        <rFont val="Times New Roman"/>
        <family val="1"/>
        <charset val="204"/>
        <b/>
      </rPr>
      <t xml:space="preserve">МС …........, (1966-2012гг), [9]</t>
    </r>
  </si>
  <si>
    <t xml:space="preserve">Вставить данные из Климата России- повторяемость</t>
  </si>
  <si>
    <t xml:space="preserve">суммы</t>
  </si>
  <si>
    <t xml:space="preserve">за </t>
  </si>
  <si>
    <t xml:space="preserve">период</t>
  </si>
  <si>
    <t xml:space="preserve">С</t>
  </si>
  <si>
    <t xml:space="preserve">СВ</t>
  </si>
  <si>
    <t xml:space="preserve">В</t>
  </si>
  <si>
    <t xml:space="preserve">ЮВ</t>
  </si>
  <si>
    <t xml:space="preserve">Ю</t>
  </si>
  <si>
    <t xml:space="preserve">ЮЗ</t>
  </si>
  <si>
    <t xml:space="preserve">З</t>
  </si>
  <si>
    <t xml:space="preserve">СЗ</t>
  </si>
  <si>
    <t xml:space="preserve">Штиль</t>
  </si>
  <si>
    <t xml:space="preserve">Лето</t>
  </si>
  <si>
    <t xml:space="preserve">Зима</t>
  </si>
  <si>
    <t xml:space="preserve">Таблица 2.18 - Повторяемость направлений ветра и штилей, 1966- 2020, (%) [9, 11]</t>
  </si>
  <si>
    <t xml:space="preserve">Таблица - Повторяемость направлений ветра и штилей,  (%) [9, 11]</t>
  </si>
  <si>
    <t xml:space="preserve">СЧЕТ</t>
  </si>
  <si>
    <t xml:space="preserve">%</t>
  </si>
  <si>
    <t xml:space="preserve">Количество наблюдений</t>
  </si>
  <si>
    <t xml:space="preserve">без штиля</t>
  </si>
  <si>
    <t xml:space="preserve">1959-2014</t>
  </si>
  <si>
    <t xml:space="preserve">Вставить данные из Климата России, амплитуда</t>
  </si>
  <si>
    <t xml:space="preserve">Время</t>
  </si>
  <si>
    <t xml:space="preserve">Ветер</t>
  </si>
  <si>
    <t xml:space="preserve">Видим.</t>
  </si>
  <si>
    <t xml:space="preserve">Явления</t>
  </si>
  <si>
    <t xml:space="preserve">Облачность</t>
  </si>
  <si>
    <t xml:space="preserve">Т</t>
  </si>
  <si>
    <t xml:space="preserve">Тd</t>
  </si>
  <si>
    <t xml:space="preserve">f</t>
  </si>
  <si>
    <t xml:space="preserve">Тe</t>
  </si>
  <si>
    <t xml:space="preserve">Тes</t>
  </si>
  <si>
    <t xml:space="preserve">Комфортность</t>
  </si>
  <si>
    <t xml:space="preserve">P</t>
  </si>
  <si>
    <t xml:space="preserve">Po</t>
  </si>
  <si>
    <t xml:space="preserve">Тmin</t>
  </si>
  <si>
    <t xml:space="preserve">Tmax</t>
  </si>
  <si>
    <t xml:space="preserve">R</t>
  </si>
  <si>
    <t xml:space="preserve">R24</t>
  </si>
  <si>
    <t xml:space="preserve">S</t>
  </si>
  <si>
    <t xml:space="preserve">январь</t>
  </si>
  <si>
    <t xml:space="preserve">мин</t>
  </si>
  <si>
    <t xml:space="preserve"> макс</t>
  </si>
  <si>
    <t xml:space="preserve">ампл</t>
  </si>
  <si>
    <t xml:space="preserve">(UTC), дата</t>
  </si>
  <si>
    <t xml:space="preserve">(напр.,м/с)</t>
  </si>
  <si>
    <t xml:space="preserve">(С)</t>
  </si>
  <si>
    <t xml:space="preserve">(%)</t>
  </si>
  <si>
    <t xml:space="preserve">(гПа)</t>
  </si>
  <si>
    <t xml:space="preserve">(мм)</t>
  </si>
  <si>
    <t xml:space="preserve">(см)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</si>
</sst>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"/>
    <numFmt numFmtId="165" formatCode="General"/>
    <numFmt numFmtId="166" formatCode="0.0"/>
    <numFmt numFmtId="167" formatCode="0"/>
    <numFmt numFmtId="168" formatCode="H:MM;@"/>
    <numFmt numFmtId="169" formatCode="0.00"/>
    <numFmt numFmtId="170" formatCode="[$-419]MMMM;@"/>
  </numFmts>
  <fonts count="27">
    <font>
      <sz val="11"/>
      <color rgb="FF000000"/>
      <name val="Calibri"/>
      <family val="2"/>
      <charset val="204"/>
    </font>
    <font>
      <sz val="10"/>
      <name val="Arial"/>
      <family/>
      <charset val="204"/>
    </font>
    <font>
      <sz val="10"/>
      <name val="Arial"/>
      <family/>
      <charset val="204"/>
    </font>
    <font>
      <sz val="10"/>
      <name val="Arial"/>
      <family/>
      <charset val="204"/>
    </font>
    <font>
      <b/>
      <sz val="11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b/>
      <sz val="11"/>
      <color rgb="FFFF0000"/>
      <name val="Calibri"/>
      <family val="2"/>
      <charset val="204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u val="single"/>
      <sz val="11"/>
      <color rgb="FF0563C1"/>
      <name val="Calibri"/>
      <family val="2"/>
      <charset val="204"/>
    </font>
    <font>
      <sz val="8"/>
      <color rgb="FF000000"/>
      <name val="Verdana"/>
      <family val="2"/>
      <charset val="204"/>
    </font>
    <font>
      <sz val="11"/>
      <color rgb="FF282828"/>
      <name val="Arial"/>
      <family val="2"/>
      <charset val="204"/>
    </font>
    <font>
      <sz val="8"/>
      <name val="Verdana"/>
      <family val="2"/>
      <charset val="204"/>
    </font>
    <font>
      <sz val="11"/>
      <name val="Arial"/>
      <family val="2"/>
      <charset val="204"/>
    </font>
    <font>
      <sz val="9"/>
      <color rgb="FF141414"/>
      <name val="Arial"/>
      <family val="2"/>
      <charset val="204"/>
    </font>
    <font>
      <sz val="13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3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3"/>
      <color rgb="FF000000"/>
      <name val="Calibri"/>
      <family val="2"/>
      <charset val="204"/>
    </font>
    <font>
      <sz val="9"/>
      <color rgb="FFFF000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EAF1DD"/>
        <bgColor rgb="FFE2F0D9"/>
      </patternFill>
    </fill>
    <fill>
      <patternFill patternType="solid">
        <fgColor rgb="FFFFF5EE"/>
        <bgColor rgb="FFF2F2F2"/>
      </patternFill>
    </fill>
    <fill>
      <patternFill patternType="solid">
        <fgColor rgb="FFE2F0D9"/>
        <bgColor rgb="FFEAF1DD"/>
      </patternFill>
    </fill>
    <fill>
      <patternFill patternType="solid">
        <fgColor rgb="FFFFFFFF"/>
        <bgColor rgb="FFFFF5EE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DE9D9"/>
      </patternFill>
    </fill>
    <fill>
      <patternFill patternType="solid">
        <fgColor rgb="FFC5E0B4"/>
        <bgColor rgb="FFC6EFCE"/>
      </patternFill>
    </fill>
    <fill>
      <patternFill patternType="solid">
        <fgColor rgb="FFDAEEF3"/>
        <bgColor rgb="FFDEEBF7"/>
      </patternFill>
    </fill>
    <fill>
      <patternFill patternType="solid">
        <fgColor rgb="FFFDE9D9"/>
        <bgColor rgb="FFFBE5D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FFFF00"/>
        <bgColor rgb="FFFFD966"/>
      </patternFill>
    </fill>
    <fill>
      <patternFill patternType="solid">
        <fgColor rgb="FFF4B183"/>
        <bgColor rgb="FFF8CBAD"/>
      </patternFill>
    </fill>
    <fill>
      <patternFill patternType="solid">
        <fgColor rgb="FFF2F2F2"/>
        <bgColor rgb="FFFFF5EE"/>
      </patternFill>
    </fill>
    <fill>
      <patternFill patternType="solid">
        <fgColor rgb="FFDEEBF7"/>
        <bgColor rgb="FFDAEEF3"/>
      </patternFill>
    </fill>
    <fill>
      <patternFill patternType="solid">
        <fgColor rgb="FFF8CBAD"/>
        <bgColor rgb="FFFFC7CE"/>
      </patternFill>
    </fill>
  </fills>
  <borders count="16">
    <border>
      <left/>
      <right/>
      <top/>
      <bottom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 style="medium">
        <color rgb="FF8B7F6B"/>
      </left>
      <right style="medium">
        <color rgb="FF8B7F6B"/>
      </right>
      <top style="medium">
        <color rgb="FF8B7D6B"/>
      </top>
      <bottom style="medium">
        <color rgb="FF8B7F6B"/>
      </bottom>
      <diagonal/>
    </border>
    <border>
      <left/>
      <right style="medium">
        <color rgb="FF888888"/>
      </right>
      <top/>
      <bottom style="medium">
        <color rgb="FF888888"/>
      </bottom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/>
      <right style="medium"/>
      <top/>
      <bottom style="medium"/>
      <diagonal/>
    </border>
    <border>
      <left style="mediumDashed"/>
      <right style="mediumDashed"/>
      <top style="mediumDashed"/>
      <bottom style="mediumDashed"/>
      <diagonal/>
    </border>
    <border>
      <left style="medium"/>
      <right style="medium"/>
      <top/>
      <bottom style="medium"/>
      <diagonal/>
    </border>
    <border>
      <left style="medium">
        <color rgb="FFBDDFF6"/>
      </left>
      <right/>
      <top style="medium">
        <color rgb="FFBDDFF6"/>
      </top>
      <bottom style="medium">
        <color rgb="FFBDDFF6"/>
      </bottom>
      <diagonal/>
    </border>
    <border>
      <left style="medium">
        <color rgb="FFBDDFF6"/>
      </left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/>
      <bottom style="medium">
        <color rgb="FF888888"/>
      </bottom>
      <diagonal/>
    </border>
  </borders>
  <cellStyleXfs count="22">
    <xf numFmtId="164" fontId="0" fillId="0" borderId="0" xfId="0" applyFont="1" applyBorder="1" applyAlignment="1" applyProtection="1">
      <alignment/>
      <protection locked="1"/>
    </xf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43" fontId="1" fillId="0" borderId="0" xfId="0" applyFont="1"/>
    <xf numFmtId="41" fontId="1" fillId="0" borderId="0" xfId="0" applyFont="1"/>
    <xf numFmtId="44" fontId="1" fillId="0" borderId="0" xfId="0" applyFont="1"/>
    <xf numFmtId="42" fontId="1" fillId="0" borderId="0" xfId="0" applyFont="1"/>
    <xf numFmtId="9" fontId="1" fillId="0" borderId="0" xfId="0" applyFont="1"/>
    <xf numFmtId="164" fontId="9" fillId="0" borderId="0" xfId="0" applyFont="1" applyAlignment="1">
      <alignment/>
    </xf>
    <xf numFmtId="164" fontId="0" fillId="0" borderId="0" xfId="0" applyFont="1" applyBorder="1" applyAlignment="1" applyProtection="1">
      <alignment/>
      <protection locked="1"/>
    </xf>
  </cellStyleXfs>
  <cellXfs count="79">
    <xf numFmtId="164" fontId="0" fillId="0" borderId="0" xfId="0">
      <alignment/>
      <protection locked="1"/>
    </xf>
    <xf numFmtId="164" fontId="4" fillId="0" borderId="0" xfId="0" applyFont="1">
      <alignment/>
      <protection locked="1"/>
    </xf>
    <xf numFmtId="164" fontId="5" fillId="2" borderId="1" xfId="0" applyFont="1" applyBorder="1" applyAlignment="1">
      <alignment horizontal="center" vertical="center" wrapText="1"/>
      <protection locked="1"/>
    </xf>
    <xf numFmtId="164" fontId="5" fillId="2" borderId="2" xfId="0" applyFont="1" applyBorder="1" applyAlignment="1">
      <alignment horizontal="center" vertical="center" wrapText="1"/>
      <protection locked="1"/>
    </xf>
    <xf numFmtId="165" fontId="6" fillId="0" borderId="0" xfId="0" applyFont="1" applyAlignment="1">
      <alignment horizontal="center" vertical="center"/>
      <protection locked="1"/>
    </xf>
    <xf numFmtId="166" fontId="0" fillId="0" borderId="0" xfId="0">
      <alignment/>
      <protection locked="1"/>
    </xf>
    <xf numFmtId="165" fontId="0" fillId="0" borderId="0" xfId="0" applyAlignment="1">
      <alignment horizontal="center" vertical="center"/>
      <protection locked="1"/>
    </xf>
    <xf numFmtId="164" fontId="0" fillId="0" borderId="0" xfId="0" applyFont="1">
      <alignment/>
      <protection locked="1"/>
    </xf>
    <xf numFmtId="165" fontId="0" fillId="0" borderId="0" xfId="0">
      <alignment/>
      <protection locked="1"/>
    </xf>
    <xf numFmtId="164" fontId="9" fillId="0" borderId="0" xfId="20" applyFont="1" applyBorder="1" applyAlignment="1" applyProtection="1">
      <alignment/>
      <protection locked="1"/>
    </xf>
    <xf numFmtId="164" fontId="10" fillId="3" borderId="3" xfId="0" applyFont="1" applyBorder="1" applyAlignment="1">
      <alignment vertical="center" wrapText="1"/>
      <protection locked="1"/>
    </xf>
    <xf numFmtId="164" fontId="12" fillId="4" borderId="3" xfId="0" applyFont="1" applyBorder="1" applyAlignment="1">
      <alignment vertical="center" wrapText="1"/>
      <protection locked="1"/>
    </xf>
    <xf numFmtId="165" fontId="14" fillId="5" borderId="4" xfId="0" applyFont="1" applyBorder="1" applyAlignment="1">
      <alignment horizontal="center" vertical="center" wrapText="1"/>
      <protection locked="1"/>
    </xf>
    <xf numFmtId="164" fontId="15" fillId="0" borderId="0" xfId="0" applyFont="1">
      <alignment/>
      <protection locked="1"/>
    </xf>
    <xf numFmtId="164" fontId="16" fillId="2" borderId="5" xfId="0" applyFont="1" applyBorder="1" applyAlignment="1">
      <alignment horizontal="center" vertical="center" wrapText="1"/>
      <protection locked="1"/>
    </xf>
    <xf numFmtId="164" fontId="16" fillId="2" borderId="1" xfId="0" applyFont="1" applyBorder="1" applyAlignment="1">
      <alignment horizontal="center" vertical="center" wrapText="1"/>
      <protection locked="1"/>
    </xf>
    <xf numFmtId="168" fontId="17" fillId="6" borderId="0" xfId="0" applyFont="1" applyAlignment="1">
      <alignment horizontal="center" vertical="center"/>
      <protection locked="1"/>
    </xf>
    <xf numFmtId="164" fontId="0" fillId="0" borderId="6" xfId="0" applyBorder="1" applyAlignment="1">
      <alignment vertical="center" wrapText="1"/>
      <protection locked="1"/>
    </xf>
    <xf numFmtId="164" fontId="18" fillId="5" borderId="7" xfId="0" applyFont="1" applyBorder="1" applyAlignment="1">
      <alignment horizontal="center" vertical="center" wrapText="1"/>
      <protection locked="1"/>
    </xf>
    <xf numFmtId="164" fontId="10" fillId="4" borderId="3" xfId="0" applyFont="1" applyBorder="1" applyAlignment="1">
      <alignment vertical="center" wrapText="1"/>
      <protection locked="1"/>
    </xf>
    <xf numFmtId="168" fontId="17" fillId="7" borderId="0" xfId="0" applyFont="1" applyAlignment="1">
      <alignment horizontal="center" vertical="center"/>
      <protection locked="1"/>
    </xf>
    <xf numFmtId="164" fontId="0" fillId="8" borderId="0" xfId="0" applyFont="1">
      <alignment/>
      <protection locked="1"/>
    </xf>
    <xf numFmtId="167" fontId="0" fillId="0" borderId="0" xfId="0">
      <alignment/>
      <protection locked="1"/>
    </xf>
    <xf numFmtId="164" fontId="19" fillId="8" borderId="6" xfId="0" applyFont="1" applyBorder="1" applyAlignment="1">
      <alignment horizontal="center" vertical="center"/>
      <protection locked="1"/>
    </xf>
    <xf numFmtId="167" fontId="18" fillId="9" borderId="6" xfId="0" applyFont="1" applyBorder="1" applyAlignment="1">
      <alignment horizontal="center" vertical="center" wrapText="1"/>
      <protection locked="1"/>
    </xf>
    <xf numFmtId="167" fontId="20" fillId="0" borderId="6" xfId="0" applyFont="1" applyBorder="1">
      <alignment/>
      <protection locked="1"/>
    </xf>
    <xf numFmtId="167" fontId="18" fillId="10" borderId="6" xfId="0" applyFont="1" applyBorder="1" applyAlignment="1">
      <alignment horizontal="center" vertical="center" wrapText="1"/>
      <protection locked="1"/>
    </xf>
    <xf numFmtId="164" fontId="21" fillId="0" borderId="0" xfId="0" applyFont="1">
      <alignment/>
      <protection locked="1"/>
    </xf>
    <xf numFmtId="167" fontId="0" fillId="0" borderId="0" xfId="0" applyFont="1">
      <alignment/>
      <protection locked="1"/>
    </xf>
    <xf numFmtId="164" fontId="16" fillId="2" borderId="8" xfId="0" applyFont="1" applyBorder="1" applyAlignment="1">
      <alignment horizontal="center" vertical="center" wrapText="1"/>
      <protection locked="1"/>
    </xf>
    <xf numFmtId="164" fontId="18" fillId="0" borderId="8" xfId="0" applyFont="1" applyBorder="1" applyAlignment="1">
      <alignment horizontal="center" vertical="center" wrapText="1"/>
      <protection locked="1"/>
    </xf>
    <xf numFmtId="164" fontId="18" fillId="10" borderId="8" xfId="0" applyFont="1" applyBorder="1" applyAlignment="1">
      <alignment horizontal="center" vertical="center" wrapText="1"/>
      <protection locked="1"/>
    </xf>
    <xf numFmtId="164" fontId="5" fillId="0" borderId="0" xfId="0" applyFont="1" applyAlignment="1">
      <alignment horizontal="left" vertical="center" indent="15"/>
      <protection locked="1"/>
    </xf>
    <xf numFmtId="164" fontId="18" fillId="2" borderId="5" xfId="0" applyFont="1" applyBorder="1" applyAlignment="1">
      <alignment horizontal="center" vertical="center" wrapText="1"/>
      <protection locked="1"/>
    </xf>
    <xf numFmtId="164" fontId="18" fillId="2" borderId="1" xfId="0" applyFont="1" applyBorder="1" applyAlignment="1">
      <alignment horizontal="center" vertical="center" wrapText="1"/>
      <protection locked="1"/>
    </xf>
    <xf numFmtId="164" fontId="18" fillId="0" borderId="5" xfId="0" applyFont="1" applyBorder="1" applyAlignment="1">
      <alignment horizontal="right" vertical="center" wrapText="1"/>
      <protection locked="1"/>
    </xf>
    <xf numFmtId="164" fontId="18" fillId="0" borderId="9" xfId="0" applyFont="1" applyBorder="1" applyAlignment="1">
      <alignment horizontal="right" vertical="center" wrapText="1"/>
      <protection locked="1"/>
    </xf>
    <xf numFmtId="165" fontId="22" fillId="0" borderId="0" xfId="0" applyFont="1">
      <alignment/>
      <protection locked="1"/>
    </xf>
    <xf numFmtId="164" fontId="5" fillId="0" borderId="9" xfId="0" applyFont="1" applyBorder="1" applyAlignment="1">
      <alignment horizontal="right" vertical="center" wrapText="1"/>
      <protection locked="1"/>
    </xf>
    <xf numFmtId="164" fontId="4" fillId="11" borderId="0" xfId="0" applyFont="1">
      <alignment/>
      <protection locked="1"/>
    </xf>
    <xf numFmtId="164" fontId="0" fillId="11" borderId="0" xfId="0">
      <alignment/>
      <protection locked="1"/>
    </xf>
    <xf numFmtId="164" fontId="6" fillId="0" borderId="0" xfId="0" applyFont="1">
      <alignment/>
      <protection locked="1"/>
    </xf>
    <xf numFmtId="164" fontId="18" fillId="12" borderId="2" xfId="0" applyFont="1" applyBorder="1" applyAlignment="1">
      <alignment horizontal="center" vertical="center" wrapText="1"/>
      <protection locked="1"/>
    </xf>
    <xf numFmtId="164" fontId="18" fillId="12" borderId="0" xfId="0" applyFont="1" applyBorder="1" applyAlignment="1">
      <alignment horizontal="center" vertical="center" wrapText="1"/>
      <protection locked="1"/>
    </xf>
    <xf numFmtId="164" fontId="0" fillId="12" borderId="0" xfId="0">
      <alignment/>
      <protection locked="1"/>
    </xf>
    <xf numFmtId="164" fontId="23" fillId="0" borderId="10" xfId="0" applyFont="1" applyBorder="1" applyAlignment="1">
      <alignment horizontal="center" vertical="center"/>
      <protection locked="1"/>
    </xf>
    <xf numFmtId="164" fontId="23" fillId="0" borderId="11" xfId="0" applyFont="1" applyBorder="1" applyAlignment="1">
      <alignment horizontal="center" vertical="center"/>
      <protection locked="1"/>
    </xf>
    <xf numFmtId="165" fontId="22" fillId="13" borderId="0" xfId="0" applyFont="1">
      <alignment/>
      <protection locked="1"/>
    </xf>
    <xf numFmtId="167" fontId="22" fillId="0" borderId="0" xfId="0" applyFont="1">
      <alignment/>
      <protection locked="1"/>
    </xf>
    <xf numFmtId="164" fontId="24" fillId="0" borderId="10" xfId="0" applyFont="1" applyBorder="1" applyAlignment="1">
      <alignment horizontal="center" vertical="center"/>
      <protection locked="1"/>
    </xf>
    <xf numFmtId="164" fontId="24" fillId="0" borderId="11" xfId="0" applyFont="1" applyBorder="1" applyAlignment="1">
      <alignment horizontal="center" vertical="center"/>
      <protection locked="1"/>
    </xf>
    <xf numFmtId="164" fontId="0" fillId="14" borderId="0" xfId="0">
      <alignment/>
      <protection locked="1"/>
    </xf>
    <xf numFmtId="165" fontId="18" fillId="12" borderId="1" xfId="0" applyFont="1" applyBorder="1" applyAlignment="1">
      <alignment horizontal="center" vertical="center" wrapText="1"/>
      <protection locked="1"/>
    </xf>
    <xf numFmtId="164" fontId="5" fillId="8" borderId="9" xfId="0" applyFont="1" applyBorder="1" applyAlignment="1">
      <alignment horizontal="right" vertical="center" wrapText="1"/>
      <protection locked="1"/>
    </xf>
    <xf numFmtId="166" fontId="25" fillId="0" borderId="0" xfId="0" applyFont="1">
      <alignment/>
      <protection locked="1"/>
    </xf>
    <xf numFmtId="164" fontId="18" fillId="8" borderId="9" xfId="0" applyFont="1" applyBorder="1" applyAlignment="1">
      <alignment horizontal="right" vertical="center" wrapText="1"/>
      <protection locked="1"/>
    </xf>
    <xf numFmtId="164" fontId="18" fillId="0" borderId="0" xfId="0" applyFont="1">
      <alignment/>
      <protection locked="1"/>
    </xf>
    <xf numFmtId="164" fontId="18" fillId="15" borderId="5" xfId="0" applyFont="1" applyBorder="1" applyAlignment="1">
      <alignment horizontal="center" vertical="center" wrapText="1"/>
      <protection locked="1"/>
    </xf>
    <xf numFmtId="164" fontId="18" fillId="15" borderId="1" xfId="0" applyFont="1" applyBorder="1" applyAlignment="1">
      <alignment horizontal="center" vertical="center" wrapText="1"/>
      <protection locked="1"/>
    </xf>
    <xf numFmtId="166" fontId="4" fillId="16" borderId="0" xfId="0" applyFont="1">
      <alignment/>
      <protection locked="1"/>
    </xf>
    <xf numFmtId="166" fontId="0" fillId="7" borderId="0" xfId="0">
      <alignment/>
      <protection locked="1"/>
    </xf>
    <xf numFmtId="164" fontId="18" fillId="9" borderId="5" xfId="0" applyFont="1" applyBorder="1" applyAlignment="1">
      <alignment horizontal="center" vertical="center" wrapText="1"/>
      <protection locked="1"/>
    </xf>
    <xf numFmtId="164" fontId="18" fillId="5" borderId="1" xfId="0" applyFont="1" applyBorder="1" applyAlignment="1">
      <alignment horizontal="center" vertical="center" wrapText="1"/>
      <protection locked="1"/>
    </xf>
    <xf numFmtId="164" fontId="18" fillId="10" borderId="1" xfId="0" applyFont="1" applyBorder="1" applyAlignment="1">
      <alignment horizontal="center" vertical="center" wrapText="1"/>
      <protection locked="1"/>
    </xf>
    <xf numFmtId="169" fontId="18" fillId="0" borderId="0" xfId="0" applyFont="1">
      <alignment/>
      <protection locked="1"/>
    </xf>
    <xf numFmtId="166" fontId="18" fillId="0" borderId="0" xfId="0" applyFont="1">
      <alignment/>
      <protection locked="1"/>
    </xf>
    <xf numFmtId="165" fontId="0" fillId="13" borderId="0" xfId="0">
      <alignment/>
      <protection locked="1"/>
    </xf>
    <xf numFmtId="164" fontId="14" fillId="5" borderId="12" xfId="0" applyFont="1" applyBorder="1" applyAlignment="1">
      <alignment horizontal="center" vertical="center" wrapText="1"/>
      <protection locked="1"/>
    </xf>
    <xf numFmtId="164" fontId="14" fillId="5" borderId="13" xfId="0" applyFont="1" applyBorder="1" applyAlignment="1">
      <alignment horizontal="center" vertical="center" wrapText="1"/>
      <protection locked="1"/>
    </xf>
    <xf numFmtId="164" fontId="14" fillId="5" borderId="14" xfId="0" applyFont="1" applyBorder="1" applyAlignment="1">
      <alignment horizontal="center" vertical="center" wrapText="1"/>
      <protection locked="1"/>
    </xf>
    <xf numFmtId="164" fontId="0" fillId="13" borderId="0" xfId="0" applyAlignment="1">
      <alignment vertical="center" wrapText="1"/>
      <protection locked="1"/>
    </xf>
    <xf numFmtId="165" fontId="26" fillId="4" borderId="15" xfId="0" applyFont="1" applyBorder="1" applyAlignment="1">
      <alignment horizontal="center" vertical="center" wrapText="1"/>
      <protection locked="1"/>
    </xf>
    <xf numFmtId="164" fontId="26" fillId="5" borderId="14" xfId="0" applyFont="1" applyBorder="1" applyAlignment="1">
      <alignment horizontal="center" vertical="center" wrapText="1"/>
      <protection locked="1"/>
    </xf>
    <xf numFmtId="165" fontId="14" fillId="5" borderId="14" xfId="0" applyFont="1" applyBorder="1" applyAlignment="1">
      <alignment horizontal="center" vertical="center" wrapText="1"/>
      <protection locked="1"/>
    </xf>
    <xf numFmtId="167" fontId="14" fillId="5" borderId="14" xfId="0" applyFont="1" applyBorder="1" applyAlignment="1">
      <alignment horizontal="center" vertical="center" wrapText="1"/>
      <protection locked="1"/>
    </xf>
    <xf numFmtId="165" fontId="14" fillId="16" borderId="14" xfId="0" applyFont="1" applyBorder="1" applyAlignment="1">
      <alignment horizontal="center" vertical="center" wrapText="1"/>
      <protection locked="1"/>
    </xf>
    <xf numFmtId="164" fontId="0" fillId="17" borderId="0" xfId="0">
      <alignment/>
      <protection locked="1"/>
    </xf>
    <xf numFmtId="170" fontId="0" fillId="13" borderId="0" xfId="0">
      <alignment/>
      <protection locked="1"/>
    </xf>
    <xf numFmtId="170" fontId="0" fillId="0" borderId="0" xfId="0">
      <alignment/>
      <protection locked="1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 builtinId="0"/>
    <cellStyle name="*unknown*" xfId="20" builtinId="8"/>
  </cellStyles>
  <dxfs count="14"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9C0006"/>
      <rgbColor rgb="FF006100"/>
      <rgbColor rgb="FF000080"/>
      <rgbColor rgb="FF548235"/>
      <rgbColor rgb="FF800080"/>
      <rgbColor rgb="FF008080"/>
      <rgbColor rgb="FFB3B3B3"/>
      <rgbColor rgb="FF888888"/>
      <rgbColor rgb="FFDAE3F3"/>
      <rgbColor rgb="FF993366"/>
      <rgbColor rgb="FFFFF5EE"/>
      <rgbColor rgb="FFDAEEF3"/>
      <rgbColor rgb="FF660066"/>
      <rgbColor rgb="FFFDE9D9"/>
      <rgbColor rgb="FF0563C1"/>
      <rgbColor rgb="FFBDDFF6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699"/>
      <rgbColor rgb="FFC5E0B4"/>
      <rgbColor rgb="FFF4B183"/>
      <rgbColor rgb="FFFFC7CE"/>
      <rgbColor rgb="FFF8CBAD"/>
      <rgbColor rgb="FF2E75B6"/>
      <rgbColor rgb="FFEAF1DD"/>
      <rgbColor rgb="FFA9D18E"/>
      <rgbColor rgb="FFFFD966"/>
      <rgbColor rgb="FFE2F0D9"/>
      <rgbColor rgb="FFED7D31"/>
      <rgbColor rgb="FF8B7D6B"/>
      <rgbColor rgb="FF8B7F6B"/>
      <rgbColor rgb="FF003366"/>
      <rgbColor rgb="FF339966"/>
      <rgbColor rgb="FF141414"/>
      <rgbColor rgb="FF333300"/>
      <rgbColor rgb="FF993300"/>
      <rgbColor rgb="FF993366"/>
      <rgbColor rgb="FF333399"/>
      <rgbColor rgb="FF282828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 vertOverflow="overflow" vert="horz" rtlCol="0" anchor="t"/>
          <a:lstStyle/>
          <a:p>
            <a:pPr lvl="0">
              <a:defRPr sz="1300" b="0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300" b="0" spc="-1">
                <a:solidFill>
                  <a:srgbClr val="000000"/>
                </a:solidFill>
                <a:latin typeface="Arial"/>
                <a:ea typeface="Arial"/>
              </a:rPr>
              <a:t>Дивное. Сумма осадков в год по направлению ветра 
Штиль 11.3 мм</a:t>
            </a:r>
          </a:p>
        </c:rich>
      </c:tx>
      <c:layout>
        <c:manualLayout>
          <c:xMode val="edge"/>
          <c:yMode val="edge"/>
          <c:x val="0.136218820421167"/>
          <c:y val="0.027081612044432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840780169399"/>
          <c:y val="0.221059395942348"/>
          <c:w val="0.538891910793379"/>
          <c:h val="0.670614155879923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A9D18E"/>
            </a:solidFill>
            <a:ln w="25560">
              <a:noFill/>
            </a:ln>
          </c:spPr>
          <c:dLbls>
            <c:numFmt formatCode="0.0" sourceLinked="1"/>
            <c:txPr>
              <a:bodyPr rot="0" vertOverflow="overflow" vert="horz" rtlCol="0" anchor="t"/>
              <a:lstStyle/>
              <a:p>
                <a:pPr lvl="0">
                  <a:defRPr sz="1000" b="0" spc="-1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separator>; </separator>
            <c:showLeaderLines val="0"/>
          </c:dLbls>
          <c:cat>
            <c:strRef>
              <c:f>'Вл15, Ветер'!$B$50:$I$50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'осадки ОЯ'!$H$2:$O$2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axId val="52050102"/>
        <c:axId val="81741710"/>
      </c:radarChart>
      <c:catAx>
        <c:axId val="52050102"/>
        <c:scaling>
          <c:orientation val="minMax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noFill/>
          </a:ln>
        </c:spPr>
        <c:txPr>
          <a:bodyPr rot="0" vertOverflow="overflow" vert="horz" rtlCol="0" anchor="t"/>
          <a:lstStyle/>
          <a:p>
            <a:pPr lvl="0">
              <a:defRPr sz="1000" b="0" spc="-1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741710"/>
        <c:crosses val="autoZero"/>
        <c:auto val="1"/>
        <c:lblAlgn val="ctr"/>
        <c:lblOffset val="100"/>
      </c:catAx>
      <c:valAx>
        <c:axId val="81741710"/>
        <c:scaling>
          <c:orientation val="minMax"/>
          <c:max val="14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 rot="0" vertOverflow="overflow" vert="horz" rtlCol="0" anchor="t"/>
          <a:lstStyle/>
          <a:p>
            <a:pPr lvl="0">
              <a:defRPr sz="1000" b="0" spc="-1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050102"/>
        <c:crossesAt val="1"/>
        <c:majorUnit val="20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648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 vertOverflow="overflow" vert="horz" rtlCol="0" anchor="t"/>
          <a:lstStyle/>
          <a:p>
            <a:pPr lvl="0">
              <a:defRPr sz="1300" b="0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300" b="0" spc="-1">
                <a:solidFill>
                  <a:srgbClr val="000000"/>
                </a:solidFill>
                <a:latin typeface="Arial"/>
                <a:ea typeface="Arial"/>
              </a:rPr>
              <a:t>Изобильный,1959-2020 гг. Среднее за лето. Штиль 13.6%</a:t>
            </a:r>
          </a:p>
        </c:rich>
      </c:tx>
      <c:layout>
        <c:manualLayout>
          <c:xMode val="edge"/>
          <c:yMode val="edge"/>
          <c:x val="0.149400861814533"/>
          <c:y val="0.92721722365038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766188536686"/>
          <c:y val="0.220999357326478"/>
          <c:w val="0.538929224957204"/>
          <c:h val="0.67062982005141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dLbls>
            <c:numFmt formatCode="0.0" sourceLinked="1"/>
            <c:txPr>
              <a:bodyPr rot="0" vertOverflow="overflow" vert="horz" rtlCol="0" anchor="t"/>
              <a:lstStyle/>
              <a:p>
                <a:pPr lvl="0">
                  <a:defRPr sz="1000" b="0" spc="-1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separator>; </separator>
            <c:showLeaderLines val="0"/>
          </c:dLbls>
          <c:cat>
            <c:strRef>
              <c:f>'Вл15, Ветер'!$B$50:$I$50</c:f>
              <c:strCache>
                <c:ptCount val="8"/>
                <c:pt idx="0">
                  <c:v>С</c:v>
                </c:pt>
                <c:pt idx="1">
                  <c:v>СВ</c:v>
                </c:pt>
                <c:pt idx="2">
                  <c:v>В</c:v>
                </c:pt>
                <c:pt idx="3">
                  <c:v>ЮВ</c:v>
                </c:pt>
                <c:pt idx="4">
                  <c:v>Ю</c:v>
                </c:pt>
                <c:pt idx="5">
                  <c:v>ЮЗ</c:v>
                </c:pt>
                <c:pt idx="6">
                  <c:v>З</c:v>
                </c:pt>
                <c:pt idx="7">
                  <c:v>СЗ</c:v>
                </c:pt>
              </c:strCache>
            </c:strRef>
          </c:cat>
          <c:val>
            <c:numRef>
              <c:f>'Вл15, Ветер'!$B$64:$I$64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axId val="51122273"/>
        <c:axId val="99398735"/>
      </c:radarChart>
      <c:catAx>
        <c:axId val="51122273"/>
        <c:scaling>
          <c:orientation val="minMax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noFill/>
          </a:ln>
        </c:spPr>
        <c:txPr>
          <a:bodyPr rot="0" vertOverflow="overflow" vert="horz" rtlCol="0" anchor="t"/>
          <a:lstStyle/>
          <a:p>
            <a:pPr lvl="0">
              <a:defRPr sz="1000" b="0" spc="-1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398735"/>
        <c:crosses val="autoZero"/>
        <c:auto val="1"/>
        <c:lblAlgn val="ctr"/>
        <c:lblOffset val="100"/>
      </c:catAx>
      <c:valAx>
        <c:axId val="99398735"/>
        <c:scaling>
          <c:orientation val="minMax"/>
          <c:max val="5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 rot="0" vertOverflow="overflow" vert="horz" rtlCol="0" anchor="t"/>
          <a:lstStyle/>
          <a:p>
            <a:pPr lvl="0">
              <a:defRPr sz="1000" b="0" spc="-1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122273"/>
        <c:crossesAt val="1"/>
        <c:majorUnit val="10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648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 vertOverflow="overflow" vert="horz" rtlCol="0" anchor="t"/>
          <a:lstStyle/>
          <a:p>
            <a:pPr lvl="0">
              <a:defRPr sz="1300" b="0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300" b="0" spc="-1">
                <a:solidFill>
                  <a:srgbClr val="000000"/>
                </a:solidFill>
                <a:latin typeface="Arial"/>
                <a:ea typeface="Arial"/>
              </a:rPr>
              <a:t>Изобильный, 1959- 2020гг. Среднее за зиму. Штиль 8.9%</a:t>
            </a:r>
          </a:p>
        </c:rich>
      </c:tx>
      <c:layout>
        <c:manualLayout>
          <c:xMode val="edge"/>
          <c:yMode val="edge"/>
          <c:x val="0.113747712649785"/>
          <c:y val="0.93228383830393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766188536686"/>
          <c:y val="0.221026817498616"/>
          <c:w val="0.538929224957204"/>
          <c:h val="0.670595680721462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2E75B6"/>
            </a:solidFill>
            <a:ln w="25560">
              <a:noFill/>
            </a:ln>
          </c:spPr>
          <c:dLbls>
            <c:numFmt formatCode="0.0" sourceLinked="1"/>
            <c:txPr>
              <a:bodyPr rot="0" vertOverflow="overflow" vert="horz" rtlCol="0" anchor="t"/>
              <a:lstStyle/>
              <a:p>
                <a:pPr lvl="0">
                  <a:defRPr sz="1000" b="0" spc="-1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separator>; </separator>
            <c:showLeaderLines val="0"/>
          </c:dLbls>
          <c:cat>
            <c:strRef>
              <c:f>'Вл15, Ветер'!$B$66:$I$66</c:f>
              <c:strCache>
                <c:ptCount val="8"/>
                <c:pt idx="0">
                  <c:v>С</c:v>
                </c:pt>
                <c:pt idx="1">
                  <c:v>СЗ</c:v>
                </c:pt>
                <c:pt idx="2">
                  <c:v>З</c:v>
                </c:pt>
                <c:pt idx="3">
                  <c:v>ЮЗ</c:v>
                </c:pt>
                <c:pt idx="4">
                  <c:v>Ю</c:v>
                </c:pt>
                <c:pt idx="5">
                  <c:v>ЮВ</c:v>
                </c:pt>
                <c:pt idx="6">
                  <c:v>В</c:v>
                </c:pt>
                <c:pt idx="7">
                  <c:v>СВ</c:v>
                </c:pt>
              </c:strCache>
            </c:strRef>
          </c:cat>
          <c:val>
            <c:numRef>
              <c:f>'Вл15, Ветер'!$B$69:$I$69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axId val="47010427"/>
        <c:axId val="90656758"/>
      </c:radarChart>
      <c:catAx>
        <c:axId val="47010427"/>
        <c:scaling>
          <c:orientation val="minMax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noFill/>
          </a:ln>
        </c:spPr>
        <c:txPr>
          <a:bodyPr rot="0" vertOverflow="overflow" vert="horz" rtlCol="0" anchor="t"/>
          <a:lstStyle/>
          <a:p>
            <a:pPr lvl="0">
              <a:defRPr sz="1000" b="0" spc="-1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656758"/>
        <c:crosses val="autoZero"/>
        <c:auto val="1"/>
        <c:lblAlgn val="ctr"/>
        <c:lblOffset val="100"/>
      </c:catAx>
      <c:valAx>
        <c:axId val="90656758"/>
        <c:scaling>
          <c:orientation val="minMax"/>
          <c:max val="5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 rot="0" vertOverflow="overflow" vert="horz" rtlCol="0" anchor="t"/>
          <a:lstStyle/>
          <a:p>
            <a:pPr lvl="0">
              <a:defRPr sz="1000" b="0" spc="-1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010427"/>
        <c:crossesAt val="1"/>
        <c:majorUnit val="10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648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 vertOverflow="overflow" vert="horz" rtlCol="0" anchor="t"/>
          <a:lstStyle/>
          <a:p>
            <a:pPr lvl="0">
              <a:defRPr sz="1300" b="0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300" b="0" spc="-1">
                <a:solidFill>
                  <a:srgbClr val="000000"/>
                </a:solidFill>
                <a:latin typeface="Arial"/>
                <a:ea typeface="Arial"/>
              </a:rPr>
              <a:t>Изобильный,1966-2020 гг. Среднее за год. Штиль 10.8%</a:t>
            </a:r>
          </a:p>
        </c:rich>
      </c:tx>
      <c:layout>
        <c:manualLayout>
          <c:xMode val="edge"/>
          <c:yMode val="edge"/>
          <c:x val="0.149518918599847"/>
          <c:y val="0.927232107236895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766188536686"/>
          <c:y val="0.221016516396713"/>
          <c:w val="0.538929224957204"/>
          <c:h val="0.670629538019628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48235"/>
            </a:solidFill>
            <a:ln w="25560">
              <a:noFill/>
            </a:ln>
          </c:spPr>
          <c:dLbls>
            <c:numFmt formatCode="0.0" sourceLinked="1"/>
            <c:txPr>
              <a:bodyPr rot="0" vertOverflow="overflow" vert="horz" rtlCol="0" anchor="t"/>
              <a:lstStyle/>
              <a:p>
                <a:pPr lvl="0">
                  <a:defRPr sz="1000" b="0" spc="-1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separator>; </separator>
            <c:showLeaderLines val="0"/>
          </c:dLbls>
          <c:cat>
            <c:strRef>
              <c:f>'Вл15, Ветер'!$B$66:$I$66</c:f>
              <c:strCache>
                <c:ptCount val="8"/>
                <c:pt idx="0">
                  <c:v>С</c:v>
                </c:pt>
                <c:pt idx="1">
                  <c:v>СЗ</c:v>
                </c:pt>
                <c:pt idx="2">
                  <c:v>З</c:v>
                </c:pt>
                <c:pt idx="3">
                  <c:v>ЮЗ</c:v>
                </c:pt>
                <c:pt idx="4">
                  <c:v>Ю</c:v>
                </c:pt>
                <c:pt idx="5">
                  <c:v>ЮВ</c:v>
                </c:pt>
                <c:pt idx="6">
                  <c:v>В</c:v>
                </c:pt>
                <c:pt idx="7">
                  <c:v>СВ</c:v>
                </c:pt>
              </c:strCache>
            </c:strRef>
          </c:cat>
          <c:val>
            <c:numRef>
              <c:f>'Вл15, Ветер'!$B$67:$I$67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axId val="24880907"/>
        <c:axId val="61486891"/>
      </c:radarChart>
      <c:catAx>
        <c:axId val="24880907"/>
        <c:scaling>
          <c:orientation val="minMax"/>
        </c:scaling>
        <c:delete val="0"/>
        <c:axPos val="b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noFill/>
          </a:ln>
        </c:spPr>
        <c:txPr>
          <a:bodyPr rot="0" vertOverflow="overflow" vert="horz" rtlCol="0" anchor="t"/>
          <a:lstStyle/>
          <a:p>
            <a:pPr lvl="0">
              <a:defRPr sz="1000" b="0" spc="-1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486891"/>
        <c:crosses val="autoZero"/>
        <c:auto val="1"/>
        <c:lblAlgn val="ctr"/>
        <c:lblOffset val="100"/>
      </c:catAx>
      <c:valAx>
        <c:axId val="61486891"/>
        <c:scaling>
          <c:orientation val="minMax"/>
          <c:max val="3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 rot="0" vertOverflow="overflow" vert="horz" rtlCol="0" anchor="t"/>
          <a:lstStyle/>
          <a:p>
            <a:pPr lvl="0">
              <a:defRPr sz="1000" b="0" spc="-1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880907"/>
        <c:crossesAt val="1"/>
        <c:majorUnit val="5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6480">
      <a:noFill/>
    </a:ln>
  </c:spPr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76320</xdr:colOff>
      <xdr:row>0</xdr:row>
      <xdr:rowOff>181080</xdr:rowOff>
    </xdr:from>
    <xdr:to>
      <xdr:col>24</xdr:col>
      <xdr:colOff>406080</xdr:colOff>
      <xdr:row>21</xdr:row>
      <xdr:rowOff>82800</xdr:rowOff>
    </xdr:to>
    <xdr:graphicFrame macro="">
      <xdr:nvGraphicFramePr>
        <xdr:cNvPr id="0" name="Диаграмма 1"/>
        <xdr:cNvGraphicFramePr/>
      </xdr:nvGraphicFramePr>
      <xdr:xfrm>
        <a:off x="10525680" y="181080"/>
        <a:ext cx="4632480" cy="39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41400</xdr:rowOff>
    </xdr:from>
    <xdr:to>
      <xdr:col>9</xdr:col>
      <xdr:colOff>445680</xdr:colOff>
      <xdr:row>90</xdr:row>
      <xdr:rowOff>140760</xdr:rowOff>
    </xdr:to>
    <xdr:graphicFrame macro="">
      <xdr:nvGraphicFramePr>
        <xdr:cNvPr id="1" name="Диаграмма 2"/>
        <xdr:cNvGraphicFramePr/>
      </xdr:nvGraphicFramePr>
      <xdr:xfrm>
        <a:off x="0" y="14290560"/>
        <a:ext cx="6098400" cy="44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27360</xdr:colOff>
      <xdr:row>90</xdr:row>
      <xdr:rowOff>40680</xdr:rowOff>
    </xdr:from>
    <xdr:to>
      <xdr:col>9</xdr:col>
      <xdr:colOff>473040</xdr:colOff>
      <xdr:row>112</xdr:row>
      <xdr:rowOff>19080</xdr:rowOff>
    </xdr:to>
    <xdr:graphicFrame macro="">
      <xdr:nvGraphicFramePr>
        <xdr:cNvPr id="2" name="Диаграмма 2"/>
        <xdr:cNvGraphicFramePr/>
      </xdr:nvGraphicFramePr>
      <xdr:xfrm>
        <a:off x="27360" y="18671400"/>
        <a:ext cx="6098400" cy="45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113</xdr:row>
      <xdr:rowOff>0</xdr:rowOff>
    </xdr:from>
    <xdr:to>
      <xdr:col>9</xdr:col>
      <xdr:colOff>445680</xdr:colOff>
      <xdr:row>134</xdr:row>
      <xdr:rowOff>149040</xdr:rowOff>
    </xdr:to>
    <xdr:graphicFrame macro="">
      <xdr:nvGraphicFramePr>
        <xdr:cNvPr id="3" name="Диаграмма 2"/>
        <xdr:cNvGraphicFramePr/>
      </xdr:nvGraphicFramePr>
      <xdr:xfrm>
        <a:off x="0" y="23412240"/>
        <a:ext cx="6098400" cy="45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://www.pogodaiklimat.ru/weather.php?id=34958&amp;bday=1&amp;fday=31&amp;amonth=1&amp;ayear=2013&amp;bot=2" /><Relationship Id="rId2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/>
  </sheetPr>
  <dimension ref="A1:Q23"/>
  <sheetViews>
    <sheetView showOutlineSymbols="1" defaultGridColor="1" topLeftCell="A1" colorId="64" zoomScale="100" zoomScaleNormal="100" zoomScalePageLayoutView="100" workbookViewId="0">
      <selection activeCell="F33" sqref="F33"/>
    </sheetView>
  </sheetViews>
  <sheetFormatPr defaultRowHeight="15"/>
  <cols>
    <col min="1" max="1025" width="8.71" style="0" customWidth="1"/>
  </cols>
  <sheetData>
    <row r="1" ht="16.5">
      <c r="A1" t="s">
        <v>0</v>
      </c>
      <c r="B1" t="s">
        <v>1</v>
      </c>
      <c r="C1" s="1" t="s">
        <v>2</v>
      </c>
      <c r="D1" s="1" t="s">
        <v>3</v>
      </c>
      <c r="F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</row>
    <row r="2" ht="15">
      <c r="A2" t="s">
        <v>15</v>
      </c>
      <c r="D2" s="4" t="e">
        <f>MAX(D3:D10)</f>
        <v>#REF!</v>
      </c>
      <c r="G2" t="s">
        <v>16</v>
      </c>
      <c r="H2" s="5" t="e">
        <f>AVERAGE(H3:H10)</f>
        <v>#VALUE!</v>
      </c>
      <c r="I2" s="5" t="e">
        <f>AVERAGE(I3:I10)</f>
        <v>#VALUE!</v>
      </c>
      <c r="J2" s="5" t="e">
        <f>AVERAGE(J3:J10)</f>
        <v>#VALUE!</v>
      </c>
      <c r="K2" s="5" t="e">
        <f>AVERAGE(K3:K10)</f>
        <v>#VALUE!</v>
      </c>
      <c r="L2" s="5" t="e">
        <f>AVERAGE(L3:L10)</f>
        <v>#VALUE!</v>
      </c>
      <c r="M2" s="5" t="e">
        <f>AVERAGE(M3:M10)</f>
        <v>#VALUE!</v>
      </c>
      <c r="N2" s="5" t="e">
        <f>AVERAGE(N3:N10)</f>
        <v>#VALUE!</v>
      </c>
      <c r="O2" s="5" t="e">
        <f>AVERAGE(O3:O10)</f>
        <v>#VALUE!</v>
      </c>
      <c r="P2" s="5" t="e">
        <f>AVERAGE(P3:P10)</f>
        <v>#VALUE!</v>
      </c>
      <c r="Q2" s="5" t="e">
        <f>SUM(H2:P2)</f>
        <v>#VALUE!</v>
      </c>
    </row>
    <row r="3" ht="15">
      <c r="A3">
        <v>2013</v>
      </c>
      <c r="B3" t="e">
        <f>COUNTIF(#REF!,"&gt;29")</f>
        <v>#REF!</v>
      </c>
      <c r="C3" t="e">
        <f>COUNTIF(#REF!,"&gt;49")</f>
        <v>#REF!</v>
      </c>
      <c r="D3" t="e">
        <f>#REF!</f>
        <v>#REF!</v>
      </c>
      <c r="E3" t="e">
        <f>#REF!</f>
        <v>#REF!</v>
      </c>
      <c r="F3" s="6" t="e">
        <f>#REF!</f>
        <v>#REF!</v>
      </c>
      <c r="G3">
        <v>2013</v>
      </c>
      <c r="H3" s="5" t="e">
        <f>SUMIFS(#REF!,#REF!,$H$1)</f>
        <v>#VALUE!</v>
      </c>
      <c r="I3" s="5" t="e">
        <f>SUMIFS(#REF!,#REF!,$I$1)</f>
        <v>#VALUE!</v>
      </c>
      <c r="J3" s="5" t="e">
        <f>SUMIFS(#REF!,#REF!,$J$1)</f>
        <v>#VALUE!</v>
      </c>
      <c r="K3" s="5" t="e">
        <f>SUMIFS(#REF!,#REF!,$K$1)</f>
        <v>#VALUE!</v>
      </c>
      <c r="L3" s="5" t="e">
        <f>SUMIFS(#REF!,#REF!,$L$1)</f>
        <v>#VALUE!</v>
      </c>
      <c r="M3" s="5" t="e">
        <f>SUMIFS(#REF!,#REF!,$M$1)</f>
        <v>#VALUE!</v>
      </c>
      <c r="N3" s="5" t="e">
        <f>SUMIFS(#REF!,#REF!,$N$1)</f>
        <v>#VALUE!</v>
      </c>
      <c r="O3" s="5" t="e">
        <f>SUMIFS(#REF!,#REF!,$O$1)</f>
        <v>#VALUE!</v>
      </c>
      <c r="P3" s="5" t="e">
        <f>SUMIFS(#REF!,#REF!,$P$1)</f>
        <v>#VALUE!</v>
      </c>
      <c r="Q3" s="5" t="e">
        <f>SUM(H3:P3)</f>
        <v>#VALUE!</v>
      </c>
    </row>
    <row r="4" ht="15">
      <c r="A4">
        <v>2014</v>
      </c>
      <c r="B4" t="e">
        <f>COUNTIF(#REF!,"&gt;29")</f>
        <v>#REF!</v>
      </c>
      <c r="C4" t="e">
        <f>COUNTIF(#REF!,"&gt;49")</f>
        <v>#REF!</v>
      </c>
      <c r="D4" t="e">
        <f>#REF!</f>
        <v>#REF!</v>
      </c>
      <c r="E4" t="e">
        <f>#REF!</f>
        <v>#REF!</v>
      </c>
      <c r="F4" s="6" t="e">
        <f>#REF!</f>
        <v>#REF!</v>
      </c>
      <c r="G4">
        <v>2014</v>
      </c>
      <c r="H4" s="5" t="e">
        <f>SUMIFS(#REF!,#REF!,$H$1)</f>
        <v>#VALUE!</v>
      </c>
      <c r="I4" s="5" t="e">
        <f>SUMIFS(#REF!,#REF!,$I$1)</f>
        <v>#VALUE!</v>
      </c>
      <c r="J4" s="5" t="e">
        <f>SUMIFS(#REF!,#REF!,$J$1)</f>
        <v>#VALUE!</v>
      </c>
      <c r="K4" s="5" t="e">
        <f>SUMIFS(#REF!,#REF!,$K$1)</f>
        <v>#VALUE!</v>
      </c>
      <c r="L4" s="5" t="e">
        <f>SUMIFS(#REF!,#REF!,$L$1)</f>
        <v>#VALUE!</v>
      </c>
      <c r="M4" s="5" t="e">
        <f>SUMIFS(#REF!,#REF!,$M$1)</f>
        <v>#VALUE!</v>
      </c>
      <c r="N4" s="5" t="e">
        <f>SUMIFS(#REF!,#REF!,$N$1)</f>
        <v>#VALUE!</v>
      </c>
      <c r="O4" s="5" t="e">
        <f>SUMIFS(#REF!,#REF!,$O$1)</f>
        <v>#VALUE!</v>
      </c>
      <c r="P4" s="5" t="e">
        <f>SUMIFS(#REF!,#REF!,$P$1)</f>
        <v>#VALUE!</v>
      </c>
      <c r="Q4" s="5" t="e">
        <f>SUM(H4:P4)</f>
        <v>#VALUE!</v>
      </c>
    </row>
    <row r="5" ht="15">
      <c r="A5">
        <v>2015</v>
      </c>
      <c r="B5" t="e">
        <f>COUNTIF(#REF!,"&gt;29")</f>
        <v>#REF!</v>
      </c>
      <c r="C5" t="e">
        <f>COUNTIF(#REF!,"&gt;49")</f>
        <v>#REF!</v>
      </c>
      <c r="D5" t="e">
        <f>#REF!</f>
        <v>#REF!</v>
      </c>
      <c r="E5" t="e">
        <f>#REF!</f>
        <v>#REF!</v>
      </c>
      <c r="F5" s="6" t="e">
        <f>#REF!</f>
        <v>#REF!</v>
      </c>
      <c r="G5">
        <v>2015</v>
      </c>
      <c r="H5" s="5" t="e">
        <f>SUMIFS(#REF!,#REF!,$H$1)</f>
        <v>#VALUE!</v>
      </c>
      <c r="I5" s="5" t="e">
        <f>SUMIFS(#REF!,#REF!,$I$1)</f>
        <v>#VALUE!</v>
      </c>
      <c r="J5" s="5" t="e">
        <f>SUMIFS(#REF!,#REF!,$J$1)</f>
        <v>#VALUE!</v>
      </c>
      <c r="K5" s="5" t="e">
        <f>SUMIFS(#REF!,#REF!,$K$1)</f>
        <v>#VALUE!</v>
      </c>
      <c r="L5" s="5" t="e">
        <f>SUMIFS(#REF!,#REF!,$L$1)</f>
        <v>#VALUE!</v>
      </c>
      <c r="M5" s="5" t="e">
        <f>SUMIFS(#REF!,#REF!,$M$1)</f>
        <v>#VALUE!</v>
      </c>
      <c r="N5" s="5" t="e">
        <f>SUMIFS(#REF!,#REF!,$N$1)</f>
        <v>#VALUE!</v>
      </c>
      <c r="O5" s="5" t="e">
        <f>SUMIFS(#REF!,#REF!,$O$1)</f>
        <v>#VALUE!</v>
      </c>
      <c r="P5" s="5" t="e">
        <f>SUMIFS(#REF!,#REF!,$P$1)</f>
        <v>#VALUE!</v>
      </c>
      <c r="Q5" s="5" t="e">
        <f>SUM(H5:P5)</f>
        <v>#VALUE!</v>
      </c>
    </row>
    <row r="6" ht="15">
      <c r="A6">
        <v>2016</v>
      </c>
      <c r="B6" t="e">
        <f>COUNTIF(#REF!,"&gt;29")</f>
        <v>#REF!</v>
      </c>
      <c r="C6" t="e">
        <f>COUNTIF(#REF!,"&gt;49")</f>
        <v>#REF!</v>
      </c>
      <c r="D6" t="e">
        <f>#REF!</f>
        <v>#REF!</v>
      </c>
      <c r="E6" t="e">
        <f>#REF!</f>
        <v>#REF!</v>
      </c>
      <c r="F6" s="6" t="e">
        <f>#REF!</f>
        <v>#REF!</v>
      </c>
      <c r="G6">
        <v>2016</v>
      </c>
      <c r="H6" s="5" t="e">
        <f>SUMIFS(#REF!,#REF!,$H$1)</f>
        <v>#VALUE!</v>
      </c>
      <c r="I6" s="5" t="e">
        <f>SUMIFS(#REF!,#REF!,$I$1)</f>
        <v>#VALUE!</v>
      </c>
      <c r="J6" s="5" t="e">
        <f>SUMIFS(#REF!,#REF!,$J$1)</f>
        <v>#VALUE!</v>
      </c>
      <c r="K6" s="5" t="e">
        <f>SUMIFS(#REF!,#REF!,$K$1)</f>
        <v>#VALUE!</v>
      </c>
      <c r="L6" s="5" t="e">
        <f>SUMIFS(#REF!,#REF!,$L$1)</f>
        <v>#VALUE!</v>
      </c>
      <c r="M6" s="5" t="e">
        <f>SUMIFS(#REF!,#REF!,$M$1)</f>
        <v>#VALUE!</v>
      </c>
      <c r="N6" s="5" t="e">
        <f>SUMIFS(#REF!,#REF!,$N$1)</f>
        <v>#VALUE!</v>
      </c>
      <c r="O6" s="5" t="e">
        <f>SUMIFS(#REF!,#REF!,$O$1)</f>
        <v>#VALUE!</v>
      </c>
      <c r="P6" s="5" t="e">
        <f>SUMIFS(#REF!,#REF!,$P$1)</f>
        <v>#VALUE!</v>
      </c>
      <c r="Q6" s="5" t="e">
        <f>SUM(H6:P6)</f>
        <v>#VALUE!</v>
      </c>
    </row>
    <row r="7" ht="15">
      <c r="A7">
        <v>2017</v>
      </c>
      <c r="B7" t="e">
        <f>COUNTIF(#REF!,"&gt;29")</f>
        <v>#REF!</v>
      </c>
      <c r="C7" t="e">
        <f>COUNTIF(#REF!,"&gt;49")</f>
        <v>#REF!</v>
      </c>
      <c r="D7" t="e">
        <f>#REF!</f>
        <v>#REF!</v>
      </c>
      <c r="E7" t="e">
        <f>#REF!</f>
        <v>#REF!</v>
      </c>
      <c r="F7" s="6" t="e">
        <f>#REF!</f>
        <v>#REF!</v>
      </c>
      <c r="G7">
        <v>2017</v>
      </c>
      <c r="H7" s="5" t="e">
        <f>SUMIFS(#REF!,#REF!,$H$1)</f>
        <v>#VALUE!</v>
      </c>
      <c r="I7" s="5" t="e">
        <f>SUMIFS(#REF!,#REF!,$I$1)</f>
        <v>#VALUE!</v>
      </c>
      <c r="J7" s="5" t="e">
        <f>SUMIFS(#REF!,#REF!,$J$1)</f>
        <v>#VALUE!</v>
      </c>
      <c r="K7" s="5" t="e">
        <f>SUMIFS(#REF!,#REF!,$K$1)</f>
        <v>#VALUE!</v>
      </c>
      <c r="L7" s="5" t="e">
        <f>SUMIFS(#REF!,#REF!,$L$1)</f>
        <v>#VALUE!</v>
      </c>
      <c r="M7" s="5" t="e">
        <f>SUMIFS(#REF!,#REF!,$M$1)</f>
        <v>#VALUE!</v>
      </c>
      <c r="N7" s="5" t="e">
        <f>SUMIFS(#REF!,#REF!,$N$1)</f>
        <v>#VALUE!</v>
      </c>
      <c r="O7" s="5" t="e">
        <f>SUMIFS(#REF!,#REF!,$O$1)</f>
        <v>#VALUE!</v>
      </c>
      <c r="P7" s="5" t="e">
        <f>SUMIFS(#REF!,#REF!,$P$1)</f>
        <v>#VALUE!</v>
      </c>
      <c r="Q7" s="5" t="e">
        <f>SUM(H7:P7)</f>
        <v>#VALUE!</v>
      </c>
    </row>
    <row r="8" ht="15">
      <c r="A8">
        <v>2018</v>
      </c>
      <c r="B8" t="e">
        <f>COUNTIF(#REF!,"&gt;29")</f>
        <v>#REF!</v>
      </c>
      <c r="C8" t="e">
        <f>COUNTIF(#REF!,"&gt;49")</f>
        <v>#REF!</v>
      </c>
      <c r="D8" t="e">
        <f>#REF!</f>
        <v>#REF!</v>
      </c>
      <c r="E8" t="e">
        <f>#REF!</f>
        <v>#REF!</v>
      </c>
      <c r="F8" s="6" t="e">
        <f>#REF!</f>
        <v>#REF!</v>
      </c>
      <c r="G8">
        <v>2018</v>
      </c>
      <c r="H8" s="5" t="e">
        <f>SUMIFS(#REF!,#REF!,$H$1)</f>
        <v>#VALUE!</v>
      </c>
      <c r="I8" s="5" t="e">
        <f>SUMIFS(#REF!,#REF!,$I$1)</f>
        <v>#VALUE!</v>
      </c>
      <c r="J8" s="5" t="e">
        <f>SUMIFS(#REF!,#REF!,$J$1)</f>
        <v>#VALUE!</v>
      </c>
      <c r="K8" s="5" t="e">
        <f>SUMIFS(#REF!,#REF!,$K$1)</f>
        <v>#VALUE!</v>
      </c>
      <c r="L8" s="5" t="e">
        <f>SUMIFS(#REF!,#REF!,$L$1)</f>
        <v>#VALUE!</v>
      </c>
      <c r="M8" s="5" t="e">
        <f>SUMIFS(#REF!,#REF!,$M$1)</f>
        <v>#VALUE!</v>
      </c>
      <c r="N8" s="5" t="e">
        <f>SUMIFS(#REF!,#REF!,$N$1)</f>
        <v>#VALUE!</v>
      </c>
      <c r="O8" s="5" t="e">
        <f>SUMIFS(#REF!,#REF!,$O$1)</f>
        <v>#VALUE!</v>
      </c>
      <c r="P8" s="5" t="e">
        <f>SUMIFS(#REF!,#REF!,$P$1)</f>
        <v>#VALUE!</v>
      </c>
      <c r="Q8" s="5" t="e">
        <f>SUM(H8:P8)</f>
        <v>#VALUE!</v>
      </c>
    </row>
    <row r="9" ht="15">
      <c r="A9">
        <v>2019</v>
      </c>
      <c r="B9" t="e">
        <f>COUNTIF(#REF!,"&gt;29")</f>
        <v>#REF!</v>
      </c>
      <c r="C9" t="e">
        <f>COUNTIF(#REF!,"&gt;49")</f>
        <v>#REF!</v>
      </c>
      <c r="D9" t="e">
        <f>#REF!</f>
        <v>#REF!</v>
      </c>
      <c r="E9" t="e">
        <f>#REF!</f>
        <v>#REF!</v>
      </c>
      <c r="F9" s="6" t="e">
        <f>#REF!</f>
        <v>#REF!</v>
      </c>
      <c r="G9">
        <v>2019</v>
      </c>
      <c r="H9" s="5" t="e">
        <f>SUMIFS(#REF!,#REF!,$H$1)</f>
        <v>#VALUE!</v>
      </c>
      <c r="I9" s="5" t="e">
        <f>SUMIFS(#REF!,#REF!,$I$1)</f>
        <v>#VALUE!</v>
      </c>
      <c r="J9" s="5" t="e">
        <f>SUMIFS(#REF!,#REF!,$J$1)</f>
        <v>#VALUE!</v>
      </c>
      <c r="K9" s="5" t="e">
        <f>SUMIFS(#REF!,#REF!,$K$1)</f>
        <v>#VALUE!</v>
      </c>
      <c r="L9" s="5" t="e">
        <f>SUMIFS(#REF!,#REF!,$L$1)</f>
        <v>#VALUE!</v>
      </c>
      <c r="M9" s="5" t="e">
        <f>SUMIFS(#REF!,#REF!,$M$1)</f>
        <v>#VALUE!</v>
      </c>
      <c r="N9" s="5" t="e">
        <f>SUMIFS(#REF!,#REF!,$N$1)</f>
        <v>#VALUE!</v>
      </c>
      <c r="O9" s="5" t="e">
        <f>SUMIFS(#REF!,#REF!,$O$1)</f>
        <v>#VALUE!</v>
      </c>
      <c r="P9" s="5" t="e">
        <f>SUMIFS(#REF!,#REF!,$P$1)</f>
        <v>#VALUE!</v>
      </c>
      <c r="Q9" s="5" t="e">
        <f>SUM(H9:P9)</f>
        <v>#VALUE!</v>
      </c>
    </row>
    <row r="10" ht="15">
      <c r="A10">
        <v>2020</v>
      </c>
      <c r="B10">
        <f>COUNTIF('2011'!S4:S3000,"&gt;29")</f>
        <v>0</v>
      </c>
      <c r="C10">
        <f>COUNTIF('2011'!S4:S3000,"&gt;49")</f>
        <v>0</v>
      </c>
      <c r="D10">
        <f>'2011'!S3</f>
        <v>0</v>
      </c>
      <c r="E10" t="e">
        <f>'2011'!T3</f>
        <v>#N/A</v>
      </c>
      <c r="F10" s="6" t="e">
        <f>'2011'!D3</f>
        <v>#N/A</v>
      </c>
      <c r="G10">
        <v>2020</v>
      </c>
      <c r="H10" s="5">
        <f>SUMIFS('2011'!S4:S3007,'2011'!D4:D3007,$H$1)</f>
        <v>0</v>
      </c>
      <c r="I10" s="5">
        <f>SUMIFS('2011'!S4:S3007,'2011'!D4:D3007,$I$1)</f>
        <v>0</v>
      </c>
      <c r="J10" s="5">
        <f>SUMIFS('2011'!S4:S3007,'2011'!D4:D3007,$J$1)</f>
        <v>0</v>
      </c>
      <c r="K10" s="5">
        <f>SUMIFS('2011'!S4:S3007,'2011'!D4:D3007,$K$1)</f>
        <v>0</v>
      </c>
      <c r="L10" s="5">
        <f>SUMIFS('2011'!S4:S3007,'2011'!D4:D3007,$L$1)</f>
        <v>0</v>
      </c>
      <c r="M10" s="5">
        <f>SUMIFS('2011'!S4:S3007,'2011'!D4:D3007,$M$1)</f>
        <v>0</v>
      </c>
      <c r="N10" s="5">
        <f>SUMIFS('2011'!S4:S3007,'2011'!D4:D3007,$N$1)</f>
        <v>0</v>
      </c>
      <c r="O10" s="5">
        <f>SUMIFS('2011'!S4:S3007,'2011'!D4:D3007,$O$1)</f>
        <v>0</v>
      </c>
      <c r="P10" s="5">
        <f>SUMIFS('2011'!S4:S3007,'2011'!D4:D3007,$P$1)</f>
        <v>0</v>
      </c>
      <c r="Q10" s="5">
        <f>SUM(H10:P10)</f>
        <v>0</v>
      </c>
    </row>
    <row r="13" ht="15">
      <c r="B13" t="s">
        <v>17</v>
      </c>
      <c r="E13" t="s">
        <v>18</v>
      </c>
    </row>
    <row r="14" ht="15">
      <c r="A14" t="s">
        <v>19</v>
      </c>
      <c r="B14" s="1" t="s">
        <v>3</v>
      </c>
      <c r="C14" t="s">
        <v>20</v>
      </c>
      <c r="E14" s="7" t="s">
        <v>21</v>
      </c>
      <c r="F14" s="1" t="s">
        <v>3</v>
      </c>
    </row>
    <row r="15" ht="15">
      <c r="A15" t="s">
        <v>22</v>
      </c>
      <c r="B15" s="4" t="e">
        <f>MAX(B16:B23)</f>
        <v>#REF!</v>
      </c>
      <c r="E15" s="8" t="e">
        <f>MIN(E16:E23)</f>
        <v>#REF!</v>
      </c>
      <c r="F15" s="8" t="e">
        <f>MAX(F16:F23)</f>
        <v>#REF!</v>
      </c>
    </row>
    <row r="16" ht="15">
      <c r="A16">
        <v>2013</v>
      </c>
      <c r="B16" s="8" t="e">
        <f>#REF!</f>
        <v>#REF!</v>
      </c>
      <c r="C16" t="e">
        <f>#REF!</f>
        <v>#REF!</v>
      </c>
      <c r="E16" s="8" t="e">
        <f>#REF!</f>
        <v>#REF!</v>
      </c>
      <c r="F16" s="8" t="e">
        <f>#REF!</f>
        <v>#REF!</v>
      </c>
    </row>
    <row r="17" ht="15">
      <c r="A17">
        <v>2014</v>
      </c>
      <c r="B17" s="8" t="e">
        <f>#REF!</f>
        <v>#REF!</v>
      </c>
      <c r="C17" t="e">
        <f>#REF!</f>
        <v>#REF!</v>
      </c>
      <c r="E17" s="8" t="e">
        <f>#REF!</f>
        <v>#REF!</v>
      </c>
      <c r="F17" s="8" t="e">
        <f>#REF!</f>
        <v>#REF!</v>
      </c>
    </row>
    <row r="18" ht="15">
      <c r="A18">
        <v>2015</v>
      </c>
      <c r="B18" s="8" t="e">
        <f>#REF!</f>
        <v>#REF!</v>
      </c>
      <c r="C18" t="e">
        <f>#REF!</f>
        <v>#REF!</v>
      </c>
      <c r="E18" s="8" t="e">
        <f>#REF!</f>
        <v>#REF!</v>
      </c>
      <c r="F18" s="8" t="e">
        <f>#REF!</f>
        <v>#REF!</v>
      </c>
    </row>
    <row r="19" ht="15">
      <c r="A19">
        <v>2016</v>
      </c>
      <c r="B19" s="8" t="e">
        <f>#REF!</f>
        <v>#REF!</v>
      </c>
      <c r="C19" t="e">
        <f>#REF!</f>
        <v>#REF!</v>
      </c>
      <c r="E19" s="8" t="e">
        <f>#REF!</f>
        <v>#REF!</v>
      </c>
      <c r="F19" s="8" t="e">
        <f>#REF!</f>
        <v>#REF!</v>
      </c>
    </row>
    <row r="20" ht="15">
      <c r="A20">
        <v>2017</v>
      </c>
      <c r="B20" s="8" t="e">
        <f>#REF!</f>
        <v>#REF!</v>
      </c>
      <c r="C20" t="e">
        <f>#REF!</f>
        <v>#REF!</v>
      </c>
      <c r="E20" s="8" t="e">
        <f>#REF!</f>
        <v>#REF!</v>
      </c>
      <c r="F20" s="8" t="e">
        <f>#REF!</f>
        <v>#REF!</v>
      </c>
    </row>
    <row r="21" ht="15">
      <c r="A21">
        <v>2018</v>
      </c>
      <c r="B21" s="8" t="e">
        <f>#REF!</f>
        <v>#REF!</v>
      </c>
      <c r="C21" t="e">
        <f>#REF!</f>
        <v>#REF!</v>
      </c>
      <c r="E21" s="8" t="e">
        <f>#REF!</f>
        <v>#REF!</v>
      </c>
      <c r="F21" s="8" t="e">
        <f>#REF!</f>
        <v>#REF!</v>
      </c>
    </row>
    <row r="22" ht="15">
      <c r="A22">
        <v>2019</v>
      </c>
      <c r="B22" s="8" t="e">
        <f>#REF!</f>
        <v>#REF!</v>
      </c>
      <c r="C22" t="e">
        <f>#REF!</f>
        <v>#REF!</v>
      </c>
      <c r="E22" s="8" t="e">
        <f>#REF!</f>
        <v>#REF!</v>
      </c>
      <c r="F22" s="8" t="e">
        <f>#REF!</f>
        <v>#REF!</v>
      </c>
    </row>
    <row r="23" ht="15">
      <c r="A23">
        <v>2020</v>
      </c>
      <c r="B23" s="8">
        <f>'2011'!U3</f>
        <v>0</v>
      </c>
      <c r="C23" t="e">
        <f>'2011'!V3</f>
        <v>#N/A</v>
      </c>
      <c r="E23" s="8">
        <f>'2011'!Q3</f>
        <v>0</v>
      </c>
      <c r="F23" s="8">
        <f>'2011'!R3</f>
        <v>0</v>
      </c>
    </row>
  </sheetData>
  <conditionalFormatting sqref="D1 E14 D3:D1048576">
    <cfRule type="cellIs" dxfId="0" priority="2" operator="greaterThan">
      <formula>49</formula>
    </cfRule>
  </conditionalFormatting>
  <conditionalFormatting sqref="H3:P16">
    <cfRule type="colorScale" priority="3" aboveAverage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P2">
    <cfRule type="colorScale" priority="4" aboveAverage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">
    <cfRule type="cellIs" dxfId="1" priority="5" operator="greaterThan">
      <formula>49</formula>
    </cfRule>
  </conditionalFormatting>
  <conditionalFormatting sqref="F14">
    <cfRule type="cellIs" dxfId="2" priority="6" operator="greaterThan">
      <formula>49</formula>
    </cfRule>
  </conditionalFormatting>
  <conditionalFormatting sqref="E14:E23">
    <cfRule type="cellIs" dxfId="3" priority="7" operator="equal">
      <formula>$E$15</formula>
    </cfRule>
  </conditionalFormatting>
  <conditionalFormatting sqref="F16:F23">
    <cfRule type="cellIs" dxfId="4" priority="8" operator="equal">
      <formula>$E$15</formula>
    </cfRule>
  </conditionalFormatting>
  <conditionalFormatting sqref="F14:F23">
    <cfRule type="cellIs" dxfId="5" priority="9" operator="equal">
      <formula>$F$15</formula>
    </cfRule>
  </conditionalFormatting>
  <conditionalFormatting sqref="B16:B23">
    <cfRule type="cellIs" dxfId="6" priority="10" operator="equal">
      <formula>$B$15</formula>
    </cfRule>
  </conditionalFormatting>
  <printOptions horizontalCentered="0" verticalCentered="0"/>
  <pageMargins left="0.7" right="0.7" top="0.75" bottom="0.75" header="0.511805555555555" footer="0.511805555555555"/>
  <pageSetup orientation="portrait" horizontalDpi="300" verticalDpi="300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tabColor rgb="FFFF0000"/>
    <pageSetUpPr/>
  </sheetPr>
  <dimension ref="A1:AF161"/>
  <sheetViews>
    <sheetView showOutlineSymbols="1" defaultGridColor="1" topLeftCell="A1" colorId="64" zoomScale="130" zoomScaleNormal="130" zoomScalePageLayoutView="100" workbookViewId="0">
      <selection activeCell="C40" sqref="C40"/>
    </sheetView>
  </sheetViews>
  <sheetFormatPr defaultRowHeight="15"/>
  <cols>
    <col min="1" max="1" width="10.42" style="0" customWidth="1"/>
    <col min="2" max="19" width="8.71" style="0" customWidth="1"/>
    <col min="20" max="20" width="10.29" style="0" customWidth="1"/>
    <col min="21" max="1025" width="8.71" style="0" customWidth="1"/>
  </cols>
  <sheetData>
    <row r="1" ht="15" customHeight="1">
      <c r="A1" s="9" t="s">
        <v>23</v>
      </c>
      <c r="L1" s="7" t="s">
        <v>24</v>
      </c>
      <c r="Q1" s="10" t="s">
        <v>25</v>
      </c>
      <c r="R1" s="10"/>
      <c r="S1" s="10"/>
      <c r="T1" s="10"/>
      <c r="U1" s="10"/>
      <c r="V1" s="10"/>
      <c r="W1" s="10"/>
    </row>
    <row r="2" ht="15">
      <c r="Q2" s="10" t="s">
        <v>26</v>
      </c>
      <c r="R2" s="10"/>
      <c r="S2" s="10"/>
      <c r="T2" s="10"/>
      <c r="U2" s="10"/>
      <c r="V2" s="10"/>
      <c r="W2" s="10"/>
    </row>
    <row r="3" ht="15" customHeight="1">
      <c r="A3" t="s">
        <v>27</v>
      </c>
      <c r="Q3" s="11" t="s">
        <v>28</v>
      </c>
      <c r="R3" s="11"/>
      <c r="S3" s="11"/>
      <c r="T3" s="11"/>
      <c r="U3" s="11"/>
      <c r="V3" s="11"/>
      <c r="W3" s="11"/>
    </row>
    <row r="4" ht="15">
      <c r="Q4" s="11" t="s">
        <v>29</v>
      </c>
      <c r="R4" s="11"/>
      <c r="S4" s="11"/>
      <c r="T4" s="11"/>
      <c r="U4" s="11"/>
      <c r="V4" s="11"/>
      <c r="W4" s="11"/>
    </row>
    <row r="5" ht="17.25" customHeight="1">
      <c r="A5" t="s">
        <v>30</v>
      </c>
      <c r="B5" s="12" t="e">
        <f>COUNTIFS(#REF!,12,#REF!,1)</f>
        <v>#VALUE!</v>
      </c>
      <c r="D5" s="13" t="s">
        <v>31</v>
      </c>
      <c r="Q5" s="10" t="s">
        <v>32</v>
      </c>
      <c r="R5" s="10"/>
      <c r="S5" s="10"/>
      <c r="T5" s="10"/>
      <c r="U5" s="10"/>
      <c r="V5" s="10"/>
      <c r="W5" s="10"/>
    </row>
    <row r="6" ht="15">
      <c r="A6" s="1" t="s">
        <v>33</v>
      </c>
      <c r="O6">
        <f>2013-1959</f>
        <v>54</v>
      </c>
      <c r="Q6" s="10" t="s">
        <v>34</v>
      </c>
      <c r="R6" s="10"/>
      <c r="S6" s="10"/>
      <c r="T6" s="10"/>
      <c r="U6" s="10"/>
      <c r="V6" s="10"/>
      <c r="W6" s="10"/>
    </row>
    <row r="7" ht="16.5" customHeight="1">
      <c r="A7" s="14" t="s">
        <v>35</v>
      </c>
      <c r="B7" s="15" t="s">
        <v>36</v>
      </c>
      <c r="C7" s="15" t="s">
        <v>37</v>
      </c>
      <c r="D7" s="15" t="s">
        <v>38</v>
      </c>
      <c r="E7" s="15" t="s">
        <v>39</v>
      </c>
      <c r="F7" s="15" t="s">
        <v>40</v>
      </c>
      <c r="G7" s="15" t="s">
        <v>41</v>
      </c>
      <c r="H7" s="15" t="s">
        <v>42</v>
      </c>
      <c r="I7" s="15" t="s">
        <v>43</v>
      </c>
      <c r="J7" s="15" t="s">
        <v>44</v>
      </c>
      <c r="K7" s="15" t="s">
        <v>45</v>
      </c>
      <c r="L7" s="15" t="s">
        <v>46</v>
      </c>
      <c r="M7" s="15" t="s">
        <v>47</v>
      </c>
      <c r="N7" s="15"/>
      <c r="Q7" s="10" t="s">
        <v>48</v>
      </c>
      <c r="R7" s="10"/>
      <c r="S7" s="10"/>
      <c r="T7" s="10"/>
      <c r="U7" s="10"/>
      <c r="V7" s="10"/>
      <c r="W7" s="10"/>
    </row>
    <row r="8" ht="16.5">
      <c r="A8" s="16">
        <v>0.125</v>
      </c>
      <c r="B8" s="17">
        <v>83</v>
      </c>
      <c r="C8" s="17">
        <v>82</v>
      </c>
      <c r="D8" s="17">
        <v>81</v>
      </c>
      <c r="E8" s="17">
        <v>75</v>
      </c>
      <c r="F8" s="17">
        <v>76</v>
      </c>
      <c r="G8" s="17">
        <v>77</v>
      </c>
      <c r="H8" s="17">
        <v>73</v>
      </c>
      <c r="I8" s="17">
        <v>71</v>
      </c>
      <c r="J8" s="17">
        <v>76</v>
      </c>
      <c r="K8" s="17">
        <v>82</v>
      </c>
      <c r="L8" s="17">
        <v>85</v>
      </c>
      <c r="M8" s="17">
        <v>84</v>
      </c>
      <c r="N8" s="18"/>
      <c r="O8" s="12"/>
      <c r="Q8" s="10" t="s">
        <v>49</v>
      </c>
      <c r="R8" s="10"/>
      <c r="S8" s="10"/>
      <c r="T8" s="10"/>
      <c r="U8" s="10"/>
      <c r="V8" s="10"/>
      <c r="W8" s="10"/>
    </row>
    <row r="9" ht="17.25" customHeight="1">
      <c r="A9" s="16">
        <v>0.25</v>
      </c>
      <c r="B9" s="17">
        <v>84</v>
      </c>
      <c r="C9" s="17">
        <v>83</v>
      </c>
      <c r="D9" s="17">
        <v>83</v>
      </c>
      <c r="E9" s="17">
        <v>78</v>
      </c>
      <c r="F9" s="17">
        <v>79</v>
      </c>
      <c r="G9" s="17">
        <v>79</v>
      </c>
      <c r="H9" s="17">
        <v>77</v>
      </c>
      <c r="I9" s="17">
        <v>76</v>
      </c>
      <c r="J9" s="17">
        <v>81</v>
      </c>
      <c r="K9" s="17">
        <v>85</v>
      </c>
      <c r="L9" s="17">
        <v>85</v>
      </c>
      <c r="M9" s="17">
        <v>85</v>
      </c>
      <c r="N9" s="18"/>
      <c r="O9" s="12"/>
      <c r="Q9" s="10" t="s">
        <v>50</v>
      </c>
      <c r="R9" s="10"/>
      <c r="S9" s="10"/>
      <c r="T9" s="10"/>
      <c r="U9" s="10"/>
      <c r="V9" s="10"/>
      <c r="W9" s="10"/>
    </row>
    <row r="10" ht="16.5">
      <c r="A10" s="16">
        <v>0.375</v>
      </c>
      <c r="B10" s="17">
        <v>83</v>
      </c>
      <c r="C10" s="17">
        <v>81</v>
      </c>
      <c r="D10" s="17">
        <v>80</v>
      </c>
      <c r="E10" s="17">
        <v>74</v>
      </c>
      <c r="F10" s="17">
        <v>72</v>
      </c>
      <c r="G10" s="17">
        <v>73</v>
      </c>
      <c r="H10" s="17">
        <v>70</v>
      </c>
      <c r="I10" s="17">
        <v>71</v>
      </c>
      <c r="J10" s="17">
        <v>76</v>
      </c>
      <c r="K10" s="17">
        <v>82</v>
      </c>
      <c r="L10" s="17">
        <v>84</v>
      </c>
      <c r="M10" s="17">
        <v>84</v>
      </c>
      <c r="N10" s="18"/>
      <c r="O10" s="12"/>
      <c r="Q10" s="10"/>
      <c r="R10" s="10"/>
      <c r="S10" s="10"/>
      <c r="T10" s="10"/>
      <c r="U10" s="10"/>
      <c r="V10" s="10"/>
      <c r="W10" s="10"/>
    </row>
    <row r="11" ht="17.25" customHeight="1">
      <c r="A11" s="16">
        <v>0.5</v>
      </c>
      <c r="B11" s="17">
        <v>79</v>
      </c>
      <c r="C11" s="17">
        <v>75</v>
      </c>
      <c r="D11" s="17">
        <v>71</v>
      </c>
      <c r="E11" s="17">
        <v>61</v>
      </c>
      <c r="F11" s="17">
        <v>60</v>
      </c>
      <c r="G11" s="17">
        <v>59</v>
      </c>
      <c r="H11" s="17">
        <v>56</v>
      </c>
      <c r="I11" s="17">
        <v>56</v>
      </c>
      <c r="J11" s="17">
        <v>61</v>
      </c>
      <c r="K11" s="17">
        <v>70</v>
      </c>
      <c r="L11" s="17">
        <v>78</v>
      </c>
      <c r="M11" s="17">
        <v>80</v>
      </c>
      <c r="N11" s="18"/>
      <c r="O11" s="12"/>
      <c r="Q11" s="19" t="s">
        <v>51</v>
      </c>
      <c r="R11" s="19"/>
      <c r="S11" s="19"/>
      <c r="T11" s="19"/>
      <c r="U11" s="19"/>
      <c r="V11" s="19"/>
      <c r="W11" s="19"/>
    </row>
    <row r="12" ht="17.25" customHeight="1">
      <c r="A12" s="20">
        <v>0.625</v>
      </c>
      <c r="B12" s="17">
        <v>74</v>
      </c>
      <c r="C12" s="17">
        <v>70</v>
      </c>
      <c r="D12" s="17">
        <v>63</v>
      </c>
      <c r="E12" s="17">
        <v>52</v>
      </c>
      <c r="F12" s="17">
        <v>52</v>
      </c>
      <c r="G12" s="17">
        <v>51</v>
      </c>
      <c r="H12" s="17">
        <v>47</v>
      </c>
      <c r="I12" s="17">
        <v>47</v>
      </c>
      <c r="J12" s="17">
        <v>51</v>
      </c>
      <c r="K12" s="17">
        <v>61</v>
      </c>
      <c r="L12" s="17">
        <v>72</v>
      </c>
      <c r="M12" s="17">
        <v>76</v>
      </c>
      <c r="N12" s="18"/>
      <c r="O12" s="12"/>
      <c r="Q12" s="19" t="s">
        <v>52</v>
      </c>
      <c r="R12" s="19"/>
      <c r="S12" s="19"/>
      <c r="T12" s="19"/>
      <c r="U12" s="19"/>
      <c r="V12" s="19"/>
      <c r="W12" s="19"/>
    </row>
    <row r="13" ht="17.25" customHeight="1">
      <c r="A13" s="16">
        <v>0.75</v>
      </c>
      <c r="B13" s="17">
        <v>77</v>
      </c>
      <c r="C13" s="17">
        <v>72</v>
      </c>
      <c r="D13" s="17">
        <v>64</v>
      </c>
      <c r="E13" s="17">
        <v>51</v>
      </c>
      <c r="F13" s="17">
        <v>52</v>
      </c>
      <c r="G13" s="17">
        <v>51</v>
      </c>
      <c r="H13" s="17">
        <v>46</v>
      </c>
      <c r="I13" s="17">
        <v>46</v>
      </c>
      <c r="J13" s="17">
        <v>52</v>
      </c>
      <c r="K13" s="17">
        <v>64</v>
      </c>
      <c r="L13" s="17">
        <v>75</v>
      </c>
      <c r="M13" s="17">
        <v>79</v>
      </c>
      <c r="N13" s="18"/>
      <c r="O13" s="12"/>
      <c r="Q13" s="10" t="s">
        <v>53</v>
      </c>
      <c r="R13" s="10"/>
      <c r="S13" s="10"/>
      <c r="T13" s="10"/>
      <c r="U13" s="10"/>
      <c r="V13" s="10"/>
      <c r="W13" s="10"/>
    </row>
    <row r="14" ht="17.25" customHeight="1">
      <c r="A14" s="16">
        <v>0.875</v>
      </c>
      <c r="B14" s="17">
        <v>81</v>
      </c>
      <c r="C14" s="17">
        <v>78</v>
      </c>
      <c r="D14" s="17">
        <v>72</v>
      </c>
      <c r="E14" s="17">
        <v>60</v>
      </c>
      <c r="F14" s="17">
        <v>60</v>
      </c>
      <c r="G14" s="17">
        <v>61</v>
      </c>
      <c r="H14" s="17">
        <v>56</v>
      </c>
      <c r="I14" s="17">
        <v>56</v>
      </c>
      <c r="J14" s="17">
        <v>63</v>
      </c>
      <c r="K14" s="17">
        <v>74</v>
      </c>
      <c r="L14" s="17">
        <v>81</v>
      </c>
      <c r="M14" s="17">
        <v>83</v>
      </c>
      <c r="N14" s="18"/>
      <c r="O14" s="12"/>
      <c r="Q14" s="10" t="s">
        <v>54</v>
      </c>
      <c r="R14" s="10"/>
      <c r="S14" s="10"/>
      <c r="T14" s="10"/>
      <c r="U14" s="10"/>
      <c r="V14" s="10"/>
      <c r="W14" s="10"/>
    </row>
    <row r="15" ht="17.25" customHeight="1">
      <c r="A15" s="16">
        <v>0</v>
      </c>
      <c r="B15" s="17">
        <v>82</v>
      </c>
      <c r="C15" s="17">
        <v>81</v>
      </c>
      <c r="D15" s="17">
        <v>78</v>
      </c>
      <c r="E15" s="17">
        <v>70</v>
      </c>
      <c r="F15" s="17">
        <v>71</v>
      </c>
      <c r="G15" s="17">
        <v>72</v>
      </c>
      <c r="H15" s="17">
        <v>68</v>
      </c>
      <c r="I15" s="17">
        <v>67</v>
      </c>
      <c r="J15" s="17">
        <v>73</v>
      </c>
      <c r="K15" s="17">
        <v>79</v>
      </c>
      <c r="L15" s="17">
        <v>83</v>
      </c>
      <c r="M15" s="17">
        <v>84</v>
      </c>
      <c r="N15" s="18"/>
      <c r="O15" s="12"/>
      <c r="Q15" s="10" t="s">
        <v>55</v>
      </c>
      <c r="R15" s="10"/>
      <c r="S15" s="10"/>
      <c r="T15" s="10"/>
      <c r="U15" s="10"/>
      <c r="V15" s="10"/>
      <c r="W15" s="10"/>
    </row>
    <row r="16" ht="15">
      <c r="A16" t="s">
        <v>56</v>
      </c>
      <c r="B16">
        <f>B12*$O$6</f>
        <v>3996</v>
      </c>
      <c r="C16" s="7">
        <f>C12*$O$6</f>
        <v>3780</v>
      </c>
      <c r="D16" s="7">
        <f>D12*$O$6</f>
        <v>3402</v>
      </c>
      <c r="E16" s="7">
        <f>E12*$O$6</f>
        <v>2808</v>
      </c>
      <c r="F16" s="7">
        <f>F12*$O$6</f>
        <v>2808</v>
      </c>
      <c r="G16" s="7">
        <f>G12*$O$6</f>
        <v>2754</v>
      </c>
      <c r="H16" s="7">
        <f>H12*$O$6</f>
        <v>2538</v>
      </c>
      <c r="I16" s="7">
        <f>I12*$O$6</f>
        <v>2538</v>
      </c>
      <c r="J16" s="7">
        <f>J12*$O$6</f>
        <v>2754</v>
      </c>
      <c r="K16" s="7">
        <f>K12*$O$6</f>
        <v>3294</v>
      </c>
      <c r="L16" s="7">
        <f>L12*$O$6</f>
        <v>3888</v>
      </c>
      <c r="M16" s="7">
        <f>M12*$O$6</f>
        <v>4104</v>
      </c>
      <c r="Q16" s="10" t="s">
        <v>57</v>
      </c>
      <c r="R16" s="10"/>
      <c r="S16" s="10"/>
      <c r="T16" s="10"/>
      <c r="U16" s="10"/>
      <c r="V16" s="10"/>
      <c r="W16" s="10"/>
    </row>
    <row r="17" ht="15">
      <c r="A17" s="21" t="s">
        <v>58</v>
      </c>
      <c r="B17" s="22" t="e">
        <f>B16+B19+B20+B21+B22+B23+B24+B25+B26</f>
        <v>#VALUE!</v>
      </c>
      <c r="C17" s="22" t="e">
        <f>C16+C19+C20+C21+C22+C23+C24+C25+C26</f>
        <v>#VALUE!</v>
      </c>
      <c r="D17" s="22" t="e">
        <f>D16+D19+D20+D21+D22+D23+D24+D25+D26</f>
        <v>#VALUE!</v>
      </c>
      <c r="E17" s="22" t="e">
        <f>E16+E19+E20+E21+E22+E23+E24+E25+E26</f>
        <v>#VALUE!</v>
      </c>
      <c r="F17" s="22" t="e">
        <f>F16+F19+F20+F21+F22+F23+F24+F25+F26</f>
        <v>#VALUE!</v>
      </c>
      <c r="G17" s="22" t="e">
        <f>G16+G19+G20+G21+G22+G23+G24+G25+G26</f>
        <v>#VALUE!</v>
      </c>
      <c r="H17" s="22" t="e">
        <f>H16+H19+H20+H21+H22+H23+H24+H25+H26</f>
        <v>#VALUE!</v>
      </c>
      <c r="I17" s="22" t="e">
        <f>I16+I19+I20+I21+I22+I23+I24+I25+I26</f>
        <v>#VALUE!</v>
      </c>
      <c r="J17" s="22" t="e">
        <f>J16+J19+J20+J21+J22+J23+J24+J25+J26</f>
        <v>#VALUE!</v>
      </c>
      <c r="K17" s="22" t="e">
        <f>K16+K19+K20+K21+K22+K23+K24+K25+K26</f>
        <v>#VALUE!</v>
      </c>
      <c r="L17" s="22" t="e">
        <f>L16+L19+L20+L21+L22+L23+L24+L25+L26</f>
        <v>#VALUE!</v>
      </c>
      <c r="M17" s="22" t="e">
        <f>M16+M19+M20+M21+M22+M23+M24+M25+M26</f>
        <v>#VALUE!</v>
      </c>
      <c r="O17" s="22">
        <f>2020-1958</f>
        <v>62</v>
      </c>
      <c r="Q17" t="s">
        <v>59</v>
      </c>
    </row>
    <row r="18" ht="17.25" customHeight="1">
      <c r="A18" s="23" t="s">
        <v>60</v>
      </c>
      <c r="B18" s="24" t="e">
        <f>B17/$O$17</f>
        <v>#VALUE!</v>
      </c>
      <c r="C18" s="25" t="e">
        <f>C17/$O$17</f>
        <v>#VALUE!</v>
      </c>
      <c r="D18" s="25" t="e">
        <f>D17/$O$17</f>
        <v>#VALUE!</v>
      </c>
      <c r="E18" s="25" t="e">
        <f>E17/$O$17</f>
        <v>#VALUE!</v>
      </c>
      <c r="F18" s="25" t="e">
        <f>F17/$O$17</f>
        <v>#VALUE!</v>
      </c>
      <c r="G18" s="25" t="e">
        <f>G17/$O$17</f>
        <v>#VALUE!</v>
      </c>
      <c r="H18" s="26" t="e">
        <f>H17/O17</f>
        <v>#VALUE!</v>
      </c>
      <c r="I18" s="25" t="e">
        <f>I17/$O$17</f>
        <v>#VALUE!</v>
      </c>
      <c r="J18" s="25" t="e">
        <f>J17/$O$17</f>
        <v>#VALUE!</v>
      </c>
      <c r="K18" s="25" t="e">
        <f>K17/$O$17</f>
        <v>#VALUE!</v>
      </c>
      <c r="L18" s="25" t="e">
        <f>L17/$O$17</f>
        <v>#VALUE!</v>
      </c>
      <c r="M18" s="25" t="e">
        <f>M17/$O$17</f>
        <v>#VALUE!</v>
      </c>
      <c r="N18" s="27" t="s">
        <v>61</v>
      </c>
      <c r="Q18" t="s">
        <v>62</v>
      </c>
    </row>
    <row r="19" ht="15">
      <c r="A19">
        <v>2013</v>
      </c>
      <c r="B19" s="22" t="e">
        <f>SUMIFS(#REF!,#REF!,12,#REF!,1)/COUNTIFS(#REF!,12,#REF!,1)</f>
        <v>#VALUE!</v>
      </c>
      <c r="C19" s="22" t="e">
        <f>SUMIFS(#REF!,#REF!,12,#REF!,2)/COUNTIFS(#REF!,12,#REF!,2)</f>
        <v>#VALUE!</v>
      </c>
      <c r="D19" s="22" t="e">
        <f>SUMIFS(#REF!,#REF!,12,#REF!,3)/COUNTIFS(#REF!,12,#REF!,3)</f>
        <v>#VALUE!</v>
      </c>
      <c r="E19" s="22" t="e">
        <f>SUMIFS(#REF!,#REF!,12,#REF!,4)/COUNTIFS(#REF!,12,#REF!,4)</f>
        <v>#VALUE!</v>
      </c>
      <c r="F19" s="22" t="e">
        <f>SUMIFS(#REF!,#REF!,12,#REF!,5)/COUNTIFS(#REF!,12,#REF!,5)</f>
        <v>#VALUE!</v>
      </c>
      <c r="G19" s="22" t="e">
        <f>SUMIFS(#REF!,#REF!,12,#REF!,6)/COUNTIFS(#REF!,12,#REF!,6)</f>
        <v>#VALUE!</v>
      </c>
      <c r="H19" s="22" t="e">
        <f>SUMIFS(#REF!,#REF!,12,#REF!,7)/COUNTIFS(#REF!,12,#REF!,7)</f>
        <v>#VALUE!</v>
      </c>
      <c r="I19" s="22" t="e">
        <f>SUMIFS(#REF!,#REF!,12,#REF!,8)/COUNTIFS(#REF!,12,#REF!,8)</f>
        <v>#VALUE!</v>
      </c>
      <c r="J19" s="22" t="e">
        <f>SUMIFS(#REF!,#REF!,12,#REF!,9)/COUNTIFS(#REF!,12,#REF!,9)</f>
        <v>#VALUE!</v>
      </c>
      <c r="K19" s="22" t="e">
        <f>SUMIFS(#REF!,#REF!,12,#REF!,10)/COUNTIFS(#REF!,12,#REF!,10)</f>
        <v>#VALUE!</v>
      </c>
      <c r="L19" s="22" t="e">
        <f>SUMIFS(#REF!,#REF!,12,#REF!,11)/COUNTIFS(#REF!,12,#REF!,11)</f>
        <v>#VALUE!</v>
      </c>
      <c r="M19" s="22" t="e">
        <f>SUMIFS(#REF!,#REF!,12,#REF!,12)/COUNTIFS(#REF!,12,#REF!,12)</f>
        <v>#VALUE!</v>
      </c>
      <c r="O19">
        <f>COUNT(#REF!)/8</f>
        <v>0</v>
      </c>
      <c r="Q19" t="s">
        <v>63</v>
      </c>
    </row>
    <row r="20" ht="15" customHeight="1">
      <c r="A20">
        <v>2014</v>
      </c>
      <c r="B20" s="28" t="e">
        <f>SUMIFS(#REF!,#REF!,12,#REF!,1)/COUNTIFS(#REF!,12,#REF!,1)</f>
        <v>#VALUE!</v>
      </c>
      <c r="C20" s="28" t="e">
        <f>SUMIFS(#REF!,#REF!,12,#REF!,2)/COUNTIFS(#REF!,12,#REF!,2)</f>
        <v>#VALUE!</v>
      </c>
      <c r="D20" s="28" t="e">
        <f>SUMIFS(#REF!,#REF!,12,#REF!,3)/COUNTIFS(#REF!,12,#REF!,3)</f>
        <v>#VALUE!</v>
      </c>
      <c r="E20" s="28" t="e">
        <f>SUMIFS(#REF!,#REF!,12,#REF!,4)/COUNTIFS(#REF!,12,#REF!,4)</f>
        <v>#VALUE!</v>
      </c>
      <c r="F20" s="28" t="e">
        <f>SUMIFS(#REF!,#REF!,12,#REF!,5)/COUNTIFS(#REF!,12,#REF!,5)</f>
        <v>#VALUE!</v>
      </c>
      <c r="G20" s="28" t="e">
        <f>SUMIFS(#REF!,#REF!,12,#REF!,6)/COUNTIFS(#REF!,12,#REF!,6)</f>
        <v>#VALUE!</v>
      </c>
      <c r="H20" s="28" t="e">
        <f>SUMIFS(#REF!,#REF!,12,#REF!,7)/COUNTIFS(#REF!,12,#REF!,7)</f>
        <v>#VALUE!</v>
      </c>
      <c r="I20" s="28" t="e">
        <f>SUMIFS(#REF!,#REF!,12,#REF!,8)/COUNTIFS(#REF!,12,#REF!,8)</f>
        <v>#VALUE!</v>
      </c>
      <c r="J20" s="28" t="e">
        <f>SUMIFS(#REF!,#REF!,12,#REF!,9)/COUNTIFS(#REF!,12,#REF!,9)</f>
        <v>#VALUE!</v>
      </c>
      <c r="K20" s="28" t="e">
        <f>SUMIFS(#REF!,#REF!,12,#REF!,10)/COUNTIFS(#REF!,12,#REF!,10)</f>
        <v>#VALUE!</v>
      </c>
      <c r="L20" s="28" t="e">
        <f>SUMIFS(#REF!,#REF!,12,#REF!,11)/COUNTIFS(#REF!,12,#REF!,11)</f>
        <v>#VALUE!</v>
      </c>
      <c r="M20" s="28" t="e">
        <f>SUMIFS(#REF!,#REF!,12,#REF!,12)/COUNTIFS(#REF!,12,#REF!,12)</f>
        <v>#VALUE!</v>
      </c>
      <c r="O20">
        <f>COUNT(#REF!)/8</f>
        <v>0</v>
      </c>
      <c r="Q20" s="10" t="s">
        <v>64</v>
      </c>
      <c r="R20" s="10"/>
      <c r="S20" s="10"/>
      <c r="T20" s="10"/>
      <c r="U20" s="10"/>
      <c r="V20" s="10"/>
      <c r="W20" s="10"/>
    </row>
    <row r="21" ht="15">
      <c r="A21">
        <v>2015</v>
      </c>
      <c r="B21" s="28" t="e">
        <f>SUMIFS(#REF!,#REF!,12,#REF!,1)/COUNTIFS(#REF!,12,#REF!,1)</f>
        <v>#VALUE!</v>
      </c>
      <c r="C21" s="28" t="e">
        <f>SUMIFS(#REF!,#REF!,12,#REF!,2)/COUNTIFS(#REF!,12,#REF!,2)</f>
        <v>#VALUE!</v>
      </c>
      <c r="D21" s="28" t="e">
        <f>SUMIFS(#REF!,#REF!,12,#REF!,3)/COUNTIFS(#REF!,12,#REF!,3)</f>
        <v>#VALUE!</v>
      </c>
      <c r="E21" s="28" t="e">
        <f>SUMIFS(#REF!,#REF!,12,#REF!,4)/COUNTIFS(#REF!,12,#REF!,4)</f>
        <v>#VALUE!</v>
      </c>
      <c r="F21" s="28" t="e">
        <f>SUMIFS(#REF!,#REF!,12,#REF!,5)/COUNTIFS(#REF!,12,#REF!,5)</f>
        <v>#VALUE!</v>
      </c>
      <c r="G21" s="28" t="e">
        <f>SUMIFS(#REF!,#REF!,12,#REF!,6)/COUNTIFS(#REF!,12,#REF!,6)</f>
        <v>#VALUE!</v>
      </c>
      <c r="H21" s="28" t="e">
        <f>SUMIFS(#REF!,#REF!,12,#REF!,7)/COUNTIFS(#REF!,12,#REF!,7)</f>
        <v>#VALUE!</v>
      </c>
      <c r="I21" s="28" t="e">
        <f>SUMIFS(#REF!,#REF!,12,#REF!,8)/COUNTIFS(#REF!,12,#REF!,8)</f>
        <v>#VALUE!</v>
      </c>
      <c r="J21" s="28" t="e">
        <f>SUMIFS(#REF!,#REF!,12,#REF!,9)/COUNTIFS(#REF!,12,#REF!,9)</f>
        <v>#VALUE!</v>
      </c>
      <c r="K21" s="28" t="e">
        <f>SUMIFS(#REF!,#REF!,12,#REF!,10)/COUNTIFS(#REF!,12,#REF!,10)</f>
        <v>#VALUE!</v>
      </c>
      <c r="L21" s="28" t="e">
        <f>SUMIFS(#REF!,#REF!,12,#REF!,11)/COUNTIFS(#REF!,12,#REF!,11)</f>
        <v>#VALUE!</v>
      </c>
      <c r="M21" s="28" t="e">
        <f>SUMIFS(#REF!,#REF!,12,#REF!,12)/COUNTIFS(#REF!,12,#REF!,12)</f>
        <v>#VALUE!</v>
      </c>
      <c r="O21">
        <f>COUNT(#REF!)/8</f>
        <v>0</v>
      </c>
      <c r="Q21" s="10"/>
      <c r="R21" s="10"/>
      <c r="S21" s="10"/>
      <c r="T21" s="10"/>
      <c r="U21" s="10"/>
      <c r="V21" s="10"/>
      <c r="W21" s="10"/>
    </row>
    <row r="22" ht="15">
      <c r="A22">
        <v>2016</v>
      </c>
      <c r="B22" s="28" t="e">
        <f>SUMIFS(#REF!,#REF!,12,#REF!,1)/COUNTIFS(#REF!,12,#REF!,1)</f>
        <v>#VALUE!</v>
      </c>
      <c r="C22" s="28" t="e">
        <f>SUMIFS(#REF!,#REF!,12,#REF!,2)/COUNTIFS(#REF!,12,#REF!,2)</f>
        <v>#VALUE!</v>
      </c>
      <c r="D22" s="28" t="e">
        <f>SUMIFS(#REF!,#REF!,12,#REF!,3)/COUNTIFS(#REF!,12,#REF!,3)</f>
        <v>#VALUE!</v>
      </c>
      <c r="E22" s="28" t="e">
        <f>SUMIFS(#REF!,#REF!,12,#REF!,4)/COUNTIFS(#REF!,12,#REF!,4)</f>
        <v>#VALUE!</v>
      </c>
      <c r="F22" s="28" t="e">
        <f>SUMIFS(#REF!,#REF!,12,#REF!,5)/COUNTIFS(#REF!,12,#REF!,5)</f>
        <v>#VALUE!</v>
      </c>
      <c r="G22" s="28" t="e">
        <f>SUMIFS(#REF!,#REF!,12,#REF!,6)/COUNTIFS(#REF!,12,#REF!,6)</f>
        <v>#VALUE!</v>
      </c>
      <c r="H22" s="28" t="e">
        <f>SUMIFS(#REF!,#REF!,12,#REF!,7)/COUNTIFS(#REF!,12,#REF!,7)</f>
        <v>#VALUE!</v>
      </c>
      <c r="I22" s="28" t="e">
        <f>SUMIFS(#REF!,#REF!,12,#REF!,8)/COUNTIFS(#REF!,12,#REF!,8)</f>
        <v>#VALUE!</v>
      </c>
      <c r="J22" s="28" t="e">
        <f>SUMIFS(#REF!,#REF!,12,#REF!,9)/COUNTIFS(#REF!,12,#REF!,9)</f>
        <v>#VALUE!</v>
      </c>
      <c r="K22" s="28" t="e">
        <f>SUMIFS(#REF!,#REF!,12,#REF!,10)/COUNTIFS(#REF!,12,#REF!,10)</f>
        <v>#VALUE!</v>
      </c>
      <c r="L22" s="28" t="e">
        <f>SUMIFS(#REF!,#REF!,12,#REF!,11)/COUNTIFS(#REF!,12,#REF!,11)</f>
        <v>#VALUE!</v>
      </c>
      <c r="M22" s="28" t="e">
        <f>SUMIFS(#REF!,#REF!,12,#REF!,12)/COUNTIFS(#REF!,12,#REF!,12)</f>
        <v>#VALUE!</v>
      </c>
      <c r="O22">
        <f>COUNT(#REF!)/8</f>
        <v>0</v>
      </c>
    </row>
    <row r="23" ht="16.5" customHeight="1">
      <c r="A23">
        <v>2017</v>
      </c>
      <c r="B23" s="28" t="e">
        <f>SUMIFS(#REF!,#REF!,12,#REF!,1)/COUNTIFS(#REF!,12,#REF!,1)</f>
        <v>#VALUE!</v>
      </c>
      <c r="C23" s="28" t="e">
        <f>SUMIFS(#REF!,#REF!,12,#REF!,2)/COUNTIFS(#REF!,12,#REF!,2)</f>
        <v>#VALUE!</v>
      </c>
      <c r="D23" s="28" t="e">
        <f>SUMIFS(#REF!,#REF!,12,#REF!,3)/COUNTIFS(#REF!,12,#REF!,3)</f>
        <v>#VALUE!</v>
      </c>
      <c r="E23" s="28" t="e">
        <f>SUMIFS(#REF!,#REF!,12,#REF!,4)/COUNTIFS(#REF!,12,#REF!,4)</f>
        <v>#VALUE!</v>
      </c>
      <c r="F23" s="28" t="e">
        <f>SUMIFS(#REF!,#REF!,12,#REF!,5)/COUNTIFS(#REF!,12,#REF!,5)</f>
        <v>#VALUE!</v>
      </c>
      <c r="G23" s="28" t="e">
        <f>SUMIFS(#REF!,#REF!,12,#REF!,6)/COUNTIFS(#REF!,12,#REF!,6)</f>
        <v>#VALUE!</v>
      </c>
      <c r="H23" s="28" t="e">
        <f>SUMIFS(#REF!,#REF!,12,#REF!,7)/COUNTIFS(#REF!,12,#REF!,7)</f>
        <v>#VALUE!</v>
      </c>
      <c r="I23" s="28" t="e">
        <f>SUMIFS(#REF!,#REF!,12,#REF!,8)/COUNTIFS(#REF!,12,#REF!,8)</f>
        <v>#VALUE!</v>
      </c>
      <c r="J23" s="28" t="e">
        <f>SUMIFS(#REF!,#REF!,12,#REF!,9)/COUNTIFS(#REF!,12,#REF!,9)</f>
        <v>#VALUE!</v>
      </c>
      <c r="K23" s="28" t="e">
        <f>SUMIFS(#REF!,#REF!,12,#REF!,10)/COUNTIFS(#REF!,12,#REF!,10)</f>
        <v>#VALUE!</v>
      </c>
      <c r="L23" s="28" t="e">
        <f>SUMIFS(#REF!,#REF!,12,#REF!,11)/COUNTIFS(#REF!,12,#REF!,11)</f>
        <v>#VALUE!</v>
      </c>
      <c r="M23" s="28" t="e">
        <f>SUMIFS(#REF!,#REF!,12,#REF!,12)/COUNTIFS(#REF!,12,#REF!,12)</f>
        <v>#VALUE!</v>
      </c>
      <c r="O23">
        <f>COUNT(#REF!)/8</f>
        <v>0</v>
      </c>
      <c r="Q23" s="29" t="s">
        <v>65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 t="s">
        <v>66</v>
      </c>
    </row>
    <row r="24" ht="15.75">
      <c r="A24">
        <v>2018</v>
      </c>
      <c r="B24" s="28" t="e">
        <f>SUMIFS(#REF!,#REF!,12,#REF!,1)/COUNTIFS(#REF!,12,#REF!,1)</f>
        <v>#VALUE!</v>
      </c>
      <c r="C24" s="28" t="e">
        <f>SUMIFS(#REF!,#REF!,12,#REF!,2)/COUNTIFS(#REF!,12,#REF!,2)</f>
        <v>#VALUE!</v>
      </c>
      <c r="D24" s="28" t="e">
        <f>SUMIFS(#REF!,#REF!,12,#REF!,3)/COUNTIFS(#REF!,12,#REF!,3)</f>
        <v>#VALUE!</v>
      </c>
      <c r="E24" s="28" t="e">
        <f>SUMIFS(#REF!,#REF!,12,#REF!,4)/COUNTIFS(#REF!,12,#REF!,4)</f>
        <v>#VALUE!</v>
      </c>
      <c r="F24" s="28" t="e">
        <f>SUMIFS(#REF!,#REF!,12,#REF!,5)/COUNTIFS(#REF!,12,#REF!,5)</f>
        <v>#VALUE!</v>
      </c>
      <c r="G24" s="28" t="e">
        <f>SUMIFS(#REF!,#REF!,12,#REF!,6)/COUNTIFS(#REF!,12,#REF!,6)</f>
        <v>#VALUE!</v>
      </c>
      <c r="H24" s="28" t="e">
        <f>SUMIFS(#REF!,#REF!,12,#REF!,7)/COUNTIFS(#REF!,12,#REF!,7)</f>
        <v>#VALUE!</v>
      </c>
      <c r="I24" s="28" t="e">
        <f>SUMIFS(#REF!,#REF!,12,#REF!,8)/COUNTIFS(#REF!,12,#REF!,8)</f>
        <v>#VALUE!</v>
      </c>
      <c r="J24" s="28" t="e">
        <f>SUMIFS(#REF!,#REF!,12,#REF!,9)/COUNTIFS(#REF!,12,#REF!,9)</f>
        <v>#VALUE!</v>
      </c>
      <c r="K24" s="28" t="e">
        <f>SUMIFS(#REF!,#REF!,12,#REF!,10)/COUNTIFS(#REF!,12,#REF!,10)</f>
        <v>#VALUE!</v>
      </c>
      <c r="L24" s="28" t="e">
        <f>SUMIFS(#REF!,#REF!,12,#REF!,11)/COUNTIFS(#REF!,12,#REF!,11)</f>
        <v>#VALUE!</v>
      </c>
      <c r="M24" s="28" t="e">
        <f>SUMIFS(#REF!,#REF!,12,#REF!,12)/COUNTIFS(#REF!,12,#REF!,12)</f>
        <v>#VALUE!</v>
      </c>
      <c r="O24">
        <f>COUNT(#REF!)/8</f>
        <v>0</v>
      </c>
      <c r="Q24" s="29" t="s">
        <v>67</v>
      </c>
      <c r="R24" s="29" t="s">
        <v>68</v>
      </c>
      <c r="S24" s="29" t="s">
        <v>69</v>
      </c>
      <c r="T24" s="29" t="s">
        <v>70</v>
      </c>
      <c r="U24" s="29" t="s">
        <v>71</v>
      </c>
      <c r="V24" s="29" t="s">
        <v>72</v>
      </c>
      <c r="W24" s="29" t="s">
        <v>73</v>
      </c>
      <c r="X24" s="29" t="s">
        <v>74</v>
      </c>
      <c r="Y24" s="29" t="s">
        <v>75</v>
      </c>
      <c r="Z24" s="29" t="s">
        <v>76</v>
      </c>
      <c r="AA24" s="29" t="s">
        <v>77</v>
      </c>
      <c r="AB24" s="29" t="s">
        <v>78</v>
      </c>
      <c r="AC24" s="29"/>
    </row>
    <row r="25" ht="16.5">
      <c r="A25">
        <v>2019</v>
      </c>
      <c r="B25" s="28" t="e">
        <f>SUMIFS(#REF!,#REF!,12,#REF!,1)/COUNTIFS(#REF!,12,#REF!,1)</f>
        <v>#VALUE!</v>
      </c>
      <c r="C25" s="28" t="e">
        <f>SUMIFS(#REF!,#REF!,12,#REF!,2)/COUNTIFS(#REF!,12,#REF!,2)</f>
        <v>#VALUE!</v>
      </c>
      <c r="D25" s="28" t="e">
        <f>SUMIFS(#REF!,#REF!,12,#REF!,3)/COUNTIFS(#REF!,12,#REF!,3)</f>
        <v>#VALUE!</v>
      </c>
      <c r="E25" s="28" t="e">
        <f>SUMIFS(#REF!,#REF!,12,#REF!,4)/COUNTIFS(#REF!,12,#REF!,4)</f>
        <v>#VALUE!</v>
      </c>
      <c r="F25" s="28" t="e">
        <f>SUMIFS(#REF!,#REF!,12,#REF!,5)/COUNTIFS(#REF!,12,#REF!,5)</f>
        <v>#VALUE!</v>
      </c>
      <c r="G25" s="28" t="e">
        <f>SUMIFS(#REF!,#REF!,12,#REF!,6)/COUNTIFS(#REF!,12,#REF!,6)</f>
        <v>#VALUE!</v>
      </c>
      <c r="H25" s="28" t="e">
        <f>SUMIFS(#REF!,#REF!,12,#REF!,7)/COUNTIFS(#REF!,12,#REF!,7)</f>
        <v>#VALUE!</v>
      </c>
      <c r="I25" s="28" t="e">
        <f>SUMIFS(#REF!,#REF!,12,#REF!,8)/COUNTIFS(#REF!,12,#REF!,8)</f>
        <v>#VALUE!</v>
      </c>
      <c r="J25" s="28" t="e">
        <f>SUMIFS(#REF!,#REF!,12,#REF!,9)/COUNTIFS(#REF!,12,#REF!,9)</f>
        <v>#VALUE!</v>
      </c>
      <c r="K25" s="28" t="e">
        <f>SUMIFS(#REF!,#REF!,12,#REF!,10)/COUNTIFS(#REF!,12,#REF!,10)</f>
        <v>#VALUE!</v>
      </c>
      <c r="L25" s="28" t="e">
        <f>SUMIFS(#REF!,#REF!,12,#REF!,11)/COUNTIFS(#REF!,12,#REF!,11)</f>
        <v>#VALUE!</v>
      </c>
      <c r="M25" s="28" t="e">
        <f>SUMIFS(#REF!,#REF!,12,#REF!,12)/COUNTIFS(#REF!,12,#REF!,12)</f>
        <v>#VALUE!</v>
      </c>
      <c r="O25">
        <f>COUNT(#REF!)/8</f>
        <v>0</v>
      </c>
      <c r="Q25" s="30">
        <v>4.4</v>
      </c>
      <c r="R25" s="30">
        <v>4.4</v>
      </c>
      <c r="S25" s="31">
        <v>5.8</v>
      </c>
      <c r="T25" s="31">
        <v>8.4</v>
      </c>
      <c r="U25" s="31">
        <v>11.6</v>
      </c>
      <c r="V25" s="31">
        <v>14.9</v>
      </c>
      <c r="W25" s="31">
        <v>15.9</v>
      </c>
      <c r="X25" s="31">
        <v>15</v>
      </c>
      <c r="Y25" s="31">
        <v>12.2</v>
      </c>
      <c r="Z25" s="31">
        <v>9.3</v>
      </c>
      <c r="AA25" s="31">
        <v>7</v>
      </c>
      <c r="AB25" s="30">
        <v>5.3</v>
      </c>
      <c r="AC25" s="30">
        <v>9.5</v>
      </c>
    </row>
    <row r="26" ht="15">
      <c r="A26">
        <v>2020</v>
      </c>
      <c r="B26" s="28" t="e">
        <f>SUMIFS('2011'!K4:K2992,'2011'!B4:B2992,12,'2011'!A4:A2992,1)/COUNTIFS('2011'!B4:B2992,12,'2011'!A4:A2992,1)</f>
        <v>#DIV/0!</v>
      </c>
      <c r="C26" s="28" t="e">
        <f>SUMIFS('2011'!K4:K2992,'2011'!B4:B2992,12,'2011'!A4:A2992,2)/COUNTIFS('2011'!B4:B2992,12,'2011'!A4:A2992,2)</f>
        <v>#DIV/0!</v>
      </c>
      <c r="D26" s="28" t="e">
        <f>SUMIFS('2011'!K4:K2992,'2011'!B4:B2992,12,'2011'!A4:A2992,3)/COUNTIFS('2011'!B4:B2992,12,'2011'!A4:A2992,3)</f>
        <v>#DIV/0!</v>
      </c>
      <c r="E26" s="28" t="e">
        <f>SUMIFS('2011'!K4:K2992,'2011'!B4:B2992,12,'2011'!A4:A2992,4)/COUNTIFS('2011'!B4:B2992,12,'2011'!A4:A2992,4)</f>
        <v>#DIV/0!</v>
      </c>
      <c r="F26" s="28" t="e">
        <f>SUMIFS('2011'!K4:K2992,'2011'!B4:B2992,12,'2011'!A4:A2992,5)/COUNTIFS('2011'!B4:B2992,12,'2011'!A4:A2992,5)</f>
        <v>#DIV/0!</v>
      </c>
      <c r="G26" s="28" t="e">
        <f>SUMIFS('2011'!K4:K2992,'2011'!B4:B2992,12,'2011'!A4:A2992,6)/COUNTIFS('2011'!B4:B2992,12,'2011'!A4:A2992,6)</f>
        <v>#DIV/0!</v>
      </c>
      <c r="H26" s="28" t="e">
        <f>SUMIFS('2011'!K4:K2992,'2011'!B4:B2992,12,'2011'!A4:A2992,7)/COUNTIFS('2011'!B4:B2992,12,'2011'!A4:A2992,7)</f>
        <v>#DIV/0!</v>
      </c>
      <c r="I26" s="28" t="e">
        <f>SUMIFS('2011'!K4:K2992,'2011'!B4:B2992,12,'2011'!A4:A2992,8)/COUNTIFS('2011'!B4:B2992,12,'2011'!A4:A2992,8)</f>
        <v>#DIV/0!</v>
      </c>
      <c r="J26" s="28" t="e">
        <f>SUMIFS('2011'!K4:K2992,'2011'!B4:B2992,12,'2011'!A4:A2992,9)/COUNTIFS('2011'!B4:B2992,12,'2011'!A4:A2992,9)</f>
        <v>#DIV/0!</v>
      </c>
      <c r="K26" s="28" t="e">
        <f>SUMIFS('2011'!K4:K2992,'2011'!B4:B2992,12,'2011'!A4:A2992,10)/COUNTIFS('2011'!B4:B2992,12,'2011'!A4:A2992,10)</f>
        <v>#DIV/0!</v>
      </c>
      <c r="L26" s="28" t="e">
        <f>SUMIFS('2011'!K4:K2992,'2011'!B4:B2992,12,'2011'!A4:A2992,11)/COUNTIFS('2011'!B4:B2992,12,'2011'!A4:A2992,11)</f>
        <v>#DIV/0!</v>
      </c>
      <c r="M26" s="28" t="e">
        <f>SUMIFS('2011'!K4:K2992,'2011'!B4:B2992,12,'2011'!A4:A2992,12)/COUNTIFS('2011'!B4:B2992,12,'2011'!A4:A2992,12)</f>
        <v>#DIV/0!</v>
      </c>
    </row>
    <row r="29" ht="15">
      <c r="A29" t="s">
        <v>79</v>
      </c>
    </row>
    <row r="30" ht="16.5">
      <c r="A30" s="32" t="s">
        <v>80</v>
      </c>
      <c r="K30">
        <f>2013-1966</f>
        <v>47</v>
      </c>
    </row>
    <row r="31" ht="16.5">
      <c r="B31" s="13" t="s">
        <v>81</v>
      </c>
      <c r="L31" t="s">
        <v>82</v>
      </c>
      <c r="M31" t="s">
        <v>83</v>
      </c>
      <c r="N31" t="s">
        <v>79</v>
      </c>
    </row>
    <row r="32" ht="16.5">
      <c r="A32" s="33" t="s">
        <v>84</v>
      </c>
      <c r="B32" s="34" t="s">
        <v>85</v>
      </c>
      <c r="C32" s="34" t="s">
        <v>86</v>
      </c>
      <c r="D32" s="34" t="s">
        <v>87</v>
      </c>
      <c r="E32" s="34" t="s">
        <v>88</v>
      </c>
      <c r="F32" s="34" t="s">
        <v>89</v>
      </c>
      <c r="G32" s="34" t="s">
        <v>90</v>
      </c>
      <c r="H32" s="34" t="s">
        <v>91</v>
      </c>
      <c r="I32" s="34" t="s">
        <v>92</v>
      </c>
      <c r="J32" s="34" t="s">
        <v>93</v>
      </c>
      <c r="L32" s="34" t="s">
        <v>85</v>
      </c>
      <c r="M32" s="34" t="s">
        <v>86</v>
      </c>
      <c r="N32" s="34" t="s">
        <v>87</v>
      </c>
      <c r="O32" s="34" t="s">
        <v>88</v>
      </c>
      <c r="P32" s="34" t="s">
        <v>89</v>
      </c>
      <c r="Q32" s="34" t="s">
        <v>90</v>
      </c>
      <c r="R32" s="34" t="s">
        <v>91</v>
      </c>
      <c r="S32" s="34" t="s">
        <v>92</v>
      </c>
      <c r="T32" s="34" t="s">
        <v>93</v>
      </c>
    </row>
    <row r="33" ht="16.5">
      <c r="A33" s="35">
        <v>1</v>
      </c>
      <c r="B33" s="17">
        <v>3.7</v>
      </c>
      <c r="C33" s="17">
        <v>8.2</v>
      </c>
      <c r="D33" s="17">
        <v>26.3</v>
      </c>
      <c r="E33" s="17">
        <v>11.9</v>
      </c>
      <c r="F33" s="17">
        <v>14</v>
      </c>
      <c r="G33" s="17">
        <v>13.2</v>
      </c>
      <c r="H33" s="17">
        <v>18.9</v>
      </c>
      <c r="I33" s="17">
        <v>3.8</v>
      </c>
      <c r="J33" s="17">
        <v>8.7</v>
      </c>
      <c r="K33" s="36">
        <v>1</v>
      </c>
      <c r="L33" s="37">
        <f>B33*47</f>
        <v>173.9</v>
      </c>
      <c r="M33" s="37">
        <f>C33*47</f>
        <v>385.4</v>
      </c>
      <c r="N33" s="37">
        <f>D33*47</f>
        <v>1236.1</v>
      </c>
      <c r="O33" s="37">
        <f>E33*47</f>
        <v>559.3</v>
      </c>
      <c r="P33" s="37">
        <f>F33*47</f>
        <v>658</v>
      </c>
      <c r="Q33" s="37">
        <f>G33*47</f>
        <v>620.4</v>
      </c>
      <c r="R33" s="37">
        <f>H33*47</f>
        <v>888.3</v>
      </c>
      <c r="S33" s="37">
        <f>I33*47</f>
        <v>178.6</v>
      </c>
      <c r="T33" s="37">
        <f>J33*47</f>
        <v>408.9</v>
      </c>
    </row>
    <row r="34" ht="16.5">
      <c r="A34" s="36">
        <v>2</v>
      </c>
      <c r="B34" s="17">
        <v>3.1</v>
      </c>
      <c r="C34" s="17">
        <v>7.8</v>
      </c>
      <c r="D34" s="17">
        <v>29.2</v>
      </c>
      <c r="E34" s="17">
        <v>13.6</v>
      </c>
      <c r="F34" s="17">
        <v>13.8</v>
      </c>
      <c r="G34" s="17">
        <v>11.3</v>
      </c>
      <c r="H34" s="17">
        <v>18</v>
      </c>
      <c r="I34" s="17">
        <v>3.3</v>
      </c>
      <c r="J34" s="17">
        <v>8.1</v>
      </c>
      <c r="K34" s="36">
        <v>2</v>
      </c>
      <c r="L34" s="37">
        <f>B34*47</f>
        <v>145.7</v>
      </c>
      <c r="M34" s="37">
        <f>C34*47</f>
        <v>366.6</v>
      </c>
      <c r="N34" s="37">
        <f>D34*47</f>
        <v>1372.4</v>
      </c>
      <c r="O34" s="37">
        <f>E34*47</f>
        <v>639.2</v>
      </c>
      <c r="P34" s="37">
        <f>F34*47</f>
        <v>648.6</v>
      </c>
      <c r="Q34" s="37">
        <f>G34*47</f>
        <v>531.1</v>
      </c>
      <c r="R34" s="37">
        <f>H34*47</f>
        <v>846</v>
      </c>
      <c r="S34" s="37">
        <f>I34*47</f>
        <v>155.1</v>
      </c>
      <c r="T34" s="37">
        <f>J34*47</f>
        <v>380.7</v>
      </c>
    </row>
    <row r="35" ht="16.5">
      <c r="A35" s="36">
        <v>3</v>
      </c>
      <c r="B35" s="17">
        <v>4.7</v>
      </c>
      <c r="C35" s="17">
        <v>8.4</v>
      </c>
      <c r="D35" s="17">
        <v>31.5</v>
      </c>
      <c r="E35" s="17">
        <v>13.1</v>
      </c>
      <c r="F35" s="17">
        <v>10.3</v>
      </c>
      <c r="G35" s="17">
        <v>9.7</v>
      </c>
      <c r="H35" s="17">
        <v>18</v>
      </c>
      <c r="I35" s="17">
        <v>4.4</v>
      </c>
      <c r="J35" s="17">
        <v>6.6</v>
      </c>
      <c r="K35" s="36">
        <v>3</v>
      </c>
      <c r="L35" s="37">
        <f>B35*47</f>
        <v>220.9</v>
      </c>
      <c r="M35" s="37">
        <f>C35*47</f>
        <v>394.8</v>
      </c>
      <c r="N35" s="37">
        <f>D35*47</f>
        <v>1480.5</v>
      </c>
      <c r="O35" s="37">
        <f>E35*47</f>
        <v>615.7</v>
      </c>
      <c r="P35" s="37">
        <f>F35*47</f>
        <v>484.1</v>
      </c>
      <c r="Q35" s="37">
        <f>G35*47</f>
        <v>455.9</v>
      </c>
      <c r="R35" s="37">
        <f>H35*47</f>
        <v>846</v>
      </c>
      <c r="S35" s="37">
        <f>I35*47</f>
        <v>206.8</v>
      </c>
      <c r="T35" s="37">
        <f>J35*47</f>
        <v>310.2</v>
      </c>
    </row>
    <row r="36" ht="16.5">
      <c r="A36" s="36">
        <v>4</v>
      </c>
      <c r="B36" s="17">
        <v>5</v>
      </c>
      <c r="C36" s="17">
        <v>7.6</v>
      </c>
      <c r="D36" s="17">
        <v>29.8</v>
      </c>
      <c r="E36" s="17">
        <v>13.3</v>
      </c>
      <c r="F36" s="17">
        <v>9.9</v>
      </c>
      <c r="G36" s="17">
        <v>10.4</v>
      </c>
      <c r="H36" s="17">
        <v>18.4</v>
      </c>
      <c r="I36" s="17">
        <v>5.6</v>
      </c>
      <c r="J36" s="17">
        <v>7.2</v>
      </c>
      <c r="K36" s="36">
        <v>4</v>
      </c>
      <c r="L36" s="37">
        <f>B36*47</f>
        <v>235</v>
      </c>
      <c r="M36" s="37">
        <f>C36*47</f>
        <v>357.2</v>
      </c>
      <c r="N36" s="37">
        <f>D36*47</f>
        <v>1400.6</v>
      </c>
      <c r="O36" s="37">
        <f>E36*47</f>
        <v>625.1</v>
      </c>
      <c r="P36" s="37">
        <f>F36*47</f>
        <v>465.3</v>
      </c>
      <c r="Q36" s="37">
        <f>G36*47</f>
        <v>488.8</v>
      </c>
      <c r="R36" s="37">
        <f>H36*47</f>
        <v>864.8</v>
      </c>
      <c r="S36" s="37">
        <f>I36*47</f>
        <v>263.2</v>
      </c>
      <c r="T36" s="37">
        <f>J36*47</f>
        <v>338.4</v>
      </c>
    </row>
    <row r="37" ht="16.5">
      <c r="A37" s="36">
        <v>5</v>
      </c>
      <c r="B37" s="17">
        <v>5.7</v>
      </c>
      <c r="C37" s="17">
        <v>7.9</v>
      </c>
      <c r="D37" s="17">
        <v>27.8</v>
      </c>
      <c r="E37" s="17">
        <v>12.2</v>
      </c>
      <c r="F37" s="17">
        <v>9.8</v>
      </c>
      <c r="G37" s="17">
        <v>12.2</v>
      </c>
      <c r="H37" s="17">
        <v>19.1</v>
      </c>
      <c r="I37" s="17">
        <v>5.3</v>
      </c>
      <c r="J37" s="17">
        <v>11</v>
      </c>
      <c r="K37" s="36">
        <v>5</v>
      </c>
      <c r="L37" s="37">
        <f>B37*47</f>
        <v>267.9</v>
      </c>
      <c r="M37" s="37">
        <f>C37*47</f>
        <v>371.3</v>
      </c>
      <c r="N37" s="37">
        <f>D37*47</f>
        <v>1306.6</v>
      </c>
      <c r="O37" s="37">
        <f>E37*47</f>
        <v>573.4</v>
      </c>
      <c r="P37" s="37">
        <f>F37*47</f>
        <v>460.6</v>
      </c>
      <c r="Q37" s="37">
        <f>G37*47</f>
        <v>573.4</v>
      </c>
      <c r="R37" s="37">
        <f>H37*47</f>
        <v>897.7</v>
      </c>
      <c r="S37" s="37">
        <f>I37*47</f>
        <v>249.1</v>
      </c>
      <c r="T37" s="37">
        <f>J37*47</f>
        <v>517</v>
      </c>
    </row>
    <row r="38" ht="16.5">
      <c r="A38" s="36">
        <v>6</v>
      </c>
      <c r="B38" s="17">
        <v>6.6</v>
      </c>
      <c r="C38" s="17">
        <v>5.9</v>
      </c>
      <c r="D38" s="17">
        <v>19.5</v>
      </c>
      <c r="E38" s="17">
        <v>10</v>
      </c>
      <c r="F38" s="17">
        <v>11.8</v>
      </c>
      <c r="G38" s="17">
        <v>16.9</v>
      </c>
      <c r="H38" s="17">
        <v>22.8</v>
      </c>
      <c r="I38" s="17">
        <v>6.5</v>
      </c>
      <c r="J38" s="17">
        <v>12.3</v>
      </c>
      <c r="K38" s="36">
        <v>6</v>
      </c>
      <c r="L38" s="37">
        <f>B38*47</f>
        <v>310.2</v>
      </c>
      <c r="M38" s="37">
        <f>C38*47</f>
        <v>277.3</v>
      </c>
      <c r="N38" s="37">
        <f>D38*47</f>
        <v>916.5</v>
      </c>
      <c r="O38" s="37">
        <f>E38*47</f>
        <v>470</v>
      </c>
      <c r="P38" s="37">
        <f>F38*47</f>
        <v>554.6</v>
      </c>
      <c r="Q38" s="37">
        <f>G38*47</f>
        <v>794.3</v>
      </c>
      <c r="R38" s="37">
        <f>H38*47</f>
        <v>1071.6</v>
      </c>
      <c r="S38" s="37">
        <f>I38*47</f>
        <v>305.5</v>
      </c>
      <c r="T38" s="37">
        <f>J38*47</f>
        <v>578.1</v>
      </c>
    </row>
    <row r="39" ht="16.5">
      <c r="A39" s="36">
        <v>7</v>
      </c>
      <c r="B39" s="17">
        <v>7.1</v>
      </c>
      <c r="C39" s="17">
        <v>7.6</v>
      </c>
      <c r="D39" s="17">
        <v>23</v>
      </c>
      <c r="E39" s="17">
        <v>10.8</v>
      </c>
      <c r="F39" s="17">
        <v>12.1</v>
      </c>
      <c r="G39" s="17">
        <v>14.5</v>
      </c>
      <c r="H39" s="17">
        <v>18.3</v>
      </c>
      <c r="I39" s="17">
        <v>6.6</v>
      </c>
      <c r="J39" s="17">
        <v>15.4</v>
      </c>
      <c r="K39" s="36">
        <v>7</v>
      </c>
      <c r="L39" s="37">
        <f>B39*47</f>
        <v>333.7</v>
      </c>
      <c r="M39" s="37">
        <f>C39*47</f>
        <v>357.2</v>
      </c>
      <c r="N39" s="37">
        <f>D39*47</f>
        <v>1081</v>
      </c>
      <c r="O39" s="37">
        <f>E39*47</f>
        <v>507.6</v>
      </c>
      <c r="P39" s="37">
        <f>F39*47</f>
        <v>568.7</v>
      </c>
      <c r="Q39" s="37">
        <f>G39*47</f>
        <v>681.5</v>
      </c>
      <c r="R39" s="37">
        <f>H39*47</f>
        <v>860.1</v>
      </c>
      <c r="S39" s="37">
        <f>I39*47</f>
        <v>310.2</v>
      </c>
      <c r="T39" s="37">
        <f>J39*47</f>
        <v>723.8</v>
      </c>
    </row>
    <row r="40" ht="16.5">
      <c r="A40" s="36">
        <v>8</v>
      </c>
      <c r="B40" s="17">
        <v>7.2</v>
      </c>
      <c r="C40" s="17">
        <v>8.3</v>
      </c>
      <c r="D40" s="17">
        <v>29.5</v>
      </c>
      <c r="E40" s="17">
        <v>12.4</v>
      </c>
      <c r="F40" s="17">
        <v>10.7</v>
      </c>
      <c r="G40" s="17">
        <v>10.9</v>
      </c>
      <c r="H40" s="17">
        <v>14.3</v>
      </c>
      <c r="I40" s="17">
        <v>6.7</v>
      </c>
      <c r="J40" s="17">
        <v>13.9</v>
      </c>
      <c r="K40" s="36">
        <v>8</v>
      </c>
      <c r="L40" s="37">
        <f>B40*47</f>
        <v>338.4</v>
      </c>
      <c r="M40" s="37">
        <f>C40*47</f>
        <v>390.1</v>
      </c>
      <c r="N40" s="37">
        <f>D40*47</f>
        <v>1386.5</v>
      </c>
      <c r="O40" s="37">
        <f>E40*47</f>
        <v>582.8</v>
      </c>
      <c r="P40" s="37">
        <f>F40*47</f>
        <v>502.9</v>
      </c>
      <c r="Q40" s="37">
        <f>G40*47</f>
        <v>512.3</v>
      </c>
      <c r="R40" s="37">
        <f>H40*47</f>
        <v>672.1</v>
      </c>
      <c r="S40" s="37">
        <f>I40*47</f>
        <v>314.9</v>
      </c>
      <c r="T40" s="37">
        <f>J40*47</f>
        <v>653.3</v>
      </c>
    </row>
    <row r="41" ht="16.5">
      <c r="A41" s="36">
        <v>9</v>
      </c>
      <c r="B41" s="17">
        <v>5.2</v>
      </c>
      <c r="C41" s="17">
        <v>7.3</v>
      </c>
      <c r="D41" s="17">
        <v>29.2</v>
      </c>
      <c r="E41" s="17">
        <v>12.2</v>
      </c>
      <c r="F41" s="17">
        <v>11</v>
      </c>
      <c r="G41" s="17">
        <v>12.1</v>
      </c>
      <c r="H41" s="17">
        <v>17.6</v>
      </c>
      <c r="I41" s="17">
        <v>5.5</v>
      </c>
      <c r="J41" s="17">
        <v>14.4</v>
      </c>
      <c r="K41" s="36">
        <v>9</v>
      </c>
      <c r="L41" s="37">
        <f>B41*47</f>
        <v>244.4</v>
      </c>
      <c r="M41" s="37">
        <f>C41*47</f>
        <v>343.1</v>
      </c>
      <c r="N41" s="37">
        <f>D41*47</f>
        <v>1372.4</v>
      </c>
      <c r="O41" s="37">
        <f>E41*47</f>
        <v>573.4</v>
      </c>
      <c r="P41" s="37">
        <f>F41*47</f>
        <v>517</v>
      </c>
      <c r="Q41" s="37">
        <f>G41*47</f>
        <v>568.7</v>
      </c>
      <c r="R41" s="37">
        <f>H41*47</f>
        <v>827.2</v>
      </c>
      <c r="S41" s="37">
        <f>I41*47</f>
        <v>258.5</v>
      </c>
      <c r="T41" s="37">
        <f>J41*47</f>
        <v>676.8</v>
      </c>
    </row>
    <row r="42" ht="16.5">
      <c r="A42" s="36">
        <v>10</v>
      </c>
      <c r="B42" s="17">
        <v>5.3</v>
      </c>
      <c r="C42" s="17">
        <v>8.5</v>
      </c>
      <c r="D42" s="17">
        <v>27.4</v>
      </c>
      <c r="E42" s="17">
        <v>13.1</v>
      </c>
      <c r="F42" s="17">
        <v>12.2</v>
      </c>
      <c r="G42" s="17">
        <v>11.4</v>
      </c>
      <c r="H42" s="17">
        <v>17.5</v>
      </c>
      <c r="I42" s="17">
        <v>4.7</v>
      </c>
      <c r="J42" s="17">
        <v>13.7</v>
      </c>
      <c r="K42" s="36">
        <v>10</v>
      </c>
      <c r="L42" s="37">
        <f>B42*47</f>
        <v>249.1</v>
      </c>
      <c r="M42" s="37">
        <f>C42*47</f>
        <v>399.5</v>
      </c>
      <c r="N42" s="37">
        <f>D42*47</f>
        <v>1287.8</v>
      </c>
      <c r="O42" s="37">
        <f>E42*47</f>
        <v>615.7</v>
      </c>
      <c r="P42" s="37">
        <f>F42*47</f>
        <v>573.4</v>
      </c>
      <c r="Q42" s="37">
        <f>G42*47</f>
        <v>535.8</v>
      </c>
      <c r="R42" s="37">
        <f>H42*47</f>
        <v>822.5</v>
      </c>
      <c r="S42" s="37">
        <f>I42*47</f>
        <v>220.9</v>
      </c>
      <c r="T42" s="37">
        <f>J42*47</f>
        <v>643.9</v>
      </c>
    </row>
    <row r="43" ht="16.5">
      <c r="A43" s="36">
        <v>11</v>
      </c>
      <c r="B43" s="17">
        <v>4.5</v>
      </c>
      <c r="C43" s="17">
        <v>7.5</v>
      </c>
      <c r="D43" s="17">
        <v>26.6</v>
      </c>
      <c r="E43" s="17">
        <v>13.9</v>
      </c>
      <c r="F43" s="17">
        <v>14.4</v>
      </c>
      <c r="G43" s="17">
        <v>12</v>
      </c>
      <c r="H43" s="17">
        <v>16.6</v>
      </c>
      <c r="I43" s="17">
        <v>4.3</v>
      </c>
      <c r="J43" s="17">
        <v>10.4</v>
      </c>
      <c r="K43" s="36">
        <v>11</v>
      </c>
      <c r="L43" s="37">
        <f>B43*47</f>
        <v>211.5</v>
      </c>
      <c r="M43" s="37">
        <f>C43*47</f>
        <v>352.5</v>
      </c>
      <c r="N43" s="37">
        <f>D43*47</f>
        <v>1250.2</v>
      </c>
      <c r="O43" s="37">
        <f>E43*47</f>
        <v>653.3</v>
      </c>
      <c r="P43" s="37">
        <f>F43*47</f>
        <v>676.8</v>
      </c>
      <c r="Q43" s="37">
        <f>G43*47</f>
        <v>564</v>
      </c>
      <c r="R43" s="37">
        <f>H43*47</f>
        <v>780.2</v>
      </c>
      <c r="S43" s="37">
        <f>I43*47</f>
        <v>202.1</v>
      </c>
      <c r="T43" s="37">
        <f>J43*47</f>
        <v>488.8</v>
      </c>
    </row>
    <row r="44" ht="16.5">
      <c r="A44" s="36">
        <v>12</v>
      </c>
      <c r="B44" s="17">
        <v>3.9</v>
      </c>
      <c r="C44" s="17">
        <v>8</v>
      </c>
      <c r="D44" s="17">
        <v>23.2</v>
      </c>
      <c r="E44" s="17">
        <v>14.2</v>
      </c>
      <c r="F44" s="17">
        <v>16.2</v>
      </c>
      <c r="G44" s="17">
        <v>12.8</v>
      </c>
      <c r="H44" s="17">
        <v>17.7</v>
      </c>
      <c r="I44" s="17">
        <v>3.9</v>
      </c>
      <c r="J44" s="17">
        <v>10.1</v>
      </c>
      <c r="K44" s="36">
        <v>12</v>
      </c>
      <c r="L44" s="37">
        <f>B44*47</f>
        <v>183.3</v>
      </c>
      <c r="M44" s="37">
        <f>C44*47</f>
        <v>376</v>
      </c>
      <c r="N44" s="37">
        <f>D44*47</f>
        <v>1090.4</v>
      </c>
      <c r="O44" s="37">
        <f>E44*47</f>
        <v>667.4</v>
      </c>
      <c r="P44" s="37">
        <f>F44*47</f>
        <v>761.4</v>
      </c>
      <c r="Q44" s="37">
        <f>G44*47</f>
        <v>601.6</v>
      </c>
      <c r="R44" s="37">
        <f>H44*47</f>
        <v>831.9</v>
      </c>
      <c r="S44" s="37">
        <f>I44*47</f>
        <v>183.3</v>
      </c>
      <c r="T44" s="37">
        <f>J44*47</f>
        <v>474.7</v>
      </c>
    </row>
    <row r="45" ht="16.5">
      <c r="A45" s="38" t="s">
        <v>66</v>
      </c>
      <c r="B45" s="17">
        <v>5.2</v>
      </c>
      <c r="C45" s="17">
        <v>7.8</v>
      </c>
      <c r="D45" s="17">
        <v>26.9</v>
      </c>
      <c r="E45" s="17">
        <v>12.6</v>
      </c>
      <c r="F45" s="17">
        <v>12.2</v>
      </c>
      <c r="G45" s="17">
        <v>12.3</v>
      </c>
      <c r="H45" s="17">
        <v>18.1</v>
      </c>
      <c r="I45" s="17">
        <v>5.1</v>
      </c>
      <c r="J45" s="17">
        <v>11</v>
      </c>
    </row>
    <row r="46" ht="16.5">
      <c r="A46" s="36" t="s">
        <v>94</v>
      </c>
      <c r="B46" s="5">
        <f>AVERAGE(B38:B40)</f>
        <v>6.96666666666667</v>
      </c>
      <c r="C46" s="5">
        <f>AVERAGE(C38:C40)</f>
        <v>7.26666666666667</v>
      </c>
      <c r="D46" s="5">
        <f>AVERAGE(D38:D40)</f>
        <v>24</v>
      </c>
      <c r="E46" s="5">
        <f>AVERAGE(E38:E40)</f>
        <v>11.0666666666667</v>
      </c>
      <c r="F46" s="5">
        <f>AVERAGE(F38:F40)</f>
        <v>11.5333333333333</v>
      </c>
      <c r="G46" s="5">
        <f>AVERAGE(G38:G40)</f>
        <v>14.1</v>
      </c>
      <c r="H46" s="5">
        <f>AVERAGE(H38:H40)</f>
        <v>18.4666666666667</v>
      </c>
      <c r="I46" s="5">
        <f>AVERAGE(I38:I40)</f>
        <v>6.6</v>
      </c>
      <c r="J46" s="5">
        <f>AVERAGE(J38:J40)</f>
        <v>13.8666666666667</v>
      </c>
    </row>
    <row r="47" ht="16.5">
      <c r="A47" s="36" t="s">
        <v>95</v>
      </c>
      <c r="B47" s="5">
        <f>AVERAGE(B33:B34,B44)</f>
        <v>3.56666666666667</v>
      </c>
      <c r="C47" s="5">
        <f>AVERAGE(C33:C34,C44)</f>
        <v>8</v>
      </c>
      <c r="D47" s="5">
        <f>AVERAGE(D33:D34,D44)</f>
        <v>26.2333333333333</v>
      </c>
      <c r="E47" s="5">
        <f>AVERAGE(E33:E34,E44)</f>
        <v>13.2333333333333</v>
      </c>
      <c r="F47" s="5">
        <f>AVERAGE(F33:F34,F44)</f>
        <v>14.6666666666667</v>
      </c>
      <c r="G47" s="5">
        <f>AVERAGE(G33:G34,G44)</f>
        <v>12.4333333333333</v>
      </c>
      <c r="H47" s="5">
        <f>AVERAGE(H33:H34,H44)</f>
        <v>18.2</v>
      </c>
      <c r="I47" s="5">
        <f>AVERAGE(I33:I34,I44)</f>
        <v>3.66666666666667</v>
      </c>
      <c r="J47" s="5">
        <f>AVERAGE(J33:J34,J44)</f>
        <v>8.96666666666667</v>
      </c>
    </row>
    <row r="49" ht="16.5">
      <c r="A49" t="s">
        <v>96</v>
      </c>
      <c r="K49">
        <f>2021-1966</f>
        <v>55</v>
      </c>
      <c r="L49" s="39" t="s">
        <v>97</v>
      </c>
      <c r="M49" s="40"/>
      <c r="N49" s="40"/>
      <c r="O49" s="40"/>
      <c r="P49" s="40"/>
      <c r="Q49" s="40"/>
      <c r="R49" s="40"/>
      <c r="S49" s="40"/>
      <c r="U49" s="41" t="s">
        <v>98</v>
      </c>
      <c r="AD49" s="42" t="s">
        <v>99</v>
      </c>
      <c r="AE49" s="43"/>
    </row>
    <row r="50" ht="16.5">
      <c r="A50" s="33" t="s">
        <v>84</v>
      </c>
      <c r="B50" s="34" t="s">
        <v>85</v>
      </c>
      <c r="C50" s="34" t="s">
        <v>86</v>
      </c>
      <c r="D50" s="34" t="s">
        <v>87</v>
      </c>
      <c r="E50" s="34" t="s">
        <v>88</v>
      </c>
      <c r="F50" s="34" t="s">
        <v>89</v>
      </c>
      <c r="G50" s="34" t="s">
        <v>90</v>
      </c>
      <c r="H50" s="34" t="s">
        <v>91</v>
      </c>
      <c r="I50" s="34" t="s">
        <v>92</v>
      </c>
      <c r="J50" s="34" t="s">
        <v>93</v>
      </c>
      <c r="K50" s="44">
        <v>2013</v>
      </c>
      <c r="L50" s="34" t="s">
        <v>85</v>
      </c>
      <c r="M50" s="34" t="s">
        <v>86</v>
      </c>
      <c r="N50" s="34" t="s">
        <v>87</v>
      </c>
      <c r="O50" s="34" t="s">
        <v>88</v>
      </c>
      <c r="P50" s="34" t="s">
        <v>89</v>
      </c>
      <c r="Q50" s="34" t="s">
        <v>90</v>
      </c>
      <c r="R50" s="34" t="s">
        <v>91</v>
      </c>
      <c r="S50" s="34" t="s">
        <v>92</v>
      </c>
      <c r="T50" s="34" t="s">
        <v>93</v>
      </c>
      <c r="U50" s="2" t="s">
        <v>5</v>
      </c>
      <c r="V50" s="2" t="s">
        <v>6</v>
      </c>
      <c r="W50" s="2" t="s">
        <v>7</v>
      </c>
      <c r="X50" s="2" t="s">
        <v>8</v>
      </c>
      <c r="Y50" s="2" t="s">
        <v>9</v>
      </c>
      <c r="Z50" s="2" t="s">
        <v>10</v>
      </c>
      <c r="AA50" s="2" t="s">
        <v>11</v>
      </c>
      <c r="AB50" s="2" t="s">
        <v>12</v>
      </c>
      <c r="AC50" s="2" t="s">
        <v>13</v>
      </c>
      <c r="AD50" s="45" t="s">
        <v>100</v>
      </c>
      <c r="AE50" s="46" t="s">
        <v>101</v>
      </c>
    </row>
    <row r="51" ht="16.5">
      <c r="A51" s="36">
        <v>1</v>
      </c>
      <c r="B51" s="5" t="e">
        <f>(L33+L51+L65+L79+L93+L107+L121+L135+L149)/55</f>
        <v>#VALUE!</v>
      </c>
      <c r="C51" s="5" t="e">
        <f>(M33+M51+M65+M79+M93+M107+M121+M135+M149)/55</f>
        <v>#VALUE!</v>
      </c>
      <c r="D51" s="5" t="e">
        <f>(N33+N51+N65+N79+N93+N107+N121+N135+N149)/55</f>
        <v>#VALUE!</v>
      </c>
      <c r="E51" s="5" t="e">
        <f>(O33+O51+O65+O79+O93+O107+O121+O135+O149)/55</f>
        <v>#VALUE!</v>
      </c>
      <c r="F51" s="5" t="e">
        <f>(P33+P51+P65+P79+P93+P107+P121+P135+P149)/55</f>
        <v>#VALUE!</v>
      </c>
      <c r="G51" s="5" t="e">
        <f>(Q33+Q51+Q65+Q79+Q93+Q107+Q121+Q135+Q149)/55</f>
        <v>#VALUE!</v>
      </c>
      <c r="H51" s="5" t="e">
        <f>(R33+R51+R65+R79+R93+R107+R121+R135+R149)/55</f>
        <v>#VALUE!</v>
      </c>
      <c r="I51" s="5" t="e">
        <f>(S33+S51+S65+S79+S93+S107+S121+S135+S149)/55</f>
        <v>#VALUE!</v>
      </c>
      <c r="J51" s="5" t="e">
        <f>(T33+T51+T65+T79+T93+T107+T121+T135+T149)/55</f>
        <v>#VALUE!</v>
      </c>
      <c r="K51" s="36">
        <v>1</v>
      </c>
      <c r="L51" s="5" t="e">
        <f>100*U51/$AE$51</f>
        <v>#VALUE!</v>
      </c>
      <c r="M51" s="5" t="e">
        <f>100*V51/$AE$51</f>
        <v>#VALUE!</v>
      </c>
      <c r="N51" s="5" t="e">
        <f>100*W51/$AE$51</f>
        <v>#VALUE!</v>
      </c>
      <c r="O51" s="5" t="e">
        <f>100*X51/$AE$51</f>
        <v>#VALUE!</v>
      </c>
      <c r="P51" s="5" t="e">
        <f>100*Y51/$AE$51</f>
        <v>#VALUE!</v>
      </c>
      <c r="Q51" s="5" t="e">
        <f>100*Z51/$AE$51</f>
        <v>#VALUE!</v>
      </c>
      <c r="R51" s="5" t="e">
        <f>100*AA51/$AE$51</f>
        <v>#VALUE!</v>
      </c>
      <c r="S51" s="5" t="e">
        <f>100*AB51/$AE$51</f>
        <v>#VALUE!</v>
      </c>
      <c r="T51" s="5" t="e">
        <f>100*AC51/AD51</f>
        <v>#VALUE!</v>
      </c>
      <c r="U51" s="37" t="e">
        <f>COUNTIFS(#REF!,U50,#REF!,1)</f>
        <v>#VALUE!</v>
      </c>
      <c r="V51" s="37" t="e">
        <f>COUNTIFS(#REF!,V50,#REF!,1)</f>
        <v>#VALUE!</v>
      </c>
      <c r="W51" s="37" t="e">
        <f>COUNTIFS(#REF!,W50,#REF!,1)</f>
        <v>#VALUE!</v>
      </c>
      <c r="X51" s="37" t="e">
        <f>COUNTIFS(#REF!,X50,#REF!,1)</f>
        <v>#VALUE!</v>
      </c>
      <c r="Y51" s="37" t="e">
        <f>COUNTIFS(#REF!,Y50,#REF!,1)</f>
        <v>#VALUE!</v>
      </c>
      <c r="Z51" s="37" t="e">
        <f>COUNTIFS(#REF!,Z50,#REF!,1)</f>
        <v>#VALUE!</v>
      </c>
      <c r="AA51" s="37" t="e">
        <f>COUNTIFS(#REF!,AA50,#REF!,1)</f>
        <v>#VALUE!</v>
      </c>
      <c r="AB51" s="37" t="e">
        <f>COUNTIFS(#REF!,AB50,#REF!,1)</f>
        <v>#VALUE!</v>
      </c>
      <c r="AC51" s="37" t="e">
        <f>COUNTIFS(#REF!,AC50,#REF!,1)</f>
        <v>#VALUE!</v>
      </c>
      <c r="AD51" s="37" t="e">
        <f>SUM(U51:AC51)</f>
        <v>#VALUE!</v>
      </c>
      <c r="AE51" s="37" t="e">
        <f>AD51-AC51</f>
        <v>#VALUE!</v>
      </c>
      <c r="AF51" s="37"/>
    </row>
    <row r="52" ht="16.5">
      <c r="A52" s="36">
        <v>2</v>
      </c>
      <c r="B52" s="5" t="e">
        <f>(L34+L52+L66+L80+L94+L108+L122+L136+L150)/55</f>
        <v>#VALUE!</v>
      </c>
      <c r="C52" s="5" t="e">
        <f>(M34+M52+M66+M80+M94+M108+M122+M136+M150)/55</f>
        <v>#VALUE!</v>
      </c>
      <c r="D52" s="5" t="e">
        <f>(N34+N52+N66+N80+N94+N108+N122+N136+N150)/55</f>
        <v>#VALUE!</v>
      </c>
      <c r="E52" s="5" t="e">
        <f>(O34+O52+O66+O80+O94+O108+O122+O136+O150)/55</f>
        <v>#VALUE!</v>
      </c>
      <c r="F52" s="5" t="e">
        <f>(P34+P52+P66+P80+P94+P108+P122+P136+P150)/55</f>
        <v>#VALUE!</v>
      </c>
      <c r="G52" s="5" t="e">
        <f>(Q34+Q52+Q66+Q80+Q94+Q108+Q122+Q136+Q150)/55</f>
        <v>#VALUE!</v>
      </c>
      <c r="H52" s="5" t="e">
        <f>(R34+R52+R66+R80+R94+R108+R122+R136+R150)/55</f>
        <v>#VALUE!</v>
      </c>
      <c r="I52" s="5" t="e">
        <f>(S34+S52+S66+S80+S94+S108+S122+S136+S150)/55</f>
        <v>#VALUE!</v>
      </c>
      <c r="J52" s="5" t="e">
        <f>(T34+T52+T66+T80+T94+T108+T122+T136+T150)/55</f>
        <v>#VALUE!</v>
      </c>
      <c r="K52" s="36">
        <v>2</v>
      </c>
      <c r="L52" s="5" t="e">
        <f>100*U52/$AE$52</f>
        <v>#VALUE!</v>
      </c>
      <c r="M52" s="5" t="e">
        <f>100*V52/$AE$52</f>
        <v>#VALUE!</v>
      </c>
      <c r="N52" s="5" t="e">
        <f>100*W52/$AE$52</f>
        <v>#VALUE!</v>
      </c>
      <c r="O52" s="5" t="e">
        <f>100*X52/$AE$52</f>
        <v>#VALUE!</v>
      </c>
      <c r="P52" s="5" t="e">
        <f>100*Y52/$AE$52</f>
        <v>#VALUE!</v>
      </c>
      <c r="Q52" s="5" t="e">
        <f>100*Z52/$AE$52</f>
        <v>#VALUE!</v>
      </c>
      <c r="R52" s="5" t="e">
        <f>100*AA52/$AE$52</f>
        <v>#VALUE!</v>
      </c>
      <c r="S52" s="5" t="e">
        <f>100*AB52/$AE$52</f>
        <v>#VALUE!</v>
      </c>
      <c r="T52" s="5" t="e">
        <f>100*AC52/AD52</f>
        <v>#VALUE!</v>
      </c>
      <c r="U52" s="37" t="e">
        <f>COUNTIFS(#REF!,U50,#REF!,2)</f>
        <v>#VALUE!</v>
      </c>
      <c r="V52" s="37" t="e">
        <f>COUNTIFS(#REF!,V50,#REF!,2)</f>
        <v>#VALUE!</v>
      </c>
      <c r="W52" s="37" t="e">
        <f>COUNTIFS(#REF!,W50,#REF!,2)</f>
        <v>#VALUE!</v>
      </c>
      <c r="X52" s="37" t="e">
        <f>COUNTIFS(#REF!,X50,#REF!,2)</f>
        <v>#VALUE!</v>
      </c>
      <c r="Y52" s="37" t="e">
        <f>COUNTIFS(#REF!,Y50,#REF!,2)</f>
        <v>#VALUE!</v>
      </c>
      <c r="Z52" s="37" t="e">
        <f>COUNTIFS(#REF!,Z50,#REF!,2)</f>
        <v>#VALUE!</v>
      </c>
      <c r="AA52" s="37" t="e">
        <f>COUNTIFS(#REF!,AA50,#REF!,2)</f>
        <v>#VALUE!</v>
      </c>
      <c r="AB52" s="37" t="e">
        <f>COUNTIFS(#REF!,AB50,#REF!,2)</f>
        <v>#VALUE!</v>
      </c>
      <c r="AC52" s="37" t="e">
        <f>COUNTIFS(#REF!,AC50,#REF!,2)</f>
        <v>#VALUE!</v>
      </c>
      <c r="AD52" s="37" t="e">
        <f>SUM(U52:AC52)</f>
        <v>#VALUE!</v>
      </c>
      <c r="AE52" s="37" t="e">
        <f>AD52-AC52</f>
        <v>#VALUE!</v>
      </c>
      <c r="AF52" s="37"/>
    </row>
    <row r="53" ht="16.5">
      <c r="A53" s="36">
        <v>3</v>
      </c>
      <c r="B53" s="5" t="e">
        <f>(L35+L53+L67+L81+L95+L109+L123+L137+L151)/55</f>
        <v>#VALUE!</v>
      </c>
      <c r="C53" s="5" t="e">
        <f>(M35+M53+M67+M81+M95+M109+M123+M137+M151)/55</f>
        <v>#VALUE!</v>
      </c>
      <c r="D53" s="5" t="e">
        <f>(N35+N53+N67+N81+N95+N109+N123+N137+N151)/55</f>
        <v>#VALUE!</v>
      </c>
      <c r="E53" s="5" t="e">
        <f>(O35+O53+O67+O81+O95+O109+O123+O137+O151)/55</f>
        <v>#VALUE!</v>
      </c>
      <c r="F53" s="5" t="e">
        <f>(P35+P53+P67+P81+P95+P109+P123+P137+P151)/55</f>
        <v>#VALUE!</v>
      </c>
      <c r="G53" s="5" t="e">
        <f>(Q35+Q53+Q67+Q81+Q95+Q109+Q123+Q137+Q151)/55</f>
        <v>#VALUE!</v>
      </c>
      <c r="H53" s="5" t="e">
        <f>(R35+R53+R67+R81+R95+R109+R123+R137+R151)/55</f>
        <v>#VALUE!</v>
      </c>
      <c r="I53" s="5" t="e">
        <f>(S35+S53+S67+S81+S95+S109+S123+S137+S151)/55</f>
        <v>#VALUE!</v>
      </c>
      <c r="J53" s="5" t="e">
        <f>(T35+T53+T67+T81+T95+T109+T123+T137+T151)/55</f>
        <v>#VALUE!</v>
      </c>
      <c r="K53" s="36">
        <v>3</v>
      </c>
      <c r="L53" s="5" t="e">
        <f>100*U53/$AE$53</f>
        <v>#VALUE!</v>
      </c>
      <c r="M53" s="5" t="e">
        <f>100*V53/$AE$53</f>
        <v>#VALUE!</v>
      </c>
      <c r="N53" s="5" t="e">
        <f>100*W53/$AE$53</f>
        <v>#VALUE!</v>
      </c>
      <c r="O53" s="5" t="e">
        <f>100*X53/$AE$53</f>
        <v>#VALUE!</v>
      </c>
      <c r="P53" s="5" t="e">
        <f>100*Y53/$AE$53</f>
        <v>#VALUE!</v>
      </c>
      <c r="Q53" s="5" t="e">
        <f>100*Z53/$AE$53</f>
        <v>#VALUE!</v>
      </c>
      <c r="R53" s="5" t="e">
        <f>100*AA53/$AE$53</f>
        <v>#VALUE!</v>
      </c>
      <c r="S53" s="5" t="e">
        <f>100*AB53/$AE$53</f>
        <v>#VALUE!</v>
      </c>
      <c r="T53" s="5" t="e">
        <f>100*AC53/AD53</f>
        <v>#VALUE!</v>
      </c>
      <c r="U53" s="37" t="e">
        <f>COUNTIFS(#REF!,U50,#REF!,3)</f>
        <v>#VALUE!</v>
      </c>
      <c r="V53" s="37" t="e">
        <f>COUNTIFS(#REF!,V50,#REF!,3)</f>
        <v>#VALUE!</v>
      </c>
      <c r="W53" s="37" t="e">
        <f>COUNTIFS(#REF!,W50,#REF!,3)</f>
        <v>#VALUE!</v>
      </c>
      <c r="X53" s="37" t="e">
        <f>COUNTIFS(#REF!,X50,#REF!,3)</f>
        <v>#VALUE!</v>
      </c>
      <c r="Y53" s="37" t="e">
        <f>COUNTIFS(#REF!,Y50,#REF!,3)</f>
        <v>#VALUE!</v>
      </c>
      <c r="Z53" s="37" t="e">
        <f>COUNTIFS(#REF!,Z50,#REF!,3)</f>
        <v>#VALUE!</v>
      </c>
      <c r="AA53" s="37" t="e">
        <f>COUNTIFS(#REF!,AA50,#REF!,3)</f>
        <v>#VALUE!</v>
      </c>
      <c r="AB53" s="37" t="e">
        <f>COUNTIFS(#REF!,AB50,#REF!,3)</f>
        <v>#VALUE!</v>
      </c>
      <c r="AC53" s="37" t="e">
        <f>COUNTIFS(#REF!,AC50,#REF!,3)</f>
        <v>#VALUE!</v>
      </c>
      <c r="AD53" s="37" t="e">
        <f>SUM(U53:AC53)</f>
        <v>#VALUE!</v>
      </c>
      <c r="AE53" s="37" t="e">
        <f>AD53-AC53</f>
        <v>#VALUE!</v>
      </c>
      <c r="AF53" s="37"/>
    </row>
    <row r="54" ht="16.5">
      <c r="A54" s="36">
        <v>4</v>
      </c>
      <c r="B54" s="5" t="e">
        <f>(L36+L54+L68+L82+L96+L110+L124+L138+L152)/55</f>
        <v>#VALUE!</v>
      </c>
      <c r="C54" s="5" t="e">
        <f>(M36+M54+M68+M82+M96+M110+M124+M138+M152)/55</f>
        <v>#VALUE!</v>
      </c>
      <c r="D54" s="5" t="e">
        <f>(N36+N54+N68+N82+N96+N110+N124+N138+N152)/55</f>
        <v>#VALUE!</v>
      </c>
      <c r="E54" s="5" t="e">
        <f>(O36+O54+O68+O82+O96+O110+O124+O138+O152)/55</f>
        <v>#VALUE!</v>
      </c>
      <c r="F54" s="5" t="e">
        <f>(P36+P54+P68+P82+P96+P110+P124+P138+P152)/55</f>
        <v>#VALUE!</v>
      </c>
      <c r="G54" s="5" t="e">
        <f>(Q36+Q54+Q68+Q82+Q96+Q110+Q124+Q138+Q152)/55</f>
        <v>#VALUE!</v>
      </c>
      <c r="H54" s="5" t="e">
        <f>(R36+R54+R68+R82+R96+R110+R124+R138+R152)/55</f>
        <v>#VALUE!</v>
      </c>
      <c r="I54" s="5" t="e">
        <f>(S36+S54+S68+S82+S96+S110+S124+S138+S152)/55</f>
        <v>#VALUE!</v>
      </c>
      <c r="J54" s="5" t="e">
        <f>(T36+T54+T68+T82+T96+T110+T124+T138+T152)/55</f>
        <v>#VALUE!</v>
      </c>
      <c r="K54" s="36">
        <v>4</v>
      </c>
      <c r="L54" s="5" t="e">
        <f>100*U54/$AE$54</f>
        <v>#VALUE!</v>
      </c>
      <c r="M54" s="5" t="e">
        <f>100*V54/$AE$54</f>
        <v>#VALUE!</v>
      </c>
      <c r="N54" s="5" t="e">
        <f>100*W54/$AE$54</f>
        <v>#VALUE!</v>
      </c>
      <c r="O54" s="5" t="e">
        <f>100*X54/$AE$54</f>
        <v>#VALUE!</v>
      </c>
      <c r="P54" s="5" t="e">
        <f>100*Y54/$AE$54</f>
        <v>#VALUE!</v>
      </c>
      <c r="Q54" s="5" t="e">
        <f>100*Z54/$AE$54</f>
        <v>#VALUE!</v>
      </c>
      <c r="R54" s="5" t="e">
        <f>100*AA54/$AE$54</f>
        <v>#VALUE!</v>
      </c>
      <c r="S54" s="5" t="e">
        <f>100*AB54/$AE$54</f>
        <v>#VALUE!</v>
      </c>
      <c r="T54" s="5" t="e">
        <f>100*AC54/AD54</f>
        <v>#VALUE!</v>
      </c>
      <c r="U54" s="37" t="e">
        <f>COUNTIFS(#REF!,U50,#REF!,4)</f>
        <v>#VALUE!</v>
      </c>
      <c r="V54" s="37" t="e">
        <f>COUNTIFS(#REF!,V50,#REF!,4)</f>
        <v>#VALUE!</v>
      </c>
      <c r="W54" s="37" t="e">
        <f>COUNTIFS(#REF!,W50,#REF!,4)</f>
        <v>#VALUE!</v>
      </c>
      <c r="X54" s="37" t="e">
        <f>COUNTIFS(#REF!,X50,#REF!,4)</f>
        <v>#VALUE!</v>
      </c>
      <c r="Y54" s="37" t="e">
        <f>COUNTIFS(#REF!,Y50,#REF!,4)</f>
        <v>#VALUE!</v>
      </c>
      <c r="Z54" s="37" t="e">
        <f>COUNTIFS(#REF!,Z50,#REF!,4)</f>
        <v>#VALUE!</v>
      </c>
      <c r="AA54" s="37" t="e">
        <f>COUNTIFS(#REF!,AA50,#REF!,4)</f>
        <v>#VALUE!</v>
      </c>
      <c r="AB54" s="37" t="e">
        <f>COUNTIFS(#REF!,AB50,#REF!,4)</f>
        <v>#VALUE!</v>
      </c>
      <c r="AC54" s="37" t="e">
        <f>COUNTIFS(#REF!,AC50,#REF!,4)</f>
        <v>#VALUE!</v>
      </c>
      <c r="AD54" s="37" t="e">
        <f>SUM(U54:AC54)</f>
        <v>#VALUE!</v>
      </c>
      <c r="AE54" s="37" t="e">
        <f>AD54-AC54</f>
        <v>#VALUE!</v>
      </c>
      <c r="AF54" s="37"/>
    </row>
    <row r="55" ht="16.5">
      <c r="A55" s="36">
        <v>5</v>
      </c>
      <c r="B55" s="5" t="e">
        <f>(L37+L55+L69+L83+L97+L111+L125+L139+L153)/55</f>
        <v>#VALUE!</v>
      </c>
      <c r="C55" s="5" t="e">
        <f>(M37+M55+M69+M83+M97+M111+M125+M139+M153)/55</f>
        <v>#VALUE!</v>
      </c>
      <c r="D55" s="5" t="e">
        <f>(N37+N55+N69+N83+N97+N111+N125+N139+N153)/55</f>
        <v>#VALUE!</v>
      </c>
      <c r="E55" s="5" t="e">
        <f>(O37+O55+O69+O83+O97+O111+O125+O139+O153)/55</f>
        <v>#VALUE!</v>
      </c>
      <c r="F55" s="5" t="e">
        <f>(P37+P55+P69+P83+P97+P111+P125+P139+P153)/55</f>
        <v>#VALUE!</v>
      </c>
      <c r="G55" s="5" t="e">
        <f>(Q37+Q55+Q69+Q83+Q97+Q111+Q125+Q139+Q153)/55</f>
        <v>#VALUE!</v>
      </c>
      <c r="H55" s="5" t="e">
        <f>(R37+R55+R69+R83+R97+R111+R125+R139+R153)/55</f>
        <v>#VALUE!</v>
      </c>
      <c r="I55" s="5" t="e">
        <f>(S37+S55+S69+S83+S97+S111+S125+S139+S153)/55</f>
        <v>#VALUE!</v>
      </c>
      <c r="J55" s="5" t="e">
        <f>(T37+T55+T69+T83+T97+T111+T125+T139+T153)/55</f>
        <v>#VALUE!</v>
      </c>
      <c r="K55" s="36">
        <v>5</v>
      </c>
      <c r="L55" s="5" t="e">
        <f>100*U55/$AE$55</f>
        <v>#VALUE!</v>
      </c>
      <c r="M55" s="5" t="e">
        <f>100*V55/$AE$55</f>
        <v>#VALUE!</v>
      </c>
      <c r="N55" s="5" t="e">
        <f>100*W55/$AE$55</f>
        <v>#VALUE!</v>
      </c>
      <c r="O55" s="5" t="e">
        <f>100*X55/$AE$55</f>
        <v>#VALUE!</v>
      </c>
      <c r="P55" s="5" t="e">
        <f>100*Y55/$AE$55</f>
        <v>#VALUE!</v>
      </c>
      <c r="Q55" s="5" t="e">
        <f>100*Z55/$AE$55</f>
        <v>#VALUE!</v>
      </c>
      <c r="R55" s="5" t="e">
        <f>100*AA55/$AE$55</f>
        <v>#VALUE!</v>
      </c>
      <c r="S55" s="5" t="e">
        <f>100*AB55/$AE$55</f>
        <v>#VALUE!</v>
      </c>
      <c r="T55" s="5" t="e">
        <f>100*AC55/AD55</f>
        <v>#VALUE!</v>
      </c>
      <c r="U55" s="37" t="e">
        <f>COUNTIFS(#REF!,U50,#REF!,5)</f>
        <v>#VALUE!</v>
      </c>
      <c r="V55" s="37" t="e">
        <f>COUNTIFS(#REF!,V50,#REF!,5)</f>
        <v>#VALUE!</v>
      </c>
      <c r="W55" s="37" t="e">
        <f>COUNTIFS(#REF!,W50,#REF!,5)</f>
        <v>#VALUE!</v>
      </c>
      <c r="X55" s="37" t="e">
        <f>COUNTIFS(#REF!,X50,#REF!,5)</f>
        <v>#VALUE!</v>
      </c>
      <c r="Y55" s="37" t="e">
        <f>COUNTIFS(#REF!,Y50,#REF!,5)</f>
        <v>#VALUE!</v>
      </c>
      <c r="Z55" s="37" t="e">
        <f>COUNTIFS(#REF!,Z50,#REF!,5)</f>
        <v>#VALUE!</v>
      </c>
      <c r="AA55" s="37" t="e">
        <f>COUNTIFS(#REF!,AA50,#REF!,5)</f>
        <v>#VALUE!</v>
      </c>
      <c r="AB55" s="37" t="e">
        <f>COUNTIFS(#REF!,AB50,#REF!,5)</f>
        <v>#VALUE!</v>
      </c>
      <c r="AC55" s="37" t="e">
        <f>COUNTIFS(#REF!,AC50,#REF!,5)</f>
        <v>#VALUE!</v>
      </c>
      <c r="AD55" s="37" t="e">
        <f>SUM(U55:AC55)</f>
        <v>#VALUE!</v>
      </c>
      <c r="AE55" s="37" t="e">
        <f>AD55-AC55</f>
        <v>#VALUE!</v>
      </c>
      <c r="AF55" s="37"/>
    </row>
    <row r="56" ht="16.5">
      <c r="A56" s="36">
        <v>6</v>
      </c>
      <c r="B56" s="5" t="e">
        <f>(L38+L56+L70+L84+L98+L112+L126+L140+L154)/55</f>
        <v>#VALUE!</v>
      </c>
      <c r="C56" s="5" t="e">
        <f>(M38+M56+M70+M84+M98+M112+M126+M140+M154)/55</f>
        <v>#VALUE!</v>
      </c>
      <c r="D56" s="5" t="e">
        <f>(N38+N56+N70+N84+N98+N112+N126+N140+N154)/55</f>
        <v>#VALUE!</v>
      </c>
      <c r="E56" s="5" t="e">
        <f>(O38+O56+O70+O84+O98+O112+O126+O140+O154)/55</f>
        <v>#VALUE!</v>
      </c>
      <c r="F56" s="5" t="e">
        <f>(P38+P56+P70+P84+P98+P112+P126+P140+P154)/55</f>
        <v>#VALUE!</v>
      </c>
      <c r="G56" s="5" t="e">
        <f>(Q38+Q56+Q70+Q84+Q98+Q112+Q126+Q140+Q154)/55</f>
        <v>#VALUE!</v>
      </c>
      <c r="H56" s="5" t="e">
        <f>(R38+R56+R70+R84+R98+R112+R126+R140+R154)/55</f>
        <v>#VALUE!</v>
      </c>
      <c r="I56" s="5" t="e">
        <f>(S38+S56+S70+S84+S98+S112+S126+S140+S154)/55</f>
        <v>#VALUE!</v>
      </c>
      <c r="J56" s="5" t="e">
        <f>(T38+T56+T70+T84+T98+T112+T126+T140+T154)/55</f>
        <v>#VALUE!</v>
      </c>
      <c r="K56" s="36">
        <v>6</v>
      </c>
      <c r="L56" s="5" t="e">
        <f>100*U56/$AE$56</f>
        <v>#VALUE!</v>
      </c>
      <c r="M56" s="5" t="e">
        <f>100*V56/$AE$56</f>
        <v>#VALUE!</v>
      </c>
      <c r="N56" s="5" t="e">
        <f>100*W56/$AE$56</f>
        <v>#VALUE!</v>
      </c>
      <c r="O56" s="5" t="e">
        <f>100*X56/$AE$56</f>
        <v>#VALUE!</v>
      </c>
      <c r="P56" s="5" t="e">
        <f>100*Y56/$AE$56</f>
        <v>#VALUE!</v>
      </c>
      <c r="Q56" s="5" t="e">
        <f>100*Z56/$AE$56</f>
        <v>#VALUE!</v>
      </c>
      <c r="R56" s="5" t="e">
        <f>100*AA56/$AE$56</f>
        <v>#VALUE!</v>
      </c>
      <c r="S56" s="5" t="e">
        <f>100*AB56/$AE$56</f>
        <v>#VALUE!</v>
      </c>
      <c r="T56" s="5" t="e">
        <f>100*AC56/AD56</f>
        <v>#VALUE!</v>
      </c>
      <c r="U56" s="37" t="e">
        <f>COUNTIFS(#REF!,U50,#REF!,6)</f>
        <v>#VALUE!</v>
      </c>
      <c r="V56" s="37" t="e">
        <f>COUNTIFS(#REF!,V50,#REF!,6)</f>
        <v>#VALUE!</v>
      </c>
      <c r="W56" s="37" t="e">
        <f>COUNTIFS(#REF!,W50,#REF!,6)</f>
        <v>#VALUE!</v>
      </c>
      <c r="X56" s="37" t="e">
        <f>COUNTIFS(#REF!,X50,#REF!,6)</f>
        <v>#VALUE!</v>
      </c>
      <c r="Y56" s="37" t="e">
        <f>COUNTIFS(#REF!,Y50,#REF!,6)</f>
        <v>#VALUE!</v>
      </c>
      <c r="Z56" s="37" t="e">
        <f>COUNTIFS(#REF!,Z50,#REF!,6)</f>
        <v>#VALUE!</v>
      </c>
      <c r="AA56" s="37" t="e">
        <f>COUNTIFS(#REF!,AA50,#REF!,6)</f>
        <v>#VALUE!</v>
      </c>
      <c r="AB56" s="37" t="e">
        <f>COUNTIFS(#REF!,AB50,#REF!,6)</f>
        <v>#VALUE!</v>
      </c>
      <c r="AC56" s="37" t="e">
        <f>COUNTIFS(#REF!,AC50,#REF!,6)</f>
        <v>#VALUE!</v>
      </c>
      <c r="AD56" s="37" t="e">
        <f>SUM(U56:AC56)</f>
        <v>#VALUE!</v>
      </c>
      <c r="AE56" s="37" t="e">
        <f>AD56-AC56</f>
        <v>#VALUE!</v>
      </c>
      <c r="AF56" s="37"/>
    </row>
    <row r="57" ht="16.5">
      <c r="A57" s="36">
        <v>7</v>
      </c>
      <c r="B57" s="5" t="e">
        <f>(L39+L57+L71+L85+L99+L113+L127+L141+L155)/55</f>
        <v>#VALUE!</v>
      </c>
      <c r="C57" s="5" t="e">
        <f>(M39+M57+M71+M85+M99+M113+M127+M141+M155)/55</f>
        <v>#VALUE!</v>
      </c>
      <c r="D57" s="5" t="e">
        <f>(N39+N57+N71+N85+N99+N113+N127+N141+N155)/55</f>
        <v>#VALUE!</v>
      </c>
      <c r="E57" s="5" t="e">
        <f>(O39+O57+O71+O85+O99+O113+O127+O141+O155)/55</f>
        <v>#VALUE!</v>
      </c>
      <c r="F57" s="5" t="e">
        <f>(P39+P57+P71+P85+P99+P113+P127+P141+P155)/55</f>
        <v>#VALUE!</v>
      </c>
      <c r="G57" s="5" t="e">
        <f>(Q39+Q57+Q71+Q85+Q99+Q113+Q127+Q141+Q155)/55</f>
        <v>#VALUE!</v>
      </c>
      <c r="H57" s="5" t="e">
        <f>(R39+R57+R71+R85+R99+R113+R127+R141+R155)/55</f>
        <v>#VALUE!</v>
      </c>
      <c r="I57" s="5" t="e">
        <f>(S39+S57+S71+S85+S99+S113+S127+S141+S155)/55</f>
        <v>#VALUE!</v>
      </c>
      <c r="J57" s="5" t="e">
        <f>(T39+T57+T71+T85+T99+T113+T127+T141+T155)/55</f>
        <v>#VALUE!</v>
      </c>
      <c r="K57" s="36">
        <v>7</v>
      </c>
      <c r="L57" s="5" t="e">
        <f>100*U57/$AE$57</f>
        <v>#VALUE!</v>
      </c>
      <c r="M57" s="5" t="e">
        <f>100*V57/$AE$57</f>
        <v>#VALUE!</v>
      </c>
      <c r="N57" s="5" t="e">
        <f>100*W57/$AE$57</f>
        <v>#VALUE!</v>
      </c>
      <c r="O57" s="5" t="e">
        <f>100*X57/$AE$57</f>
        <v>#VALUE!</v>
      </c>
      <c r="P57" s="5" t="e">
        <f>100*Y57/$AE$57</f>
        <v>#VALUE!</v>
      </c>
      <c r="Q57" s="5" t="e">
        <f>100*Z57/$AE$57</f>
        <v>#VALUE!</v>
      </c>
      <c r="R57" s="5" t="e">
        <f>100*AA57/$AE$57</f>
        <v>#VALUE!</v>
      </c>
      <c r="S57" s="5" t="e">
        <f>100*AB57/$AE$57</f>
        <v>#VALUE!</v>
      </c>
      <c r="T57" s="5" t="e">
        <f>100*AC57/AD57</f>
        <v>#VALUE!</v>
      </c>
      <c r="U57" s="37" t="e">
        <f>COUNTIFS(#REF!,U50,#REF!,7)</f>
        <v>#VALUE!</v>
      </c>
      <c r="V57" s="37" t="e">
        <f>COUNTIFS(#REF!,V50,#REF!,7)</f>
        <v>#VALUE!</v>
      </c>
      <c r="W57" s="37" t="e">
        <f>COUNTIFS(#REF!,W50,#REF!,7)</f>
        <v>#VALUE!</v>
      </c>
      <c r="X57" s="37" t="e">
        <f>COUNTIFS(#REF!,X50,#REF!,7)</f>
        <v>#VALUE!</v>
      </c>
      <c r="Y57" s="37" t="e">
        <f>COUNTIFS(#REF!,Y50,#REF!,7)</f>
        <v>#VALUE!</v>
      </c>
      <c r="Z57" s="37" t="e">
        <f>COUNTIFS(#REF!,Z50,#REF!,7)</f>
        <v>#VALUE!</v>
      </c>
      <c r="AA57" s="37" t="e">
        <f>COUNTIFS(#REF!,AA50,#REF!,7)</f>
        <v>#VALUE!</v>
      </c>
      <c r="AB57" s="37" t="e">
        <f>COUNTIFS(#REF!,AB50,#REF!,7)</f>
        <v>#VALUE!</v>
      </c>
      <c r="AC57" s="37" t="e">
        <f>COUNTIFS(#REF!,AC50,#REF!,7)</f>
        <v>#VALUE!</v>
      </c>
      <c r="AD57" s="37" t="e">
        <f>SUM(U57:AC57)</f>
        <v>#VALUE!</v>
      </c>
      <c r="AE57" s="37" t="e">
        <f>AD57-AC57</f>
        <v>#VALUE!</v>
      </c>
      <c r="AF57" s="37"/>
    </row>
    <row r="58" ht="16.5">
      <c r="A58" s="36">
        <v>8</v>
      </c>
      <c r="B58" s="5" t="e">
        <f>(L40+L58+L72+L86+L100+L114+L128+L142+L156)/55</f>
        <v>#VALUE!</v>
      </c>
      <c r="C58" s="5" t="e">
        <f>(M40+M58+M72+M86+M100+M114+M128+M142+M156)/55</f>
        <v>#VALUE!</v>
      </c>
      <c r="D58" s="5" t="e">
        <f>(N40+N58+N72+N86+N100+N114+N128+N142+N156)/55</f>
        <v>#VALUE!</v>
      </c>
      <c r="E58" s="5" t="e">
        <f>(O40+O58+O72+O86+O100+O114+O128+O142+O156)/55</f>
        <v>#VALUE!</v>
      </c>
      <c r="F58" s="5" t="e">
        <f>(P40+P58+P72+P86+P100+P114+P128+P142+P156)/55</f>
        <v>#VALUE!</v>
      </c>
      <c r="G58" s="5" t="e">
        <f>(Q40+Q58+Q72+Q86+Q100+Q114+Q128+Q142+Q156)/55</f>
        <v>#VALUE!</v>
      </c>
      <c r="H58" s="5" t="e">
        <f>(R40+R58+R72+R86+R100+R114+R128+R142+R156)/55</f>
        <v>#VALUE!</v>
      </c>
      <c r="I58" s="5" t="e">
        <f>(S40+S58+S72+S86+S100+S114+S128+S142+S156)/55</f>
        <v>#VALUE!</v>
      </c>
      <c r="J58" s="5" t="e">
        <f>(T40+T58+T72+T86+T100+T114+T128+T142+T156)/55</f>
        <v>#VALUE!</v>
      </c>
      <c r="K58" s="36">
        <v>8</v>
      </c>
      <c r="L58" s="5" t="e">
        <f>100*U58/$AE$58</f>
        <v>#VALUE!</v>
      </c>
      <c r="M58" s="5" t="e">
        <f>100*V58/$AE$58</f>
        <v>#VALUE!</v>
      </c>
      <c r="N58" s="5" t="e">
        <f>100*W58/$AE$58</f>
        <v>#VALUE!</v>
      </c>
      <c r="O58" s="5" t="e">
        <f>100*X58/$AE$58</f>
        <v>#VALUE!</v>
      </c>
      <c r="P58" s="5" t="e">
        <f>100*Y58/$AE$58</f>
        <v>#VALUE!</v>
      </c>
      <c r="Q58" s="5" t="e">
        <f>100*Z58/$AE$58</f>
        <v>#VALUE!</v>
      </c>
      <c r="R58" s="5" t="e">
        <f>100*AA58/$AE$58</f>
        <v>#VALUE!</v>
      </c>
      <c r="S58" s="5" t="e">
        <f>100*AB58/$AE$58</f>
        <v>#VALUE!</v>
      </c>
      <c r="T58" s="5" t="e">
        <f>100*AC58/AD58</f>
        <v>#VALUE!</v>
      </c>
      <c r="U58" s="37" t="e">
        <f>COUNTIFS(#REF!,U50,#REF!,8)</f>
        <v>#VALUE!</v>
      </c>
      <c r="V58" s="37" t="e">
        <f>COUNTIFS(#REF!,V50,#REF!,8)</f>
        <v>#VALUE!</v>
      </c>
      <c r="W58" s="37" t="e">
        <f>COUNTIFS(#REF!,W50,#REF!,8)</f>
        <v>#VALUE!</v>
      </c>
      <c r="X58" s="37" t="e">
        <f>COUNTIFS(#REF!,X50,#REF!,8)</f>
        <v>#VALUE!</v>
      </c>
      <c r="Y58" s="37" t="e">
        <f>COUNTIFS(#REF!,Y50,#REF!,8)</f>
        <v>#VALUE!</v>
      </c>
      <c r="Z58" s="37" t="e">
        <f>COUNTIFS(#REF!,Z50,#REF!,8)</f>
        <v>#VALUE!</v>
      </c>
      <c r="AA58" s="37" t="e">
        <f>COUNTIFS(#REF!,AA50,#REF!,8)</f>
        <v>#VALUE!</v>
      </c>
      <c r="AB58" s="37" t="e">
        <f>COUNTIFS(#REF!,AB50,#REF!,8)</f>
        <v>#VALUE!</v>
      </c>
      <c r="AC58" s="37" t="e">
        <f>COUNTIFS(#REF!,AC50,#REF!,8)</f>
        <v>#VALUE!</v>
      </c>
      <c r="AD58" s="37" t="e">
        <f>SUM(U58:AC58)</f>
        <v>#VALUE!</v>
      </c>
      <c r="AE58" s="37" t="e">
        <f>AD58-AC58</f>
        <v>#VALUE!</v>
      </c>
      <c r="AF58" s="37"/>
    </row>
    <row r="59" ht="16.5">
      <c r="A59" s="36">
        <v>9</v>
      </c>
      <c r="B59" s="5" t="e">
        <f>(L41+L59+L73+L87+L101+L115+L129+L143+L157)/55</f>
        <v>#VALUE!</v>
      </c>
      <c r="C59" s="5" t="e">
        <f>(M41+M59+M73+M87+M101+M115+M129+M143+M157)/55</f>
        <v>#VALUE!</v>
      </c>
      <c r="D59" s="5" t="e">
        <f>(N41+N59+N73+N87+N101+N115+N129+N143+N157)/55</f>
        <v>#VALUE!</v>
      </c>
      <c r="E59" s="5" t="e">
        <f>(O41+O59+O73+O87+O101+O115+O129+O143+O157)/55</f>
        <v>#VALUE!</v>
      </c>
      <c r="F59" s="5" t="e">
        <f>(P41+P59+P73+P87+P101+P115+P129+P143+P157)/55</f>
        <v>#VALUE!</v>
      </c>
      <c r="G59" s="5" t="e">
        <f>(Q41+Q59+Q73+Q87+Q101+Q115+Q129+Q143+Q157)/55</f>
        <v>#VALUE!</v>
      </c>
      <c r="H59" s="5" t="e">
        <f>(R41+R59+R73+R87+R101+R115+R129+R143+R157)/55</f>
        <v>#VALUE!</v>
      </c>
      <c r="I59" s="5" t="e">
        <f>(S41+S59+S73+S87+S101+S115+S129+S143+S157)/55</f>
        <v>#VALUE!</v>
      </c>
      <c r="J59" s="5" t="e">
        <f>(T41+T59+T73+T87+T101+T115+T129+T143+T157)/55</f>
        <v>#VALUE!</v>
      </c>
      <c r="K59" s="36">
        <v>9</v>
      </c>
      <c r="L59" s="5" t="e">
        <f>100*U59/$AE$59</f>
        <v>#VALUE!</v>
      </c>
      <c r="M59" s="5" t="e">
        <f>100*V59/$AE$59</f>
        <v>#VALUE!</v>
      </c>
      <c r="N59" s="5" t="e">
        <f>100*W59/$AE$59</f>
        <v>#VALUE!</v>
      </c>
      <c r="O59" s="5" t="e">
        <f>100*X59/$AE$59</f>
        <v>#VALUE!</v>
      </c>
      <c r="P59" s="5" t="e">
        <f>100*Y59/$AE$59</f>
        <v>#VALUE!</v>
      </c>
      <c r="Q59" s="5" t="e">
        <f>100*Z59/$AE$59</f>
        <v>#VALUE!</v>
      </c>
      <c r="R59" s="5" t="e">
        <f>100*AA59/$AE$59</f>
        <v>#VALUE!</v>
      </c>
      <c r="S59" s="5" t="e">
        <f>100*AB59/$AE$59</f>
        <v>#VALUE!</v>
      </c>
      <c r="T59" s="5" t="e">
        <f>100*AC59/AD59</f>
        <v>#VALUE!</v>
      </c>
      <c r="U59" s="37" t="e">
        <f>COUNTIFS(#REF!,U50,#REF!,9)</f>
        <v>#VALUE!</v>
      </c>
      <c r="V59" s="37" t="e">
        <f>COUNTIFS(#REF!,V50,#REF!,9)</f>
        <v>#VALUE!</v>
      </c>
      <c r="W59" s="37" t="e">
        <f>COUNTIFS(#REF!,W50,#REF!,9)</f>
        <v>#VALUE!</v>
      </c>
      <c r="X59" s="37" t="e">
        <f>COUNTIFS(#REF!,X50,#REF!,9)</f>
        <v>#VALUE!</v>
      </c>
      <c r="Y59" s="37" t="e">
        <f>COUNTIFS(#REF!,Y50,#REF!,9)</f>
        <v>#VALUE!</v>
      </c>
      <c r="Z59" s="37" t="e">
        <f>COUNTIFS(#REF!,Z50,#REF!,9)</f>
        <v>#VALUE!</v>
      </c>
      <c r="AA59" s="37" t="e">
        <f>COUNTIFS(#REF!,AA50,#REF!,9)</f>
        <v>#VALUE!</v>
      </c>
      <c r="AB59" s="37" t="e">
        <f>COUNTIFS(#REF!,AB50,#REF!,9)</f>
        <v>#VALUE!</v>
      </c>
      <c r="AC59" s="37" t="e">
        <f>COUNTIFS(#REF!,AC50,#REF!,9)</f>
        <v>#VALUE!</v>
      </c>
      <c r="AD59" s="37" t="e">
        <f>SUM(U59:AC59)</f>
        <v>#VALUE!</v>
      </c>
      <c r="AE59" s="37" t="e">
        <f>AD59-AC59</f>
        <v>#VALUE!</v>
      </c>
      <c r="AF59" s="37"/>
    </row>
    <row r="60" ht="16.5">
      <c r="A60" s="36">
        <v>10</v>
      </c>
      <c r="B60" s="5" t="e">
        <f>(L42+L60+L74+L88+L102+L116+L130+L144+L158)/55</f>
        <v>#VALUE!</v>
      </c>
      <c r="C60" s="5" t="e">
        <f>(M42+M60+M74+M88+M102+M116+M130+M144+M158)/55</f>
        <v>#VALUE!</v>
      </c>
      <c r="D60" s="5" t="e">
        <f>(N42+N60+N74+N88+N102+N116+N130+N144+N158)/55</f>
        <v>#VALUE!</v>
      </c>
      <c r="E60" s="5" t="e">
        <f>(O42+O60+O74+O88+O102+O116+O130+O144+O158)/55</f>
        <v>#VALUE!</v>
      </c>
      <c r="F60" s="5" t="e">
        <f>(P42+P60+P74+P88+P102+P116+P130+P144+P158)/55</f>
        <v>#VALUE!</v>
      </c>
      <c r="G60" s="5" t="e">
        <f>(Q42+Q60+Q74+Q88+Q102+Q116+Q130+Q144+Q158)/55</f>
        <v>#VALUE!</v>
      </c>
      <c r="H60" s="5" t="e">
        <f>(R42+R60+R74+R88+R102+R116+R130+R144+R158)/55</f>
        <v>#VALUE!</v>
      </c>
      <c r="I60" s="5" t="e">
        <f>(S42+S60+S74+S88+S102+S116+S130+S144+S158)/55</f>
        <v>#VALUE!</v>
      </c>
      <c r="J60" s="5" t="e">
        <f>(T42+T60+T74+T88+T102+T116+T130+T144+T158)/55</f>
        <v>#VALUE!</v>
      </c>
      <c r="K60" s="36">
        <v>10</v>
      </c>
      <c r="L60" s="5" t="e">
        <f>100*U60/$AE$60</f>
        <v>#VALUE!</v>
      </c>
      <c r="M60" s="5" t="e">
        <f>100*V60/$AE$60</f>
        <v>#VALUE!</v>
      </c>
      <c r="N60" s="5" t="e">
        <f>100*W60/$AE$60</f>
        <v>#VALUE!</v>
      </c>
      <c r="O60" s="5" t="e">
        <f>100*X60/$AE$60</f>
        <v>#VALUE!</v>
      </c>
      <c r="P60" s="5" t="e">
        <f>100*Y60/$AE$60</f>
        <v>#VALUE!</v>
      </c>
      <c r="Q60" s="5" t="e">
        <f>100*Z60/$AE$60</f>
        <v>#VALUE!</v>
      </c>
      <c r="R60" s="5" t="e">
        <f>100*AA60/$AE$60</f>
        <v>#VALUE!</v>
      </c>
      <c r="S60" s="5" t="e">
        <f>100*AB60/$AE$60</f>
        <v>#VALUE!</v>
      </c>
      <c r="T60" s="5" t="e">
        <f>100*AC60/AD60</f>
        <v>#VALUE!</v>
      </c>
      <c r="U60" s="47" t="e">
        <f>COUNTIFS(#REF!,U50,#REF!,10)</f>
        <v>#VALUE!</v>
      </c>
      <c r="V60" s="47" t="e">
        <f>COUNTIFS(#REF!,V50,#REF!,10)</f>
        <v>#VALUE!</v>
      </c>
      <c r="W60" s="47" t="e">
        <f>COUNTIFS(#REF!,W50,#REF!,10)</f>
        <v>#VALUE!</v>
      </c>
      <c r="X60" s="47" t="e">
        <f>COUNTIFS(#REF!,X50,#REF!,10)</f>
        <v>#VALUE!</v>
      </c>
      <c r="Y60" s="47" t="e">
        <f>COUNTIFS(#REF!,Y50,#REF!,10)</f>
        <v>#VALUE!</v>
      </c>
      <c r="Z60" s="47" t="e">
        <f>COUNTIFS(#REF!,Z50,#REF!,10)</f>
        <v>#VALUE!</v>
      </c>
      <c r="AA60" s="47" t="e">
        <f>COUNTIFS(#REF!,AA50,#REF!,10)</f>
        <v>#VALUE!</v>
      </c>
      <c r="AB60" s="47" t="e">
        <f>COUNTIFS(#REF!,AB50,#REF!,10)</f>
        <v>#VALUE!</v>
      </c>
      <c r="AC60" s="47" t="e">
        <f>COUNTIFS(#REF!,AC50,#REF!,10)</f>
        <v>#VALUE!</v>
      </c>
      <c r="AD60" s="37" t="e">
        <f>SUM(U60:AC60)</f>
        <v>#VALUE!</v>
      </c>
      <c r="AE60" s="37" t="e">
        <f>AD60-AC60</f>
        <v>#VALUE!</v>
      </c>
      <c r="AF60" s="37"/>
    </row>
    <row r="61" ht="16.5">
      <c r="A61" s="36">
        <v>11</v>
      </c>
      <c r="B61" s="5" t="e">
        <f>(L43+L61+L75+L89+L103+L117+L131+L145+L159)/55</f>
        <v>#VALUE!</v>
      </c>
      <c r="C61" s="5" t="e">
        <f>(M43+M61+M75+M89+M103+M117+M131+M145+M159)/55</f>
        <v>#VALUE!</v>
      </c>
      <c r="D61" s="5" t="e">
        <f>(N43+N61+N75+N89+N103+N117+N131+N145+N159)/55</f>
        <v>#VALUE!</v>
      </c>
      <c r="E61" s="5" t="e">
        <f>(O43+O61+O75+O89+O103+O117+O131+O145+O159)/55</f>
        <v>#VALUE!</v>
      </c>
      <c r="F61" s="5" t="e">
        <f>(P43+P61+P75+P89+P103+P117+P131+P145+P159)/55</f>
        <v>#VALUE!</v>
      </c>
      <c r="G61" s="5" t="e">
        <f>(Q43+Q61+Q75+Q89+Q103+Q117+Q131+Q145+Q159)/55</f>
        <v>#VALUE!</v>
      </c>
      <c r="H61" s="5" t="e">
        <f>(R43+R61+R75+R89+R103+R117+R131+R145+R159)/55</f>
        <v>#VALUE!</v>
      </c>
      <c r="I61" s="5" t="e">
        <f>(S43+S61+S75+S89+S103+S117+S131+S145+S159)/55</f>
        <v>#VALUE!</v>
      </c>
      <c r="J61" s="5" t="e">
        <f>(T43+T61+T75+T89+T103+T117+T131+T145+T159)/55</f>
        <v>#VALUE!</v>
      </c>
      <c r="K61" s="36">
        <v>11</v>
      </c>
      <c r="L61" s="5" t="e">
        <f>100*U61/$AE$61</f>
        <v>#VALUE!</v>
      </c>
      <c r="M61" s="5" t="e">
        <f>100*V61/$AE$61</f>
        <v>#VALUE!</v>
      </c>
      <c r="N61" s="5" t="e">
        <f>100*W61/$AE$61</f>
        <v>#VALUE!</v>
      </c>
      <c r="O61" s="5" t="e">
        <f>100*X61/$AE$61</f>
        <v>#VALUE!</v>
      </c>
      <c r="P61" s="5" t="e">
        <f>100*Y61/$AE$61</f>
        <v>#VALUE!</v>
      </c>
      <c r="Q61" s="5" t="e">
        <f>100*Z61/$AE$61</f>
        <v>#VALUE!</v>
      </c>
      <c r="R61" s="5" t="e">
        <f>100*AA61/$AE$61</f>
        <v>#VALUE!</v>
      </c>
      <c r="S61" s="5" t="e">
        <f>100*AB61/$AE$61</f>
        <v>#VALUE!</v>
      </c>
      <c r="T61" s="5" t="e">
        <f>100*AC61/AD61</f>
        <v>#VALUE!</v>
      </c>
      <c r="U61" s="37" t="e">
        <f>COUNTIFS(#REF!,U50,#REF!,11)</f>
        <v>#VALUE!</v>
      </c>
      <c r="V61" s="37" t="e">
        <f>COUNTIFS(#REF!,V50,#REF!,11)</f>
        <v>#VALUE!</v>
      </c>
      <c r="W61" s="37" t="e">
        <f>COUNTIFS(#REF!,W50,#REF!,11)</f>
        <v>#VALUE!</v>
      </c>
      <c r="X61" s="37" t="e">
        <f>COUNTIFS(#REF!,X50,#REF!,11)</f>
        <v>#VALUE!</v>
      </c>
      <c r="Y61" s="37" t="e">
        <f>COUNTIFS(#REF!,Y50,#REF!,11)</f>
        <v>#VALUE!</v>
      </c>
      <c r="Z61" s="37" t="e">
        <f>COUNTIFS(#REF!,Z50,#REF!,11)</f>
        <v>#VALUE!</v>
      </c>
      <c r="AA61" s="37" t="e">
        <f>COUNTIFS(#REF!,AA50,#REF!,11)</f>
        <v>#VALUE!</v>
      </c>
      <c r="AB61" s="37" t="e">
        <f>COUNTIFS(#REF!,AB50,#REF!,11)</f>
        <v>#VALUE!</v>
      </c>
      <c r="AC61" s="37" t="e">
        <f>COUNTIFS(#REF!,AC50,#REF!,11)</f>
        <v>#VALUE!</v>
      </c>
      <c r="AD61" s="37" t="e">
        <f>SUM(U61:AC61)</f>
        <v>#VALUE!</v>
      </c>
      <c r="AE61" s="37" t="e">
        <f>AD61-AC61</f>
        <v>#VALUE!</v>
      </c>
      <c r="AF61" s="37"/>
    </row>
    <row r="62" ht="16.5">
      <c r="A62" s="36">
        <v>12</v>
      </c>
      <c r="B62" s="5" t="e">
        <f>(L44+L62+L76+L90+L104+L118+L132+L146+L160)/55</f>
        <v>#VALUE!</v>
      </c>
      <c r="C62" s="5" t="e">
        <f>(M44+M62+M76+M90+M104+M118+M132+M146+M160)/55</f>
        <v>#VALUE!</v>
      </c>
      <c r="D62" s="5" t="e">
        <f>(N44+N62+N76+N90+N104+N118+N132+N146+N160)/55</f>
        <v>#VALUE!</v>
      </c>
      <c r="E62" s="5" t="e">
        <f>(O44+O62+O76+O90+O104+O118+O132+O146+O160)/55</f>
        <v>#VALUE!</v>
      </c>
      <c r="F62" s="5" t="e">
        <f>(P44+P62+P76+P90+P104+P118+P132+P146+P160)/55</f>
        <v>#VALUE!</v>
      </c>
      <c r="G62" s="5" t="e">
        <f>(Q44+Q62+Q76+Q90+Q104+Q118+Q132+Q146+Q160)/55</f>
        <v>#VALUE!</v>
      </c>
      <c r="H62" s="5" t="e">
        <f>(R44+R62+R76+R90+R104+R118+R132+R146+R160)/55</f>
        <v>#VALUE!</v>
      </c>
      <c r="I62" s="5" t="e">
        <f>(S44+S62+S76+S90+S104+S118+S132+S146+S160)/55</f>
        <v>#VALUE!</v>
      </c>
      <c r="J62" s="5" t="e">
        <f>(T44+T62+T76+T90+T104+T118+T132+T146+T160)/55</f>
        <v>#VALUE!</v>
      </c>
      <c r="K62" s="36">
        <v>12</v>
      </c>
      <c r="L62" s="5" t="e">
        <f>100*U62/$AE$62</f>
        <v>#VALUE!</v>
      </c>
      <c r="M62" s="5" t="e">
        <f>100*V62/$AE$62</f>
        <v>#VALUE!</v>
      </c>
      <c r="N62" s="5" t="e">
        <f>100*W62/$AE$62</f>
        <v>#VALUE!</v>
      </c>
      <c r="O62" s="5" t="e">
        <f>100*X62/$AE$62</f>
        <v>#VALUE!</v>
      </c>
      <c r="P62" s="5" t="e">
        <f>100*Y62/$AE$62</f>
        <v>#VALUE!</v>
      </c>
      <c r="Q62" s="5" t="e">
        <f>100*Z62/$AE$62</f>
        <v>#VALUE!</v>
      </c>
      <c r="R62" s="5" t="e">
        <f>100*AA62/$AE$62</f>
        <v>#VALUE!</v>
      </c>
      <c r="S62" s="5" t="e">
        <f>100*AB62/$AE$62</f>
        <v>#VALUE!</v>
      </c>
      <c r="T62" s="5" t="e">
        <f>100*AC62/AD62</f>
        <v>#VALUE!</v>
      </c>
      <c r="U62" s="37" t="e">
        <f>COUNTIFS(#REF!,U50,#REF!,12)</f>
        <v>#VALUE!</v>
      </c>
      <c r="V62" s="37" t="e">
        <f>COUNTIFS(#REF!,V50,#REF!,12)</f>
        <v>#VALUE!</v>
      </c>
      <c r="W62" s="37" t="e">
        <f>COUNTIFS(#REF!,W50,#REF!,12)</f>
        <v>#VALUE!</v>
      </c>
      <c r="X62" s="37" t="e">
        <f>COUNTIFS(#REF!,X50,#REF!,12)</f>
        <v>#VALUE!</v>
      </c>
      <c r="Y62" s="37" t="e">
        <f>COUNTIFS(#REF!,Y50,#REF!,12)</f>
        <v>#VALUE!</v>
      </c>
      <c r="Z62" s="37" t="e">
        <f>COUNTIFS(#REF!,Z50,#REF!,12)</f>
        <v>#VALUE!</v>
      </c>
      <c r="AA62" s="37" t="e">
        <f>COUNTIFS(#REF!,AA50,#REF!,12)</f>
        <v>#VALUE!</v>
      </c>
      <c r="AB62" s="37" t="e">
        <f>COUNTIFS(#REF!,AB50,#REF!,12)</f>
        <v>#VALUE!</v>
      </c>
      <c r="AC62" s="37" t="e">
        <f>COUNTIFS(#REF!,AC50,#REF!,12)</f>
        <v>#VALUE!</v>
      </c>
      <c r="AD62" s="37" t="e">
        <f>SUM(U62:AC62)</f>
        <v>#VALUE!</v>
      </c>
      <c r="AE62" s="37" t="e">
        <f>AD62-AC62</f>
        <v>#VALUE!</v>
      </c>
      <c r="AF62" s="37"/>
    </row>
    <row r="63" ht="16.5">
      <c r="A63" s="38" t="s">
        <v>66</v>
      </c>
      <c r="B63" s="5" t="e">
        <f>AVERAGE(B51:B62)</f>
        <v>#VALUE!</v>
      </c>
      <c r="C63" s="5" t="e">
        <f>AVERAGE(C51:C62)</f>
        <v>#VALUE!</v>
      </c>
      <c r="D63" s="5" t="e">
        <f>AVERAGE(D51:D62)</f>
        <v>#VALUE!</v>
      </c>
      <c r="E63" s="5" t="e">
        <f>AVERAGE(E51:E62)</f>
        <v>#VALUE!</v>
      </c>
      <c r="F63" s="5" t="e">
        <f>AVERAGE(F51:F62)</f>
        <v>#VALUE!</v>
      </c>
      <c r="G63" s="5" t="e">
        <f>AVERAGE(G51:G62)</f>
        <v>#VALUE!</v>
      </c>
      <c r="H63" s="5" t="e">
        <f>AVERAGE(H51:H62)</f>
        <v>#VALUE!</v>
      </c>
      <c r="I63" s="5" t="e">
        <f>AVERAGE(I51:I62)</f>
        <v>#VALUE!</v>
      </c>
      <c r="J63" s="5" t="e">
        <f>AVERAGE(J51:J62)</f>
        <v>#VALUE!</v>
      </c>
      <c r="L63" s="5" t="e">
        <f>AVERAGE(L51:L62)</f>
        <v>#VALUE!</v>
      </c>
      <c r="M63" s="5" t="e">
        <f>AVERAGE(M51:M62)</f>
        <v>#VALUE!</v>
      </c>
      <c r="N63" s="5" t="e">
        <f>AVERAGE(N51:N62)</f>
        <v>#VALUE!</v>
      </c>
      <c r="O63" s="5" t="e">
        <f>AVERAGE(O51:O62)</f>
        <v>#VALUE!</v>
      </c>
      <c r="P63" s="5" t="e">
        <f>AVERAGE(P51:P62)</f>
        <v>#VALUE!</v>
      </c>
      <c r="Q63" s="5" t="e">
        <f>AVERAGE(Q51:Q62)</f>
        <v>#VALUE!</v>
      </c>
      <c r="R63" s="5" t="e">
        <f>AVERAGE(R51:R62)</f>
        <v>#VALUE!</v>
      </c>
      <c r="S63" s="5" t="e">
        <f>AVERAGE(S51:S62)</f>
        <v>#VALUE!</v>
      </c>
      <c r="T63" s="5" t="e">
        <f>AVERAGE(T51:T62)</f>
        <v>#VALUE!</v>
      </c>
      <c r="U63" s="37"/>
      <c r="V63" s="37"/>
      <c r="W63" s="37"/>
      <c r="X63" s="37"/>
      <c r="Y63" s="37"/>
      <c r="Z63" s="37"/>
      <c r="AA63" s="37"/>
      <c r="AB63" s="37"/>
      <c r="AC63" s="48" t="e">
        <f>SUM(AC51:AC62)</f>
        <v>#VALUE!</v>
      </c>
      <c r="AD63" s="48" t="e">
        <f>SUM(AD51:AD62)</f>
        <v>#VALUE!</v>
      </c>
      <c r="AE63" s="48" t="e">
        <f>SUM(AE51:AE62)</f>
        <v>#VALUE!</v>
      </c>
      <c r="AF63" s="37"/>
    </row>
    <row r="64" ht="16.5">
      <c r="A64" s="36" t="s">
        <v>94</v>
      </c>
      <c r="B64" s="5" t="e">
        <f>AVERAGE(B56:B58)</f>
        <v>#VALUE!</v>
      </c>
      <c r="C64" s="5" t="e">
        <f>AVERAGE(C56:C58)</f>
        <v>#VALUE!</v>
      </c>
      <c r="D64" s="5" t="e">
        <f>AVERAGE(D56:D58)</f>
        <v>#VALUE!</v>
      </c>
      <c r="E64" s="5" t="e">
        <f>AVERAGE(E56:E58)</f>
        <v>#VALUE!</v>
      </c>
      <c r="F64" s="5" t="e">
        <f>AVERAGE(F56:F58)</f>
        <v>#VALUE!</v>
      </c>
      <c r="G64" s="5" t="e">
        <f>AVERAGE(G56:G58)</f>
        <v>#VALUE!</v>
      </c>
      <c r="H64" s="5" t="e">
        <f>AVERAGE(H56:H58)</f>
        <v>#VALUE!</v>
      </c>
      <c r="I64" s="5" t="e">
        <f>AVERAGE(I56:I58)</f>
        <v>#VALUE!</v>
      </c>
      <c r="J64" s="5" t="e">
        <f>AVERAGE(J56:J58)</f>
        <v>#VALUE!</v>
      </c>
      <c r="K64">
        <f>K50+1</f>
        <v>2014</v>
      </c>
      <c r="L64" s="34" t="s">
        <v>85</v>
      </c>
      <c r="M64" s="34" t="s">
        <v>86</v>
      </c>
      <c r="N64" s="34" t="s">
        <v>87</v>
      </c>
      <c r="O64" s="34" t="s">
        <v>88</v>
      </c>
      <c r="P64" s="34" t="s">
        <v>89</v>
      </c>
      <c r="Q64" s="34" t="s">
        <v>90</v>
      </c>
      <c r="R64" s="34" t="s">
        <v>91</v>
      </c>
      <c r="S64" s="34" t="s">
        <v>92</v>
      </c>
      <c r="T64" s="34" t="s">
        <v>93</v>
      </c>
      <c r="U64" s="37"/>
      <c r="V64" s="37"/>
      <c r="W64" s="37"/>
      <c r="X64" s="37"/>
      <c r="Y64" s="37"/>
      <c r="Z64" s="37"/>
      <c r="AA64" s="37"/>
      <c r="AB64" s="37"/>
      <c r="AC64" s="37"/>
      <c r="AD64" s="49" t="s">
        <v>100</v>
      </c>
      <c r="AE64" s="50" t="s">
        <v>101</v>
      </c>
      <c r="AF64" s="37"/>
    </row>
    <row r="65" ht="16.5">
      <c r="A65" s="36" t="s">
        <v>95</v>
      </c>
      <c r="B65" s="5" t="e">
        <f>AVERAGE(B51:B52,B62)</f>
        <v>#VALUE!</v>
      </c>
      <c r="C65" s="5" t="e">
        <f>AVERAGE(C51:C52,C62)</f>
        <v>#VALUE!</v>
      </c>
      <c r="D65" s="5" t="e">
        <f>AVERAGE(D51:D52,D62)</f>
        <v>#VALUE!</v>
      </c>
      <c r="E65" s="5" t="e">
        <f>AVERAGE(E51:E52,E62)</f>
        <v>#VALUE!</v>
      </c>
      <c r="F65" s="5" t="e">
        <f>AVERAGE(F51:F52,F62)</f>
        <v>#VALUE!</v>
      </c>
      <c r="G65" s="5" t="e">
        <f>AVERAGE(G51:G52,G62)</f>
        <v>#VALUE!</v>
      </c>
      <c r="H65" s="5" t="e">
        <f>AVERAGE(H51:H52,H62)</f>
        <v>#VALUE!</v>
      </c>
      <c r="I65" s="5" t="e">
        <f>AVERAGE(I51:I52,I62)</f>
        <v>#VALUE!</v>
      </c>
      <c r="J65" s="5" t="e">
        <f>AVERAGE(J51:J52,J62)</f>
        <v>#VALUE!</v>
      </c>
      <c r="K65" s="36">
        <v>1</v>
      </c>
      <c r="L65" s="5" t="e">
        <f>100*U65/$AE$51</f>
        <v>#VALUE!</v>
      </c>
      <c r="M65" s="5" t="e">
        <f>100*V65/$AE$51</f>
        <v>#VALUE!</v>
      </c>
      <c r="N65" s="5" t="e">
        <f>100*W65/$AE$51</f>
        <v>#VALUE!</v>
      </c>
      <c r="O65" s="5" t="e">
        <f>100*X65/$AE$51</f>
        <v>#VALUE!</v>
      </c>
      <c r="P65" s="5" t="e">
        <f>100*Y65/$AE$51</f>
        <v>#VALUE!</v>
      </c>
      <c r="Q65" s="5" t="e">
        <f>100*Z65/$AE$51</f>
        <v>#VALUE!</v>
      </c>
      <c r="R65" s="5" t="e">
        <f>100*AA65/$AE$51</f>
        <v>#VALUE!</v>
      </c>
      <c r="S65" s="5" t="e">
        <f>100*AB65/$AE$51</f>
        <v>#VALUE!</v>
      </c>
      <c r="T65" s="5" t="e">
        <f>100*AC65/AD65</f>
        <v>#VALUE!</v>
      </c>
      <c r="U65" s="37" t="e">
        <f>COUNTIFS(#REF!,U50,#REF!,1)</f>
        <v>#VALUE!</v>
      </c>
      <c r="V65" s="37" t="e">
        <f>COUNTIFS(#REF!,V50,#REF!,1)</f>
        <v>#VALUE!</v>
      </c>
      <c r="W65" s="37" t="e">
        <f>COUNTIFS(#REF!,W50,#REF!,1)</f>
        <v>#VALUE!</v>
      </c>
      <c r="X65" s="37" t="e">
        <f>COUNTIFS(#REF!,X50,#REF!,1)</f>
        <v>#VALUE!</v>
      </c>
      <c r="Y65" s="37" t="e">
        <f>COUNTIFS(#REF!,Y50,#REF!,1)</f>
        <v>#VALUE!</v>
      </c>
      <c r="Z65" s="37" t="e">
        <f>COUNTIFS(#REF!,Z50,#REF!,1)</f>
        <v>#VALUE!</v>
      </c>
      <c r="AA65" s="37" t="e">
        <f>COUNTIFS(#REF!,AA50,#REF!,1)</f>
        <v>#VALUE!</v>
      </c>
      <c r="AB65" s="37" t="e">
        <f>COUNTIFS(#REF!,AB50,#REF!,1)</f>
        <v>#VALUE!</v>
      </c>
      <c r="AC65" s="37" t="e">
        <f>COUNTIFS(#REF!,AC50,#REF!,1)</f>
        <v>#VALUE!</v>
      </c>
      <c r="AD65" s="37" t="e">
        <f>SUM(U65:AC65)</f>
        <v>#VALUE!</v>
      </c>
      <c r="AE65" s="37" t="e">
        <f>AD65-AC65</f>
        <v>#VALUE!</v>
      </c>
      <c r="AF65" s="37"/>
    </row>
    <row r="66" ht="16.5">
      <c r="A66" s="51"/>
      <c r="B66" s="52" t="str">
        <f>B50</f>
        <v>С</v>
      </c>
      <c r="C66" s="52" t="str">
        <f>I50</f>
        <v>СЗ</v>
      </c>
      <c r="D66" s="52" t="str">
        <f>H50</f>
        <v>З</v>
      </c>
      <c r="E66" s="52" t="str">
        <f>G50</f>
        <v>ЮЗ</v>
      </c>
      <c r="F66" s="52" t="str">
        <f>F50</f>
        <v>Ю</v>
      </c>
      <c r="G66" s="52" t="str">
        <f>E50</f>
        <v>ЮВ</v>
      </c>
      <c r="H66" s="52" t="str">
        <f>D50</f>
        <v>В</v>
      </c>
      <c r="I66" s="52" t="str">
        <f>C50</f>
        <v>СВ</v>
      </c>
      <c r="J66" s="52" t="str">
        <f>J50</f>
        <v>Штиль</v>
      </c>
      <c r="K66" s="36">
        <v>2</v>
      </c>
      <c r="L66" s="5" t="e">
        <f>100*U66/$AE$52</f>
        <v>#VALUE!</v>
      </c>
      <c r="M66" s="5" t="e">
        <f>100*V66/$AE$52</f>
        <v>#VALUE!</v>
      </c>
      <c r="N66" s="5" t="e">
        <f>100*W66/$AE$52</f>
        <v>#VALUE!</v>
      </c>
      <c r="O66" s="5" t="e">
        <f>100*X66/$AE$52</f>
        <v>#VALUE!</v>
      </c>
      <c r="P66" s="5" t="e">
        <f>100*Y66/$AE$52</f>
        <v>#VALUE!</v>
      </c>
      <c r="Q66" s="5" t="e">
        <f>100*Z66/$AE$52</f>
        <v>#VALUE!</v>
      </c>
      <c r="R66" s="5" t="e">
        <f>100*AA66/$AE$52</f>
        <v>#VALUE!</v>
      </c>
      <c r="S66" s="5" t="e">
        <f>100*AB66/$AE$52</f>
        <v>#VALUE!</v>
      </c>
      <c r="T66" s="5" t="e">
        <f>100*AC66/AD66</f>
        <v>#VALUE!</v>
      </c>
      <c r="U66" s="37" t="e">
        <f>COUNTIFS(#REF!,U50,#REF!,2)</f>
        <v>#VALUE!</v>
      </c>
      <c r="V66" s="37" t="e">
        <f>COUNTIFS(#REF!,V50,#REF!,2)</f>
        <v>#VALUE!</v>
      </c>
      <c r="W66" s="37" t="e">
        <f>COUNTIFS(#REF!,W50,#REF!,2)</f>
        <v>#VALUE!</v>
      </c>
      <c r="X66" s="37" t="e">
        <f>COUNTIFS(#REF!,X50,#REF!,2)</f>
        <v>#VALUE!</v>
      </c>
      <c r="Y66" s="37" t="e">
        <f>COUNTIFS(#REF!,Y50,#REF!,2)</f>
        <v>#VALUE!</v>
      </c>
      <c r="Z66" s="37" t="e">
        <f>COUNTIFS(#REF!,Z50,#REF!,2)</f>
        <v>#VALUE!</v>
      </c>
      <c r="AA66" s="37" t="e">
        <f>COUNTIFS(#REF!,AA50,#REF!,2)</f>
        <v>#VALUE!</v>
      </c>
      <c r="AB66" s="37" t="e">
        <f>COUNTIFS(#REF!,AB50,#REF!,2)</f>
        <v>#VALUE!</v>
      </c>
      <c r="AC66" s="37" t="e">
        <f>COUNTIFS(#REF!,AC50,#REF!,2)</f>
        <v>#VALUE!</v>
      </c>
      <c r="AD66" s="37" t="e">
        <f>SUM(U66:AC66)</f>
        <v>#VALUE!</v>
      </c>
      <c r="AE66" s="37" t="e">
        <f>AD66-AC66</f>
        <v>#VALUE!</v>
      </c>
      <c r="AF66" s="37"/>
    </row>
    <row r="67" ht="17.25">
      <c r="A67" s="53" t="s">
        <v>66</v>
      </c>
      <c r="B67" s="54" t="e">
        <f>B63</f>
        <v>#VALUE!</v>
      </c>
      <c r="C67" s="54" t="e">
        <f>I63</f>
        <v>#VALUE!</v>
      </c>
      <c r="D67" s="54" t="e">
        <f>H63</f>
        <v>#VALUE!</v>
      </c>
      <c r="E67" s="54" t="e">
        <f>G63</f>
        <v>#VALUE!</v>
      </c>
      <c r="F67" s="54" t="e">
        <f>F63</f>
        <v>#VALUE!</v>
      </c>
      <c r="G67" s="54" t="e">
        <f>E63</f>
        <v>#VALUE!</v>
      </c>
      <c r="H67" s="54" t="e">
        <f>D63</f>
        <v>#VALUE!</v>
      </c>
      <c r="I67" s="54" t="e">
        <f>C63</f>
        <v>#VALUE!</v>
      </c>
      <c r="J67" s="54" t="e">
        <f>J63</f>
        <v>#VALUE!</v>
      </c>
      <c r="K67" s="36">
        <v>3</v>
      </c>
      <c r="L67" s="5" t="e">
        <f>100*U67/$AE$53</f>
        <v>#VALUE!</v>
      </c>
      <c r="M67" s="5" t="e">
        <f>100*V67/$AE$53</f>
        <v>#VALUE!</v>
      </c>
      <c r="N67" s="5" t="e">
        <f>100*W67/$AE$53</f>
        <v>#VALUE!</v>
      </c>
      <c r="O67" s="5" t="e">
        <f>100*X67/$AE$53</f>
        <v>#VALUE!</v>
      </c>
      <c r="P67" s="5" t="e">
        <f>100*Y67/$AE$53</f>
        <v>#VALUE!</v>
      </c>
      <c r="Q67" s="5" t="e">
        <f>100*Z67/$AE$53</f>
        <v>#VALUE!</v>
      </c>
      <c r="R67" s="5" t="e">
        <f>100*AA67/$AE$53</f>
        <v>#VALUE!</v>
      </c>
      <c r="S67" s="5" t="e">
        <f>100*AB67/$AE$53</f>
        <v>#VALUE!</v>
      </c>
      <c r="T67" s="5" t="e">
        <f>100*AC67/AD67</f>
        <v>#VALUE!</v>
      </c>
      <c r="U67" s="37" t="e">
        <f>COUNTIFS(#REF!,U50,#REF!,3)</f>
        <v>#VALUE!</v>
      </c>
      <c r="V67" s="37" t="e">
        <f>COUNTIFS(#REF!,V50,#REF!,3)</f>
        <v>#VALUE!</v>
      </c>
      <c r="W67" s="37" t="e">
        <f>COUNTIFS(#REF!,W50,#REF!,3)</f>
        <v>#VALUE!</v>
      </c>
      <c r="X67" s="37" t="e">
        <f>COUNTIFS(#REF!,X50,#REF!,3)</f>
        <v>#VALUE!</v>
      </c>
      <c r="Y67" s="37" t="e">
        <f>COUNTIFS(#REF!,Y50,#REF!,3)</f>
        <v>#VALUE!</v>
      </c>
      <c r="Z67" s="37" t="e">
        <f>COUNTIFS(#REF!,Z50,#REF!,3)</f>
        <v>#VALUE!</v>
      </c>
      <c r="AA67" s="37" t="e">
        <f>COUNTIFS(#REF!,AA50,#REF!,3)</f>
        <v>#VALUE!</v>
      </c>
      <c r="AB67" s="37" t="e">
        <f>COUNTIFS(#REF!,AB50,#REF!,3)</f>
        <v>#VALUE!</v>
      </c>
      <c r="AC67" s="37" t="e">
        <f>COUNTIFS(#REF!,AC50,#REF!,3)</f>
        <v>#VALUE!</v>
      </c>
      <c r="AD67" s="37" t="e">
        <f>SUM(U67:AC67)</f>
        <v>#VALUE!</v>
      </c>
      <c r="AE67" s="37" t="e">
        <f>AD67-AC67</f>
        <v>#VALUE!</v>
      </c>
      <c r="AF67" s="37"/>
    </row>
    <row r="68" ht="17.25">
      <c r="A68" s="55" t="s">
        <v>94</v>
      </c>
      <c r="B68" s="54" t="e">
        <f>B64</f>
        <v>#VALUE!</v>
      </c>
      <c r="C68" s="54" t="e">
        <f>I64</f>
        <v>#VALUE!</v>
      </c>
      <c r="D68" s="54" t="e">
        <f>H64</f>
        <v>#VALUE!</v>
      </c>
      <c r="E68" s="54" t="e">
        <f>G64</f>
        <v>#VALUE!</v>
      </c>
      <c r="F68" s="54" t="e">
        <f>F64</f>
        <v>#VALUE!</v>
      </c>
      <c r="G68" s="54" t="e">
        <f>E64</f>
        <v>#VALUE!</v>
      </c>
      <c r="H68" s="54" t="e">
        <f>D64</f>
        <v>#VALUE!</v>
      </c>
      <c r="I68" s="54" t="e">
        <f>C64</f>
        <v>#VALUE!</v>
      </c>
      <c r="J68" s="54" t="e">
        <f>J64</f>
        <v>#VALUE!</v>
      </c>
      <c r="K68" s="36">
        <v>4</v>
      </c>
      <c r="L68" s="5" t="e">
        <f>100*U68/$AE$54</f>
        <v>#VALUE!</v>
      </c>
      <c r="M68" s="5" t="e">
        <f>100*V68/$AE$54</f>
        <v>#VALUE!</v>
      </c>
      <c r="N68" s="5" t="e">
        <f>100*W68/$AE$54</f>
        <v>#VALUE!</v>
      </c>
      <c r="O68" s="5" t="e">
        <f>100*X68/$AE$54</f>
        <v>#VALUE!</v>
      </c>
      <c r="P68" s="5" t="e">
        <f>100*Y68/$AE$54</f>
        <v>#VALUE!</v>
      </c>
      <c r="Q68" s="5" t="e">
        <f>100*Z68/$AE$54</f>
        <v>#VALUE!</v>
      </c>
      <c r="R68" s="5" t="e">
        <f>100*AA68/$AE$54</f>
        <v>#VALUE!</v>
      </c>
      <c r="S68" s="5" t="e">
        <f>100*AB68/$AE$54</f>
        <v>#VALUE!</v>
      </c>
      <c r="T68" s="5" t="e">
        <f>100*AC68/AD68</f>
        <v>#VALUE!</v>
      </c>
      <c r="U68" s="37" t="e">
        <f>COUNTIFS(#REF!,U50,#REF!,4)</f>
        <v>#VALUE!</v>
      </c>
      <c r="V68" s="37" t="e">
        <f>COUNTIFS(#REF!,V50,#REF!,4)</f>
        <v>#VALUE!</v>
      </c>
      <c r="W68" s="37" t="e">
        <f>COUNTIFS(#REF!,W50,#REF!,4)</f>
        <v>#VALUE!</v>
      </c>
      <c r="X68" s="37" t="e">
        <f>COUNTIFS(#REF!,X50,#REF!,4)</f>
        <v>#VALUE!</v>
      </c>
      <c r="Y68" s="37" t="e">
        <f>COUNTIFS(#REF!,Y50,#REF!,4)</f>
        <v>#VALUE!</v>
      </c>
      <c r="Z68" s="37" t="e">
        <f>COUNTIFS(#REF!,Z50,#REF!,4)</f>
        <v>#VALUE!</v>
      </c>
      <c r="AA68" s="37" t="e">
        <f>COUNTIFS(#REF!,AA50,#REF!,4)</f>
        <v>#VALUE!</v>
      </c>
      <c r="AB68" s="37" t="e">
        <f>COUNTIFS(#REF!,AB50,#REF!,4)</f>
        <v>#VALUE!</v>
      </c>
      <c r="AC68" s="37" t="e">
        <f>COUNTIFS(#REF!,AC50,#REF!,4)</f>
        <v>#VALUE!</v>
      </c>
      <c r="AD68" s="37" t="e">
        <f>SUM(U68:AC68)</f>
        <v>#VALUE!</v>
      </c>
      <c r="AE68" s="37" t="e">
        <f>AD68-AC68</f>
        <v>#VALUE!</v>
      </c>
      <c r="AF68" s="37"/>
    </row>
    <row r="69" ht="17.25">
      <c r="A69" s="55" t="s">
        <v>95</v>
      </c>
      <c r="B69" s="54" t="e">
        <f>B65</f>
        <v>#VALUE!</v>
      </c>
      <c r="C69" s="54" t="e">
        <f>I65</f>
        <v>#VALUE!</v>
      </c>
      <c r="D69" s="54" t="e">
        <f>H65</f>
        <v>#VALUE!</v>
      </c>
      <c r="E69" s="54" t="e">
        <f>G65</f>
        <v>#VALUE!</v>
      </c>
      <c r="F69" s="54" t="e">
        <f>F65</f>
        <v>#VALUE!</v>
      </c>
      <c r="G69" s="54" t="e">
        <f>E65</f>
        <v>#VALUE!</v>
      </c>
      <c r="H69" s="54" t="e">
        <f>D65</f>
        <v>#VALUE!</v>
      </c>
      <c r="I69" s="54" t="e">
        <f>C65</f>
        <v>#VALUE!</v>
      </c>
      <c r="J69" s="54" t="e">
        <f>J65</f>
        <v>#VALUE!</v>
      </c>
      <c r="K69" s="36">
        <v>5</v>
      </c>
      <c r="L69" s="5" t="e">
        <f>100*U69/$AE$55</f>
        <v>#VALUE!</v>
      </c>
      <c r="M69" s="5" t="e">
        <f>100*V69/$AE$55</f>
        <v>#VALUE!</v>
      </c>
      <c r="N69" s="5" t="e">
        <f>100*W69/$AE$55</f>
        <v>#VALUE!</v>
      </c>
      <c r="O69" s="5" t="e">
        <f>100*X69/$AE$55</f>
        <v>#VALUE!</v>
      </c>
      <c r="P69" s="5" t="e">
        <f>100*Y69/$AE$55</f>
        <v>#VALUE!</v>
      </c>
      <c r="Q69" s="5" t="e">
        <f>100*Z69/$AE$55</f>
        <v>#VALUE!</v>
      </c>
      <c r="R69" s="5" t="e">
        <f>100*AA69/$AE$55</f>
        <v>#VALUE!</v>
      </c>
      <c r="S69" s="5" t="e">
        <f>100*AB69/$AE$55</f>
        <v>#VALUE!</v>
      </c>
      <c r="T69" s="5" t="e">
        <f>100*AC69/AD69</f>
        <v>#VALUE!</v>
      </c>
      <c r="U69" s="37" t="e">
        <f>COUNTIFS(#REF!,U50,#REF!,5)</f>
        <v>#VALUE!</v>
      </c>
      <c r="V69" s="37" t="e">
        <f>COUNTIFS(#REF!,V50,#REF!,5)</f>
        <v>#VALUE!</v>
      </c>
      <c r="W69" s="37" t="e">
        <f>COUNTIFS(#REF!,W50,#REF!,5)</f>
        <v>#VALUE!</v>
      </c>
      <c r="X69" s="37" t="e">
        <f>COUNTIFS(#REF!,X50,#REF!,5)</f>
        <v>#VALUE!</v>
      </c>
      <c r="Y69" s="37" t="e">
        <f>COUNTIFS(#REF!,Y50,#REF!,5)</f>
        <v>#VALUE!</v>
      </c>
      <c r="Z69" s="37" t="e">
        <f>COUNTIFS(#REF!,Z50,#REF!,5)</f>
        <v>#VALUE!</v>
      </c>
      <c r="AA69" s="37" t="e">
        <f>COUNTIFS(#REF!,AA50,#REF!,5)</f>
        <v>#VALUE!</v>
      </c>
      <c r="AB69" s="37" t="e">
        <f>COUNTIFS(#REF!,AB50,#REF!,5)</f>
        <v>#VALUE!</v>
      </c>
      <c r="AC69" s="37" t="e">
        <f>COUNTIFS(#REF!,AC50,#REF!,5)</f>
        <v>#VALUE!</v>
      </c>
      <c r="AD69" s="37" t="e">
        <f>SUM(U69:AC69)</f>
        <v>#VALUE!</v>
      </c>
      <c r="AE69" s="37" t="e">
        <f>AD69-AC69</f>
        <v>#VALUE!</v>
      </c>
      <c r="AF69" s="37"/>
    </row>
    <row r="70" ht="16.5">
      <c r="K70" s="36">
        <v>6</v>
      </c>
      <c r="L70" s="5" t="e">
        <f>100*U70/$AE$56</f>
        <v>#VALUE!</v>
      </c>
      <c r="M70" s="5" t="e">
        <f>100*V70/$AE$56</f>
        <v>#VALUE!</v>
      </c>
      <c r="N70" s="5" t="e">
        <f>100*W70/$AE$56</f>
        <v>#VALUE!</v>
      </c>
      <c r="O70" s="5" t="e">
        <f>100*X70/$AE$56</f>
        <v>#VALUE!</v>
      </c>
      <c r="P70" s="5" t="e">
        <f>100*Y70/$AE$56</f>
        <v>#VALUE!</v>
      </c>
      <c r="Q70" s="5" t="e">
        <f>100*Z70/$AE$56</f>
        <v>#VALUE!</v>
      </c>
      <c r="R70" s="5" t="e">
        <f>100*AA70/$AE$56</f>
        <v>#VALUE!</v>
      </c>
      <c r="S70" s="5" t="e">
        <f>100*AB70/$AE$56</f>
        <v>#VALUE!</v>
      </c>
      <c r="T70" s="5" t="e">
        <f>100*AC70/AD70</f>
        <v>#VALUE!</v>
      </c>
      <c r="U70" s="37" t="e">
        <f>COUNTIFS(#REF!,U50,#REF!,6)</f>
        <v>#VALUE!</v>
      </c>
      <c r="V70" s="37" t="e">
        <f>COUNTIFS(#REF!,V50,#REF!,6)</f>
        <v>#VALUE!</v>
      </c>
      <c r="W70" s="37" t="e">
        <f>COUNTIFS(#REF!,W50,#REF!,6)</f>
        <v>#VALUE!</v>
      </c>
      <c r="X70" s="37" t="e">
        <f>COUNTIFS(#REF!,X50,#REF!,6)</f>
        <v>#VALUE!</v>
      </c>
      <c r="Y70" s="37" t="e">
        <f>COUNTIFS(#REF!,Y50,#REF!,6)</f>
        <v>#VALUE!</v>
      </c>
      <c r="Z70" s="37" t="e">
        <f>COUNTIFS(#REF!,Z50,#REF!,6)</f>
        <v>#VALUE!</v>
      </c>
      <c r="AA70" s="37" t="e">
        <f>COUNTIFS(#REF!,AA50,#REF!,6)</f>
        <v>#VALUE!</v>
      </c>
      <c r="AB70" s="37" t="e">
        <f>COUNTIFS(#REF!,AB50,#REF!,6)</f>
        <v>#VALUE!</v>
      </c>
      <c r="AC70" s="37" t="e">
        <f>COUNTIFS(#REF!,AC50,#REF!,6)</f>
        <v>#VALUE!</v>
      </c>
      <c r="AD70" s="37" t="e">
        <f>SUM(U70:AC70)</f>
        <v>#VALUE!</v>
      </c>
      <c r="AE70" s="37" t="e">
        <f>AD70-AC70</f>
        <v>#VALUE!</v>
      </c>
      <c r="AF70" s="37"/>
    </row>
    <row r="71" ht="16.5">
      <c r="K71" s="36">
        <v>7</v>
      </c>
      <c r="L71" s="5" t="e">
        <f>100*U71/$AE$57</f>
        <v>#VALUE!</v>
      </c>
      <c r="M71" s="5" t="e">
        <f>100*V71/$AE$57</f>
        <v>#VALUE!</v>
      </c>
      <c r="N71" s="5" t="e">
        <f>100*W71/$AE$57</f>
        <v>#VALUE!</v>
      </c>
      <c r="O71" s="5" t="e">
        <f>100*X71/$AE$57</f>
        <v>#VALUE!</v>
      </c>
      <c r="P71" s="5" t="e">
        <f>100*Y71/$AE$57</f>
        <v>#VALUE!</v>
      </c>
      <c r="Q71" s="5" t="e">
        <f>100*Z71/$AE$57</f>
        <v>#VALUE!</v>
      </c>
      <c r="R71" s="5" t="e">
        <f>100*AA71/$AE$57</f>
        <v>#VALUE!</v>
      </c>
      <c r="S71" s="5" t="e">
        <f>100*AB71/$AE$57</f>
        <v>#VALUE!</v>
      </c>
      <c r="T71" s="5" t="e">
        <f>100*AC71/AD71</f>
        <v>#VALUE!</v>
      </c>
      <c r="U71" s="37" t="e">
        <f>COUNTIFS(#REF!,U50,#REF!,7)</f>
        <v>#VALUE!</v>
      </c>
      <c r="V71" s="37" t="e">
        <f>COUNTIFS(#REF!,V50,#REF!,7)</f>
        <v>#VALUE!</v>
      </c>
      <c r="W71" s="37" t="e">
        <f>COUNTIFS(#REF!,W50,#REF!,7)</f>
        <v>#VALUE!</v>
      </c>
      <c r="X71" s="37" t="e">
        <f>COUNTIFS(#REF!,X50,#REF!,7)</f>
        <v>#VALUE!</v>
      </c>
      <c r="Y71" s="37" t="e">
        <f>COUNTIFS(#REF!,Y50,#REF!,7)</f>
        <v>#VALUE!</v>
      </c>
      <c r="Z71" s="37" t="e">
        <f>COUNTIFS(#REF!,Z50,#REF!,7)</f>
        <v>#VALUE!</v>
      </c>
      <c r="AA71" s="37" t="e">
        <f>COUNTIFS(#REF!,AA50,#REF!,7)</f>
        <v>#VALUE!</v>
      </c>
      <c r="AB71" s="37" t="e">
        <f>COUNTIFS(#REF!,AB50,#REF!,7)</f>
        <v>#VALUE!</v>
      </c>
      <c r="AC71" s="37" t="e">
        <f>COUNTIFS(#REF!,AC50,#REF!,7)</f>
        <v>#VALUE!</v>
      </c>
      <c r="AD71" s="37" t="e">
        <f>SUM(U71:AC71)</f>
        <v>#VALUE!</v>
      </c>
      <c r="AE71" s="37" t="e">
        <f>AD71-AC71</f>
        <v>#VALUE!</v>
      </c>
      <c r="AF71" s="37"/>
    </row>
    <row r="72" ht="16.5">
      <c r="K72" s="36">
        <v>8</v>
      </c>
      <c r="L72" s="5" t="e">
        <f>100*U72/$AE$58</f>
        <v>#VALUE!</v>
      </c>
      <c r="M72" s="5" t="e">
        <f>100*V72/$AE$58</f>
        <v>#VALUE!</v>
      </c>
      <c r="N72" s="5" t="e">
        <f>100*W72/$AE$58</f>
        <v>#VALUE!</v>
      </c>
      <c r="O72" s="5" t="e">
        <f>100*X72/$AE$58</f>
        <v>#VALUE!</v>
      </c>
      <c r="P72" s="5" t="e">
        <f>100*Y72/$AE$58</f>
        <v>#VALUE!</v>
      </c>
      <c r="Q72" s="5" t="e">
        <f>100*Z72/$AE$58</f>
        <v>#VALUE!</v>
      </c>
      <c r="R72" s="5" t="e">
        <f>100*AA72/$AE$58</f>
        <v>#VALUE!</v>
      </c>
      <c r="S72" s="5" t="e">
        <f>100*AB72/$AE$58</f>
        <v>#VALUE!</v>
      </c>
      <c r="T72" s="5" t="e">
        <f>100*AC72/AD72</f>
        <v>#VALUE!</v>
      </c>
      <c r="U72" s="37" t="e">
        <f>COUNTIFS(#REF!,U50,#REF!,8)</f>
        <v>#VALUE!</v>
      </c>
      <c r="V72" s="37" t="e">
        <f>COUNTIFS(#REF!,V50,#REF!,8)</f>
        <v>#VALUE!</v>
      </c>
      <c r="W72" s="37" t="e">
        <f>COUNTIFS(#REF!,W50,#REF!,8)</f>
        <v>#VALUE!</v>
      </c>
      <c r="X72" s="37" t="e">
        <f>COUNTIFS(#REF!,X50,#REF!,8)</f>
        <v>#VALUE!</v>
      </c>
      <c r="Y72" s="37" t="e">
        <f>COUNTIFS(#REF!,Y50,#REF!,8)</f>
        <v>#VALUE!</v>
      </c>
      <c r="Z72" s="37" t="e">
        <f>COUNTIFS(#REF!,Z50,#REF!,8)</f>
        <v>#VALUE!</v>
      </c>
      <c r="AA72" s="37" t="e">
        <f>COUNTIFS(#REF!,AA50,#REF!,8)</f>
        <v>#VALUE!</v>
      </c>
      <c r="AB72" s="37" t="e">
        <f>COUNTIFS(#REF!,AB50,#REF!,8)</f>
        <v>#VALUE!</v>
      </c>
      <c r="AC72" s="37" t="e">
        <f>COUNTIFS(#REF!,AC50,#REF!,8)</f>
        <v>#VALUE!</v>
      </c>
      <c r="AD72" s="37" t="e">
        <f>SUM(U72:AC72)</f>
        <v>#VALUE!</v>
      </c>
      <c r="AE72" s="37" t="e">
        <f>AD72-AC72</f>
        <v>#VALUE!</v>
      </c>
      <c r="AF72" s="37"/>
    </row>
    <row r="73" ht="16.5">
      <c r="K73" s="36">
        <v>9</v>
      </c>
      <c r="L73" s="5" t="e">
        <f>100*U73/$AE$59</f>
        <v>#VALUE!</v>
      </c>
      <c r="M73" s="5" t="e">
        <f>100*V73/$AE$59</f>
        <v>#VALUE!</v>
      </c>
      <c r="N73" s="5" t="e">
        <f>100*W73/$AE$59</f>
        <v>#VALUE!</v>
      </c>
      <c r="O73" s="5" t="e">
        <f>100*X73/$AE$59</f>
        <v>#VALUE!</v>
      </c>
      <c r="P73" s="5" t="e">
        <f>100*Y73/$AE$59</f>
        <v>#VALUE!</v>
      </c>
      <c r="Q73" s="5" t="e">
        <f>100*Z73/$AE$59</f>
        <v>#VALUE!</v>
      </c>
      <c r="R73" s="5" t="e">
        <f>100*AA73/$AE$59</f>
        <v>#VALUE!</v>
      </c>
      <c r="S73" s="5" t="e">
        <f>100*AB73/$AE$59</f>
        <v>#VALUE!</v>
      </c>
      <c r="T73" s="5" t="e">
        <f>100*AC73/AD73</f>
        <v>#VALUE!</v>
      </c>
      <c r="U73" s="37" t="e">
        <f>COUNTIFS(#REF!,U50,#REF!,9)</f>
        <v>#VALUE!</v>
      </c>
      <c r="V73" s="37" t="e">
        <f>COUNTIFS(#REF!,V50,#REF!,9)</f>
        <v>#VALUE!</v>
      </c>
      <c r="W73" s="37" t="e">
        <f>COUNTIFS(#REF!,W50,#REF!,9)</f>
        <v>#VALUE!</v>
      </c>
      <c r="X73" s="37" t="e">
        <f>COUNTIFS(#REF!,X50,#REF!,9)</f>
        <v>#VALUE!</v>
      </c>
      <c r="Y73" s="37" t="e">
        <f>COUNTIFS(#REF!,Y50,#REF!,9)</f>
        <v>#VALUE!</v>
      </c>
      <c r="Z73" s="37" t="e">
        <f>COUNTIFS(#REF!,Z50,#REF!,9)</f>
        <v>#VALUE!</v>
      </c>
      <c r="AA73" s="37" t="e">
        <f>COUNTIFS(#REF!,AA50,#REF!,9)</f>
        <v>#VALUE!</v>
      </c>
      <c r="AB73" s="37" t="e">
        <f>COUNTIFS(#REF!,AB50,#REF!,9)</f>
        <v>#VALUE!</v>
      </c>
      <c r="AC73" s="37" t="e">
        <f>COUNTIFS(#REF!,AC50,#REF!,9)</f>
        <v>#VALUE!</v>
      </c>
      <c r="AD73" s="37" t="e">
        <f>SUM(U73:AC73)</f>
        <v>#VALUE!</v>
      </c>
      <c r="AE73" s="37" t="e">
        <f>AD73-AC73</f>
        <v>#VALUE!</v>
      </c>
      <c r="AF73" s="37"/>
    </row>
    <row r="74" ht="16.5">
      <c r="K74" s="36">
        <v>10</v>
      </c>
      <c r="L74" s="5" t="e">
        <f>100*U74/$AE$60</f>
        <v>#VALUE!</v>
      </c>
      <c r="M74" s="5" t="e">
        <f>100*V74/$AE$60</f>
        <v>#VALUE!</v>
      </c>
      <c r="N74" s="5" t="e">
        <f>100*W74/$AE$60</f>
        <v>#VALUE!</v>
      </c>
      <c r="O74" s="5" t="e">
        <f>100*X74/$AE$60</f>
        <v>#VALUE!</v>
      </c>
      <c r="P74" s="5" t="e">
        <f>100*Y74/$AE$60</f>
        <v>#VALUE!</v>
      </c>
      <c r="Q74" s="5" t="e">
        <f>100*Z74/$AE$60</f>
        <v>#VALUE!</v>
      </c>
      <c r="R74" s="5" t="e">
        <f>100*AA74/$AE$60</f>
        <v>#VALUE!</v>
      </c>
      <c r="S74" s="5" t="e">
        <f>100*AB74/$AE$60</f>
        <v>#VALUE!</v>
      </c>
      <c r="T74" s="5" t="e">
        <f>100*AC74/AD74</f>
        <v>#VALUE!</v>
      </c>
      <c r="U74" s="47" t="e">
        <f>COUNTIFS(#REF!,U50,#REF!,10)</f>
        <v>#VALUE!</v>
      </c>
      <c r="V74" s="47" t="e">
        <f>COUNTIFS(#REF!,V50,#REF!,10)</f>
        <v>#VALUE!</v>
      </c>
      <c r="W74" s="47" t="e">
        <f>COUNTIFS(#REF!,W50,#REF!,10)</f>
        <v>#VALUE!</v>
      </c>
      <c r="X74" s="47" t="e">
        <f>COUNTIFS(#REF!,X50,#REF!,10)</f>
        <v>#VALUE!</v>
      </c>
      <c r="Y74" s="47" t="e">
        <f>COUNTIFS(#REF!,Y50,#REF!,10)</f>
        <v>#VALUE!</v>
      </c>
      <c r="Z74" s="47" t="e">
        <f>COUNTIFS(#REF!,Z50,#REF!,10)</f>
        <v>#VALUE!</v>
      </c>
      <c r="AA74" s="47" t="e">
        <f>COUNTIFS(#REF!,AA50,#REF!,10)</f>
        <v>#VALUE!</v>
      </c>
      <c r="AB74" s="47" t="e">
        <f>COUNTIFS(#REF!,AB50,#REF!,10)</f>
        <v>#VALUE!</v>
      </c>
      <c r="AC74" s="47" t="e">
        <f>COUNTIFS(#REF!,AC50,#REF!,10)</f>
        <v>#VALUE!</v>
      </c>
      <c r="AD74" s="37" t="e">
        <f>SUM(U74:AC74)</f>
        <v>#VALUE!</v>
      </c>
      <c r="AE74" s="37" t="e">
        <f>AD74-AC74</f>
        <v>#VALUE!</v>
      </c>
      <c r="AF74" s="37"/>
    </row>
    <row r="75" ht="16.5">
      <c r="K75" s="36">
        <v>11</v>
      </c>
      <c r="L75" s="5" t="e">
        <f>100*U75/$AE$61</f>
        <v>#VALUE!</v>
      </c>
      <c r="M75" s="5" t="e">
        <f>100*V75/$AE$61</f>
        <v>#VALUE!</v>
      </c>
      <c r="N75" s="5" t="e">
        <f>100*W75/$AE$61</f>
        <v>#VALUE!</v>
      </c>
      <c r="O75" s="5" t="e">
        <f>100*X75/$AE$61</f>
        <v>#VALUE!</v>
      </c>
      <c r="P75" s="5" t="e">
        <f>100*Y75/$AE$61</f>
        <v>#VALUE!</v>
      </c>
      <c r="Q75" s="5" t="e">
        <f>100*Z75/$AE$61</f>
        <v>#VALUE!</v>
      </c>
      <c r="R75" s="5" t="e">
        <f>100*AA75/$AE$61</f>
        <v>#VALUE!</v>
      </c>
      <c r="S75" s="5" t="e">
        <f>100*AB75/$AE$61</f>
        <v>#VALUE!</v>
      </c>
      <c r="T75" s="5" t="e">
        <f>100*AC75/AD75</f>
        <v>#VALUE!</v>
      </c>
      <c r="U75" s="37" t="e">
        <f>COUNTIFS(#REF!,U50,#REF!,11)</f>
        <v>#VALUE!</v>
      </c>
      <c r="V75" s="37" t="e">
        <f>COUNTIFS(#REF!,V50,#REF!,11)</f>
        <v>#VALUE!</v>
      </c>
      <c r="W75" s="37" t="e">
        <f>COUNTIFS(#REF!,W50,#REF!,11)</f>
        <v>#VALUE!</v>
      </c>
      <c r="X75" s="37" t="e">
        <f>COUNTIFS(#REF!,X50,#REF!,11)</f>
        <v>#VALUE!</v>
      </c>
      <c r="Y75" s="37" t="e">
        <f>COUNTIFS(#REF!,Y50,#REF!,11)</f>
        <v>#VALUE!</v>
      </c>
      <c r="Z75" s="37" t="e">
        <f>COUNTIFS(#REF!,Z50,#REF!,11)</f>
        <v>#VALUE!</v>
      </c>
      <c r="AA75" s="37" t="e">
        <f>COUNTIFS(#REF!,AA50,#REF!,11)</f>
        <v>#VALUE!</v>
      </c>
      <c r="AB75" s="37" t="e">
        <f>COUNTIFS(#REF!,AB50,#REF!,11)</f>
        <v>#VALUE!</v>
      </c>
      <c r="AC75" s="37" t="e">
        <f>COUNTIFS(#REF!,AC50,#REF!,11)</f>
        <v>#VALUE!</v>
      </c>
      <c r="AD75" s="37" t="e">
        <f>SUM(U75:AC75)</f>
        <v>#VALUE!</v>
      </c>
      <c r="AE75" s="37" t="e">
        <f>AD75-AC75</f>
        <v>#VALUE!</v>
      </c>
      <c r="AF75" s="37"/>
    </row>
    <row r="76" ht="16.5">
      <c r="K76" s="36">
        <v>12</v>
      </c>
      <c r="L76" s="5" t="e">
        <f>100*U76/$AE$62</f>
        <v>#VALUE!</v>
      </c>
      <c r="M76" s="5" t="e">
        <f>100*V76/$AE$62</f>
        <v>#VALUE!</v>
      </c>
      <c r="N76" s="5" t="e">
        <f>100*W76/$AE$62</f>
        <v>#VALUE!</v>
      </c>
      <c r="O76" s="5" t="e">
        <f>100*X76/$AE$62</f>
        <v>#VALUE!</v>
      </c>
      <c r="P76" s="5" t="e">
        <f>100*Y76/$AE$62</f>
        <v>#VALUE!</v>
      </c>
      <c r="Q76" s="5" t="e">
        <f>100*Z76/$AE$62</f>
        <v>#VALUE!</v>
      </c>
      <c r="R76" s="5" t="e">
        <f>100*AA76/$AE$62</f>
        <v>#VALUE!</v>
      </c>
      <c r="S76" s="5" t="e">
        <f>100*AB76/$AE$62</f>
        <v>#VALUE!</v>
      </c>
      <c r="T76" s="5" t="e">
        <f>100*AC76/AD76</f>
        <v>#VALUE!</v>
      </c>
      <c r="U76" s="37" t="e">
        <f>COUNTIFS(#REF!,U50,#REF!,12)</f>
        <v>#VALUE!</v>
      </c>
      <c r="V76" s="37" t="e">
        <f>COUNTIFS(#REF!,V50,#REF!,12)</f>
        <v>#VALUE!</v>
      </c>
      <c r="W76" s="37" t="e">
        <f>COUNTIFS(#REF!,W50,#REF!,12)</f>
        <v>#VALUE!</v>
      </c>
      <c r="X76" s="37" t="e">
        <f>COUNTIFS(#REF!,X50,#REF!,12)</f>
        <v>#VALUE!</v>
      </c>
      <c r="Y76" s="37" t="e">
        <f>COUNTIFS(#REF!,Y50,#REF!,12)</f>
        <v>#VALUE!</v>
      </c>
      <c r="Z76" s="37" t="e">
        <f>COUNTIFS(#REF!,Z50,#REF!,12)</f>
        <v>#VALUE!</v>
      </c>
      <c r="AA76" s="37" t="e">
        <f>COUNTIFS(#REF!,AA50,#REF!,12)</f>
        <v>#VALUE!</v>
      </c>
      <c r="AB76" s="37" t="e">
        <f>COUNTIFS(#REF!,AB50,#REF!,12)</f>
        <v>#VALUE!</v>
      </c>
      <c r="AC76" s="37" t="e">
        <f>COUNTIFS(#REF!,AC50,#REF!,12)</f>
        <v>#VALUE!</v>
      </c>
      <c r="AD76" s="37" t="e">
        <f>SUM(U76:AC76)</f>
        <v>#VALUE!</v>
      </c>
      <c r="AE76" s="37" t="e">
        <f>AD76-AC76</f>
        <v>#VALUE!</v>
      </c>
      <c r="AF76" s="37"/>
    </row>
    <row r="77" ht="15">
      <c r="L77" s="5" t="e">
        <f>AVERAGE(L65:L76)</f>
        <v>#VALUE!</v>
      </c>
      <c r="M77" s="5" t="e">
        <f>AVERAGE(M65:M76)</f>
        <v>#VALUE!</v>
      </c>
      <c r="N77" s="5" t="e">
        <f>AVERAGE(N65:N76)</f>
        <v>#VALUE!</v>
      </c>
      <c r="O77" s="5" t="e">
        <f>AVERAGE(O65:O76)</f>
        <v>#VALUE!</v>
      </c>
      <c r="P77" s="5" t="e">
        <f>AVERAGE(P65:P76)</f>
        <v>#VALUE!</v>
      </c>
      <c r="Q77" s="5" t="e">
        <f>AVERAGE(Q65:Q76)</f>
        <v>#VALUE!</v>
      </c>
      <c r="R77" s="5" t="e">
        <f>AVERAGE(R65:R76)</f>
        <v>#VALUE!</v>
      </c>
      <c r="S77" s="5" t="e">
        <f>AVERAGE(S65:S76)</f>
        <v>#VALUE!</v>
      </c>
      <c r="T77" s="5" t="e">
        <f>AVERAGE(T65:T76)</f>
        <v>#VALUE!</v>
      </c>
      <c r="U77" s="37"/>
      <c r="V77" s="37"/>
      <c r="W77" s="37"/>
      <c r="X77" s="37"/>
      <c r="Y77" s="37"/>
      <c r="Z77" s="37"/>
      <c r="AA77" s="37"/>
      <c r="AB77" s="37"/>
      <c r="AC77" s="48" t="e">
        <f>SUM(AC65:AC76)</f>
        <v>#VALUE!</v>
      </c>
      <c r="AD77" s="48" t="e">
        <f>SUM(AD65:AD76)</f>
        <v>#VALUE!</v>
      </c>
      <c r="AE77" s="48" t="e">
        <f>SUM(AE65:AE76)</f>
        <v>#VALUE!</v>
      </c>
      <c r="AF77" s="37"/>
    </row>
    <row r="78" ht="16.5">
      <c r="K78">
        <f>K64+1</f>
        <v>2015</v>
      </c>
      <c r="L78" s="34" t="s">
        <v>85</v>
      </c>
      <c r="M78" s="34" t="s">
        <v>86</v>
      </c>
      <c r="N78" s="34" t="s">
        <v>87</v>
      </c>
      <c r="O78" s="34" t="s">
        <v>88</v>
      </c>
      <c r="P78" s="34" t="s">
        <v>89</v>
      </c>
      <c r="Q78" s="34" t="s">
        <v>90</v>
      </c>
      <c r="R78" s="34" t="s">
        <v>91</v>
      </c>
      <c r="S78" s="34" t="s">
        <v>92</v>
      </c>
      <c r="T78" s="34" t="s">
        <v>93</v>
      </c>
      <c r="U78" s="37"/>
      <c r="V78" s="37"/>
      <c r="W78" s="37"/>
      <c r="X78" s="37"/>
      <c r="Y78" s="37"/>
      <c r="Z78" s="37"/>
      <c r="AA78" s="37"/>
      <c r="AB78" s="37"/>
      <c r="AC78" s="37"/>
      <c r="AD78" s="49" t="s">
        <v>100</v>
      </c>
      <c r="AE78" s="50" t="s">
        <v>101</v>
      </c>
      <c r="AF78" s="37"/>
    </row>
    <row r="79" ht="16.5">
      <c r="K79" s="36">
        <v>1</v>
      </c>
      <c r="L79" s="5" t="e">
        <f>100*U79/$AE$51</f>
        <v>#VALUE!</v>
      </c>
      <c r="M79" s="5" t="e">
        <f>100*V79/$AE$51</f>
        <v>#VALUE!</v>
      </c>
      <c r="N79" s="5" t="e">
        <f>100*W79/$AE$51</f>
        <v>#VALUE!</v>
      </c>
      <c r="O79" s="5" t="e">
        <f>100*X79/$AE$51</f>
        <v>#VALUE!</v>
      </c>
      <c r="P79" s="5" t="e">
        <f>100*Y79/$AE$51</f>
        <v>#VALUE!</v>
      </c>
      <c r="Q79" s="5" t="e">
        <f>100*Z79/$AE$51</f>
        <v>#VALUE!</v>
      </c>
      <c r="R79" s="5" t="e">
        <f>100*AA79/$AE$51</f>
        <v>#VALUE!</v>
      </c>
      <c r="S79" s="5" t="e">
        <f>100*AB79/$AE$51</f>
        <v>#VALUE!</v>
      </c>
      <c r="T79" s="5" t="e">
        <f>100*AC79/AD79</f>
        <v>#VALUE!</v>
      </c>
      <c r="U79" s="37" t="e">
        <f>COUNTIFS(#REF!,U50,#REF!,1)</f>
        <v>#VALUE!</v>
      </c>
      <c r="V79" s="37" t="e">
        <f>COUNTIFS(#REF!,V50,#REF!,1)</f>
        <v>#VALUE!</v>
      </c>
      <c r="W79" s="37" t="e">
        <f>COUNTIFS(#REF!,W50,#REF!,1)</f>
        <v>#VALUE!</v>
      </c>
      <c r="X79" s="37" t="e">
        <f>COUNTIFS(#REF!,X50,#REF!,1)</f>
        <v>#VALUE!</v>
      </c>
      <c r="Y79" s="37" t="e">
        <f>COUNTIFS(#REF!,Y50,#REF!,1)</f>
        <v>#VALUE!</v>
      </c>
      <c r="Z79" s="37" t="e">
        <f>COUNTIFS(#REF!,Z50,#REF!,1)</f>
        <v>#VALUE!</v>
      </c>
      <c r="AA79" s="37" t="e">
        <f>COUNTIFS(#REF!,AA50,#REF!,1)</f>
        <v>#VALUE!</v>
      </c>
      <c r="AB79" s="37" t="e">
        <f>COUNTIFS(#REF!,AB50,#REF!,1)</f>
        <v>#VALUE!</v>
      </c>
      <c r="AC79" s="37" t="e">
        <f>COUNTIFS(#REF!,AC50,#REF!,1)</f>
        <v>#VALUE!</v>
      </c>
      <c r="AD79" s="37" t="e">
        <f>SUM(U79:AC79)</f>
        <v>#VALUE!</v>
      </c>
      <c r="AE79" s="37" t="e">
        <f>AD79-AC79</f>
        <v>#VALUE!</v>
      </c>
      <c r="AF79" s="37"/>
    </row>
    <row r="80" ht="16.5">
      <c r="K80" s="36">
        <v>2</v>
      </c>
      <c r="L80" s="5" t="e">
        <f>100*U80/$AE$52</f>
        <v>#VALUE!</v>
      </c>
      <c r="M80" s="5" t="e">
        <f>100*V80/$AE$52</f>
        <v>#VALUE!</v>
      </c>
      <c r="N80" s="5" t="e">
        <f>100*W80/$AE$52</f>
        <v>#VALUE!</v>
      </c>
      <c r="O80" s="5" t="e">
        <f>100*X80/$AE$52</f>
        <v>#VALUE!</v>
      </c>
      <c r="P80" s="5" t="e">
        <f>100*Y80/$AE$52</f>
        <v>#VALUE!</v>
      </c>
      <c r="Q80" s="5" t="e">
        <f>100*Z80/$AE$52</f>
        <v>#VALUE!</v>
      </c>
      <c r="R80" s="5" t="e">
        <f>100*AA80/$AE$52</f>
        <v>#VALUE!</v>
      </c>
      <c r="S80" s="5" t="e">
        <f>100*AB80/$AE$52</f>
        <v>#VALUE!</v>
      </c>
      <c r="T80" s="5" t="e">
        <f>100*AC80/AD80</f>
        <v>#VALUE!</v>
      </c>
      <c r="U80" s="37" t="e">
        <f>COUNTIFS(#REF!,U50,#REF!,2)</f>
        <v>#VALUE!</v>
      </c>
      <c r="V80" s="37" t="e">
        <f>COUNTIFS(#REF!,V50,#REF!,2)</f>
        <v>#VALUE!</v>
      </c>
      <c r="W80" s="37" t="e">
        <f>COUNTIFS(#REF!,W50,#REF!,2)</f>
        <v>#VALUE!</v>
      </c>
      <c r="X80" s="37" t="e">
        <f>COUNTIFS(#REF!,X50,#REF!,2)</f>
        <v>#VALUE!</v>
      </c>
      <c r="Y80" s="37" t="e">
        <f>COUNTIFS(#REF!,Y50,#REF!,2)</f>
        <v>#VALUE!</v>
      </c>
      <c r="Z80" s="37" t="e">
        <f>COUNTIFS(#REF!,Z50,#REF!,2)</f>
        <v>#VALUE!</v>
      </c>
      <c r="AA80" s="37" t="e">
        <f>COUNTIFS(#REF!,AA50,#REF!,2)</f>
        <v>#VALUE!</v>
      </c>
      <c r="AB80" s="37" t="e">
        <f>COUNTIFS(#REF!,AB50,#REF!,2)</f>
        <v>#VALUE!</v>
      </c>
      <c r="AC80" s="37" t="e">
        <f>COUNTIFS(#REF!,AC50,#REF!,2)</f>
        <v>#VALUE!</v>
      </c>
      <c r="AD80" s="37" t="e">
        <f>SUM(U80:AC80)</f>
        <v>#VALUE!</v>
      </c>
      <c r="AE80" s="37" t="e">
        <f>AD80-AC80</f>
        <v>#VALUE!</v>
      </c>
      <c r="AF80" s="37"/>
    </row>
    <row r="81" ht="16.5">
      <c r="K81" s="36">
        <v>3</v>
      </c>
      <c r="L81" s="5" t="e">
        <f>100*U81/$AE$53</f>
        <v>#VALUE!</v>
      </c>
      <c r="M81" s="5" t="e">
        <f>100*V81/$AE$53</f>
        <v>#VALUE!</v>
      </c>
      <c r="N81" s="5" t="e">
        <f>100*W81/$AE$53</f>
        <v>#VALUE!</v>
      </c>
      <c r="O81" s="5" t="e">
        <f>100*X81/$AE$53</f>
        <v>#VALUE!</v>
      </c>
      <c r="P81" s="5" t="e">
        <f>100*Y81/$AE$53</f>
        <v>#VALUE!</v>
      </c>
      <c r="Q81" s="5" t="e">
        <f>100*Z81/$AE$53</f>
        <v>#VALUE!</v>
      </c>
      <c r="R81" s="5" t="e">
        <f>100*AA81/$AE$53</f>
        <v>#VALUE!</v>
      </c>
      <c r="S81" s="5" t="e">
        <f>100*AB81/$AE$53</f>
        <v>#VALUE!</v>
      </c>
      <c r="T81" s="5" t="e">
        <f>100*AC81/AD81</f>
        <v>#VALUE!</v>
      </c>
      <c r="U81" s="37" t="e">
        <f>COUNTIFS(#REF!,U50,#REF!,3)</f>
        <v>#VALUE!</v>
      </c>
      <c r="V81" s="37" t="e">
        <f>COUNTIFS(#REF!,V50,#REF!,3)</f>
        <v>#VALUE!</v>
      </c>
      <c r="W81" s="37" t="e">
        <f>COUNTIFS(#REF!,W50,#REF!,3)</f>
        <v>#VALUE!</v>
      </c>
      <c r="X81" s="37" t="e">
        <f>COUNTIFS(#REF!,X50,#REF!,3)</f>
        <v>#VALUE!</v>
      </c>
      <c r="Y81" s="37" t="e">
        <f>COUNTIFS(#REF!,Y50,#REF!,3)</f>
        <v>#VALUE!</v>
      </c>
      <c r="Z81" s="37" t="e">
        <f>COUNTIFS(#REF!,Z50,#REF!,3)</f>
        <v>#VALUE!</v>
      </c>
      <c r="AA81" s="37" t="e">
        <f>COUNTIFS(#REF!,AA50,#REF!,3)</f>
        <v>#VALUE!</v>
      </c>
      <c r="AB81" s="37" t="e">
        <f>COUNTIFS(#REF!,AB50,#REF!,3)</f>
        <v>#VALUE!</v>
      </c>
      <c r="AC81" s="37" t="e">
        <f>COUNTIFS(#REF!,AC50,#REF!,3)</f>
        <v>#VALUE!</v>
      </c>
      <c r="AD81" s="37" t="e">
        <f>SUM(U81:AC81)</f>
        <v>#VALUE!</v>
      </c>
      <c r="AE81" s="37" t="e">
        <f>AD81-AC81</f>
        <v>#VALUE!</v>
      </c>
      <c r="AF81" s="37"/>
    </row>
    <row r="82" ht="16.5">
      <c r="K82" s="36">
        <v>4</v>
      </c>
      <c r="L82" s="5" t="e">
        <f>100*U82/$AE$54</f>
        <v>#VALUE!</v>
      </c>
      <c r="M82" s="5" t="e">
        <f>100*V82/$AE$54</f>
        <v>#VALUE!</v>
      </c>
      <c r="N82" s="5" t="e">
        <f>100*W82/$AE$54</f>
        <v>#VALUE!</v>
      </c>
      <c r="O82" s="5" t="e">
        <f>100*X82/$AE$54</f>
        <v>#VALUE!</v>
      </c>
      <c r="P82" s="5" t="e">
        <f>100*Y82/$AE$54</f>
        <v>#VALUE!</v>
      </c>
      <c r="Q82" s="5" t="e">
        <f>100*Z82/$AE$54</f>
        <v>#VALUE!</v>
      </c>
      <c r="R82" s="5" t="e">
        <f>100*AA82/$AE$54</f>
        <v>#VALUE!</v>
      </c>
      <c r="S82" s="5" t="e">
        <f>100*AB82/$AE$54</f>
        <v>#VALUE!</v>
      </c>
      <c r="T82" s="5" t="e">
        <f>100*AC82/AD82</f>
        <v>#VALUE!</v>
      </c>
      <c r="U82" s="37" t="e">
        <f>COUNTIFS(#REF!,U50,#REF!,4)</f>
        <v>#VALUE!</v>
      </c>
      <c r="V82" s="37" t="e">
        <f>COUNTIFS(#REF!,V50,#REF!,4)</f>
        <v>#VALUE!</v>
      </c>
      <c r="W82" s="37" t="e">
        <f>COUNTIFS(#REF!,W50,#REF!,4)</f>
        <v>#VALUE!</v>
      </c>
      <c r="X82" s="37" t="e">
        <f>COUNTIFS(#REF!,X50,#REF!,4)</f>
        <v>#VALUE!</v>
      </c>
      <c r="Y82" s="37" t="e">
        <f>COUNTIFS(#REF!,Y50,#REF!,4)</f>
        <v>#VALUE!</v>
      </c>
      <c r="Z82" s="37" t="e">
        <f>COUNTIFS(#REF!,Z50,#REF!,4)</f>
        <v>#VALUE!</v>
      </c>
      <c r="AA82" s="37" t="e">
        <f>COUNTIFS(#REF!,AA50,#REF!,4)</f>
        <v>#VALUE!</v>
      </c>
      <c r="AB82" s="37" t="e">
        <f>COUNTIFS(#REF!,AB50,#REF!,4)</f>
        <v>#VALUE!</v>
      </c>
      <c r="AC82" s="37" t="e">
        <f>COUNTIFS(#REF!,AC50,#REF!,4)</f>
        <v>#VALUE!</v>
      </c>
      <c r="AD82" s="37" t="e">
        <f>SUM(U82:AC82)</f>
        <v>#VALUE!</v>
      </c>
      <c r="AE82" s="37" t="e">
        <f>AD82-AC82</f>
        <v>#VALUE!</v>
      </c>
      <c r="AF82" s="37"/>
    </row>
    <row r="83" ht="16.5">
      <c r="K83" s="36">
        <v>5</v>
      </c>
      <c r="L83" s="5" t="e">
        <f>100*U83/$AE$55</f>
        <v>#VALUE!</v>
      </c>
      <c r="M83" s="5" t="e">
        <f>100*V83/$AE$55</f>
        <v>#VALUE!</v>
      </c>
      <c r="N83" s="5" t="e">
        <f>100*W83/$AE$55</f>
        <v>#VALUE!</v>
      </c>
      <c r="O83" s="5" t="e">
        <f>100*X83/$AE$55</f>
        <v>#VALUE!</v>
      </c>
      <c r="P83" s="5" t="e">
        <f>100*Y83/$AE$55</f>
        <v>#VALUE!</v>
      </c>
      <c r="Q83" s="5" t="e">
        <f>100*Z83/$AE$55</f>
        <v>#VALUE!</v>
      </c>
      <c r="R83" s="5" t="e">
        <f>100*AA83/$AE$55</f>
        <v>#VALUE!</v>
      </c>
      <c r="S83" s="5" t="e">
        <f>100*AB83/$AE$55</f>
        <v>#VALUE!</v>
      </c>
      <c r="T83" s="5" t="e">
        <f>100*AC83/AD83</f>
        <v>#VALUE!</v>
      </c>
      <c r="U83" s="37" t="e">
        <f>COUNTIFS(#REF!,U50,#REF!,5)</f>
        <v>#VALUE!</v>
      </c>
      <c r="V83" s="37" t="e">
        <f>COUNTIFS(#REF!,V50,#REF!,5)</f>
        <v>#VALUE!</v>
      </c>
      <c r="W83" s="37" t="e">
        <f>COUNTIFS(#REF!,W50,#REF!,5)</f>
        <v>#VALUE!</v>
      </c>
      <c r="X83" s="37" t="e">
        <f>COUNTIFS(#REF!,X50,#REF!,5)</f>
        <v>#VALUE!</v>
      </c>
      <c r="Y83" s="37" t="e">
        <f>COUNTIFS(#REF!,Y50,#REF!,5)</f>
        <v>#VALUE!</v>
      </c>
      <c r="Z83" s="37" t="e">
        <f>COUNTIFS(#REF!,Z50,#REF!,5)</f>
        <v>#VALUE!</v>
      </c>
      <c r="AA83" s="37" t="e">
        <f>COUNTIFS(#REF!,AA50,#REF!,5)</f>
        <v>#VALUE!</v>
      </c>
      <c r="AB83" s="37" t="e">
        <f>COUNTIFS(#REF!,AB50,#REF!,5)</f>
        <v>#VALUE!</v>
      </c>
      <c r="AC83" s="37" t="e">
        <f>COUNTIFS(#REF!,AC50,#REF!,5)</f>
        <v>#VALUE!</v>
      </c>
      <c r="AD83" s="37" t="e">
        <f>SUM(U83:AC83)</f>
        <v>#VALUE!</v>
      </c>
      <c r="AE83" s="37" t="e">
        <f>AD83-AC83</f>
        <v>#VALUE!</v>
      </c>
      <c r="AF83" s="37"/>
    </row>
    <row r="84" ht="16.5">
      <c r="K84" s="36">
        <v>6</v>
      </c>
      <c r="L84" s="5" t="e">
        <f>100*U84/$AE$56</f>
        <v>#VALUE!</v>
      </c>
      <c r="M84" s="5" t="e">
        <f>100*V84/$AE$56</f>
        <v>#VALUE!</v>
      </c>
      <c r="N84" s="5" t="e">
        <f>100*W84/$AE$56</f>
        <v>#VALUE!</v>
      </c>
      <c r="O84" s="5" t="e">
        <f>100*X84/$AE$56</f>
        <v>#VALUE!</v>
      </c>
      <c r="P84" s="5" t="e">
        <f>100*Y84/$AE$56</f>
        <v>#VALUE!</v>
      </c>
      <c r="Q84" s="5" t="e">
        <f>100*Z84/$AE$56</f>
        <v>#VALUE!</v>
      </c>
      <c r="R84" s="5" t="e">
        <f>100*AA84/$AE$56</f>
        <v>#VALUE!</v>
      </c>
      <c r="S84" s="5" t="e">
        <f>100*AB84/$AE$56</f>
        <v>#VALUE!</v>
      </c>
      <c r="T84" s="5" t="e">
        <f>100*AC84/AD84</f>
        <v>#VALUE!</v>
      </c>
      <c r="U84" s="37" t="e">
        <f>COUNTIFS(#REF!,U50,#REF!,6)</f>
        <v>#VALUE!</v>
      </c>
      <c r="V84" s="37" t="e">
        <f>COUNTIFS(#REF!,V50,#REF!,6)</f>
        <v>#VALUE!</v>
      </c>
      <c r="W84" s="37" t="e">
        <f>COUNTIFS(#REF!,W50,#REF!,6)</f>
        <v>#VALUE!</v>
      </c>
      <c r="X84" s="37" t="e">
        <f>COUNTIFS(#REF!,X50,#REF!,6)</f>
        <v>#VALUE!</v>
      </c>
      <c r="Y84" s="37" t="e">
        <f>COUNTIFS(#REF!,Y50,#REF!,6)</f>
        <v>#VALUE!</v>
      </c>
      <c r="Z84" s="37" t="e">
        <f>COUNTIFS(#REF!,Z50,#REF!,6)</f>
        <v>#VALUE!</v>
      </c>
      <c r="AA84" s="37" t="e">
        <f>COUNTIFS(#REF!,AA50,#REF!,6)</f>
        <v>#VALUE!</v>
      </c>
      <c r="AB84" s="37" t="e">
        <f>COUNTIFS(#REF!,AB50,#REF!,6)</f>
        <v>#VALUE!</v>
      </c>
      <c r="AC84" s="37" t="e">
        <f>COUNTIFS(#REF!,AC50,#REF!,6)</f>
        <v>#VALUE!</v>
      </c>
      <c r="AD84" s="37" t="e">
        <f>SUM(U84:AC84)</f>
        <v>#VALUE!</v>
      </c>
      <c r="AE84" s="37" t="e">
        <f>AD84-AC84</f>
        <v>#VALUE!</v>
      </c>
      <c r="AF84" s="37"/>
    </row>
    <row r="85" ht="16.5">
      <c r="K85" s="36">
        <v>7</v>
      </c>
      <c r="L85" s="5" t="e">
        <f>100*U85/$AE$57</f>
        <v>#VALUE!</v>
      </c>
      <c r="M85" s="5" t="e">
        <f>100*V85/$AE$57</f>
        <v>#VALUE!</v>
      </c>
      <c r="N85" s="5" t="e">
        <f>100*W85/$AE$57</f>
        <v>#VALUE!</v>
      </c>
      <c r="O85" s="5" t="e">
        <f>100*X85/$AE$57</f>
        <v>#VALUE!</v>
      </c>
      <c r="P85" s="5" t="e">
        <f>100*Y85/$AE$57</f>
        <v>#VALUE!</v>
      </c>
      <c r="Q85" s="5" t="e">
        <f>100*Z85/$AE$57</f>
        <v>#VALUE!</v>
      </c>
      <c r="R85" s="5" t="e">
        <f>100*AA85/$AE$57</f>
        <v>#VALUE!</v>
      </c>
      <c r="S85" s="5" t="e">
        <f>100*AB85/$AE$57</f>
        <v>#VALUE!</v>
      </c>
      <c r="T85" s="5" t="e">
        <f>100*AC85/AD85</f>
        <v>#VALUE!</v>
      </c>
      <c r="U85" s="37" t="e">
        <f>COUNTIFS(#REF!,U50,#REF!,7)</f>
        <v>#VALUE!</v>
      </c>
      <c r="V85" s="37" t="e">
        <f>COUNTIFS(#REF!,V50,#REF!,7)</f>
        <v>#VALUE!</v>
      </c>
      <c r="W85" s="37" t="e">
        <f>COUNTIFS(#REF!,W50,#REF!,7)</f>
        <v>#VALUE!</v>
      </c>
      <c r="X85" s="37" t="e">
        <f>COUNTIFS(#REF!,X50,#REF!,7)</f>
        <v>#VALUE!</v>
      </c>
      <c r="Y85" s="37" t="e">
        <f>COUNTIFS(#REF!,Y50,#REF!,7)</f>
        <v>#VALUE!</v>
      </c>
      <c r="Z85" s="37" t="e">
        <f>COUNTIFS(#REF!,Z50,#REF!,7)</f>
        <v>#VALUE!</v>
      </c>
      <c r="AA85" s="37" t="e">
        <f>COUNTIFS(#REF!,AA50,#REF!,7)</f>
        <v>#VALUE!</v>
      </c>
      <c r="AB85" s="37" t="e">
        <f>COUNTIFS(#REF!,AB50,#REF!,7)</f>
        <v>#VALUE!</v>
      </c>
      <c r="AC85" s="37" t="e">
        <f>COUNTIFS(#REF!,AC50,#REF!,7)</f>
        <v>#VALUE!</v>
      </c>
      <c r="AD85" s="37" t="e">
        <f>SUM(U85:AC85)</f>
        <v>#VALUE!</v>
      </c>
      <c r="AE85" s="37" t="e">
        <f>AD85-AC85</f>
        <v>#VALUE!</v>
      </c>
      <c r="AF85" s="37"/>
    </row>
    <row r="86" ht="16.5">
      <c r="K86" s="36">
        <v>8</v>
      </c>
      <c r="L86" s="5" t="e">
        <f>100*U86/$AE$58</f>
        <v>#VALUE!</v>
      </c>
      <c r="M86" s="5" t="e">
        <f>100*V86/$AE$58</f>
        <v>#VALUE!</v>
      </c>
      <c r="N86" s="5" t="e">
        <f>100*W86/$AE$58</f>
        <v>#VALUE!</v>
      </c>
      <c r="O86" s="5" t="e">
        <f>100*X86/$AE$58</f>
        <v>#VALUE!</v>
      </c>
      <c r="P86" s="5" t="e">
        <f>100*Y86/$AE$58</f>
        <v>#VALUE!</v>
      </c>
      <c r="Q86" s="5" t="e">
        <f>100*Z86/$AE$58</f>
        <v>#VALUE!</v>
      </c>
      <c r="R86" s="5" t="e">
        <f>100*AA86/$AE$58</f>
        <v>#VALUE!</v>
      </c>
      <c r="S86" s="5" t="e">
        <f>100*AB86/$AE$58</f>
        <v>#VALUE!</v>
      </c>
      <c r="T86" s="5" t="e">
        <f>100*AC86/AD86</f>
        <v>#VALUE!</v>
      </c>
      <c r="U86" s="37" t="e">
        <f>COUNTIFS(#REF!,U50,#REF!,8)</f>
        <v>#VALUE!</v>
      </c>
      <c r="V86" s="37" t="e">
        <f>COUNTIFS(#REF!,V50,#REF!,8)</f>
        <v>#VALUE!</v>
      </c>
      <c r="W86" s="37" t="e">
        <f>COUNTIFS(#REF!,W50,#REF!,8)</f>
        <v>#VALUE!</v>
      </c>
      <c r="X86" s="37" t="e">
        <f>COUNTIFS(#REF!,X50,#REF!,8)</f>
        <v>#VALUE!</v>
      </c>
      <c r="Y86" s="37" t="e">
        <f>COUNTIFS(#REF!,Y50,#REF!,8)</f>
        <v>#VALUE!</v>
      </c>
      <c r="Z86" s="37" t="e">
        <f>COUNTIFS(#REF!,Z50,#REF!,8)</f>
        <v>#VALUE!</v>
      </c>
      <c r="AA86" s="37" t="e">
        <f>COUNTIFS(#REF!,AA50,#REF!,8)</f>
        <v>#VALUE!</v>
      </c>
      <c r="AB86" s="37" t="e">
        <f>COUNTIFS(#REF!,AB50,#REF!,8)</f>
        <v>#VALUE!</v>
      </c>
      <c r="AC86" s="37" t="e">
        <f>COUNTIFS(#REF!,AC50,#REF!,8)</f>
        <v>#VALUE!</v>
      </c>
      <c r="AD86" s="37" t="e">
        <f>SUM(U86:AC86)</f>
        <v>#VALUE!</v>
      </c>
      <c r="AE86" s="37" t="e">
        <f>AD86-AC86</f>
        <v>#VALUE!</v>
      </c>
      <c r="AF86" s="37"/>
    </row>
    <row r="87" ht="16.5">
      <c r="K87" s="36">
        <v>9</v>
      </c>
      <c r="L87" s="5" t="e">
        <f>100*U87/$AE$59</f>
        <v>#VALUE!</v>
      </c>
      <c r="M87" s="5" t="e">
        <f>100*V87/$AE$59</f>
        <v>#VALUE!</v>
      </c>
      <c r="N87" s="5" t="e">
        <f>100*W87/$AE$59</f>
        <v>#VALUE!</v>
      </c>
      <c r="O87" s="5" t="e">
        <f>100*X87/$AE$59</f>
        <v>#VALUE!</v>
      </c>
      <c r="P87" s="5" t="e">
        <f>100*Y87/$AE$59</f>
        <v>#VALUE!</v>
      </c>
      <c r="Q87" s="5" t="e">
        <f>100*Z87/$AE$59</f>
        <v>#VALUE!</v>
      </c>
      <c r="R87" s="5" t="e">
        <f>100*AA87/$AE$59</f>
        <v>#VALUE!</v>
      </c>
      <c r="S87" s="5" t="e">
        <f>100*AB87/$AE$59</f>
        <v>#VALUE!</v>
      </c>
      <c r="T87" s="5" t="e">
        <f>100*AC87/AD87</f>
        <v>#VALUE!</v>
      </c>
      <c r="U87" s="37" t="e">
        <f>COUNTIFS(#REF!,U50,#REF!,9)</f>
        <v>#VALUE!</v>
      </c>
      <c r="V87" s="37" t="e">
        <f>COUNTIFS(#REF!,V50,#REF!,9)</f>
        <v>#VALUE!</v>
      </c>
      <c r="W87" s="37" t="e">
        <f>COUNTIFS(#REF!,W50,#REF!,9)</f>
        <v>#VALUE!</v>
      </c>
      <c r="X87" s="37" t="e">
        <f>COUNTIFS(#REF!,X50,#REF!,9)</f>
        <v>#VALUE!</v>
      </c>
      <c r="Y87" s="37" t="e">
        <f>COUNTIFS(#REF!,Y50,#REF!,9)</f>
        <v>#VALUE!</v>
      </c>
      <c r="Z87" s="37" t="e">
        <f>COUNTIFS(#REF!,Z50,#REF!,9)</f>
        <v>#VALUE!</v>
      </c>
      <c r="AA87" s="37" t="e">
        <f>COUNTIFS(#REF!,AA50,#REF!,9)</f>
        <v>#VALUE!</v>
      </c>
      <c r="AB87" s="37" t="e">
        <f>COUNTIFS(#REF!,AB50,#REF!,9)</f>
        <v>#VALUE!</v>
      </c>
      <c r="AC87" s="37" t="e">
        <f>COUNTIFS(#REF!,AC50,#REF!,9)</f>
        <v>#VALUE!</v>
      </c>
      <c r="AD87" s="37" t="e">
        <f>SUM(U87:AC87)</f>
        <v>#VALUE!</v>
      </c>
      <c r="AE87" s="37" t="e">
        <f>AD87-AC87</f>
        <v>#VALUE!</v>
      </c>
      <c r="AF87" s="37"/>
    </row>
    <row r="88" ht="16.5">
      <c r="K88" s="36">
        <v>10</v>
      </c>
      <c r="L88" s="5" t="e">
        <f>100*U88/$AE$60</f>
        <v>#VALUE!</v>
      </c>
      <c r="M88" s="5" t="e">
        <f>100*V88/$AE$60</f>
        <v>#VALUE!</v>
      </c>
      <c r="N88" s="5" t="e">
        <f>100*W88/$AE$60</f>
        <v>#VALUE!</v>
      </c>
      <c r="O88" s="5" t="e">
        <f>100*X88/$AE$60</f>
        <v>#VALUE!</v>
      </c>
      <c r="P88" s="5" t="e">
        <f>100*Y88/$AE$60</f>
        <v>#VALUE!</v>
      </c>
      <c r="Q88" s="5" t="e">
        <f>100*Z88/$AE$60</f>
        <v>#VALUE!</v>
      </c>
      <c r="R88" s="5" t="e">
        <f>100*AA88/$AE$60</f>
        <v>#VALUE!</v>
      </c>
      <c r="S88" s="5" t="e">
        <f>100*AB88/$AE$60</f>
        <v>#VALUE!</v>
      </c>
      <c r="T88" s="5" t="e">
        <f>100*AC88/AD88</f>
        <v>#VALUE!</v>
      </c>
      <c r="U88" s="47" t="e">
        <f>COUNTIFS(#REF!,U50,#REF!,10)</f>
        <v>#VALUE!</v>
      </c>
      <c r="V88" s="47" t="e">
        <f>COUNTIFS(#REF!,V50,#REF!,10)</f>
        <v>#VALUE!</v>
      </c>
      <c r="W88" s="47" t="e">
        <f>COUNTIFS(#REF!,W50,#REF!,10)</f>
        <v>#VALUE!</v>
      </c>
      <c r="X88" s="47" t="e">
        <f>COUNTIFS(#REF!,X50,#REF!,10)</f>
        <v>#VALUE!</v>
      </c>
      <c r="Y88" s="47" t="e">
        <f>COUNTIFS(#REF!,Y50,#REF!,10)</f>
        <v>#VALUE!</v>
      </c>
      <c r="Z88" s="47" t="e">
        <f>COUNTIFS(#REF!,Z50,#REF!,10)</f>
        <v>#VALUE!</v>
      </c>
      <c r="AA88" s="47" t="e">
        <f>COUNTIFS(#REF!,AA50,#REF!,10)</f>
        <v>#VALUE!</v>
      </c>
      <c r="AB88" s="47" t="e">
        <f>COUNTIFS(#REF!,AB50,#REF!,10)</f>
        <v>#VALUE!</v>
      </c>
      <c r="AC88" s="47" t="e">
        <f>COUNTIFS(#REF!,AC50,#REF!,10)</f>
        <v>#VALUE!</v>
      </c>
      <c r="AD88" s="37" t="e">
        <f>SUM(U88:AC88)</f>
        <v>#VALUE!</v>
      </c>
      <c r="AE88" s="37" t="e">
        <f>AD88-AC88</f>
        <v>#VALUE!</v>
      </c>
      <c r="AF88" s="37"/>
    </row>
    <row r="89" ht="16.5">
      <c r="K89" s="36">
        <v>11</v>
      </c>
      <c r="L89" s="5" t="e">
        <f>100*U89/$AE$61</f>
        <v>#VALUE!</v>
      </c>
      <c r="M89" s="5" t="e">
        <f>100*V89/$AE$61</f>
        <v>#VALUE!</v>
      </c>
      <c r="N89" s="5" t="e">
        <f>100*W89/$AE$61</f>
        <v>#VALUE!</v>
      </c>
      <c r="O89" s="5" t="e">
        <f>100*X89/$AE$61</f>
        <v>#VALUE!</v>
      </c>
      <c r="P89" s="5" t="e">
        <f>100*Y89/$AE$61</f>
        <v>#VALUE!</v>
      </c>
      <c r="Q89" s="5" t="e">
        <f>100*Z89/$AE$61</f>
        <v>#VALUE!</v>
      </c>
      <c r="R89" s="5" t="e">
        <f>100*AA89/$AE$61</f>
        <v>#VALUE!</v>
      </c>
      <c r="S89" s="5" t="e">
        <f>100*AB89/$AE$61</f>
        <v>#VALUE!</v>
      </c>
      <c r="T89" s="5" t="e">
        <f>100*AC89/AD89</f>
        <v>#VALUE!</v>
      </c>
      <c r="U89" s="37" t="e">
        <f>COUNTIFS(#REF!,U50,#REF!,11)</f>
        <v>#VALUE!</v>
      </c>
      <c r="V89" s="37" t="e">
        <f>COUNTIFS(#REF!,V50,#REF!,11)</f>
        <v>#VALUE!</v>
      </c>
      <c r="W89" s="37" t="e">
        <f>COUNTIFS(#REF!,W50,#REF!,11)</f>
        <v>#VALUE!</v>
      </c>
      <c r="X89" s="37" t="e">
        <f>COUNTIFS(#REF!,X50,#REF!,11)</f>
        <v>#VALUE!</v>
      </c>
      <c r="Y89" s="37" t="e">
        <f>COUNTIFS(#REF!,Y50,#REF!,11)</f>
        <v>#VALUE!</v>
      </c>
      <c r="Z89" s="37" t="e">
        <f>COUNTIFS(#REF!,Z50,#REF!,11)</f>
        <v>#VALUE!</v>
      </c>
      <c r="AA89" s="37" t="e">
        <f>COUNTIFS(#REF!,AA50,#REF!,11)</f>
        <v>#VALUE!</v>
      </c>
      <c r="AB89" s="37" t="e">
        <f>COUNTIFS(#REF!,AB50,#REF!,11)</f>
        <v>#VALUE!</v>
      </c>
      <c r="AC89" s="37" t="e">
        <f>COUNTIFS(#REF!,AC50,#REF!,11)</f>
        <v>#VALUE!</v>
      </c>
      <c r="AD89" s="37" t="e">
        <f>SUM(U89:AC89)</f>
        <v>#VALUE!</v>
      </c>
      <c r="AE89" s="37" t="e">
        <f>AD89-AC89</f>
        <v>#VALUE!</v>
      </c>
      <c r="AF89" s="37"/>
    </row>
    <row r="90" ht="16.5">
      <c r="K90" s="36">
        <v>12</v>
      </c>
      <c r="L90" s="5" t="e">
        <f>100*U90/$AE$62</f>
        <v>#VALUE!</v>
      </c>
      <c r="M90" s="5" t="e">
        <f>100*V90/$AE$62</f>
        <v>#VALUE!</v>
      </c>
      <c r="N90" s="5" t="e">
        <f>100*W90/$AE$62</f>
        <v>#VALUE!</v>
      </c>
      <c r="O90" s="5" t="e">
        <f>100*X90/$AE$62</f>
        <v>#VALUE!</v>
      </c>
      <c r="P90" s="5" t="e">
        <f>100*Y90/$AE$62</f>
        <v>#VALUE!</v>
      </c>
      <c r="Q90" s="5" t="e">
        <f>100*Z90/$AE$62</f>
        <v>#VALUE!</v>
      </c>
      <c r="R90" s="5" t="e">
        <f>100*AA90/$AE$62</f>
        <v>#VALUE!</v>
      </c>
      <c r="S90" s="5" t="e">
        <f>100*AB90/$AE$62</f>
        <v>#VALUE!</v>
      </c>
      <c r="T90" s="5" t="e">
        <f>100*AC90/AD90</f>
        <v>#VALUE!</v>
      </c>
      <c r="U90" s="37" t="e">
        <f>COUNTIFS(#REF!,U50,#REF!,12)</f>
        <v>#VALUE!</v>
      </c>
      <c r="V90" s="37" t="e">
        <f>COUNTIFS(#REF!,V50,#REF!,12)</f>
        <v>#VALUE!</v>
      </c>
      <c r="W90" s="37" t="e">
        <f>COUNTIFS(#REF!,W50,#REF!,12)</f>
        <v>#VALUE!</v>
      </c>
      <c r="X90" s="37" t="e">
        <f>COUNTIFS(#REF!,X50,#REF!,12)</f>
        <v>#VALUE!</v>
      </c>
      <c r="Y90" s="37" t="e">
        <f>COUNTIFS(#REF!,Y50,#REF!,12)</f>
        <v>#VALUE!</v>
      </c>
      <c r="Z90" s="37" t="e">
        <f>COUNTIFS(#REF!,Z50,#REF!,12)</f>
        <v>#VALUE!</v>
      </c>
      <c r="AA90" s="37" t="e">
        <f>COUNTIFS(#REF!,AA50,#REF!,12)</f>
        <v>#VALUE!</v>
      </c>
      <c r="AB90" s="37" t="e">
        <f>COUNTIFS(#REF!,AB50,#REF!,12)</f>
        <v>#VALUE!</v>
      </c>
      <c r="AC90" s="37" t="e">
        <f>COUNTIFS(#REF!,AC50,#REF!,12)</f>
        <v>#VALUE!</v>
      </c>
      <c r="AD90" s="37" t="e">
        <f>SUM(U90:AC90)</f>
        <v>#VALUE!</v>
      </c>
      <c r="AE90" s="37" t="e">
        <f>AD90-AC90</f>
        <v>#VALUE!</v>
      </c>
      <c r="AF90" s="37"/>
    </row>
    <row r="91" ht="15">
      <c r="L91" s="5" t="e">
        <f>AVERAGE(L79:L90)</f>
        <v>#VALUE!</v>
      </c>
      <c r="M91" s="5" t="e">
        <f>AVERAGE(M79:M90)</f>
        <v>#VALUE!</v>
      </c>
      <c r="N91" s="5" t="e">
        <f>AVERAGE(N79:N90)</f>
        <v>#VALUE!</v>
      </c>
      <c r="O91" s="5" t="e">
        <f>AVERAGE(O79:O90)</f>
        <v>#VALUE!</v>
      </c>
      <c r="P91" s="5" t="e">
        <f>AVERAGE(P79:P90)</f>
        <v>#VALUE!</v>
      </c>
      <c r="Q91" s="5" t="e">
        <f>AVERAGE(Q79:Q90)</f>
        <v>#VALUE!</v>
      </c>
      <c r="R91" s="5" t="e">
        <f>AVERAGE(R79:R90)</f>
        <v>#VALUE!</v>
      </c>
      <c r="S91" s="5" t="e">
        <f>AVERAGE(S79:S90)</f>
        <v>#VALUE!</v>
      </c>
      <c r="T91" s="5" t="e">
        <f>AVERAGE(T79:T90)</f>
        <v>#VALUE!</v>
      </c>
      <c r="U91" s="37"/>
      <c r="V91" s="37"/>
      <c r="W91" s="37"/>
      <c r="X91" s="37"/>
      <c r="Y91" s="37"/>
      <c r="Z91" s="37"/>
      <c r="AA91" s="37"/>
      <c r="AB91" s="37"/>
      <c r="AC91" s="48" t="e">
        <f>SUM(AC79:AC90)</f>
        <v>#VALUE!</v>
      </c>
      <c r="AD91" s="48" t="e">
        <f>SUM(AD79:AD90)</f>
        <v>#VALUE!</v>
      </c>
      <c r="AE91" s="48" t="e">
        <f>SUM(AE79:AE90)</f>
        <v>#VALUE!</v>
      </c>
      <c r="AF91" s="37"/>
    </row>
    <row r="92" ht="16.5">
      <c r="K92">
        <f>K78+1</f>
        <v>2016</v>
      </c>
      <c r="L92" s="34" t="s">
        <v>85</v>
      </c>
      <c r="M92" s="34" t="s">
        <v>86</v>
      </c>
      <c r="N92" s="34" t="s">
        <v>87</v>
      </c>
      <c r="O92" s="34" t="s">
        <v>88</v>
      </c>
      <c r="P92" s="34" t="s">
        <v>89</v>
      </c>
      <c r="Q92" s="34" t="s">
        <v>90</v>
      </c>
      <c r="R92" s="34" t="s">
        <v>91</v>
      </c>
      <c r="S92" s="34" t="s">
        <v>92</v>
      </c>
      <c r="T92" s="34" t="s">
        <v>93</v>
      </c>
      <c r="U92" s="37"/>
      <c r="V92" s="37"/>
      <c r="W92" s="37"/>
      <c r="X92" s="37"/>
      <c r="Y92" s="37"/>
      <c r="Z92" s="37"/>
      <c r="AA92" s="37"/>
      <c r="AB92" s="37"/>
      <c r="AC92" s="37"/>
      <c r="AD92" s="49" t="s">
        <v>100</v>
      </c>
      <c r="AE92" s="50" t="s">
        <v>101</v>
      </c>
      <c r="AF92" s="37"/>
    </row>
    <row r="93" ht="16.5">
      <c r="K93" s="36">
        <v>1</v>
      </c>
      <c r="L93" s="5" t="e">
        <f>100*U93/$AE$51</f>
        <v>#VALUE!</v>
      </c>
      <c r="M93" s="5" t="e">
        <f>100*V93/$AE$51</f>
        <v>#VALUE!</v>
      </c>
      <c r="N93" s="5" t="e">
        <f>100*W93/$AE$51</f>
        <v>#VALUE!</v>
      </c>
      <c r="O93" s="5" t="e">
        <f>100*X93/$AE$51</f>
        <v>#VALUE!</v>
      </c>
      <c r="P93" s="5" t="e">
        <f>100*Y93/$AE$51</f>
        <v>#VALUE!</v>
      </c>
      <c r="Q93" s="5" t="e">
        <f>100*Z93/$AE$51</f>
        <v>#VALUE!</v>
      </c>
      <c r="R93" s="5" t="e">
        <f>100*AA93/$AE$51</f>
        <v>#VALUE!</v>
      </c>
      <c r="S93" s="5" t="e">
        <f>100*AB93/$AE$51</f>
        <v>#VALUE!</v>
      </c>
      <c r="T93" s="5" t="e">
        <f>100*AC93/AD93</f>
        <v>#VALUE!</v>
      </c>
      <c r="U93" s="37" t="e">
        <f>COUNTIFS(#REF!,U50,#REF!,1)</f>
        <v>#VALUE!</v>
      </c>
      <c r="V93" s="37" t="e">
        <f>COUNTIFS(#REF!,V50,#REF!,1)</f>
        <v>#VALUE!</v>
      </c>
      <c r="W93" s="37" t="e">
        <f>COUNTIFS(#REF!,W50,#REF!,1)</f>
        <v>#VALUE!</v>
      </c>
      <c r="X93" s="37" t="e">
        <f>COUNTIFS(#REF!,X50,#REF!,1)</f>
        <v>#VALUE!</v>
      </c>
      <c r="Y93" s="37" t="e">
        <f>COUNTIFS(#REF!,Y50,#REF!,1)</f>
        <v>#VALUE!</v>
      </c>
      <c r="Z93" s="37" t="e">
        <f>COUNTIFS(#REF!,Z50,#REF!,1)</f>
        <v>#VALUE!</v>
      </c>
      <c r="AA93" s="37" t="e">
        <f>COUNTIFS(#REF!,AA50,#REF!,1)</f>
        <v>#VALUE!</v>
      </c>
      <c r="AB93" s="37" t="e">
        <f>COUNTIFS(#REF!,AB50,#REF!,1)</f>
        <v>#VALUE!</v>
      </c>
      <c r="AC93" s="37" t="e">
        <f>COUNTIFS(#REF!,AC50,#REF!,1)</f>
        <v>#VALUE!</v>
      </c>
      <c r="AD93" s="37" t="e">
        <f>SUM(U93:AC93)</f>
        <v>#VALUE!</v>
      </c>
      <c r="AE93" s="37" t="e">
        <f>AD93-AC93</f>
        <v>#VALUE!</v>
      </c>
      <c r="AF93" s="37"/>
    </row>
    <row r="94" ht="16.5">
      <c r="K94" s="36">
        <v>2</v>
      </c>
      <c r="L94" s="5" t="e">
        <f>100*U94/$AE$52</f>
        <v>#VALUE!</v>
      </c>
      <c r="M94" s="5" t="e">
        <f>100*V94/$AE$52</f>
        <v>#VALUE!</v>
      </c>
      <c r="N94" s="5" t="e">
        <f>100*W94/$AE$52</f>
        <v>#VALUE!</v>
      </c>
      <c r="O94" s="5" t="e">
        <f>100*X94/$AE$52</f>
        <v>#VALUE!</v>
      </c>
      <c r="P94" s="5" t="e">
        <f>100*Y94/$AE$52</f>
        <v>#VALUE!</v>
      </c>
      <c r="Q94" s="5" t="e">
        <f>100*Z94/$AE$52</f>
        <v>#VALUE!</v>
      </c>
      <c r="R94" s="5" t="e">
        <f>100*AA94/$AE$52</f>
        <v>#VALUE!</v>
      </c>
      <c r="S94" s="5" t="e">
        <f>100*AB94/$AE$52</f>
        <v>#VALUE!</v>
      </c>
      <c r="T94" s="5" t="e">
        <f>100*AC94/AD94</f>
        <v>#VALUE!</v>
      </c>
      <c r="U94" s="37" t="e">
        <f>COUNTIFS(#REF!,U50,#REF!,2)</f>
        <v>#VALUE!</v>
      </c>
      <c r="V94" s="37" t="e">
        <f>COUNTIFS(#REF!,V50,#REF!,2)</f>
        <v>#VALUE!</v>
      </c>
      <c r="W94" s="37" t="e">
        <f>COUNTIFS(#REF!,W50,#REF!,2)</f>
        <v>#VALUE!</v>
      </c>
      <c r="X94" s="37" t="e">
        <f>COUNTIFS(#REF!,X50,#REF!,2)</f>
        <v>#VALUE!</v>
      </c>
      <c r="Y94" s="37" t="e">
        <f>COUNTIFS(#REF!,Y50,#REF!,2)</f>
        <v>#VALUE!</v>
      </c>
      <c r="Z94" s="37" t="e">
        <f>COUNTIFS(#REF!,Z50,#REF!,2)</f>
        <v>#VALUE!</v>
      </c>
      <c r="AA94" s="37" t="e">
        <f>COUNTIFS(#REF!,AA50,#REF!,2)</f>
        <v>#VALUE!</v>
      </c>
      <c r="AB94" s="37" t="e">
        <f>COUNTIFS(#REF!,AB50,#REF!,2)</f>
        <v>#VALUE!</v>
      </c>
      <c r="AC94" s="37" t="e">
        <f>COUNTIFS(#REF!,AC50,#REF!,2)</f>
        <v>#VALUE!</v>
      </c>
      <c r="AD94" s="37" t="e">
        <f>SUM(U94:AC94)</f>
        <v>#VALUE!</v>
      </c>
      <c r="AE94" s="37" t="e">
        <f>AD94-AC94</f>
        <v>#VALUE!</v>
      </c>
      <c r="AF94" s="37"/>
    </row>
    <row r="95" ht="16.5">
      <c r="K95" s="36">
        <v>3</v>
      </c>
      <c r="L95" s="5" t="e">
        <f>100*U95/$AE$53</f>
        <v>#VALUE!</v>
      </c>
      <c r="M95" s="5" t="e">
        <f>100*V95/$AE$53</f>
        <v>#VALUE!</v>
      </c>
      <c r="N95" s="5" t="e">
        <f>100*W95/$AE$53</f>
        <v>#VALUE!</v>
      </c>
      <c r="O95" s="5" t="e">
        <f>100*X95/$AE$53</f>
        <v>#VALUE!</v>
      </c>
      <c r="P95" s="5" t="e">
        <f>100*Y95/$AE$53</f>
        <v>#VALUE!</v>
      </c>
      <c r="Q95" s="5" t="e">
        <f>100*Z95/$AE$53</f>
        <v>#VALUE!</v>
      </c>
      <c r="R95" s="5" t="e">
        <f>100*AA95/$AE$53</f>
        <v>#VALUE!</v>
      </c>
      <c r="S95" s="5" t="e">
        <f>100*AB95/$AE$53</f>
        <v>#VALUE!</v>
      </c>
      <c r="T95" s="5" t="e">
        <f>100*AC95/AD95</f>
        <v>#VALUE!</v>
      </c>
      <c r="U95" s="37" t="e">
        <f>COUNTIFS(#REF!,U50,#REF!,3)</f>
        <v>#VALUE!</v>
      </c>
      <c r="V95" s="37" t="e">
        <f>COUNTIFS(#REF!,V50,#REF!,3)</f>
        <v>#VALUE!</v>
      </c>
      <c r="W95" s="37" t="e">
        <f>COUNTIFS(#REF!,W50,#REF!,3)</f>
        <v>#VALUE!</v>
      </c>
      <c r="X95" s="37" t="e">
        <f>COUNTIFS(#REF!,X50,#REF!,3)</f>
        <v>#VALUE!</v>
      </c>
      <c r="Y95" s="37" t="e">
        <f>COUNTIFS(#REF!,Y50,#REF!,3)</f>
        <v>#VALUE!</v>
      </c>
      <c r="Z95" s="37" t="e">
        <f>COUNTIFS(#REF!,Z50,#REF!,3)</f>
        <v>#VALUE!</v>
      </c>
      <c r="AA95" s="37" t="e">
        <f>COUNTIFS(#REF!,AA50,#REF!,3)</f>
        <v>#VALUE!</v>
      </c>
      <c r="AB95" s="37" t="e">
        <f>COUNTIFS(#REF!,AB50,#REF!,3)</f>
        <v>#VALUE!</v>
      </c>
      <c r="AC95" s="37" t="e">
        <f>COUNTIFS(#REF!,AC50,#REF!,3)</f>
        <v>#VALUE!</v>
      </c>
      <c r="AD95" s="37" t="e">
        <f>SUM(U95:AC95)</f>
        <v>#VALUE!</v>
      </c>
      <c r="AE95" s="37" t="e">
        <f>AD95-AC95</f>
        <v>#VALUE!</v>
      </c>
      <c r="AF95" s="37"/>
    </row>
    <row r="96" ht="16.5">
      <c r="K96" s="36">
        <v>4</v>
      </c>
      <c r="L96" s="5" t="e">
        <f>100*U96/$AE$54</f>
        <v>#VALUE!</v>
      </c>
      <c r="M96" s="5" t="e">
        <f>100*V96/$AE$54</f>
        <v>#VALUE!</v>
      </c>
      <c r="N96" s="5" t="e">
        <f>100*W96/$AE$54</f>
        <v>#VALUE!</v>
      </c>
      <c r="O96" s="5" t="e">
        <f>100*X96/$AE$54</f>
        <v>#VALUE!</v>
      </c>
      <c r="P96" s="5" t="e">
        <f>100*Y96/$AE$54</f>
        <v>#VALUE!</v>
      </c>
      <c r="Q96" s="5" t="e">
        <f>100*Z96/$AE$54</f>
        <v>#VALUE!</v>
      </c>
      <c r="R96" s="5" t="e">
        <f>100*AA96/$AE$54</f>
        <v>#VALUE!</v>
      </c>
      <c r="S96" s="5" t="e">
        <f>100*AB96/$AE$54</f>
        <v>#VALUE!</v>
      </c>
      <c r="T96" s="5" t="e">
        <f>100*AC96/AD96</f>
        <v>#VALUE!</v>
      </c>
      <c r="U96" s="37" t="e">
        <f>COUNTIFS(#REF!,U50,#REF!,4)</f>
        <v>#VALUE!</v>
      </c>
      <c r="V96" s="37" t="e">
        <f>COUNTIFS(#REF!,V50,#REF!,4)</f>
        <v>#VALUE!</v>
      </c>
      <c r="W96" s="37" t="e">
        <f>COUNTIFS(#REF!,W50,#REF!,4)</f>
        <v>#VALUE!</v>
      </c>
      <c r="X96" s="37" t="e">
        <f>COUNTIFS(#REF!,X50,#REF!,4)</f>
        <v>#VALUE!</v>
      </c>
      <c r="Y96" s="37" t="e">
        <f>COUNTIFS(#REF!,Y50,#REF!,4)</f>
        <v>#VALUE!</v>
      </c>
      <c r="Z96" s="37" t="e">
        <f>COUNTIFS(#REF!,Z50,#REF!,4)</f>
        <v>#VALUE!</v>
      </c>
      <c r="AA96" s="37" t="e">
        <f>COUNTIFS(#REF!,AA50,#REF!,4)</f>
        <v>#VALUE!</v>
      </c>
      <c r="AB96" s="37" t="e">
        <f>COUNTIFS(#REF!,AB50,#REF!,4)</f>
        <v>#VALUE!</v>
      </c>
      <c r="AC96" s="37" t="e">
        <f>COUNTIFS(#REF!,AC50,#REF!,4)</f>
        <v>#VALUE!</v>
      </c>
      <c r="AD96" s="37" t="e">
        <f>SUM(U96:AC96)</f>
        <v>#VALUE!</v>
      </c>
      <c r="AE96" s="37" t="e">
        <f>AD96-AC96</f>
        <v>#VALUE!</v>
      </c>
      <c r="AF96" s="37"/>
    </row>
    <row r="97" ht="16.5">
      <c r="K97" s="36">
        <v>5</v>
      </c>
      <c r="L97" s="5" t="e">
        <f>100*U97/$AE$55</f>
        <v>#VALUE!</v>
      </c>
      <c r="M97" s="5" t="e">
        <f>100*V97/$AE$55</f>
        <v>#VALUE!</v>
      </c>
      <c r="N97" s="5" t="e">
        <f>100*W97/$AE$55</f>
        <v>#VALUE!</v>
      </c>
      <c r="O97" s="5" t="e">
        <f>100*X97/$AE$55</f>
        <v>#VALUE!</v>
      </c>
      <c r="P97" s="5" t="e">
        <f>100*Y97/$AE$55</f>
        <v>#VALUE!</v>
      </c>
      <c r="Q97" s="5" t="e">
        <f>100*Z97/$AE$55</f>
        <v>#VALUE!</v>
      </c>
      <c r="R97" s="5" t="e">
        <f>100*AA97/$AE$55</f>
        <v>#VALUE!</v>
      </c>
      <c r="S97" s="5" t="e">
        <f>100*AB97/$AE$55</f>
        <v>#VALUE!</v>
      </c>
      <c r="T97" s="5" t="e">
        <f>100*AC97/AD97</f>
        <v>#VALUE!</v>
      </c>
      <c r="U97" s="37" t="e">
        <f>COUNTIFS(#REF!,U50,#REF!,5)</f>
        <v>#VALUE!</v>
      </c>
      <c r="V97" s="37" t="e">
        <f>COUNTIFS(#REF!,V50,#REF!,5)</f>
        <v>#VALUE!</v>
      </c>
      <c r="W97" s="37" t="e">
        <f>COUNTIFS(#REF!,W50,#REF!,5)</f>
        <v>#VALUE!</v>
      </c>
      <c r="X97" s="37" t="e">
        <f>COUNTIFS(#REF!,X50,#REF!,5)</f>
        <v>#VALUE!</v>
      </c>
      <c r="Y97" s="37" t="e">
        <f>COUNTIFS(#REF!,Y50,#REF!,5)</f>
        <v>#VALUE!</v>
      </c>
      <c r="Z97" s="37" t="e">
        <f>COUNTIFS(#REF!,Z50,#REF!,5)</f>
        <v>#VALUE!</v>
      </c>
      <c r="AA97" s="37" t="e">
        <f>COUNTIFS(#REF!,AA50,#REF!,5)</f>
        <v>#VALUE!</v>
      </c>
      <c r="AB97" s="37" t="e">
        <f>COUNTIFS(#REF!,AB50,#REF!,5)</f>
        <v>#VALUE!</v>
      </c>
      <c r="AC97" s="37" t="e">
        <f>COUNTIFS(#REF!,AC50,#REF!,5)</f>
        <v>#VALUE!</v>
      </c>
      <c r="AD97" s="37" t="e">
        <f>SUM(U97:AC97)</f>
        <v>#VALUE!</v>
      </c>
      <c r="AE97" s="37" t="e">
        <f>AD97-AC97</f>
        <v>#VALUE!</v>
      </c>
      <c r="AF97" s="37"/>
    </row>
    <row r="98" ht="16.5">
      <c r="K98" s="36">
        <v>6</v>
      </c>
      <c r="L98" s="5" t="e">
        <f>100*U98/$AE$56</f>
        <v>#VALUE!</v>
      </c>
      <c r="M98" s="5" t="e">
        <f>100*V98/$AE$56</f>
        <v>#VALUE!</v>
      </c>
      <c r="N98" s="5" t="e">
        <f>100*W98/$AE$56</f>
        <v>#VALUE!</v>
      </c>
      <c r="O98" s="5" t="e">
        <f>100*X98/$AE$56</f>
        <v>#VALUE!</v>
      </c>
      <c r="P98" s="5" t="e">
        <f>100*Y98/$AE$56</f>
        <v>#VALUE!</v>
      </c>
      <c r="Q98" s="5" t="e">
        <f>100*Z98/$AE$56</f>
        <v>#VALUE!</v>
      </c>
      <c r="R98" s="5" t="e">
        <f>100*AA98/$AE$56</f>
        <v>#VALUE!</v>
      </c>
      <c r="S98" s="5" t="e">
        <f>100*AB98/$AE$56</f>
        <v>#VALUE!</v>
      </c>
      <c r="T98" s="5" t="e">
        <f>100*AC98/AD98</f>
        <v>#VALUE!</v>
      </c>
      <c r="U98" s="37" t="e">
        <f>COUNTIFS(#REF!,U50,#REF!,6)</f>
        <v>#VALUE!</v>
      </c>
      <c r="V98" s="37" t="e">
        <f>COUNTIFS(#REF!,V50,#REF!,6)</f>
        <v>#VALUE!</v>
      </c>
      <c r="W98" s="37" t="e">
        <f>COUNTIFS(#REF!,W50,#REF!,6)</f>
        <v>#VALUE!</v>
      </c>
      <c r="X98" s="37" t="e">
        <f>COUNTIFS(#REF!,X50,#REF!,6)</f>
        <v>#VALUE!</v>
      </c>
      <c r="Y98" s="37" t="e">
        <f>COUNTIFS(#REF!,Y50,#REF!,6)</f>
        <v>#VALUE!</v>
      </c>
      <c r="Z98" s="37" t="e">
        <f>COUNTIFS(#REF!,Z50,#REF!,6)</f>
        <v>#VALUE!</v>
      </c>
      <c r="AA98" s="37" t="e">
        <f>COUNTIFS(#REF!,AA50,#REF!,6)</f>
        <v>#VALUE!</v>
      </c>
      <c r="AB98" s="37" t="e">
        <f>COUNTIFS(#REF!,AB50,#REF!,6)</f>
        <v>#VALUE!</v>
      </c>
      <c r="AC98" s="37" t="e">
        <f>COUNTIFS(#REF!,AC50,#REF!,6)</f>
        <v>#VALUE!</v>
      </c>
      <c r="AD98" s="37" t="e">
        <f>SUM(U98:AC98)</f>
        <v>#VALUE!</v>
      </c>
      <c r="AE98" s="37" t="e">
        <f>AD98-AC98</f>
        <v>#VALUE!</v>
      </c>
      <c r="AF98" s="37"/>
    </row>
    <row r="99" ht="16.5">
      <c r="K99" s="36">
        <v>7</v>
      </c>
      <c r="L99" s="5" t="e">
        <f>100*U99/$AE$57</f>
        <v>#VALUE!</v>
      </c>
      <c r="M99" s="5" t="e">
        <f>100*V99/$AE$57</f>
        <v>#VALUE!</v>
      </c>
      <c r="N99" s="5" t="e">
        <f>100*W99/$AE$57</f>
        <v>#VALUE!</v>
      </c>
      <c r="O99" s="5" t="e">
        <f>100*X99/$AE$57</f>
        <v>#VALUE!</v>
      </c>
      <c r="P99" s="5" t="e">
        <f>100*Y99/$AE$57</f>
        <v>#VALUE!</v>
      </c>
      <c r="Q99" s="5" t="e">
        <f>100*Z99/$AE$57</f>
        <v>#VALUE!</v>
      </c>
      <c r="R99" s="5" t="e">
        <f>100*AA99/$AE$57</f>
        <v>#VALUE!</v>
      </c>
      <c r="S99" s="5" t="e">
        <f>100*AB99/$AE$57</f>
        <v>#VALUE!</v>
      </c>
      <c r="T99" s="5" t="e">
        <f>100*AC99/AD99</f>
        <v>#VALUE!</v>
      </c>
      <c r="U99" s="37" t="e">
        <f>COUNTIFS(#REF!,U50,#REF!,7)</f>
        <v>#VALUE!</v>
      </c>
      <c r="V99" s="37" t="e">
        <f>COUNTIFS(#REF!,V50,#REF!,7)</f>
        <v>#VALUE!</v>
      </c>
      <c r="W99" s="37" t="e">
        <f>COUNTIFS(#REF!,W50,#REF!,7)</f>
        <v>#VALUE!</v>
      </c>
      <c r="X99" s="37" t="e">
        <f>COUNTIFS(#REF!,X50,#REF!,7)</f>
        <v>#VALUE!</v>
      </c>
      <c r="Y99" s="37" t="e">
        <f>COUNTIFS(#REF!,Y50,#REF!,7)</f>
        <v>#VALUE!</v>
      </c>
      <c r="Z99" s="37" t="e">
        <f>COUNTIFS(#REF!,Z50,#REF!,7)</f>
        <v>#VALUE!</v>
      </c>
      <c r="AA99" s="37" t="e">
        <f>COUNTIFS(#REF!,AA50,#REF!,7)</f>
        <v>#VALUE!</v>
      </c>
      <c r="AB99" s="37" t="e">
        <f>COUNTIFS(#REF!,AB50,#REF!,7)</f>
        <v>#VALUE!</v>
      </c>
      <c r="AC99" s="37" t="e">
        <f>COUNTIFS(#REF!,AC50,#REF!,7)</f>
        <v>#VALUE!</v>
      </c>
      <c r="AD99" s="37" t="e">
        <f>SUM(U99:AC99)</f>
        <v>#VALUE!</v>
      </c>
      <c r="AE99" s="37" t="e">
        <f>AD99-AC99</f>
        <v>#VALUE!</v>
      </c>
      <c r="AF99" s="37"/>
    </row>
    <row r="100" ht="16.5">
      <c r="K100" s="36">
        <v>8</v>
      </c>
      <c r="L100" s="5" t="e">
        <f>100*U100/$AE$58</f>
        <v>#VALUE!</v>
      </c>
      <c r="M100" s="5" t="e">
        <f>100*V100/$AE$58</f>
        <v>#VALUE!</v>
      </c>
      <c r="N100" s="5" t="e">
        <f>100*W100/$AE$58</f>
        <v>#VALUE!</v>
      </c>
      <c r="O100" s="5" t="e">
        <f>100*X100/$AE$58</f>
        <v>#VALUE!</v>
      </c>
      <c r="P100" s="5" t="e">
        <f>100*Y100/$AE$58</f>
        <v>#VALUE!</v>
      </c>
      <c r="Q100" s="5" t="e">
        <f>100*Z100/$AE$58</f>
        <v>#VALUE!</v>
      </c>
      <c r="R100" s="5" t="e">
        <f>100*AA100/$AE$58</f>
        <v>#VALUE!</v>
      </c>
      <c r="S100" s="5" t="e">
        <f>100*AB100/$AE$58</f>
        <v>#VALUE!</v>
      </c>
      <c r="T100" s="5" t="e">
        <f>100*AC100/AD100</f>
        <v>#VALUE!</v>
      </c>
      <c r="U100" s="37" t="e">
        <f>COUNTIFS(#REF!,U50,#REF!,8)</f>
        <v>#VALUE!</v>
      </c>
      <c r="V100" s="37" t="e">
        <f>COUNTIFS(#REF!,V50,#REF!,8)</f>
        <v>#VALUE!</v>
      </c>
      <c r="W100" s="37" t="e">
        <f>COUNTIFS(#REF!,W50,#REF!,8)</f>
        <v>#VALUE!</v>
      </c>
      <c r="X100" s="37" t="e">
        <f>COUNTIFS(#REF!,X50,#REF!,8)</f>
        <v>#VALUE!</v>
      </c>
      <c r="Y100" s="37" t="e">
        <f>COUNTIFS(#REF!,Y50,#REF!,8)</f>
        <v>#VALUE!</v>
      </c>
      <c r="Z100" s="37" t="e">
        <f>COUNTIFS(#REF!,Z50,#REF!,8)</f>
        <v>#VALUE!</v>
      </c>
      <c r="AA100" s="37" t="e">
        <f>COUNTIFS(#REF!,AA50,#REF!,8)</f>
        <v>#VALUE!</v>
      </c>
      <c r="AB100" s="37" t="e">
        <f>COUNTIFS(#REF!,AB50,#REF!,8)</f>
        <v>#VALUE!</v>
      </c>
      <c r="AC100" s="37" t="e">
        <f>COUNTIFS(#REF!,AC50,#REF!,8)</f>
        <v>#VALUE!</v>
      </c>
      <c r="AD100" s="37" t="e">
        <f>SUM(U100:AC100)</f>
        <v>#VALUE!</v>
      </c>
      <c r="AE100" s="37" t="e">
        <f>AD100-AC100</f>
        <v>#VALUE!</v>
      </c>
      <c r="AF100" s="37"/>
    </row>
    <row r="101" ht="16.5">
      <c r="K101" s="36">
        <v>9</v>
      </c>
      <c r="L101" s="5" t="e">
        <f>100*U101/$AE$59</f>
        <v>#VALUE!</v>
      </c>
      <c r="M101" s="5" t="e">
        <f>100*V101/$AE$59</f>
        <v>#VALUE!</v>
      </c>
      <c r="N101" s="5" t="e">
        <f>100*W101/$AE$59</f>
        <v>#VALUE!</v>
      </c>
      <c r="O101" s="5" t="e">
        <f>100*X101/$AE$59</f>
        <v>#VALUE!</v>
      </c>
      <c r="P101" s="5" t="e">
        <f>100*Y101/$AE$59</f>
        <v>#VALUE!</v>
      </c>
      <c r="Q101" s="5" t="e">
        <f>100*Z101/$AE$59</f>
        <v>#VALUE!</v>
      </c>
      <c r="R101" s="5" t="e">
        <f>100*AA101/$AE$59</f>
        <v>#VALUE!</v>
      </c>
      <c r="S101" s="5" t="e">
        <f>100*AB101/$AE$59</f>
        <v>#VALUE!</v>
      </c>
      <c r="T101" s="5" t="e">
        <f>100*AC101/AD101</f>
        <v>#VALUE!</v>
      </c>
      <c r="U101" s="37" t="e">
        <f>COUNTIFS(#REF!,U50,#REF!,9)</f>
        <v>#VALUE!</v>
      </c>
      <c r="V101" s="37" t="e">
        <f>COUNTIFS(#REF!,V50,#REF!,9)</f>
        <v>#VALUE!</v>
      </c>
      <c r="W101" s="37" t="e">
        <f>COUNTIFS(#REF!,W50,#REF!,9)</f>
        <v>#VALUE!</v>
      </c>
      <c r="X101" s="37" t="e">
        <f>COUNTIFS(#REF!,X50,#REF!,9)</f>
        <v>#VALUE!</v>
      </c>
      <c r="Y101" s="37" t="e">
        <f>COUNTIFS(#REF!,Y50,#REF!,9)</f>
        <v>#VALUE!</v>
      </c>
      <c r="Z101" s="37" t="e">
        <f>COUNTIFS(#REF!,Z50,#REF!,9)</f>
        <v>#VALUE!</v>
      </c>
      <c r="AA101" s="37" t="e">
        <f>COUNTIFS(#REF!,AA50,#REF!,9)</f>
        <v>#VALUE!</v>
      </c>
      <c r="AB101" s="37" t="e">
        <f>COUNTIFS(#REF!,AB50,#REF!,9)</f>
        <v>#VALUE!</v>
      </c>
      <c r="AC101" s="37" t="e">
        <f>COUNTIFS(#REF!,AC50,#REF!,9)</f>
        <v>#VALUE!</v>
      </c>
      <c r="AD101" s="37" t="e">
        <f>SUM(U101:AC101)</f>
        <v>#VALUE!</v>
      </c>
      <c r="AE101" s="37" t="e">
        <f>AD101-AC101</f>
        <v>#VALUE!</v>
      </c>
      <c r="AF101" s="37"/>
    </row>
    <row r="102" ht="16.5">
      <c r="K102" s="36">
        <v>10</v>
      </c>
      <c r="L102" s="5" t="e">
        <f>100*U102/$AE$60</f>
        <v>#VALUE!</v>
      </c>
      <c r="M102" s="5" t="e">
        <f>100*V102/$AE$60</f>
        <v>#VALUE!</v>
      </c>
      <c r="N102" s="5" t="e">
        <f>100*W102/$AE$60</f>
        <v>#VALUE!</v>
      </c>
      <c r="O102" s="5" t="e">
        <f>100*X102/$AE$60</f>
        <v>#VALUE!</v>
      </c>
      <c r="P102" s="5" t="e">
        <f>100*Y102/$AE$60</f>
        <v>#VALUE!</v>
      </c>
      <c r="Q102" s="5" t="e">
        <f>100*Z102/$AE$60</f>
        <v>#VALUE!</v>
      </c>
      <c r="R102" s="5" t="e">
        <f>100*AA102/$AE$60</f>
        <v>#VALUE!</v>
      </c>
      <c r="S102" s="5" t="e">
        <f>100*AB102/$AE$60</f>
        <v>#VALUE!</v>
      </c>
      <c r="T102" s="5" t="e">
        <f>100*AC102/AD102</f>
        <v>#VALUE!</v>
      </c>
      <c r="U102" s="47" t="e">
        <f>COUNTIFS(#REF!,U50,#REF!,10)</f>
        <v>#VALUE!</v>
      </c>
      <c r="V102" s="47" t="e">
        <f>COUNTIFS(#REF!,V50,#REF!,10)</f>
        <v>#VALUE!</v>
      </c>
      <c r="W102" s="47" t="e">
        <f>COUNTIFS(#REF!,W50,#REF!,10)</f>
        <v>#VALUE!</v>
      </c>
      <c r="X102" s="47" t="e">
        <f>COUNTIFS(#REF!,X50,#REF!,10)</f>
        <v>#VALUE!</v>
      </c>
      <c r="Y102" s="47" t="e">
        <f>COUNTIFS(#REF!,Y50,#REF!,10)</f>
        <v>#VALUE!</v>
      </c>
      <c r="Z102" s="47" t="e">
        <f>COUNTIFS(#REF!,Z50,#REF!,10)</f>
        <v>#VALUE!</v>
      </c>
      <c r="AA102" s="47" t="e">
        <f>COUNTIFS(#REF!,AA50,#REF!,10)</f>
        <v>#VALUE!</v>
      </c>
      <c r="AB102" s="47" t="e">
        <f>COUNTIFS(#REF!,AB50,#REF!,10)</f>
        <v>#VALUE!</v>
      </c>
      <c r="AC102" s="47" t="e">
        <f>COUNTIFS(#REF!,AC50,#REF!,10)</f>
        <v>#VALUE!</v>
      </c>
      <c r="AD102" s="37" t="e">
        <f>SUM(U102:AC102)</f>
        <v>#VALUE!</v>
      </c>
      <c r="AE102" s="37" t="e">
        <f>AD102-AC102</f>
        <v>#VALUE!</v>
      </c>
      <c r="AF102" s="37"/>
    </row>
    <row r="103" ht="16.5">
      <c r="K103" s="36">
        <v>11</v>
      </c>
      <c r="L103" s="5" t="e">
        <f>100*U103/$AE$61</f>
        <v>#VALUE!</v>
      </c>
      <c r="M103" s="5" t="e">
        <f>100*V103/$AE$61</f>
        <v>#VALUE!</v>
      </c>
      <c r="N103" s="5" t="e">
        <f>100*W103/$AE$61</f>
        <v>#VALUE!</v>
      </c>
      <c r="O103" s="5" t="e">
        <f>100*X103/$AE$61</f>
        <v>#VALUE!</v>
      </c>
      <c r="P103" s="5" t="e">
        <f>100*Y103/$AE$61</f>
        <v>#VALUE!</v>
      </c>
      <c r="Q103" s="5" t="e">
        <f>100*Z103/$AE$61</f>
        <v>#VALUE!</v>
      </c>
      <c r="R103" s="5" t="e">
        <f>100*AA103/$AE$61</f>
        <v>#VALUE!</v>
      </c>
      <c r="S103" s="5" t="e">
        <f>100*AB103/$AE$61</f>
        <v>#VALUE!</v>
      </c>
      <c r="T103" s="5" t="e">
        <f>100*AC103/AD103</f>
        <v>#VALUE!</v>
      </c>
      <c r="U103" s="37" t="e">
        <f>COUNTIFS(#REF!,U50,#REF!,11)</f>
        <v>#VALUE!</v>
      </c>
      <c r="V103" s="37" t="e">
        <f>COUNTIFS(#REF!,V50,#REF!,11)</f>
        <v>#VALUE!</v>
      </c>
      <c r="W103" s="37" t="e">
        <f>COUNTIFS(#REF!,W50,#REF!,11)</f>
        <v>#VALUE!</v>
      </c>
      <c r="X103" s="37" t="e">
        <f>COUNTIFS(#REF!,X50,#REF!,11)</f>
        <v>#VALUE!</v>
      </c>
      <c r="Y103" s="37" t="e">
        <f>COUNTIFS(#REF!,Y50,#REF!,11)</f>
        <v>#VALUE!</v>
      </c>
      <c r="Z103" s="37" t="e">
        <f>COUNTIFS(#REF!,Z50,#REF!,11)</f>
        <v>#VALUE!</v>
      </c>
      <c r="AA103" s="37" t="e">
        <f>COUNTIFS(#REF!,AA50,#REF!,11)</f>
        <v>#VALUE!</v>
      </c>
      <c r="AB103" s="37" t="e">
        <f>COUNTIFS(#REF!,AB50,#REF!,11)</f>
        <v>#VALUE!</v>
      </c>
      <c r="AC103" s="37" t="e">
        <f>COUNTIFS(#REF!,AC50,#REF!,11)</f>
        <v>#VALUE!</v>
      </c>
      <c r="AD103" s="37" t="e">
        <f>SUM(U103:AC103)</f>
        <v>#VALUE!</v>
      </c>
      <c r="AE103" s="37" t="e">
        <f>AD103-AC103</f>
        <v>#VALUE!</v>
      </c>
      <c r="AF103" s="37"/>
    </row>
    <row r="104" ht="16.5">
      <c r="K104" s="36">
        <v>12</v>
      </c>
      <c r="L104" s="5" t="e">
        <f>100*U104/$AE$62</f>
        <v>#VALUE!</v>
      </c>
      <c r="M104" s="5" t="e">
        <f>100*V104/$AE$62</f>
        <v>#VALUE!</v>
      </c>
      <c r="N104" s="5" t="e">
        <f>100*W104/$AE$62</f>
        <v>#VALUE!</v>
      </c>
      <c r="O104" s="5" t="e">
        <f>100*X104/$AE$62</f>
        <v>#VALUE!</v>
      </c>
      <c r="P104" s="5" t="e">
        <f>100*Y104/$AE$62</f>
        <v>#VALUE!</v>
      </c>
      <c r="Q104" s="5" t="e">
        <f>100*Z104/$AE$62</f>
        <v>#VALUE!</v>
      </c>
      <c r="R104" s="5" t="e">
        <f>100*AA104/$AE$62</f>
        <v>#VALUE!</v>
      </c>
      <c r="S104" s="5" t="e">
        <f>100*AB104/$AE$62</f>
        <v>#VALUE!</v>
      </c>
      <c r="T104" s="5" t="e">
        <f>100*AC104/AD104</f>
        <v>#VALUE!</v>
      </c>
      <c r="U104" s="37" t="e">
        <f>COUNTIFS(#REF!,U50,#REF!,12)</f>
        <v>#VALUE!</v>
      </c>
      <c r="V104" s="37" t="e">
        <f>COUNTIFS(#REF!,V50,#REF!,12)</f>
        <v>#VALUE!</v>
      </c>
      <c r="W104" s="37" t="e">
        <f>COUNTIFS(#REF!,W50,#REF!,12)</f>
        <v>#VALUE!</v>
      </c>
      <c r="X104" s="37" t="e">
        <f>COUNTIFS(#REF!,X50,#REF!,12)</f>
        <v>#VALUE!</v>
      </c>
      <c r="Y104" s="37" t="e">
        <f>COUNTIFS(#REF!,Y50,#REF!,12)</f>
        <v>#VALUE!</v>
      </c>
      <c r="Z104" s="37" t="e">
        <f>COUNTIFS(#REF!,Z50,#REF!,12)</f>
        <v>#VALUE!</v>
      </c>
      <c r="AA104" s="37" t="e">
        <f>COUNTIFS(#REF!,AA50,#REF!,12)</f>
        <v>#VALUE!</v>
      </c>
      <c r="AB104" s="37" t="e">
        <f>COUNTIFS(#REF!,AB50,#REF!,12)</f>
        <v>#VALUE!</v>
      </c>
      <c r="AC104" s="37" t="e">
        <f>COUNTIFS(#REF!,AC50,#REF!,12)</f>
        <v>#VALUE!</v>
      </c>
      <c r="AD104" s="37" t="e">
        <f>SUM(U104:AC104)</f>
        <v>#VALUE!</v>
      </c>
      <c r="AE104" s="37" t="e">
        <f>AD104-AC104</f>
        <v>#VALUE!</v>
      </c>
      <c r="AF104" s="37"/>
    </row>
    <row r="105" ht="15">
      <c r="L105" s="5" t="e">
        <f>AVERAGE(L93:L104)</f>
        <v>#VALUE!</v>
      </c>
      <c r="M105" s="5" t="e">
        <f>AVERAGE(M93:M104)</f>
        <v>#VALUE!</v>
      </c>
      <c r="N105" s="5" t="e">
        <f>AVERAGE(N93:N104)</f>
        <v>#VALUE!</v>
      </c>
      <c r="O105" s="5" t="e">
        <f>AVERAGE(O93:O104)</f>
        <v>#VALUE!</v>
      </c>
      <c r="P105" s="5" t="e">
        <f>AVERAGE(P93:P104)</f>
        <v>#VALUE!</v>
      </c>
      <c r="Q105" s="5" t="e">
        <f>AVERAGE(Q93:Q104)</f>
        <v>#VALUE!</v>
      </c>
      <c r="R105" s="5" t="e">
        <f>AVERAGE(R93:R104)</f>
        <v>#VALUE!</v>
      </c>
      <c r="S105" s="5" t="e">
        <f>AVERAGE(S93:S104)</f>
        <v>#VALUE!</v>
      </c>
      <c r="T105" s="5" t="e">
        <f>AVERAGE(T93:T104)</f>
        <v>#VALUE!</v>
      </c>
      <c r="U105" s="37"/>
      <c r="V105" s="37"/>
      <c r="W105" s="37"/>
      <c r="X105" s="37"/>
      <c r="Y105" s="37"/>
      <c r="Z105" s="37"/>
      <c r="AA105" s="37"/>
      <c r="AB105" s="37"/>
      <c r="AC105" s="48" t="e">
        <f>SUM(AC93:AC104)</f>
        <v>#VALUE!</v>
      </c>
      <c r="AD105" s="48" t="e">
        <f>SUM(AD93:AD104)</f>
        <v>#VALUE!</v>
      </c>
      <c r="AE105" s="48" t="e">
        <f>SUM(AE93:AE104)</f>
        <v>#VALUE!</v>
      </c>
      <c r="AF105" s="37"/>
    </row>
    <row r="106" ht="16.5">
      <c r="K106">
        <f>K92+1</f>
        <v>2017</v>
      </c>
      <c r="L106" s="34" t="s">
        <v>85</v>
      </c>
      <c r="M106" s="34" t="s">
        <v>86</v>
      </c>
      <c r="N106" s="34" t="s">
        <v>87</v>
      </c>
      <c r="O106" s="34" t="s">
        <v>88</v>
      </c>
      <c r="P106" s="34" t="s">
        <v>89</v>
      </c>
      <c r="Q106" s="34" t="s">
        <v>90</v>
      </c>
      <c r="R106" s="34" t="s">
        <v>91</v>
      </c>
      <c r="S106" s="34" t="s">
        <v>92</v>
      </c>
      <c r="T106" s="34" t="s">
        <v>93</v>
      </c>
      <c r="U106" s="37"/>
      <c r="V106" s="37"/>
      <c r="W106" s="37"/>
      <c r="X106" s="37"/>
      <c r="Y106" s="37"/>
      <c r="Z106" s="37"/>
      <c r="AA106" s="37"/>
      <c r="AB106" s="37"/>
      <c r="AC106" s="37"/>
      <c r="AD106" s="49" t="s">
        <v>100</v>
      </c>
      <c r="AE106" s="50" t="s">
        <v>101</v>
      </c>
      <c r="AF106" s="37"/>
    </row>
    <row r="107" ht="16.5">
      <c r="K107" s="36">
        <v>1</v>
      </c>
      <c r="L107" s="5" t="e">
        <f>100*U107/$AE$51</f>
        <v>#VALUE!</v>
      </c>
      <c r="M107" s="5" t="e">
        <f>100*V107/$AE$51</f>
        <v>#VALUE!</v>
      </c>
      <c r="N107" s="5" t="e">
        <f>100*W107/$AE$51</f>
        <v>#VALUE!</v>
      </c>
      <c r="O107" s="5" t="e">
        <f>100*X107/$AE$51</f>
        <v>#VALUE!</v>
      </c>
      <c r="P107" s="5" t="e">
        <f>100*Y107/$AE$51</f>
        <v>#VALUE!</v>
      </c>
      <c r="Q107" s="5" t="e">
        <f>100*Z107/$AE$51</f>
        <v>#VALUE!</v>
      </c>
      <c r="R107" s="5" t="e">
        <f>100*AA107/$AE$51</f>
        <v>#VALUE!</v>
      </c>
      <c r="S107" s="5" t="e">
        <f>100*AB107/$AE$51</f>
        <v>#VALUE!</v>
      </c>
      <c r="T107" s="5" t="e">
        <f>100*AC107/AD107</f>
        <v>#VALUE!</v>
      </c>
      <c r="U107" s="37" t="e">
        <f>COUNTIFS(#REF!,U50,#REF!,1)</f>
        <v>#VALUE!</v>
      </c>
      <c r="V107" s="37" t="e">
        <f>COUNTIFS(#REF!,V50,#REF!,1)</f>
        <v>#VALUE!</v>
      </c>
      <c r="W107" s="37" t="e">
        <f>COUNTIFS(#REF!,W50,#REF!,1)</f>
        <v>#VALUE!</v>
      </c>
      <c r="X107" s="37" t="e">
        <f>COUNTIFS(#REF!,X50,#REF!,1)</f>
        <v>#VALUE!</v>
      </c>
      <c r="Y107" s="37" t="e">
        <f>COUNTIFS(#REF!,Y50,#REF!,1)</f>
        <v>#VALUE!</v>
      </c>
      <c r="Z107" s="37" t="e">
        <f>COUNTIFS(#REF!,Z50,#REF!,1)</f>
        <v>#VALUE!</v>
      </c>
      <c r="AA107" s="37" t="e">
        <f>COUNTIFS(#REF!,AA50,#REF!,1)</f>
        <v>#VALUE!</v>
      </c>
      <c r="AB107" s="37" t="e">
        <f>COUNTIFS(#REF!,AB50,#REF!,1)</f>
        <v>#VALUE!</v>
      </c>
      <c r="AC107" s="37" t="e">
        <f>COUNTIFS(#REF!,AC50,#REF!,1)</f>
        <v>#VALUE!</v>
      </c>
      <c r="AD107" s="37" t="e">
        <f>SUM(U107:AC107)</f>
        <v>#VALUE!</v>
      </c>
      <c r="AE107" s="37" t="e">
        <f>AD107-AC107</f>
        <v>#VALUE!</v>
      </c>
      <c r="AF107" s="37"/>
    </row>
    <row r="108" ht="16.5">
      <c r="K108" s="36">
        <v>2</v>
      </c>
      <c r="L108" s="5" t="e">
        <f>100*U108/$AE$52</f>
        <v>#VALUE!</v>
      </c>
      <c r="M108" s="5" t="e">
        <f>100*V108/$AE$52</f>
        <v>#VALUE!</v>
      </c>
      <c r="N108" s="5" t="e">
        <f>100*W108/$AE$52</f>
        <v>#VALUE!</v>
      </c>
      <c r="O108" s="5" t="e">
        <f>100*X108/$AE$52</f>
        <v>#VALUE!</v>
      </c>
      <c r="P108" s="5" t="e">
        <f>100*Y108/$AE$52</f>
        <v>#VALUE!</v>
      </c>
      <c r="Q108" s="5" t="e">
        <f>100*Z108/$AE$52</f>
        <v>#VALUE!</v>
      </c>
      <c r="R108" s="5" t="e">
        <f>100*AA108/$AE$52</f>
        <v>#VALUE!</v>
      </c>
      <c r="S108" s="5" t="e">
        <f>100*AB108/$AE$52</f>
        <v>#VALUE!</v>
      </c>
      <c r="T108" s="5" t="e">
        <f>100*AC108/AD108</f>
        <v>#VALUE!</v>
      </c>
      <c r="U108" s="37" t="e">
        <f>COUNTIFS(#REF!,U50,#REF!,2)</f>
        <v>#VALUE!</v>
      </c>
      <c r="V108" s="37" t="e">
        <f>COUNTIFS(#REF!,V50,#REF!,2)</f>
        <v>#VALUE!</v>
      </c>
      <c r="W108" s="37" t="e">
        <f>COUNTIFS(#REF!,W50,#REF!,2)</f>
        <v>#VALUE!</v>
      </c>
      <c r="X108" s="37" t="e">
        <f>COUNTIFS(#REF!,X50,#REF!,2)</f>
        <v>#VALUE!</v>
      </c>
      <c r="Y108" s="37" t="e">
        <f>COUNTIFS(#REF!,Y50,#REF!,2)</f>
        <v>#VALUE!</v>
      </c>
      <c r="Z108" s="37" t="e">
        <f>COUNTIFS(#REF!,Z50,#REF!,2)</f>
        <v>#VALUE!</v>
      </c>
      <c r="AA108" s="37" t="e">
        <f>COUNTIFS(#REF!,AA50,#REF!,2)</f>
        <v>#VALUE!</v>
      </c>
      <c r="AB108" s="37" t="e">
        <f>COUNTIFS(#REF!,AB50,#REF!,2)</f>
        <v>#VALUE!</v>
      </c>
      <c r="AC108" s="37" t="e">
        <f>COUNTIFS(#REF!,AC50,#REF!,2)</f>
        <v>#VALUE!</v>
      </c>
      <c r="AD108" s="37" t="e">
        <f>SUM(U108:AC108)</f>
        <v>#VALUE!</v>
      </c>
      <c r="AE108" s="37" t="e">
        <f>AD108-AC108</f>
        <v>#VALUE!</v>
      </c>
      <c r="AF108" s="37"/>
    </row>
    <row r="109" ht="16.5">
      <c r="K109" s="36">
        <v>3</v>
      </c>
      <c r="L109" s="5" t="e">
        <f>100*U109/$AE$53</f>
        <v>#VALUE!</v>
      </c>
      <c r="M109" s="5" t="e">
        <f>100*V109/$AE$53</f>
        <v>#VALUE!</v>
      </c>
      <c r="N109" s="5" t="e">
        <f>100*W109/$AE$53</f>
        <v>#VALUE!</v>
      </c>
      <c r="O109" s="5" t="e">
        <f>100*X109/$AE$53</f>
        <v>#VALUE!</v>
      </c>
      <c r="P109" s="5" t="e">
        <f>100*Y109/$AE$53</f>
        <v>#VALUE!</v>
      </c>
      <c r="Q109" s="5" t="e">
        <f>100*Z109/$AE$53</f>
        <v>#VALUE!</v>
      </c>
      <c r="R109" s="5" t="e">
        <f>100*AA109/$AE$53</f>
        <v>#VALUE!</v>
      </c>
      <c r="S109" s="5" t="e">
        <f>100*AB109/$AE$53</f>
        <v>#VALUE!</v>
      </c>
      <c r="T109" s="5" t="e">
        <f>100*AC109/AD109</f>
        <v>#VALUE!</v>
      </c>
      <c r="U109" s="37" t="e">
        <f>COUNTIFS(#REF!,U50,#REF!,3)</f>
        <v>#VALUE!</v>
      </c>
      <c r="V109" s="37" t="e">
        <f>COUNTIFS(#REF!,V50,#REF!,3)</f>
        <v>#VALUE!</v>
      </c>
      <c r="W109" s="37" t="e">
        <f>COUNTIFS(#REF!,W50,#REF!,3)</f>
        <v>#VALUE!</v>
      </c>
      <c r="X109" s="37" t="e">
        <f>COUNTIFS(#REF!,X50,#REF!,3)</f>
        <v>#VALUE!</v>
      </c>
      <c r="Y109" s="37" t="e">
        <f>COUNTIFS(#REF!,Y50,#REF!,3)</f>
        <v>#VALUE!</v>
      </c>
      <c r="Z109" s="37" t="e">
        <f>COUNTIFS(#REF!,Z50,#REF!,3)</f>
        <v>#VALUE!</v>
      </c>
      <c r="AA109" s="37" t="e">
        <f>COUNTIFS(#REF!,AA50,#REF!,3)</f>
        <v>#VALUE!</v>
      </c>
      <c r="AB109" s="37" t="e">
        <f>COUNTIFS(#REF!,AB50,#REF!,3)</f>
        <v>#VALUE!</v>
      </c>
      <c r="AC109" s="37" t="e">
        <f>COUNTIFS(#REF!,AC50,#REF!,3)</f>
        <v>#VALUE!</v>
      </c>
      <c r="AD109" s="37" t="e">
        <f>SUM(U109:AC109)</f>
        <v>#VALUE!</v>
      </c>
      <c r="AE109" s="37" t="e">
        <f>AD109-AC109</f>
        <v>#VALUE!</v>
      </c>
      <c r="AF109" s="37"/>
    </row>
    <row r="110" ht="16.5">
      <c r="K110" s="36">
        <v>4</v>
      </c>
      <c r="L110" s="5" t="e">
        <f>100*U110/$AE$54</f>
        <v>#VALUE!</v>
      </c>
      <c r="M110" s="5" t="e">
        <f>100*V110/$AE$54</f>
        <v>#VALUE!</v>
      </c>
      <c r="N110" s="5" t="e">
        <f>100*W110/$AE$54</f>
        <v>#VALUE!</v>
      </c>
      <c r="O110" s="5" t="e">
        <f>100*X110/$AE$54</f>
        <v>#VALUE!</v>
      </c>
      <c r="P110" s="5" t="e">
        <f>100*Y110/$AE$54</f>
        <v>#VALUE!</v>
      </c>
      <c r="Q110" s="5" t="e">
        <f>100*Z110/$AE$54</f>
        <v>#VALUE!</v>
      </c>
      <c r="R110" s="5" t="e">
        <f>100*AA110/$AE$54</f>
        <v>#VALUE!</v>
      </c>
      <c r="S110" s="5" t="e">
        <f>100*AB110/$AE$54</f>
        <v>#VALUE!</v>
      </c>
      <c r="T110" s="5" t="e">
        <f>100*AC110/AD110</f>
        <v>#VALUE!</v>
      </c>
      <c r="U110" s="37" t="e">
        <f>COUNTIFS(#REF!,U50,#REF!,4)</f>
        <v>#VALUE!</v>
      </c>
      <c r="V110" s="37" t="e">
        <f>COUNTIFS(#REF!,V50,#REF!,4)</f>
        <v>#VALUE!</v>
      </c>
      <c r="W110" s="37" t="e">
        <f>COUNTIFS(#REF!,W50,#REF!,4)</f>
        <v>#VALUE!</v>
      </c>
      <c r="X110" s="37" t="e">
        <f>COUNTIFS(#REF!,X50,#REF!,4)</f>
        <v>#VALUE!</v>
      </c>
      <c r="Y110" s="37" t="e">
        <f>COUNTIFS(#REF!,Y50,#REF!,4)</f>
        <v>#VALUE!</v>
      </c>
      <c r="Z110" s="37" t="e">
        <f>COUNTIFS(#REF!,Z50,#REF!,4)</f>
        <v>#VALUE!</v>
      </c>
      <c r="AA110" s="37" t="e">
        <f>COUNTIFS(#REF!,AA50,#REF!,4)</f>
        <v>#VALUE!</v>
      </c>
      <c r="AB110" s="37" t="e">
        <f>COUNTIFS(#REF!,AB50,#REF!,4)</f>
        <v>#VALUE!</v>
      </c>
      <c r="AC110" s="37" t="e">
        <f>COUNTIFS(#REF!,AC50,#REF!,4)</f>
        <v>#VALUE!</v>
      </c>
      <c r="AD110" s="37" t="e">
        <f>SUM(U110:AC110)</f>
        <v>#VALUE!</v>
      </c>
      <c r="AE110" s="37" t="e">
        <f>AD110-AC110</f>
        <v>#VALUE!</v>
      </c>
      <c r="AF110" s="37"/>
    </row>
    <row r="111" ht="16.5">
      <c r="K111" s="36">
        <v>5</v>
      </c>
      <c r="L111" s="5" t="e">
        <f>100*U111/$AE$55</f>
        <v>#VALUE!</v>
      </c>
      <c r="M111" s="5" t="e">
        <f>100*V111/$AE$55</f>
        <v>#VALUE!</v>
      </c>
      <c r="N111" s="5" t="e">
        <f>100*W111/$AE$55</f>
        <v>#VALUE!</v>
      </c>
      <c r="O111" s="5" t="e">
        <f>100*X111/$AE$55</f>
        <v>#VALUE!</v>
      </c>
      <c r="P111" s="5" t="e">
        <f>100*Y111/$AE$55</f>
        <v>#VALUE!</v>
      </c>
      <c r="Q111" s="5" t="e">
        <f>100*Z111/$AE$55</f>
        <v>#VALUE!</v>
      </c>
      <c r="R111" s="5" t="e">
        <f>100*AA111/$AE$55</f>
        <v>#VALUE!</v>
      </c>
      <c r="S111" s="5" t="e">
        <f>100*AB111/$AE$55</f>
        <v>#VALUE!</v>
      </c>
      <c r="T111" s="5" t="e">
        <f>100*AC111/AD111</f>
        <v>#VALUE!</v>
      </c>
      <c r="U111" s="37" t="e">
        <f>COUNTIFS(#REF!,U50,#REF!,5)</f>
        <v>#VALUE!</v>
      </c>
      <c r="V111" s="37" t="e">
        <f>COUNTIFS(#REF!,V50,#REF!,5)</f>
        <v>#VALUE!</v>
      </c>
      <c r="W111" s="37" t="e">
        <f>COUNTIFS(#REF!,W50,#REF!,5)</f>
        <v>#VALUE!</v>
      </c>
      <c r="X111" s="37" t="e">
        <f>COUNTIFS(#REF!,X50,#REF!,5)</f>
        <v>#VALUE!</v>
      </c>
      <c r="Y111" s="37" t="e">
        <f>COUNTIFS(#REF!,Y50,#REF!,5)</f>
        <v>#VALUE!</v>
      </c>
      <c r="Z111" s="37" t="e">
        <f>COUNTIFS(#REF!,Z50,#REF!,5)</f>
        <v>#VALUE!</v>
      </c>
      <c r="AA111" s="37" t="e">
        <f>COUNTIFS(#REF!,AA50,#REF!,5)</f>
        <v>#VALUE!</v>
      </c>
      <c r="AB111" s="37" t="e">
        <f>COUNTIFS(#REF!,AB50,#REF!,5)</f>
        <v>#VALUE!</v>
      </c>
      <c r="AC111" s="37" t="e">
        <f>COUNTIFS(#REF!,AC50,#REF!,5)</f>
        <v>#VALUE!</v>
      </c>
      <c r="AD111" s="37" t="e">
        <f>SUM(U111:AC111)</f>
        <v>#VALUE!</v>
      </c>
      <c r="AE111" s="37" t="e">
        <f>AD111-AC111</f>
        <v>#VALUE!</v>
      </c>
      <c r="AF111" s="37"/>
    </row>
    <row r="112" ht="16.5">
      <c r="K112" s="36">
        <v>6</v>
      </c>
      <c r="L112" s="5" t="e">
        <f>100*U112/$AE$56</f>
        <v>#VALUE!</v>
      </c>
      <c r="M112" s="5" t="e">
        <f>100*V112/$AE$56</f>
        <v>#VALUE!</v>
      </c>
      <c r="N112" s="5" t="e">
        <f>100*W112/$AE$56</f>
        <v>#VALUE!</v>
      </c>
      <c r="O112" s="5" t="e">
        <f>100*X112/$AE$56</f>
        <v>#VALUE!</v>
      </c>
      <c r="P112" s="5" t="e">
        <f>100*Y112/$AE$56</f>
        <v>#VALUE!</v>
      </c>
      <c r="Q112" s="5" t="e">
        <f>100*Z112/$AE$56</f>
        <v>#VALUE!</v>
      </c>
      <c r="R112" s="5" t="e">
        <f>100*AA112/$AE$56</f>
        <v>#VALUE!</v>
      </c>
      <c r="S112" s="5" t="e">
        <f>100*AB112/$AE$56</f>
        <v>#VALUE!</v>
      </c>
      <c r="T112" s="5" t="e">
        <f>100*AC112/AD112</f>
        <v>#VALUE!</v>
      </c>
      <c r="U112" s="37" t="e">
        <f>COUNTIFS(#REF!,U50,#REF!,6)</f>
        <v>#VALUE!</v>
      </c>
      <c r="V112" s="37" t="e">
        <f>COUNTIFS(#REF!,V50,#REF!,6)</f>
        <v>#VALUE!</v>
      </c>
      <c r="W112" s="37" t="e">
        <f>COUNTIFS(#REF!,W50,#REF!,6)</f>
        <v>#VALUE!</v>
      </c>
      <c r="X112" s="37" t="e">
        <f>COUNTIFS(#REF!,X50,#REF!,6)</f>
        <v>#VALUE!</v>
      </c>
      <c r="Y112" s="37" t="e">
        <f>COUNTIFS(#REF!,Y50,#REF!,6)</f>
        <v>#VALUE!</v>
      </c>
      <c r="Z112" s="37" t="e">
        <f>COUNTIFS(#REF!,Z50,#REF!,6)</f>
        <v>#VALUE!</v>
      </c>
      <c r="AA112" s="37" t="e">
        <f>COUNTIFS(#REF!,AA50,#REF!,6)</f>
        <v>#VALUE!</v>
      </c>
      <c r="AB112" s="37" t="e">
        <f>COUNTIFS(#REF!,AB50,#REF!,6)</f>
        <v>#VALUE!</v>
      </c>
      <c r="AC112" s="37" t="e">
        <f>COUNTIFS(#REF!,AC50,#REF!,6)</f>
        <v>#VALUE!</v>
      </c>
      <c r="AD112" s="37" t="e">
        <f>SUM(U112:AC112)</f>
        <v>#VALUE!</v>
      </c>
      <c r="AE112" s="37" t="e">
        <f>AD112-AC112</f>
        <v>#VALUE!</v>
      </c>
      <c r="AF112" s="37"/>
    </row>
    <row r="113" ht="16.5">
      <c r="K113" s="36">
        <v>7</v>
      </c>
      <c r="L113" s="5" t="e">
        <f>100*U113/$AE$57</f>
        <v>#VALUE!</v>
      </c>
      <c r="M113" s="5" t="e">
        <f>100*V113/$AE$57</f>
        <v>#VALUE!</v>
      </c>
      <c r="N113" s="5" t="e">
        <f>100*W113/$AE$57</f>
        <v>#VALUE!</v>
      </c>
      <c r="O113" s="5" t="e">
        <f>100*X113/$AE$57</f>
        <v>#VALUE!</v>
      </c>
      <c r="P113" s="5" t="e">
        <f>100*Y113/$AE$57</f>
        <v>#VALUE!</v>
      </c>
      <c r="Q113" s="5" t="e">
        <f>100*Z113/$AE$57</f>
        <v>#VALUE!</v>
      </c>
      <c r="R113" s="5" t="e">
        <f>100*AA113/$AE$57</f>
        <v>#VALUE!</v>
      </c>
      <c r="S113" s="5" t="e">
        <f>100*AB113/$AE$57</f>
        <v>#VALUE!</v>
      </c>
      <c r="T113" s="5" t="e">
        <f>100*AC113/AD113</f>
        <v>#VALUE!</v>
      </c>
      <c r="U113" s="37" t="e">
        <f>COUNTIFS(#REF!,U50,#REF!,7)</f>
        <v>#VALUE!</v>
      </c>
      <c r="V113" s="37" t="e">
        <f>COUNTIFS(#REF!,V50,#REF!,7)</f>
        <v>#VALUE!</v>
      </c>
      <c r="W113" s="37" t="e">
        <f>COUNTIFS(#REF!,W50,#REF!,7)</f>
        <v>#VALUE!</v>
      </c>
      <c r="X113" s="37" t="e">
        <f>COUNTIFS(#REF!,X50,#REF!,7)</f>
        <v>#VALUE!</v>
      </c>
      <c r="Y113" s="37" t="e">
        <f>COUNTIFS(#REF!,Y50,#REF!,7)</f>
        <v>#VALUE!</v>
      </c>
      <c r="Z113" s="37" t="e">
        <f>COUNTIFS(#REF!,Z50,#REF!,7)</f>
        <v>#VALUE!</v>
      </c>
      <c r="AA113" s="37" t="e">
        <f>COUNTIFS(#REF!,AA50,#REF!,7)</f>
        <v>#VALUE!</v>
      </c>
      <c r="AB113" s="37" t="e">
        <f>COUNTIFS(#REF!,AB50,#REF!,7)</f>
        <v>#VALUE!</v>
      </c>
      <c r="AC113" s="37" t="e">
        <f>COUNTIFS(#REF!,AC50,#REF!,7)</f>
        <v>#VALUE!</v>
      </c>
      <c r="AD113" s="37" t="e">
        <f>SUM(U113:AC113)</f>
        <v>#VALUE!</v>
      </c>
      <c r="AE113" s="37" t="e">
        <f>AD113-AC113</f>
        <v>#VALUE!</v>
      </c>
      <c r="AF113" s="37"/>
    </row>
    <row r="114" ht="16.5">
      <c r="K114" s="36">
        <v>8</v>
      </c>
      <c r="L114" s="5" t="e">
        <f>100*U114/$AE$58</f>
        <v>#VALUE!</v>
      </c>
      <c r="M114" s="5" t="e">
        <f>100*V114/$AE$58</f>
        <v>#VALUE!</v>
      </c>
      <c r="N114" s="5" t="e">
        <f>100*W114/$AE$58</f>
        <v>#VALUE!</v>
      </c>
      <c r="O114" s="5" t="e">
        <f>100*X114/$AE$58</f>
        <v>#VALUE!</v>
      </c>
      <c r="P114" s="5" t="e">
        <f>100*Y114/$AE$58</f>
        <v>#VALUE!</v>
      </c>
      <c r="Q114" s="5" t="e">
        <f>100*Z114/$AE$58</f>
        <v>#VALUE!</v>
      </c>
      <c r="R114" s="5" t="e">
        <f>100*AA114/$AE$58</f>
        <v>#VALUE!</v>
      </c>
      <c r="S114" s="5" t="e">
        <f>100*AB114/$AE$58</f>
        <v>#VALUE!</v>
      </c>
      <c r="T114" s="5" t="e">
        <f>100*AC114/AD114</f>
        <v>#VALUE!</v>
      </c>
      <c r="U114" s="37" t="e">
        <f>COUNTIFS(#REF!,U50,#REF!,8)</f>
        <v>#VALUE!</v>
      </c>
      <c r="V114" s="37" t="e">
        <f>COUNTIFS(#REF!,V50,#REF!,8)</f>
        <v>#VALUE!</v>
      </c>
      <c r="W114" s="37" t="e">
        <f>COUNTIFS(#REF!,W50,#REF!,8)</f>
        <v>#VALUE!</v>
      </c>
      <c r="X114" s="37" t="e">
        <f>COUNTIFS(#REF!,X50,#REF!,8)</f>
        <v>#VALUE!</v>
      </c>
      <c r="Y114" s="37" t="e">
        <f>COUNTIFS(#REF!,Y50,#REF!,8)</f>
        <v>#VALUE!</v>
      </c>
      <c r="Z114" s="37" t="e">
        <f>COUNTIFS(#REF!,Z50,#REF!,8)</f>
        <v>#VALUE!</v>
      </c>
      <c r="AA114" s="37" t="e">
        <f>COUNTIFS(#REF!,AA50,#REF!,8)</f>
        <v>#VALUE!</v>
      </c>
      <c r="AB114" s="37" t="e">
        <f>COUNTIFS(#REF!,AB50,#REF!,8)</f>
        <v>#VALUE!</v>
      </c>
      <c r="AC114" s="37" t="e">
        <f>COUNTIFS(#REF!,AC50,#REF!,8)</f>
        <v>#VALUE!</v>
      </c>
      <c r="AD114" s="37" t="e">
        <f>SUM(U114:AC114)</f>
        <v>#VALUE!</v>
      </c>
      <c r="AE114" s="37" t="e">
        <f>AD114-AC114</f>
        <v>#VALUE!</v>
      </c>
      <c r="AF114" s="37"/>
    </row>
    <row r="115" ht="16.5">
      <c r="K115" s="36">
        <v>9</v>
      </c>
      <c r="L115" s="5" t="e">
        <f>100*U115/$AE$59</f>
        <v>#VALUE!</v>
      </c>
      <c r="M115" s="5" t="e">
        <f>100*V115/$AE$59</f>
        <v>#VALUE!</v>
      </c>
      <c r="N115" s="5" t="e">
        <f>100*W115/$AE$59</f>
        <v>#VALUE!</v>
      </c>
      <c r="O115" s="5" t="e">
        <f>100*X115/$AE$59</f>
        <v>#VALUE!</v>
      </c>
      <c r="P115" s="5" t="e">
        <f>100*Y115/$AE$59</f>
        <v>#VALUE!</v>
      </c>
      <c r="Q115" s="5" t="e">
        <f>100*Z115/$AE$59</f>
        <v>#VALUE!</v>
      </c>
      <c r="R115" s="5" t="e">
        <f>100*AA115/$AE$59</f>
        <v>#VALUE!</v>
      </c>
      <c r="S115" s="5" t="e">
        <f>100*AB115/$AE$59</f>
        <v>#VALUE!</v>
      </c>
      <c r="T115" s="5" t="e">
        <f>100*AC115/AD115</f>
        <v>#VALUE!</v>
      </c>
      <c r="U115" s="37" t="e">
        <f>COUNTIFS(#REF!,U50,#REF!,9)</f>
        <v>#VALUE!</v>
      </c>
      <c r="V115" s="37" t="e">
        <f>COUNTIFS(#REF!,V50,#REF!,9)</f>
        <v>#VALUE!</v>
      </c>
      <c r="W115" s="37" t="e">
        <f>COUNTIFS(#REF!,W50,#REF!,9)</f>
        <v>#VALUE!</v>
      </c>
      <c r="X115" s="37" t="e">
        <f>COUNTIFS(#REF!,X50,#REF!,9)</f>
        <v>#VALUE!</v>
      </c>
      <c r="Y115" s="37" t="e">
        <f>COUNTIFS(#REF!,Y50,#REF!,9)</f>
        <v>#VALUE!</v>
      </c>
      <c r="Z115" s="37" t="e">
        <f>COUNTIFS(#REF!,Z50,#REF!,9)</f>
        <v>#VALUE!</v>
      </c>
      <c r="AA115" s="37" t="e">
        <f>COUNTIFS(#REF!,AA50,#REF!,9)</f>
        <v>#VALUE!</v>
      </c>
      <c r="AB115" s="37" t="e">
        <f>COUNTIFS(#REF!,AB50,#REF!,9)</f>
        <v>#VALUE!</v>
      </c>
      <c r="AC115" s="37" t="e">
        <f>COUNTIFS(#REF!,AC50,#REF!,9)</f>
        <v>#VALUE!</v>
      </c>
      <c r="AD115" s="37" t="e">
        <f>SUM(U115:AC115)</f>
        <v>#VALUE!</v>
      </c>
      <c r="AE115" s="37" t="e">
        <f>AD115-AC115</f>
        <v>#VALUE!</v>
      </c>
      <c r="AF115" s="37"/>
    </row>
    <row r="116" ht="16.5">
      <c r="K116" s="36">
        <v>10</v>
      </c>
      <c r="L116" s="5" t="e">
        <f>100*U116/$AE$60</f>
        <v>#VALUE!</v>
      </c>
      <c r="M116" s="5" t="e">
        <f>100*V116/$AE$60</f>
        <v>#VALUE!</v>
      </c>
      <c r="N116" s="5" t="e">
        <f>100*W116/$AE$60</f>
        <v>#VALUE!</v>
      </c>
      <c r="O116" s="5" t="e">
        <f>100*X116/$AE$60</f>
        <v>#VALUE!</v>
      </c>
      <c r="P116" s="5" t="e">
        <f>100*Y116/$AE$60</f>
        <v>#VALUE!</v>
      </c>
      <c r="Q116" s="5" t="e">
        <f>100*Z116/$AE$60</f>
        <v>#VALUE!</v>
      </c>
      <c r="R116" s="5" t="e">
        <f>100*AA116/$AE$60</f>
        <v>#VALUE!</v>
      </c>
      <c r="S116" s="5" t="e">
        <f>100*AB116/$AE$60</f>
        <v>#VALUE!</v>
      </c>
      <c r="T116" s="5" t="e">
        <f>100*AC116/AD116</f>
        <v>#VALUE!</v>
      </c>
      <c r="U116" s="47" t="e">
        <f>COUNTIFS(#REF!,U50,#REF!,10)</f>
        <v>#VALUE!</v>
      </c>
      <c r="V116" s="47" t="e">
        <f>COUNTIFS(#REF!,V50,#REF!,10)</f>
        <v>#VALUE!</v>
      </c>
      <c r="W116" s="47" t="e">
        <f>COUNTIFS(#REF!,W50,#REF!,10)</f>
        <v>#VALUE!</v>
      </c>
      <c r="X116" s="47" t="e">
        <f>COUNTIFS(#REF!,X50,#REF!,10)</f>
        <v>#VALUE!</v>
      </c>
      <c r="Y116" s="47" t="e">
        <f>COUNTIFS(#REF!,Y50,#REF!,10)</f>
        <v>#VALUE!</v>
      </c>
      <c r="Z116" s="47" t="e">
        <f>COUNTIFS(#REF!,Z50,#REF!,10)</f>
        <v>#VALUE!</v>
      </c>
      <c r="AA116" s="47" t="e">
        <f>COUNTIFS(#REF!,AA50,#REF!,10)</f>
        <v>#VALUE!</v>
      </c>
      <c r="AB116" s="47" t="e">
        <f>COUNTIFS(#REF!,AB50,#REF!,10)</f>
        <v>#VALUE!</v>
      </c>
      <c r="AC116" s="47" t="e">
        <f>COUNTIFS(#REF!,AC50,#REF!,10)</f>
        <v>#VALUE!</v>
      </c>
      <c r="AD116" s="37" t="e">
        <f>SUM(U116:AC116)</f>
        <v>#VALUE!</v>
      </c>
      <c r="AE116" s="37" t="e">
        <f>AD116-AC116</f>
        <v>#VALUE!</v>
      </c>
      <c r="AF116" s="37"/>
    </row>
    <row r="117" ht="16.5">
      <c r="K117" s="36">
        <v>11</v>
      </c>
      <c r="L117" s="5" t="e">
        <f>100*U117/$AE$61</f>
        <v>#VALUE!</v>
      </c>
      <c r="M117" s="5" t="e">
        <f>100*V117/$AE$61</f>
        <v>#VALUE!</v>
      </c>
      <c r="N117" s="5" t="e">
        <f>100*W117/$AE$61</f>
        <v>#VALUE!</v>
      </c>
      <c r="O117" s="5" t="e">
        <f>100*X117/$AE$61</f>
        <v>#VALUE!</v>
      </c>
      <c r="P117" s="5" t="e">
        <f>100*Y117/$AE$61</f>
        <v>#VALUE!</v>
      </c>
      <c r="Q117" s="5" t="e">
        <f>100*Z117/$AE$61</f>
        <v>#VALUE!</v>
      </c>
      <c r="R117" s="5" t="e">
        <f>100*AA117/$AE$61</f>
        <v>#VALUE!</v>
      </c>
      <c r="S117" s="5" t="e">
        <f>100*AB117/$AE$61</f>
        <v>#VALUE!</v>
      </c>
      <c r="T117" s="5" t="e">
        <f>100*AC117/AD117</f>
        <v>#VALUE!</v>
      </c>
      <c r="U117" s="37" t="e">
        <f>COUNTIFS(#REF!,U50,#REF!,11)</f>
        <v>#VALUE!</v>
      </c>
      <c r="V117" s="37" t="e">
        <f>COUNTIFS(#REF!,V50,#REF!,11)</f>
        <v>#VALUE!</v>
      </c>
      <c r="W117" s="37" t="e">
        <f>COUNTIFS(#REF!,W50,#REF!,11)</f>
        <v>#VALUE!</v>
      </c>
      <c r="X117" s="37" t="e">
        <f>COUNTIFS(#REF!,X50,#REF!,11)</f>
        <v>#VALUE!</v>
      </c>
      <c r="Y117" s="37" t="e">
        <f>COUNTIFS(#REF!,Y50,#REF!,11)</f>
        <v>#VALUE!</v>
      </c>
      <c r="Z117" s="37" t="e">
        <f>COUNTIFS(#REF!,Z50,#REF!,11)</f>
        <v>#VALUE!</v>
      </c>
      <c r="AA117" s="37" t="e">
        <f>COUNTIFS(#REF!,AA50,#REF!,11)</f>
        <v>#VALUE!</v>
      </c>
      <c r="AB117" s="37" t="e">
        <f>COUNTIFS(#REF!,AB50,#REF!,11)</f>
        <v>#VALUE!</v>
      </c>
      <c r="AC117" s="37" t="e">
        <f>COUNTIFS(#REF!,AC50,#REF!,11)</f>
        <v>#VALUE!</v>
      </c>
      <c r="AD117" s="37" t="e">
        <f>SUM(U117:AC117)</f>
        <v>#VALUE!</v>
      </c>
      <c r="AE117" s="37" t="e">
        <f>AD117-AC117</f>
        <v>#VALUE!</v>
      </c>
      <c r="AF117" s="37"/>
    </row>
    <row r="118" ht="16.5">
      <c r="K118" s="36">
        <v>12</v>
      </c>
      <c r="L118" s="5" t="e">
        <f>100*U118/$AE$62</f>
        <v>#VALUE!</v>
      </c>
      <c r="M118" s="5" t="e">
        <f>100*V118/$AE$62</f>
        <v>#VALUE!</v>
      </c>
      <c r="N118" s="5" t="e">
        <f>100*W118/$AE$62</f>
        <v>#VALUE!</v>
      </c>
      <c r="O118" s="5" t="e">
        <f>100*X118/$AE$62</f>
        <v>#VALUE!</v>
      </c>
      <c r="P118" s="5" t="e">
        <f>100*Y118/$AE$62</f>
        <v>#VALUE!</v>
      </c>
      <c r="Q118" s="5" t="e">
        <f>100*Z118/$AE$62</f>
        <v>#VALUE!</v>
      </c>
      <c r="R118" s="5" t="e">
        <f>100*AA118/$AE$62</f>
        <v>#VALUE!</v>
      </c>
      <c r="S118" s="5" t="e">
        <f>100*AB118/$AE$62</f>
        <v>#VALUE!</v>
      </c>
      <c r="T118" s="5" t="e">
        <f>100*AC118/AD118</f>
        <v>#VALUE!</v>
      </c>
      <c r="U118" s="37" t="e">
        <f>COUNTIFS(#REF!,U50,#REF!,12)</f>
        <v>#VALUE!</v>
      </c>
      <c r="V118" s="37" t="e">
        <f>COUNTIFS(#REF!,V50,#REF!,12)</f>
        <v>#VALUE!</v>
      </c>
      <c r="W118" s="37" t="e">
        <f>COUNTIFS(#REF!,W50,#REF!,12)</f>
        <v>#VALUE!</v>
      </c>
      <c r="X118" s="37" t="e">
        <f>COUNTIFS(#REF!,X50,#REF!,12)</f>
        <v>#VALUE!</v>
      </c>
      <c r="Y118" s="37" t="e">
        <f>COUNTIFS(#REF!,Y50,#REF!,12)</f>
        <v>#VALUE!</v>
      </c>
      <c r="Z118" s="37" t="e">
        <f>COUNTIFS(#REF!,Z50,#REF!,12)</f>
        <v>#VALUE!</v>
      </c>
      <c r="AA118" s="37" t="e">
        <f>COUNTIFS(#REF!,AA50,#REF!,12)</f>
        <v>#VALUE!</v>
      </c>
      <c r="AB118" s="37" t="e">
        <f>COUNTIFS(#REF!,AB50,#REF!,12)</f>
        <v>#VALUE!</v>
      </c>
      <c r="AC118" s="37" t="e">
        <f>COUNTIFS(#REF!,AC50,#REF!,12)</f>
        <v>#VALUE!</v>
      </c>
      <c r="AD118" s="37" t="e">
        <f>SUM(U118:AC118)</f>
        <v>#VALUE!</v>
      </c>
      <c r="AE118" s="37" t="e">
        <f>AD118-AC118</f>
        <v>#VALUE!</v>
      </c>
      <c r="AF118" s="37"/>
    </row>
    <row r="119" ht="15">
      <c r="L119" s="5" t="e">
        <f>AVERAGE(L107:L118)</f>
        <v>#VALUE!</v>
      </c>
      <c r="M119" s="5" t="e">
        <f>AVERAGE(M107:M118)</f>
        <v>#VALUE!</v>
      </c>
      <c r="N119" s="5" t="e">
        <f>AVERAGE(N107:N118)</f>
        <v>#VALUE!</v>
      </c>
      <c r="O119" s="5" t="e">
        <f>AVERAGE(O107:O118)</f>
        <v>#VALUE!</v>
      </c>
      <c r="P119" s="5" t="e">
        <f>AVERAGE(P107:P118)</f>
        <v>#VALUE!</v>
      </c>
      <c r="Q119" s="5" t="e">
        <f>AVERAGE(Q107:Q118)</f>
        <v>#VALUE!</v>
      </c>
      <c r="R119" s="5" t="e">
        <f>AVERAGE(R107:R118)</f>
        <v>#VALUE!</v>
      </c>
      <c r="S119" s="5" t="e">
        <f>AVERAGE(S107:S118)</f>
        <v>#VALUE!</v>
      </c>
      <c r="T119" s="5" t="e">
        <f>AVERAGE(T107:T118)</f>
        <v>#VALUE!</v>
      </c>
      <c r="U119" s="37"/>
      <c r="V119" s="37"/>
      <c r="W119" s="37"/>
      <c r="X119" s="37"/>
      <c r="Y119" s="37"/>
      <c r="Z119" s="37"/>
      <c r="AA119" s="37"/>
      <c r="AB119" s="37"/>
      <c r="AC119" s="48" t="e">
        <f>SUM(AC107:AC118)</f>
        <v>#VALUE!</v>
      </c>
      <c r="AD119" s="48" t="e">
        <f>SUM(AD107:AD118)</f>
        <v>#VALUE!</v>
      </c>
      <c r="AE119" s="48" t="e">
        <f>SUM(AE107:AE118)</f>
        <v>#VALUE!</v>
      </c>
      <c r="AF119" s="37"/>
    </row>
    <row r="120" ht="16.5">
      <c r="K120">
        <f>K106+1</f>
        <v>2018</v>
      </c>
      <c r="L120" s="34" t="s">
        <v>85</v>
      </c>
      <c r="M120" s="34" t="s">
        <v>86</v>
      </c>
      <c r="N120" s="34" t="s">
        <v>87</v>
      </c>
      <c r="O120" s="34" t="s">
        <v>88</v>
      </c>
      <c r="P120" s="34" t="s">
        <v>89</v>
      </c>
      <c r="Q120" s="34" t="s">
        <v>90</v>
      </c>
      <c r="R120" s="34" t="s">
        <v>91</v>
      </c>
      <c r="S120" s="34" t="s">
        <v>92</v>
      </c>
      <c r="T120" s="34" t="s">
        <v>93</v>
      </c>
      <c r="U120" s="37"/>
      <c r="V120" s="37"/>
      <c r="W120" s="37"/>
      <c r="X120" s="37"/>
      <c r="Y120" s="37"/>
      <c r="Z120" s="37"/>
      <c r="AA120" s="37"/>
      <c r="AB120" s="37"/>
      <c r="AC120" s="37"/>
      <c r="AD120" s="49" t="s">
        <v>100</v>
      </c>
      <c r="AE120" s="50" t="s">
        <v>101</v>
      </c>
      <c r="AF120" s="37"/>
    </row>
    <row r="121" ht="16.5">
      <c r="K121" s="36">
        <v>1</v>
      </c>
      <c r="L121" s="5" t="e">
        <f>100*U121/$AE$51</f>
        <v>#VALUE!</v>
      </c>
      <c r="M121" s="5" t="e">
        <f>100*V121/$AE$51</f>
        <v>#VALUE!</v>
      </c>
      <c r="N121" s="5" t="e">
        <f>100*W121/$AE$51</f>
        <v>#VALUE!</v>
      </c>
      <c r="O121" s="5" t="e">
        <f>100*X121/$AE$51</f>
        <v>#VALUE!</v>
      </c>
      <c r="P121" s="5" t="e">
        <f>100*Y121/$AE$51</f>
        <v>#VALUE!</v>
      </c>
      <c r="Q121" s="5" t="e">
        <f>100*Z121/$AE$51</f>
        <v>#VALUE!</v>
      </c>
      <c r="R121" s="5" t="e">
        <f>100*AA121/$AE$51</f>
        <v>#VALUE!</v>
      </c>
      <c r="S121" s="5" t="e">
        <f>100*AB121/$AE$51</f>
        <v>#VALUE!</v>
      </c>
      <c r="T121" s="5" t="e">
        <f>100*AC121/AD121</f>
        <v>#VALUE!</v>
      </c>
      <c r="U121" s="37" t="e">
        <f>COUNTIFS(#REF!,U50,#REF!,1)</f>
        <v>#VALUE!</v>
      </c>
      <c r="V121" s="37" t="e">
        <f>COUNTIFS(#REF!,V50,#REF!,1)</f>
        <v>#VALUE!</v>
      </c>
      <c r="W121" s="37" t="e">
        <f>COUNTIFS(#REF!,W50,#REF!,1)</f>
        <v>#VALUE!</v>
      </c>
      <c r="X121" s="37" t="e">
        <f>COUNTIFS(#REF!,X50,#REF!,1)</f>
        <v>#VALUE!</v>
      </c>
      <c r="Y121" s="37" t="e">
        <f>COUNTIFS(#REF!,Y50,#REF!,1)</f>
        <v>#VALUE!</v>
      </c>
      <c r="Z121" s="37" t="e">
        <f>COUNTIFS(#REF!,Z50,#REF!,1)</f>
        <v>#VALUE!</v>
      </c>
      <c r="AA121" s="37" t="e">
        <f>COUNTIFS(#REF!,AA50,#REF!,1)</f>
        <v>#VALUE!</v>
      </c>
      <c r="AB121" s="37" t="e">
        <f>COUNTIFS(#REF!,AB50,#REF!,1)</f>
        <v>#VALUE!</v>
      </c>
      <c r="AC121" s="37" t="e">
        <f>COUNTIFS(#REF!,AC50,#REF!,1)</f>
        <v>#VALUE!</v>
      </c>
      <c r="AD121" s="37" t="e">
        <f>SUM(U121:AC121)</f>
        <v>#VALUE!</v>
      </c>
      <c r="AE121" s="37" t="e">
        <f>AD121-AC121</f>
        <v>#VALUE!</v>
      </c>
      <c r="AF121" s="37"/>
    </row>
    <row r="122" ht="16.5">
      <c r="K122" s="36">
        <v>2</v>
      </c>
      <c r="L122" s="5" t="e">
        <f>100*U122/$AE$52</f>
        <v>#VALUE!</v>
      </c>
      <c r="M122" s="5" t="e">
        <f>100*V122/$AE$52</f>
        <v>#VALUE!</v>
      </c>
      <c r="N122" s="5" t="e">
        <f>100*W122/$AE$52</f>
        <v>#VALUE!</v>
      </c>
      <c r="O122" s="5" t="e">
        <f>100*X122/$AE$52</f>
        <v>#VALUE!</v>
      </c>
      <c r="P122" s="5" t="e">
        <f>100*Y122/$AE$52</f>
        <v>#VALUE!</v>
      </c>
      <c r="Q122" s="5" t="e">
        <f>100*Z122/$AE$52</f>
        <v>#VALUE!</v>
      </c>
      <c r="R122" s="5" t="e">
        <f>100*AA122/$AE$52</f>
        <v>#VALUE!</v>
      </c>
      <c r="S122" s="5" t="e">
        <f>100*AB122/$AE$52</f>
        <v>#VALUE!</v>
      </c>
      <c r="T122" s="5" t="e">
        <f>100*AC122/AD122</f>
        <v>#VALUE!</v>
      </c>
      <c r="U122" s="37" t="e">
        <f>COUNTIFS(#REF!,U50,#REF!,2)</f>
        <v>#VALUE!</v>
      </c>
      <c r="V122" s="37" t="e">
        <f>COUNTIFS(#REF!,V50,#REF!,2)</f>
        <v>#VALUE!</v>
      </c>
      <c r="W122" s="37" t="e">
        <f>COUNTIFS(#REF!,W50,#REF!,2)</f>
        <v>#VALUE!</v>
      </c>
      <c r="X122" s="37" t="e">
        <f>COUNTIFS(#REF!,X50,#REF!,2)</f>
        <v>#VALUE!</v>
      </c>
      <c r="Y122" s="37" t="e">
        <f>COUNTIFS(#REF!,Y50,#REF!,2)</f>
        <v>#VALUE!</v>
      </c>
      <c r="Z122" s="37" t="e">
        <f>COUNTIFS(#REF!,Z50,#REF!,2)</f>
        <v>#VALUE!</v>
      </c>
      <c r="AA122" s="37" t="e">
        <f>COUNTIFS(#REF!,AA50,#REF!,2)</f>
        <v>#VALUE!</v>
      </c>
      <c r="AB122" s="37" t="e">
        <f>COUNTIFS(#REF!,AB50,#REF!,2)</f>
        <v>#VALUE!</v>
      </c>
      <c r="AC122" s="37" t="e">
        <f>COUNTIFS(#REF!,AC50,#REF!,2)</f>
        <v>#VALUE!</v>
      </c>
      <c r="AD122" s="37" t="e">
        <f>SUM(U122:AC122)</f>
        <v>#VALUE!</v>
      </c>
      <c r="AE122" s="37" t="e">
        <f>AD122-AC122</f>
        <v>#VALUE!</v>
      </c>
      <c r="AF122" s="37"/>
    </row>
    <row r="123" ht="16.5">
      <c r="K123" s="36">
        <v>3</v>
      </c>
      <c r="L123" s="5" t="e">
        <f>100*U123/$AE$53</f>
        <v>#VALUE!</v>
      </c>
      <c r="M123" s="5" t="e">
        <f>100*V123/$AE$53</f>
        <v>#VALUE!</v>
      </c>
      <c r="N123" s="5" t="e">
        <f>100*W123/$AE$53</f>
        <v>#VALUE!</v>
      </c>
      <c r="O123" s="5" t="e">
        <f>100*X123/$AE$53</f>
        <v>#VALUE!</v>
      </c>
      <c r="P123" s="5" t="e">
        <f>100*Y123/$AE$53</f>
        <v>#VALUE!</v>
      </c>
      <c r="Q123" s="5" t="e">
        <f>100*Z123/$AE$53</f>
        <v>#VALUE!</v>
      </c>
      <c r="R123" s="5" t="e">
        <f>100*AA123/$AE$53</f>
        <v>#VALUE!</v>
      </c>
      <c r="S123" s="5" t="e">
        <f>100*AB123/$AE$53</f>
        <v>#VALUE!</v>
      </c>
      <c r="T123" s="5" t="e">
        <f>100*AC123/AD123</f>
        <v>#VALUE!</v>
      </c>
      <c r="U123" s="37" t="e">
        <f>COUNTIFS(#REF!,U50,#REF!,3)</f>
        <v>#VALUE!</v>
      </c>
      <c r="V123" s="37" t="e">
        <f>COUNTIFS(#REF!,V50,#REF!,3)</f>
        <v>#VALUE!</v>
      </c>
      <c r="W123" s="37" t="e">
        <f>COUNTIFS(#REF!,W50,#REF!,3)</f>
        <v>#VALUE!</v>
      </c>
      <c r="X123" s="37" t="e">
        <f>COUNTIFS(#REF!,X50,#REF!,3)</f>
        <v>#VALUE!</v>
      </c>
      <c r="Y123" s="37" t="e">
        <f>COUNTIFS(#REF!,Y50,#REF!,3)</f>
        <v>#VALUE!</v>
      </c>
      <c r="Z123" s="37" t="e">
        <f>COUNTIFS(#REF!,Z50,#REF!,3)</f>
        <v>#VALUE!</v>
      </c>
      <c r="AA123" s="37" t="e">
        <f>COUNTIFS(#REF!,AA50,#REF!,3)</f>
        <v>#VALUE!</v>
      </c>
      <c r="AB123" s="37" t="e">
        <f>COUNTIFS(#REF!,AB50,#REF!,3)</f>
        <v>#VALUE!</v>
      </c>
      <c r="AC123" s="37" t="e">
        <f>COUNTIFS(#REF!,AC50,#REF!,3)</f>
        <v>#VALUE!</v>
      </c>
      <c r="AD123" s="37" t="e">
        <f>SUM(U123:AC123)</f>
        <v>#VALUE!</v>
      </c>
      <c r="AE123" s="37" t="e">
        <f>AD123-AC123</f>
        <v>#VALUE!</v>
      </c>
      <c r="AF123" s="37"/>
    </row>
    <row r="124" ht="16.5">
      <c r="K124" s="36">
        <v>4</v>
      </c>
      <c r="L124" s="5" t="e">
        <f>100*U124/$AE$54</f>
        <v>#VALUE!</v>
      </c>
      <c r="M124" s="5" t="e">
        <f>100*V124/$AE$54</f>
        <v>#VALUE!</v>
      </c>
      <c r="N124" s="5" t="e">
        <f>100*W124/$AE$54</f>
        <v>#VALUE!</v>
      </c>
      <c r="O124" s="5" t="e">
        <f>100*X124/$AE$54</f>
        <v>#VALUE!</v>
      </c>
      <c r="P124" s="5" t="e">
        <f>100*Y124/$AE$54</f>
        <v>#VALUE!</v>
      </c>
      <c r="Q124" s="5" t="e">
        <f>100*Z124/$AE$54</f>
        <v>#VALUE!</v>
      </c>
      <c r="R124" s="5" t="e">
        <f>100*AA124/$AE$54</f>
        <v>#VALUE!</v>
      </c>
      <c r="S124" s="5" t="e">
        <f>100*AB124/$AE$54</f>
        <v>#VALUE!</v>
      </c>
      <c r="T124" s="5" t="e">
        <f>100*AC124/AD124</f>
        <v>#VALUE!</v>
      </c>
      <c r="U124" s="37" t="e">
        <f>COUNTIFS(#REF!,U50,#REF!,4)</f>
        <v>#VALUE!</v>
      </c>
      <c r="V124" s="37" t="e">
        <f>COUNTIFS(#REF!,V50,#REF!,4)</f>
        <v>#VALUE!</v>
      </c>
      <c r="W124" s="37" t="e">
        <f>COUNTIFS(#REF!,W50,#REF!,4)</f>
        <v>#VALUE!</v>
      </c>
      <c r="X124" s="37" t="e">
        <f>COUNTIFS(#REF!,X50,#REF!,4)</f>
        <v>#VALUE!</v>
      </c>
      <c r="Y124" s="37" t="e">
        <f>COUNTIFS(#REF!,Y50,#REF!,4)</f>
        <v>#VALUE!</v>
      </c>
      <c r="Z124" s="37" t="e">
        <f>COUNTIFS(#REF!,Z50,#REF!,4)</f>
        <v>#VALUE!</v>
      </c>
      <c r="AA124" s="37" t="e">
        <f>COUNTIFS(#REF!,AA50,#REF!,4)</f>
        <v>#VALUE!</v>
      </c>
      <c r="AB124" s="37" t="e">
        <f>COUNTIFS(#REF!,AB50,#REF!,4)</f>
        <v>#VALUE!</v>
      </c>
      <c r="AC124" s="37" t="e">
        <f>COUNTIFS(#REF!,AC50,#REF!,4)</f>
        <v>#VALUE!</v>
      </c>
      <c r="AD124" s="37" t="e">
        <f>SUM(U124:AC124)</f>
        <v>#VALUE!</v>
      </c>
      <c r="AE124" s="37" t="e">
        <f>AD124-AC124</f>
        <v>#VALUE!</v>
      </c>
      <c r="AF124" s="37"/>
    </row>
    <row r="125" ht="16.5">
      <c r="K125" s="36">
        <v>5</v>
      </c>
      <c r="L125" s="5" t="e">
        <f>100*U125/$AE$55</f>
        <v>#VALUE!</v>
      </c>
      <c r="M125" s="5" t="e">
        <f>100*V125/$AE$55</f>
        <v>#VALUE!</v>
      </c>
      <c r="N125" s="5" t="e">
        <f>100*W125/$AE$55</f>
        <v>#VALUE!</v>
      </c>
      <c r="O125" s="5" t="e">
        <f>100*X125/$AE$55</f>
        <v>#VALUE!</v>
      </c>
      <c r="P125" s="5" t="e">
        <f>100*Y125/$AE$55</f>
        <v>#VALUE!</v>
      </c>
      <c r="Q125" s="5" t="e">
        <f>100*Z125/$AE$55</f>
        <v>#VALUE!</v>
      </c>
      <c r="R125" s="5" t="e">
        <f>100*AA125/$AE$55</f>
        <v>#VALUE!</v>
      </c>
      <c r="S125" s="5" t="e">
        <f>100*AB125/$AE$55</f>
        <v>#VALUE!</v>
      </c>
      <c r="T125" s="5" t="e">
        <f>100*AC125/AD125</f>
        <v>#VALUE!</v>
      </c>
      <c r="U125" s="37" t="e">
        <f>COUNTIFS(#REF!,U50,#REF!,5)</f>
        <v>#VALUE!</v>
      </c>
      <c r="V125" s="37" t="e">
        <f>COUNTIFS(#REF!,V50,#REF!,5)</f>
        <v>#VALUE!</v>
      </c>
      <c r="W125" s="37" t="e">
        <f>COUNTIFS(#REF!,W50,#REF!,5)</f>
        <v>#VALUE!</v>
      </c>
      <c r="X125" s="37" t="e">
        <f>COUNTIFS(#REF!,X50,#REF!,5)</f>
        <v>#VALUE!</v>
      </c>
      <c r="Y125" s="37" t="e">
        <f>COUNTIFS(#REF!,Y50,#REF!,5)</f>
        <v>#VALUE!</v>
      </c>
      <c r="Z125" s="37" t="e">
        <f>COUNTIFS(#REF!,Z50,#REF!,5)</f>
        <v>#VALUE!</v>
      </c>
      <c r="AA125" s="37" t="e">
        <f>COUNTIFS(#REF!,AA50,#REF!,5)</f>
        <v>#VALUE!</v>
      </c>
      <c r="AB125" s="37" t="e">
        <f>COUNTIFS(#REF!,AB50,#REF!,5)</f>
        <v>#VALUE!</v>
      </c>
      <c r="AC125" s="37" t="e">
        <f>COUNTIFS(#REF!,AC50,#REF!,5)</f>
        <v>#VALUE!</v>
      </c>
      <c r="AD125" s="37" t="e">
        <f>SUM(U125:AC125)</f>
        <v>#VALUE!</v>
      </c>
      <c r="AE125" s="37" t="e">
        <f>AD125-AC125</f>
        <v>#VALUE!</v>
      </c>
      <c r="AF125" s="37"/>
    </row>
    <row r="126" ht="16.5">
      <c r="K126" s="36">
        <v>6</v>
      </c>
      <c r="L126" s="5" t="e">
        <f>100*U126/$AE$56</f>
        <v>#VALUE!</v>
      </c>
      <c r="M126" s="5" t="e">
        <f>100*V126/$AE$56</f>
        <v>#VALUE!</v>
      </c>
      <c r="N126" s="5" t="e">
        <f>100*W126/$AE$56</f>
        <v>#VALUE!</v>
      </c>
      <c r="O126" s="5" t="e">
        <f>100*X126/$AE$56</f>
        <v>#VALUE!</v>
      </c>
      <c r="P126" s="5" t="e">
        <f>100*Y126/$AE$56</f>
        <v>#VALUE!</v>
      </c>
      <c r="Q126" s="5" t="e">
        <f>100*Z126/$AE$56</f>
        <v>#VALUE!</v>
      </c>
      <c r="R126" s="5" t="e">
        <f>100*AA126/$AE$56</f>
        <v>#VALUE!</v>
      </c>
      <c r="S126" s="5" t="e">
        <f>100*AB126/$AE$56</f>
        <v>#VALUE!</v>
      </c>
      <c r="T126" s="5" t="e">
        <f>100*AC126/AD126</f>
        <v>#VALUE!</v>
      </c>
      <c r="U126" s="37" t="e">
        <f>COUNTIFS(#REF!,U50,#REF!,6)</f>
        <v>#VALUE!</v>
      </c>
      <c r="V126" s="37" t="e">
        <f>COUNTIFS(#REF!,V50,#REF!,6)</f>
        <v>#VALUE!</v>
      </c>
      <c r="W126" s="37" t="e">
        <f>COUNTIFS(#REF!,W50,#REF!,6)</f>
        <v>#VALUE!</v>
      </c>
      <c r="X126" s="37" t="e">
        <f>COUNTIFS(#REF!,X50,#REF!,6)</f>
        <v>#VALUE!</v>
      </c>
      <c r="Y126" s="37" t="e">
        <f>COUNTIFS(#REF!,Y50,#REF!,6)</f>
        <v>#VALUE!</v>
      </c>
      <c r="Z126" s="37" t="e">
        <f>COUNTIFS(#REF!,Z50,#REF!,6)</f>
        <v>#VALUE!</v>
      </c>
      <c r="AA126" s="37" t="e">
        <f>COUNTIFS(#REF!,AA50,#REF!,6)</f>
        <v>#VALUE!</v>
      </c>
      <c r="AB126" s="37" t="e">
        <f>COUNTIFS(#REF!,AB50,#REF!,6)</f>
        <v>#VALUE!</v>
      </c>
      <c r="AC126" s="37" t="e">
        <f>COUNTIFS(#REF!,AC50,#REF!,6)</f>
        <v>#VALUE!</v>
      </c>
      <c r="AD126" s="37" t="e">
        <f>SUM(U126:AC126)</f>
        <v>#VALUE!</v>
      </c>
      <c r="AE126" s="37" t="e">
        <f>AD126-AC126</f>
        <v>#VALUE!</v>
      </c>
      <c r="AF126" s="37"/>
    </row>
    <row r="127" ht="16.5">
      <c r="K127" s="36">
        <v>7</v>
      </c>
      <c r="L127" s="5" t="e">
        <f>100*U127/$AE$57</f>
        <v>#VALUE!</v>
      </c>
      <c r="M127" s="5" t="e">
        <f>100*V127/$AE$57</f>
        <v>#VALUE!</v>
      </c>
      <c r="N127" s="5" t="e">
        <f>100*W127/$AE$57</f>
        <v>#VALUE!</v>
      </c>
      <c r="O127" s="5" t="e">
        <f>100*X127/$AE$57</f>
        <v>#VALUE!</v>
      </c>
      <c r="P127" s="5" t="e">
        <f>100*Y127/$AE$57</f>
        <v>#VALUE!</v>
      </c>
      <c r="Q127" s="5" t="e">
        <f>100*Z127/$AE$57</f>
        <v>#VALUE!</v>
      </c>
      <c r="R127" s="5" t="e">
        <f>100*AA127/$AE$57</f>
        <v>#VALUE!</v>
      </c>
      <c r="S127" s="5" t="e">
        <f>100*AB127/$AE$57</f>
        <v>#VALUE!</v>
      </c>
      <c r="T127" s="5" t="e">
        <f>100*AC127/AD127</f>
        <v>#VALUE!</v>
      </c>
      <c r="U127" s="37" t="e">
        <f>COUNTIFS(#REF!,U50,#REF!,7)</f>
        <v>#VALUE!</v>
      </c>
      <c r="V127" s="37" t="e">
        <f>COUNTIFS(#REF!,V50,#REF!,7)</f>
        <v>#VALUE!</v>
      </c>
      <c r="W127" s="37" t="e">
        <f>COUNTIFS(#REF!,W50,#REF!,7)</f>
        <v>#VALUE!</v>
      </c>
      <c r="X127" s="37" t="e">
        <f>COUNTIFS(#REF!,X50,#REF!,7)</f>
        <v>#VALUE!</v>
      </c>
      <c r="Y127" s="37" t="e">
        <f>COUNTIFS(#REF!,Y50,#REF!,7)</f>
        <v>#VALUE!</v>
      </c>
      <c r="Z127" s="37" t="e">
        <f>COUNTIFS(#REF!,Z50,#REF!,7)</f>
        <v>#VALUE!</v>
      </c>
      <c r="AA127" s="37" t="e">
        <f>COUNTIFS(#REF!,AA50,#REF!,7)</f>
        <v>#VALUE!</v>
      </c>
      <c r="AB127" s="37" t="e">
        <f>COUNTIFS(#REF!,AB50,#REF!,7)</f>
        <v>#VALUE!</v>
      </c>
      <c r="AC127" s="37" t="e">
        <f>COUNTIFS(#REF!,AC50,#REF!,7)</f>
        <v>#VALUE!</v>
      </c>
      <c r="AD127" s="37" t="e">
        <f>SUM(U127:AC127)</f>
        <v>#VALUE!</v>
      </c>
      <c r="AE127" s="37" t="e">
        <f>AD127-AC127</f>
        <v>#VALUE!</v>
      </c>
      <c r="AF127" s="37"/>
    </row>
    <row r="128" ht="16.5">
      <c r="K128" s="36">
        <v>8</v>
      </c>
      <c r="L128" s="5" t="e">
        <f>100*U128/$AE$58</f>
        <v>#VALUE!</v>
      </c>
      <c r="M128" s="5" t="e">
        <f>100*V128/$AE$58</f>
        <v>#VALUE!</v>
      </c>
      <c r="N128" s="5" t="e">
        <f>100*W128/$AE$58</f>
        <v>#VALUE!</v>
      </c>
      <c r="O128" s="5" t="e">
        <f>100*X128/$AE$58</f>
        <v>#VALUE!</v>
      </c>
      <c r="P128" s="5" t="e">
        <f>100*Y128/$AE$58</f>
        <v>#VALUE!</v>
      </c>
      <c r="Q128" s="5" t="e">
        <f>100*Z128/$AE$58</f>
        <v>#VALUE!</v>
      </c>
      <c r="R128" s="5" t="e">
        <f>100*AA128/$AE$58</f>
        <v>#VALUE!</v>
      </c>
      <c r="S128" s="5" t="e">
        <f>100*AB128/$AE$58</f>
        <v>#VALUE!</v>
      </c>
      <c r="T128" s="5" t="e">
        <f>100*AC128/AD128</f>
        <v>#VALUE!</v>
      </c>
      <c r="U128" s="37" t="e">
        <f>COUNTIFS(#REF!,U50,#REF!,8)</f>
        <v>#VALUE!</v>
      </c>
      <c r="V128" s="37" t="e">
        <f>COUNTIFS(#REF!,V50,#REF!,8)</f>
        <v>#VALUE!</v>
      </c>
      <c r="W128" s="37" t="e">
        <f>COUNTIFS(#REF!,W50,#REF!,8)</f>
        <v>#VALUE!</v>
      </c>
      <c r="X128" s="37" t="e">
        <f>COUNTIFS(#REF!,X50,#REF!,8)</f>
        <v>#VALUE!</v>
      </c>
      <c r="Y128" s="37" t="e">
        <f>COUNTIFS(#REF!,Y50,#REF!,8)</f>
        <v>#VALUE!</v>
      </c>
      <c r="Z128" s="37" t="e">
        <f>COUNTIFS(#REF!,Z50,#REF!,8)</f>
        <v>#VALUE!</v>
      </c>
      <c r="AA128" s="37" t="e">
        <f>COUNTIFS(#REF!,AA50,#REF!,8)</f>
        <v>#VALUE!</v>
      </c>
      <c r="AB128" s="37" t="e">
        <f>COUNTIFS(#REF!,AB50,#REF!,8)</f>
        <v>#VALUE!</v>
      </c>
      <c r="AC128" s="37" t="e">
        <f>COUNTIFS(#REF!,AC50,#REF!,8)</f>
        <v>#VALUE!</v>
      </c>
      <c r="AD128" s="37" t="e">
        <f>SUM(U128:AC128)</f>
        <v>#VALUE!</v>
      </c>
      <c r="AE128" s="37" t="e">
        <f>AD128-AC128</f>
        <v>#VALUE!</v>
      </c>
      <c r="AF128" s="37"/>
    </row>
    <row r="129" ht="16.5">
      <c r="K129" s="36">
        <v>9</v>
      </c>
      <c r="L129" s="5" t="e">
        <f>100*U129/$AE$59</f>
        <v>#VALUE!</v>
      </c>
      <c r="M129" s="5" t="e">
        <f>100*V129/$AE$59</f>
        <v>#VALUE!</v>
      </c>
      <c r="N129" s="5" t="e">
        <f>100*W129/$AE$59</f>
        <v>#VALUE!</v>
      </c>
      <c r="O129" s="5" t="e">
        <f>100*X129/$AE$59</f>
        <v>#VALUE!</v>
      </c>
      <c r="P129" s="5" t="e">
        <f>100*Y129/$AE$59</f>
        <v>#VALUE!</v>
      </c>
      <c r="Q129" s="5" t="e">
        <f>100*Z129/$AE$59</f>
        <v>#VALUE!</v>
      </c>
      <c r="R129" s="5" t="e">
        <f>100*AA129/$AE$59</f>
        <v>#VALUE!</v>
      </c>
      <c r="S129" s="5" t="e">
        <f>100*AB129/$AE$59</f>
        <v>#VALUE!</v>
      </c>
      <c r="T129" s="5" t="e">
        <f>100*AC129/AD129</f>
        <v>#VALUE!</v>
      </c>
      <c r="U129" s="37" t="e">
        <f>COUNTIFS(#REF!,U50,#REF!,9)</f>
        <v>#VALUE!</v>
      </c>
      <c r="V129" s="37" t="e">
        <f>COUNTIFS(#REF!,V50,#REF!,9)</f>
        <v>#VALUE!</v>
      </c>
      <c r="W129" s="37" t="e">
        <f>COUNTIFS(#REF!,W50,#REF!,9)</f>
        <v>#VALUE!</v>
      </c>
      <c r="X129" s="37" t="e">
        <f>COUNTIFS(#REF!,X50,#REF!,9)</f>
        <v>#VALUE!</v>
      </c>
      <c r="Y129" s="37" t="e">
        <f>COUNTIFS(#REF!,Y50,#REF!,9)</f>
        <v>#VALUE!</v>
      </c>
      <c r="Z129" s="37" t="e">
        <f>COUNTIFS(#REF!,Z50,#REF!,9)</f>
        <v>#VALUE!</v>
      </c>
      <c r="AA129" s="37" t="e">
        <f>COUNTIFS(#REF!,AA50,#REF!,9)</f>
        <v>#VALUE!</v>
      </c>
      <c r="AB129" s="37" t="e">
        <f>COUNTIFS(#REF!,AB50,#REF!,9)</f>
        <v>#VALUE!</v>
      </c>
      <c r="AC129" s="37" t="e">
        <f>COUNTIFS(#REF!,AC50,#REF!,9)</f>
        <v>#VALUE!</v>
      </c>
      <c r="AD129" s="37" t="e">
        <f>SUM(U129:AC129)</f>
        <v>#VALUE!</v>
      </c>
      <c r="AE129" s="37" t="e">
        <f>AD129-AC129</f>
        <v>#VALUE!</v>
      </c>
      <c r="AF129" s="37"/>
    </row>
    <row r="130" ht="16.5">
      <c r="K130" s="36">
        <v>10</v>
      </c>
      <c r="L130" s="5" t="e">
        <f>100*U130/$AE$60</f>
        <v>#VALUE!</v>
      </c>
      <c r="M130" s="5" t="e">
        <f>100*V130/$AE$60</f>
        <v>#VALUE!</v>
      </c>
      <c r="N130" s="5" t="e">
        <f>100*W130/$AE$60</f>
        <v>#VALUE!</v>
      </c>
      <c r="O130" s="5" t="e">
        <f>100*X130/$AE$60</f>
        <v>#VALUE!</v>
      </c>
      <c r="P130" s="5" t="e">
        <f>100*Y130/$AE$60</f>
        <v>#VALUE!</v>
      </c>
      <c r="Q130" s="5" t="e">
        <f>100*Z130/$AE$60</f>
        <v>#VALUE!</v>
      </c>
      <c r="R130" s="5" t="e">
        <f>100*AA130/$AE$60</f>
        <v>#VALUE!</v>
      </c>
      <c r="S130" s="5" t="e">
        <f>100*AB130/$AE$60</f>
        <v>#VALUE!</v>
      </c>
      <c r="T130" s="5" t="e">
        <f>100*AC130/AD130</f>
        <v>#VALUE!</v>
      </c>
      <c r="U130" s="47" t="e">
        <f>COUNTIFS(#REF!,U50,#REF!,10)</f>
        <v>#VALUE!</v>
      </c>
      <c r="V130" s="47" t="e">
        <f>COUNTIFS(#REF!,V50,#REF!,10)</f>
        <v>#VALUE!</v>
      </c>
      <c r="W130" s="47" t="e">
        <f>COUNTIFS(#REF!,W50,#REF!,10)</f>
        <v>#VALUE!</v>
      </c>
      <c r="X130" s="47" t="e">
        <f>COUNTIFS(#REF!,X50,#REF!,10)</f>
        <v>#VALUE!</v>
      </c>
      <c r="Y130" s="47" t="e">
        <f>COUNTIFS(#REF!,Y50,#REF!,10)</f>
        <v>#VALUE!</v>
      </c>
      <c r="Z130" s="47" t="e">
        <f>COUNTIFS(#REF!,Z50,#REF!,10)</f>
        <v>#VALUE!</v>
      </c>
      <c r="AA130" s="47" t="e">
        <f>COUNTIFS(#REF!,AA50,#REF!,10)</f>
        <v>#VALUE!</v>
      </c>
      <c r="AB130" s="47" t="e">
        <f>COUNTIFS(#REF!,AB50,#REF!,10)</f>
        <v>#VALUE!</v>
      </c>
      <c r="AC130" s="47" t="e">
        <f>COUNTIFS(#REF!,AC50,#REF!,10)</f>
        <v>#VALUE!</v>
      </c>
      <c r="AD130" s="37" t="e">
        <f>SUM(U130:AC130)</f>
        <v>#VALUE!</v>
      </c>
      <c r="AE130" s="37" t="e">
        <f>AD130-AC130</f>
        <v>#VALUE!</v>
      </c>
      <c r="AF130" s="37"/>
    </row>
    <row r="131" ht="16.5">
      <c r="K131" s="36">
        <v>11</v>
      </c>
      <c r="L131" s="5" t="e">
        <f>100*U131/$AE$61</f>
        <v>#VALUE!</v>
      </c>
      <c r="M131" s="5" t="e">
        <f>100*V131/$AE$61</f>
        <v>#VALUE!</v>
      </c>
      <c r="N131" s="5" t="e">
        <f>100*W131/$AE$61</f>
        <v>#VALUE!</v>
      </c>
      <c r="O131" s="5" t="e">
        <f>100*X131/$AE$61</f>
        <v>#VALUE!</v>
      </c>
      <c r="P131" s="5" t="e">
        <f>100*Y131/$AE$61</f>
        <v>#VALUE!</v>
      </c>
      <c r="Q131" s="5" t="e">
        <f>100*Z131/$AE$61</f>
        <v>#VALUE!</v>
      </c>
      <c r="R131" s="5" t="e">
        <f>100*AA131/$AE$61</f>
        <v>#VALUE!</v>
      </c>
      <c r="S131" s="5" t="e">
        <f>100*AB131/$AE$61</f>
        <v>#VALUE!</v>
      </c>
      <c r="T131" s="5" t="e">
        <f>100*AC131/AD131</f>
        <v>#VALUE!</v>
      </c>
      <c r="U131" s="37" t="e">
        <f>COUNTIFS(#REF!,U50,#REF!,11)</f>
        <v>#VALUE!</v>
      </c>
      <c r="V131" s="37" t="e">
        <f>COUNTIFS(#REF!,V50,#REF!,11)</f>
        <v>#VALUE!</v>
      </c>
      <c r="W131" s="37" t="e">
        <f>COUNTIFS(#REF!,W50,#REF!,11)</f>
        <v>#VALUE!</v>
      </c>
      <c r="X131" s="37" t="e">
        <f>COUNTIFS(#REF!,X50,#REF!,11)</f>
        <v>#VALUE!</v>
      </c>
      <c r="Y131" s="37" t="e">
        <f>COUNTIFS(#REF!,Y50,#REF!,11)</f>
        <v>#VALUE!</v>
      </c>
      <c r="Z131" s="37" t="e">
        <f>COUNTIFS(#REF!,Z50,#REF!,11)</f>
        <v>#VALUE!</v>
      </c>
      <c r="AA131" s="37" t="e">
        <f>COUNTIFS(#REF!,AA50,#REF!,11)</f>
        <v>#VALUE!</v>
      </c>
      <c r="AB131" s="37" t="e">
        <f>COUNTIFS(#REF!,AB50,#REF!,11)</f>
        <v>#VALUE!</v>
      </c>
      <c r="AC131" s="37" t="e">
        <f>COUNTIFS(#REF!,AC50,#REF!,11)</f>
        <v>#VALUE!</v>
      </c>
      <c r="AD131" s="37" t="e">
        <f>SUM(U131:AC131)</f>
        <v>#VALUE!</v>
      </c>
      <c r="AE131" s="37" t="e">
        <f>AD131-AC131</f>
        <v>#VALUE!</v>
      </c>
      <c r="AF131" s="37"/>
    </row>
    <row r="132" ht="16.5">
      <c r="K132" s="36">
        <v>12</v>
      </c>
      <c r="L132" s="5" t="e">
        <f>100*U132/$AE$62</f>
        <v>#VALUE!</v>
      </c>
      <c r="M132" s="5" t="e">
        <f>100*V132/$AE$62</f>
        <v>#VALUE!</v>
      </c>
      <c r="N132" s="5" t="e">
        <f>100*W132/$AE$62</f>
        <v>#VALUE!</v>
      </c>
      <c r="O132" s="5" t="e">
        <f>100*X132/$AE$62</f>
        <v>#VALUE!</v>
      </c>
      <c r="P132" s="5" t="e">
        <f>100*Y132/$AE$62</f>
        <v>#VALUE!</v>
      </c>
      <c r="Q132" s="5" t="e">
        <f>100*Z132/$AE$62</f>
        <v>#VALUE!</v>
      </c>
      <c r="R132" s="5" t="e">
        <f>100*AA132/$AE$62</f>
        <v>#VALUE!</v>
      </c>
      <c r="S132" s="5" t="e">
        <f>100*AB132/$AE$62</f>
        <v>#VALUE!</v>
      </c>
      <c r="T132" s="5" t="e">
        <f>100*AC132/AD132</f>
        <v>#VALUE!</v>
      </c>
      <c r="U132" s="37" t="e">
        <f>COUNTIFS(#REF!,U50,#REF!,12)</f>
        <v>#VALUE!</v>
      </c>
      <c r="V132" s="37" t="e">
        <f>COUNTIFS(#REF!,V50,#REF!,12)</f>
        <v>#VALUE!</v>
      </c>
      <c r="W132" s="37" t="e">
        <f>COUNTIFS(#REF!,W50,#REF!,12)</f>
        <v>#VALUE!</v>
      </c>
      <c r="X132" s="37" t="e">
        <f>COUNTIFS(#REF!,X50,#REF!,12)</f>
        <v>#VALUE!</v>
      </c>
      <c r="Y132" s="37" t="e">
        <f>COUNTIFS(#REF!,Y50,#REF!,12)</f>
        <v>#VALUE!</v>
      </c>
      <c r="Z132" s="37" t="e">
        <f>COUNTIFS(#REF!,Z50,#REF!,12)</f>
        <v>#VALUE!</v>
      </c>
      <c r="AA132" s="37" t="e">
        <f>COUNTIFS(#REF!,AA50,#REF!,12)</f>
        <v>#VALUE!</v>
      </c>
      <c r="AB132" s="37" t="e">
        <f>COUNTIFS(#REF!,AB50,#REF!,12)</f>
        <v>#VALUE!</v>
      </c>
      <c r="AC132" s="37" t="e">
        <f>COUNTIFS(#REF!,AC50,#REF!,12)</f>
        <v>#VALUE!</v>
      </c>
      <c r="AD132" s="37" t="e">
        <f>SUM(U132:AC132)</f>
        <v>#VALUE!</v>
      </c>
      <c r="AE132" s="37" t="e">
        <f>AD132-AC132</f>
        <v>#VALUE!</v>
      </c>
      <c r="AF132" s="37"/>
    </row>
    <row r="133" ht="15">
      <c r="L133" s="5" t="e">
        <f>AVERAGE(L121:L132)</f>
        <v>#VALUE!</v>
      </c>
      <c r="M133" s="5" t="e">
        <f>AVERAGE(M121:M132)</f>
        <v>#VALUE!</v>
      </c>
      <c r="N133" s="5" t="e">
        <f>AVERAGE(N121:N132)</f>
        <v>#VALUE!</v>
      </c>
      <c r="O133" s="5" t="e">
        <f>AVERAGE(O121:O132)</f>
        <v>#VALUE!</v>
      </c>
      <c r="P133" s="5" t="e">
        <f>AVERAGE(P121:P132)</f>
        <v>#VALUE!</v>
      </c>
      <c r="Q133" s="5" t="e">
        <f>AVERAGE(Q121:Q132)</f>
        <v>#VALUE!</v>
      </c>
      <c r="R133" s="5" t="e">
        <f>AVERAGE(R121:R132)</f>
        <v>#VALUE!</v>
      </c>
      <c r="S133" s="5" t="e">
        <f>AVERAGE(S121:S132)</f>
        <v>#VALUE!</v>
      </c>
      <c r="T133" s="5" t="e">
        <f>AVERAGE(T121:T132)</f>
        <v>#VALUE!</v>
      </c>
      <c r="U133" s="37"/>
      <c r="V133" s="37"/>
      <c r="W133" s="37"/>
      <c r="X133" s="37"/>
      <c r="Y133" s="37"/>
      <c r="Z133" s="37"/>
      <c r="AA133" s="37"/>
      <c r="AB133" s="37"/>
      <c r="AC133" s="48" t="e">
        <f>SUM(AC121:AC132)</f>
        <v>#VALUE!</v>
      </c>
      <c r="AD133" s="48" t="e">
        <f>SUM(AD121:AD132)</f>
        <v>#VALUE!</v>
      </c>
      <c r="AE133" s="48" t="e">
        <f>SUM(AE121:AE132)</f>
        <v>#VALUE!</v>
      </c>
      <c r="AF133" s="37"/>
    </row>
    <row r="134" ht="16.5">
      <c r="K134">
        <f>K120+1</f>
        <v>2019</v>
      </c>
      <c r="L134" s="34" t="s">
        <v>85</v>
      </c>
      <c r="M134" s="34" t="s">
        <v>86</v>
      </c>
      <c r="N134" s="34" t="s">
        <v>87</v>
      </c>
      <c r="O134" s="34" t="s">
        <v>88</v>
      </c>
      <c r="P134" s="34" t="s">
        <v>89</v>
      </c>
      <c r="Q134" s="34" t="s">
        <v>90</v>
      </c>
      <c r="R134" s="34" t="s">
        <v>91</v>
      </c>
      <c r="S134" s="34" t="s">
        <v>92</v>
      </c>
      <c r="T134" s="34" t="s">
        <v>93</v>
      </c>
      <c r="U134" s="37"/>
      <c r="V134" s="37"/>
      <c r="W134" s="37"/>
      <c r="X134" s="37"/>
      <c r="Y134" s="37"/>
      <c r="Z134" s="37"/>
      <c r="AA134" s="37"/>
      <c r="AB134" s="37"/>
      <c r="AC134" s="37"/>
      <c r="AD134" s="49" t="s">
        <v>100</v>
      </c>
      <c r="AE134" s="50" t="s">
        <v>101</v>
      </c>
      <c r="AF134" s="37"/>
    </row>
    <row r="135" ht="16.5">
      <c r="K135" s="36">
        <v>1</v>
      </c>
      <c r="L135" s="5" t="e">
        <f>100*U135/$AE$51</f>
        <v>#VALUE!</v>
      </c>
      <c r="M135" s="5" t="e">
        <f>100*V135/$AE$51</f>
        <v>#VALUE!</v>
      </c>
      <c r="N135" s="5" t="e">
        <f>100*W135/$AE$51</f>
        <v>#VALUE!</v>
      </c>
      <c r="O135" s="5" t="e">
        <f>100*X135/$AE$51</f>
        <v>#VALUE!</v>
      </c>
      <c r="P135" s="5" t="e">
        <f>100*Y135/$AE$51</f>
        <v>#VALUE!</v>
      </c>
      <c r="Q135" s="5" t="e">
        <f>100*Z135/$AE$51</f>
        <v>#VALUE!</v>
      </c>
      <c r="R135" s="5" t="e">
        <f>100*AA135/$AE$51</f>
        <v>#VALUE!</v>
      </c>
      <c r="S135" s="5" t="e">
        <f>100*AB135/$AE$51</f>
        <v>#VALUE!</v>
      </c>
      <c r="T135" s="5" t="e">
        <f>100*AC135/AD135</f>
        <v>#VALUE!</v>
      </c>
      <c r="U135" s="37" t="e">
        <f>COUNTIFS(#REF!,U50,#REF!,1)</f>
        <v>#VALUE!</v>
      </c>
      <c r="V135" s="37" t="e">
        <f>COUNTIFS(#REF!,V50,#REF!,1)</f>
        <v>#VALUE!</v>
      </c>
      <c r="W135" s="37" t="e">
        <f>COUNTIFS(#REF!,W50,#REF!,1)</f>
        <v>#VALUE!</v>
      </c>
      <c r="X135" s="37" t="e">
        <f>COUNTIFS(#REF!,X50,#REF!,1)</f>
        <v>#VALUE!</v>
      </c>
      <c r="Y135" s="37" t="e">
        <f>COUNTIFS(#REF!,Y50,#REF!,1)</f>
        <v>#VALUE!</v>
      </c>
      <c r="Z135" s="37" t="e">
        <f>COUNTIFS(#REF!,Z50,#REF!,1)</f>
        <v>#VALUE!</v>
      </c>
      <c r="AA135" s="37" t="e">
        <f>COUNTIFS(#REF!,AA50,#REF!,1)</f>
        <v>#VALUE!</v>
      </c>
      <c r="AB135" s="37" t="e">
        <f>COUNTIFS(#REF!,AB50,#REF!,1)</f>
        <v>#VALUE!</v>
      </c>
      <c r="AC135" s="37" t="e">
        <f>COUNTIFS(#REF!,AC50,#REF!,1)</f>
        <v>#VALUE!</v>
      </c>
      <c r="AD135" s="37" t="e">
        <f>SUM(U135:AC135)</f>
        <v>#VALUE!</v>
      </c>
      <c r="AE135" s="37" t="e">
        <f>AD135-AC135</f>
        <v>#VALUE!</v>
      </c>
      <c r="AF135" s="37"/>
    </row>
    <row r="136" ht="16.5">
      <c r="K136" s="36">
        <v>2</v>
      </c>
      <c r="L136" s="5" t="e">
        <f>100*U136/$AE$52</f>
        <v>#VALUE!</v>
      </c>
      <c r="M136" s="5" t="e">
        <f>100*V136/$AE$52</f>
        <v>#VALUE!</v>
      </c>
      <c r="N136" s="5" t="e">
        <f>100*W136/$AE$52</f>
        <v>#VALUE!</v>
      </c>
      <c r="O136" s="5" t="e">
        <f>100*X136/$AE$52</f>
        <v>#VALUE!</v>
      </c>
      <c r="P136" s="5" t="e">
        <f>100*Y136/$AE$52</f>
        <v>#VALUE!</v>
      </c>
      <c r="Q136" s="5" t="e">
        <f>100*Z136/$AE$52</f>
        <v>#VALUE!</v>
      </c>
      <c r="R136" s="5" t="e">
        <f>100*AA136/$AE$52</f>
        <v>#VALUE!</v>
      </c>
      <c r="S136" s="5" t="e">
        <f>100*AB136/$AE$52</f>
        <v>#VALUE!</v>
      </c>
      <c r="T136" s="5" t="e">
        <f>100*AC136/AD136</f>
        <v>#VALUE!</v>
      </c>
      <c r="U136" s="37" t="e">
        <f>COUNTIFS(#REF!,U50,#REF!,2)</f>
        <v>#VALUE!</v>
      </c>
      <c r="V136" s="37" t="e">
        <f>COUNTIFS(#REF!,V50,#REF!,2)</f>
        <v>#VALUE!</v>
      </c>
      <c r="W136" s="37" t="e">
        <f>COUNTIFS(#REF!,W50,#REF!,2)</f>
        <v>#VALUE!</v>
      </c>
      <c r="X136" s="37" t="e">
        <f>COUNTIFS(#REF!,X50,#REF!,2)</f>
        <v>#VALUE!</v>
      </c>
      <c r="Y136" s="37" t="e">
        <f>COUNTIFS(#REF!,Y50,#REF!,2)</f>
        <v>#VALUE!</v>
      </c>
      <c r="Z136" s="37" t="e">
        <f>COUNTIFS(#REF!,Z50,#REF!,2)</f>
        <v>#VALUE!</v>
      </c>
      <c r="AA136" s="37" t="e">
        <f>COUNTIFS(#REF!,AA50,#REF!,2)</f>
        <v>#VALUE!</v>
      </c>
      <c r="AB136" s="37" t="e">
        <f>COUNTIFS(#REF!,AB50,#REF!,2)</f>
        <v>#VALUE!</v>
      </c>
      <c r="AC136" s="37" t="e">
        <f>COUNTIFS(#REF!,AC50,#REF!,2)</f>
        <v>#VALUE!</v>
      </c>
      <c r="AD136" s="37" t="e">
        <f>SUM(U136:AC136)</f>
        <v>#VALUE!</v>
      </c>
      <c r="AE136" s="37" t="e">
        <f>AD136-AC136</f>
        <v>#VALUE!</v>
      </c>
      <c r="AF136" s="37"/>
    </row>
    <row r="137" ht="16.5">
      <c r="K137" s="36">
        <v>3</v>
      </c>
      <c r="L137" s="5" t="e">
        <f>100*U137/$AE$53</f>
        <v>#VALUE!</v>
      </c>
      <c r="M137" s="5" t="e">
        <f>100*V137/$AE$53</f>
        <v>#VALUE!</v>
      </c>
      <c r="N137" s="5" t="e">
        <f>100*W137/$AE$53</f>
        <v>#VALUE!</v>
      </c>
      <c r="O137" s="5" t="e">
        <f>100*X137/$AE$53</f>
        <v>#VALUE!</v>
      </c>
      <c r="P137" s="5" t="e">
        <f>100*Y137/$AE$53</f>
        <v>#VALUE!</v>
      </c>
      <c r="Q137" s="5" t="e">
        <f>100*Z137/$AE$53</f>
        <v>#VALUE!</v>
      </c>
      <c r="R137" s="5" t="e">
        <f>100*AA137/$AE$53</f>
        <v>#VALUE!</v>
      </c>
      <c r="S137" s="5" t="e">
        <f>100*AB137/$AE$53</f>
        <v>#VALUE!</v>
      </c>
      <c r="T137" s="5" t="e">
        <f>100*AC137/AD137</f>
        <v>#VALUE!</v>
      </c>
      <c r="U137" s="37" t="e">
        <f>COUNTIFS(#REF!,U50,#REF!,3)</f>
        <v>#VALUE!</v>
      </c>
      <c r="V137" s="37" t="e">
        <f>COUNTIFS(#REF!,V50,#REF!,3)</f>
        <v>#VALUE!</v>
      </c>
      <c r="W137" s="37" t="e">
        <f>COUNTIFS(#REF!,W50,#REF!,3)</f>
        <v>#VALUE!</v>
      </c>
      <c r="X137" s="37" t="e">
        <f>COUNTIFS(#REF!,X50,#REF!,3)</f>
        <v>#VALUE!</v>
      </c>
      <c r="Y137" s="37" t="e">
        <f>COUNTIFS(#REF!,Y50,#REF!,3)</f>
        <v>#VALUE!</v>
      </c>
      <c r="Z137" s="37" t="e">
        <f>COUNTIFS(#REF!,Z50,#REF!,3)</f>
        <v>#VALUE!</v>
      </c>
      <c r="AA137" s="37" t="e">
        <f>COUNTIFS(#REF!,AA50,#REF!,3)</f>
        <v>#VALUE!</v>
      </c>
      <c r="AB137" s="37" t="e">
        <f>COUNTIFS(#REF!,AB50,#REF!,3)</f>
        <v>#VALUE!</v>
      </c>
      <c r="AC137" s="37" t="e">
        <f>COUNTIFS(#REF!,AC50,#REF!,3)</f>
        <v>#VALUE!</v>
      </c>
      <c r="AD137" s="37" t="e">
        <f>SUM(U137:AC137)</f>
        <v>#VALUE!</v>
      </c>
      <c r="AE137" s="37" t="e">
        <f>AD137-AC137</f>
        <v>#VALUE!</v>
      </c>
      <c r="AF137" s="37"/>
    </row>
    <row r="138" ht="16.5">
      <c r="K138" s="36">
        <v>4</v>
      </c>
      <c r="L138" s="5" t="e">
        <f>100*U138/$AE$54</f>
        <v>#VALUE!</v>
      </c>
      <c r="M138" s="5" t="e">
        <f>100*V138/$AE$54</f>
        <v>#VALUE!</v>
      </c>
      <c r="N138" s="5" t="e">
        <f>100*W138/$AE$54</f>
        <v>#VALUE!</v>
      </c>
      <c r="O138" s="5" t="e">
        <f>100*X138/$AE$54</f>
        <v>#VALUE!</v>
      </c>
      <c r="P138" s="5" t="e">
        <f>100*Y138/$AE$54</f>
        <v>#VALUE!</v>
      </c>
      <c r="Q138" s="5" t="e">
        <f>100*Z138/$AE$54</f>
        <v>#VALUE!</v>
      </c>
      <c r="R138" s="5" t="e">
        <f>100*AA138/$AE$54</f>
        <v>#VALUE!</v>
      </c>
      <c r="S138" s="5" t="e">
        <f>100*AB138/$AE$54</f>
        <v>#VALUE!</v>
      </c>
      <c r="T138" s="5" t="e">
        <f>100*AC138/AD138</f>
        <v>#VALUE!</v>
      </c>
      <c r="U138" s="37" t="e">
        <f>COUNTIFS(#REF!,U50,#REF!,4)</f>
        <v>#VALUE!</v>
      </c>
      <c r="V138" s="37" t="e">
        <f>COUNTIFS(#REF!,V50,#REF!,4)</f>
        <v>#VALUE!</v>
      </c>
      <c r="W138" s="37" t="e">
        <f>COUNTIFS(#REF!,W50,#REF!,4)</f>
        <v>#VALUE!</v>
      </c>
      <c r="X138" s="37" t="e">
        <f>COUNTIFS(#REF!,X50,#REF!,4)</f>
        <v>#VALUE!</v>
      </c>
      <c r="Y138" s="37" t="e">
        <f>COUNTIFS(#REF!,Y50,#REF!,4)</f>
        <v>#VALUE!</v>
      </c>
      <c r="Z138" s="37" t="e">
        <f>COUNTIFS(#REF!,Z50,#REF!,4)</f>
        <v>#VALUE!</v>
      </c>
      <c r="AA138" s="37" t="e">
        <f>COUNTIFS(#REF!,AA50,#REF!,4)</f>
        <v>#VALUE!</v>
      </c>
      <c r="AB138" s="37" t="e">
        <f>COUNTIFS(#REF!,AB50,#REF!,4)</f>
        <v>#VALUE!</v>
      </c>
      <c r="AC138" s="37" t="e">
        <f>COUNTIFS(#REF!,AC50,#REF!,4)</f>
        <v>#VALUE!</v>
      </c>
      <c r="AD138" s="37" t="e">
        <f>SUM(U138:AC138)</f>
        <v>#VALUE!</v>
      </c>
      <c r="AE138" s="37" t="e">
        <f>AD138-AC138</f>
        <v>#VALUE!</v>
      </c>
      <c r="AF138" s="37"/>
    </row>
    <row r="139" ht="16.5">
      <c r="K139" s="36">
        <v>5</v>
      </c>
      <c r="L139" s="5" t="e">
        <f>100*U139/$AE$55</f>
        <v>#VALUE!</v>
      </c>
      <c r="M139" s="5" t="e">
        <f>100*V139/$AE$55</f>
        <v>#VALUE!</v>
      </c>
      <c r="N139" s="5" t="e">
        <f>100*W139/$AE$55</f>
        <v>#VALUE!</v>
      </c>
      <c r="O139" s="5" t="e">
        <f>100*X139/$AE$55</f>
        <v>#VALUE!</v>
      </c>
      <c r="P139" s="5" t="e">
        <f>100*Y139/$AE$55</f>
        <v>#VALUE!</v>
      </c>
      <c r="Q139" s="5" t="e">
        <f>100*Z139/$AE$55</f>
        <v>#VALUE!</v>
      </c>
      <c r="R139" s="5" t="e">
        <f>100*AA139/$AE$55</f>
        <v>#VALUE!</v>
      </c>
      <c r="S139" s="5" t="e">
        <f>100*AB139/$AE$55</f>
        <v>#VALUE!</v>
      </c>
      <c r="T139" s="5" t="e">
        <f>100*AC139/AD139</f>
        <v>#VALUE!</v>
      </c>
      <c r="U139" s="37" t="e">
        <f>COUNTIFS(#REF!,U50,#REF!,5)</f>
        <v>#VALUE!</v>
      </c>
      <c r="V139" s="37" t="e">
        <f>COUNTIFS(#REF!,V50,#REF!,5)</f>
        <v>#VALUE!</v>
      </c>
      <c r="W139" s="37" t="e">
        <f>COUNTIFS(#REF!,W50,#REF!,5)</f>
        <v>#VALUE!</v>
      </c>
      <c r="X139" s="37" t="e">
        <f>COUNTIFS(#REF!,X50,#REF!,5)</f>
        <v>#VALUE!</v>
      </c>
      <c r="Y139" s="37" t="e">
        <f>COUNTIFS(#REF!,Y50,#REF!,5)</f>
        <v>#VALUE!</v>
      </c>
      <c r="Z139" s="37" t="e">
        <f>COUNTIFS(#REF!,Z50,#REF!,5)</f>
        <v>#VALUE!</v>
      </c>
      <c r="AA139" s="37" t="e">
        <f>COUNTIFS(#REF!,AA50,#REF!,5)</f>
        <v>#VALUE!</v>
      </c>
      <c r="AB139" s="37" t="e">
        <f>COUNTIFS(#REF!,AB50,#REF!,5)</f>
        <v>#VALUE!</v>
      </c>
      <c r="AC139" s="37" t="e">
        <f>COUNTIFS(#REF!,AC50,#REF!,5)</f>
        <v>#VALUE!</v>
      </c>
      <c r="AD139" s="37" t="e">
        <f>SUM(U139:AC139)</f>
        <v>#VALUE!</v>
      </c>
      <c r="AE139" s="37" t="e">
        <f>AD139-AC139</f>
        <v>#VALUE!</v>
      </c>
      <c r="AF139" s="37"/>
    </row>
    <row r="140" ht="16.5">
      <c r="K140" s="36">
        <v>6</v>
      </c>
      <c r="L140" s="5" t="e">
        <f>100*U140/$AE$56</f>
        <v>#VALUE!</v>
      </c>
      <c r="M140" s="5" t="e">
        <f>100*V140/$AE$56</f>
        <v>#VALUE!</v>
      </c>
      <c r="N140" s="5" t="e">
        <f>100*W140/$AE$56</f>
        <v>#VALUE!</v>
      </c>
      <c r="O140" s="5" t="e">
        <f>100*X140/$AE$56</f>
        <v>#VALUE!</v>
      </c>
      <c r="P140" s="5" t="e">
        <f>100*Y140/$AE$56</f>
        <v>#VALUE!</v>
      </c>
      <c r="Q140" s="5" t="e">
        <f>100*Z140/$AE$56</f>
        <v>#VALUE!</v>
      </c>
      <c r="R140" s="5" t="e">
        <f>100*AA140/$AE$56</f>
        <v>#VALUE!</v>
      </c>
      <c r="S140" s="5" t="e">
        <f>100*AB140/$AE$56</f>
        <v>#VALUE!</v>
      </c>
      <c r="T140" s="5" t="e">
        <f>100*AC140/AD140</f>
        <v>#VALUE!</v>
      </c>
      <c r="U140" s="37" t="e">
        <f>COUNTIFS(#REF!,U50,#REF!,6)</f>
        <v>#VALUE!</v>
      </c>
      <c r="V140" s="37" t="e">
        <f>COUNTIFS(#REF!,V50,#REF!,6)</f>
        <v>#VALUE!</v>
      </c>
      <c r="W140" s="37" t="e">
        <f>COUNTIFS(#REF!,W50,#REF!,6)</f>
        <v>#VALUE!</v>
      </c>
      <c r="X140" s="37" t="e">
        <f>COUNTIFS(#REF!,X50,#REF!,6)</f>
        <v>#VALUE!</v>
      </c>
      <c r="Y140" s="37" t="e">
        <f>COUNTIFS(#REF!,Y50,#REF!,6)</f>
        <v>#VALUE!</v>
      </c>
      <c r="Z140" s="37" t="e">
        <f>COUNTIFS(#REF!,Z50,#REF!,6)</f>
        <v>#VALUE!</v>
      </c>
      <c r="AA140" s="37" t="e">
        <f>COUNTIFS(#REF!,AA50,#REF!,6)</f>
        <v>#VALUE!</v>
      </c>
      <c r="AB140" s="37" t="e">
        <f>COUNTIFS(#REF!,AB50,#REF!,6)</f>
        <v>#VALUE!</v>
      </c>
      <c r="AC140" s="37" t="e">
        <f>COUNTIFS(#REF!,AC50,#REF!,6)</f>
        <v>#VALUE!</v>
      </c>
      <c r="AD140" s="37" t="e">
        <f>SUM(U140:AC140)</f>
        <v>#VALUE!</v>
      </c>
      <c r="AE140" s="37" t="e">
        <f>AD140-AC140</f>
        <v>#VALUE!</v>
      </c>
      <c r="AF140" s="37"/>
    </row>
    <row r="141" ht="16.5">
      <c r="K141" s="36">
        <v>7</v>
      </c>
      <c r="L141" s="5" t="e">
        <f>100*U141/$AE$57</f>
        <v>#VALUE!</v>
      </c>
      <c r="M141" s="5" t="e">
        <f>100*V141/$AE$57</f>
        <v>#VALUE!</v>
      </c>
      <c r="N141" s="5" t="e">
        <f>100*W141/$AE$57</f>
        <v>#VALUE!</v>
      </c>
      <c r="O141" s="5" t="e">
        <f>100*X141/$AE$57</f>
        <v>#VALUE!</v>
      </c>
      <c r="P141" s="5" t="e">
        <f>100*Y141/$AE$57</f>
        <v>#VALUE!</v>
      </c>
      <c r="Q141" s="5" t="e">
        <f>100*Z141/$AE$57</f>
        <v>#VALUE!</v>
      </c>
      <c r="R141" s="5" t="e">
        <f>100*AA141/$AE$57</f>
        <v>#VALUE!</v>
      </c>
      <c r="S141" s="5" t="e">
        <f>100*AB141/$AE$57</f>
        <v>#VALUE!</v>
      </c>
      <c r="T141" s="5" t="e">
        <f>100*AC141/AD141</f>
        <v>#VALUE!</v>
      </c>
      <c r="U141" s="37" t="e">
        <f>COUNTIFS(#REF!,U50,#REF!,7)</f>
        <v>#VALUE!</v>
      </c>
      <c r="V141" s="37" t="e">
        <f>COUNTIFS(#REF!,V50,#REF!,7)</f>
        <v>#VALUE!</v>
      </c>
      <c r="W141" s="37" t="e">
        <f>COUNTIFS(#REF!,W50,#REF!,7)</f>
        <v>#VALUE!</v>
      </c>
      <c r="X141" s="37" t="e">
        <f>COUNTIFS(#REF!,X50,#REF!,7)</f>
        <v>#VALUE!</v>
      </c>
      <c r="Y141" s="37" t="e">
        <f>COUNTIFS(#REF!,Y50,#REF!,7)</f>
        <v>#VALUE!</v>
      </c>
      <c r="Z141" s="37" t="e">
        <f>COUNTIFS(#REF!,Z50,#REF!,7)</f>
        <v>#VALUE!</v>
      </c>
      <c r="AA141" s="37" t="e">
        <f>COUNTIFS(#REF!,AA50,#REF!,7)</f>
        <v>#VALUE!</v>
      </c>
      <c r="AB141" s="37" t="e">
        <f>COUNTIFS(#REF!,AB50,#REF!,7)</f>
        <v>#VALUE!</v>
      </c>
      <c r="AC141" s="37" t="e">
        <f>COUNTIFS(#REF!,AC50,#REF!,7)</f>
        <v>#VALUE!</v>
      </c>
      <c r="AD141" s="37" t="e">
        <f>SUM(U141:AC141)</f>
        <v>#VALUE!</v>
      </c>
      <c r="AE141" s="37" t="e">
        <f>AD141-AC141</f>
        <v>#VALUE!</v>
      </c>
      <c r="AF141" s="37"/>
    </row>
    <row r="142" ht="16.5">
      <c r="K142" s="36">
        <v>8</v>
      </c>
      <c r="L142" s="5" t="e">
        <f>100*U142/$AE$58</f>
        <v>#VALUE!</v>
      </c>
      <c r="M142" s="5" t="e">
        <f>100*V142/$AE$58</f>
        <v>#VALUE!</v>
      </c>
      <c r="N142" s="5" t="e">
        <f>100*W142/$AE$58</f>
        <v>#VALUE!</v>
      </c>
      <c r="O142" s="5" t="e">
        <f>100*X142/$AE$58</f>
        <v>#VALUE!</v>
      </c>
      <c r="P142" s="5" t="e">
        <f>100*Y142/$AE$58</f>
        <v>#VALUE!</v>
      </c>
      <c r="Q142" s="5" t="e">
        <f>100*Z142/$AE$58</f>
        <v>#VALUE!</v>
      </c>
      <c r="R142" s="5" t="e">
        <f>100*AA142/$AE$58</f>
        <v>#VALUE!</v>
      </c>
      <c r="S142" s="5" t="e">
        <f>100*AB142/$AE$58</f>
        <v>#VALUE!</v>
      </c>
      <c r="T142" s="5" t="e">
        <f>100*AC142/AD142</f>
        <v>#VALUE!</v>
      </c>
      <c r="U142" s="37" t="e">
        <f>COUNTIFS(#REF!,U50,#REF!,8)</f>
        <v>#VALUE!</v>
      </c>
      <c r="V142" s="37" t="e">
        <f>COUNTIFS(#REF!,V50,#REF!,8)</f>
        <v>#VALUE!</v>
      </c>
      <c r="W142" s="37" t="e">
        <f>COUNTIFS(#REF!,W50,#REF!,8)</f>
        <v>#VALUE!</v>
      </c>
      <c r="X142" s="37" t="e">
        <f>COUNTIFS(#REF!,X50,#REF!,8)</f>
        <v>#VALUE!</v>
      </c>
      <c r="Y142" s="37" t="e">
        <f>COUNTIFS(#REF!,Y50,#REF!,8)</f>
        <v>#VALUE!</v>
      </c>
      <c r="Z142" s="37" t="e">
        <f>COUNTIFS(#REF!,Z50,#REF!,8)</f>
        <v>#VALUE!</v>
      </c>
      <c r="AA142" s="37" t="e">
        <f>COUNTIFS(#REF!,AA50,#REF!,8)</f>
        <v>#VALUE!</v>
      </c>
      <c r="AB142" s="37" t="e">
        <f>COUNTIFS(#REF!,AB50,#REF!,8)</f>
        <v>#VALUE!</v>
      </c>
      <c r="AC142" s="37" t="e">
        <f>COUNTIFS(#REF!,AC50,#REF!,8)</f>
        <v>#VALUE!</v>
      </c>
      <c r="AD142" s="37" t="e">
        <f>SUM(U142:AC142)</f>
        <v>#VALUE!</v>
      </c>
      <c r="AE142" s="37" t="e">
        <f>AD142-AC142</f>
        <v>#VALUE!</v>
      </c>
      <c r="AF142" s="37"/>
    </row>
    <row r="143" ht="16.5">
      <c r="K143" s="36">
        <v>9</v>
      </c>
      <c r="L143" s="5" t="e">
        <f>100*U143/$AE$59</f>
        <v>#VALUE!</v>
      </c>
      <c r="M143" s="5" t="e">
        <f>100*V143/$AE$59</f>
        <v>#VALUE!</v>
      </c>
      <c r="N143" s="5" t="e">
        <f>100*W143/$AE$59</f>
        <v>#VALUE!</v>
      </c>
      <c r="O143" s="5" t="e">
        <f>100*X143/$AE$59</f>
        <v>#VALUE!</v>
      </c>
      <c r="P143" s="5" t="e">
        <f>100*Y143/$AE$59</f>
        <v>#VALUE!</v>
      </c>
      <c r="Q143" s="5" t="e">
        <f>100*Z143/$AE$59</f>
        <v>#VALUE!</v>
      </c>
      <c r="R143" s="5" t="e">
        <f>100*AA143/$AE$59</f>
        <v>#VALUE!</v>
      </c>
      <c r="S143" s="5" t="e">
        <f>100*AB143/$AE$59</f>
        <v>#VALUE!</v>
      </c>
      <c r="T143" s="5" t="e">
        <f>100*AC143/AD143</f>
        <v>#VALUE!</v>
      </c>
      <c r="U143" s="37" t="e">
        <f>COUNTIFS(#REF!,U50,#REF!,9)</f>
        <v>#VALUE!</v>
      </c>
      <c r="V143" s="37" t="e">
        <f>COUNTIFS(#REF!,V50,#REF!,9)</f>
        <v>#VALUE!</v>
      </c>
      <c r="W143" s="37" t="e">
        <f>COUNTIFS(#REF!,W50,#REF!,9)</f>
        <v>#VALUE!</v>
      </c>
      <c r="X143" s="37" t="e">
        <f>COUNTIFS(#REF!,X50,#REF!,9)</f>
        <v>#VALUE!</v>
      </c>
      <c r="Y143" s="37" t="e">
        <f>COUNTIFS(#REF!,Y50,#REF!,9)</f>
        <v>#VALUE!</v>
      </c>
      <c r="Z143" s="37" t="e">
        <f>COUNTIFS(#REF!,Z50,#REF!,9)</f>
        <v>#VALUE!</v>
      </c>
      <c r="AA143" s="37" t="e">
        <f>COUNTIFS(#REF!,AA50,#REF!,9)</f>
        <v>#VALUE!</v>
      </c>
      <c r="AB143" s="37" t="e">
        <f>COUNTIFS(#REF!,AB50,#REF!,9)</f>
        <v>#VALUE!</v>
      </c>
      <c r="AC143" s="37" t="e">
        <f>COUNTIFS(#REF!,AC50,#REF!,9)</f>
        <v>#VALUE!</v>
      </c>
      <c r="AD143" s="37" t="e">
        <f>SUM(U143:AC143)</f>
        <v>#VALUE!</v>
      </c>
      <c r="AE143" s="37" t="e">
        <f>AD143-AC143</f>
        <v>#VALUE!</v>
      </c>
      <c r="AF143" s="37"/>
    </row>
    <row r="144" ht="16.5">
      <c r="K144" s="36">
        <v>10</v>
      </c>
      <c r="L144" s="5" t="e">
        <f>100*U144/$AE$60</f>
        <v>#VALUE!</v>
      </c>
      <c r="M144" s="5" t="e">
        <f>100*V144/$AE$60</f>
        <v>#VALUE!</v>
      </c>
      <c r="N144" s="5" t="e">
        <f>100*W144/$AE$60</f>
        <v>#VALUE!</v>
      </c>
      <c r="O144" s="5" t="e">
        <f>100*X144/$AE$60</f>
        <v>#VALUE!</v>
      </c>
      <c r="P144" s="5" t="e">
        <f>100*Y144/$AE$60</f>
        <v>#VALUE!</v>
      </c>
      <c r="Q144" s="5" t="e">
        <f>100*Z144/$AE$60</f>
        <v>#VALUE!</v>
      </c>
      <c r="R144" s="5" t="e">
        <f>100*AA144/$AE$60</f>
        <v>#VALUE!</v>
      </c>
      <c r="S144" s="5" t="e">
        <f>100*AB144/$AE$60</f>
        <v>#VALUE!</v>
      </c>
      <c r="T144" s="5" t="e">
        <f>100*AC144/AD144</f>
        <v>#VALUE!</v>
      </c>
      <c r="U144" s="47" t="e">
        <f>COUNTIFS(#REF!,U50,#REF!,10)</f>
        <v>#VALUE!</v>
      </c>
      <c r="V144" s="47" t="e">
        <f>COUNTIFS(#REF!,V50,#REF!,10)</f>
        <v>#VALUE!</v>
      </c>
      <c r="W144" s="47" t="e">
        <f>COUNTIFS(#REF!,W50,#REF!,10)</f>
        <v>#VALUE!</v>
      </c>
      <c r="X144" s="47" t="e">
        <f>COUNTIFS(#REF!,X50,#REF!,10)</f>
        <v>#VALUE!</v>
      </c>
      <c r="Y144" s="47" t="e">
        <f>COUNTIFS(#REF!,Y50,#REF!,10)</f>
        <v>#VALUE!</v>
      </c>
      <c r="Z144" s="47" t="e">
        <f>COUNTIFS(#REF!,Z50,#REF!,10)</f>
        <v>#VALUE!</v>
      </c>
      <c r="AA144" s="47" t="e">
        <f>COUNTIFS(#REF!,AA50,#REF!,10)</f>
        <v>#VALUE!</v>
      </c>
      <c r="AB144" s="47" t="e">
        <f>COUNTIFS(#REF!,AB50,#REF!,10)</f>
        <v>#VALUE!</v>
      </c>
      <c r="AC144" s="47" t="e">
        <f>COUNTIFS(#REF!,AC50,#REF!,10)</f>
        <v>#VALUE!</v>
      </c>
      <c r="AD144" s="37" t="e">
        <f>SUM(U144:AC144)</f>
        <v>#VALUE!</v>
      </c>
      <c r="AE144" s="37" t="e">
        <f>AD144-AC144</f>
        <v>#VALUE!</v>
      </c>
      <c r="AF144" s="37"/>
    </row>
    <row r="145" ht="16.5">
      <c r="K145" s="36">
        <v>11</v>
      </c>
      <c r="L145" s="5" t="e">
        <f>100*U145/$AE$61</f>
        <v>#VALUE!</v>
      </c>
      <c r="M145" s="5" t="e">
        <f>100*V145/$AE$61</f>
        <v>#VALUE!</v>
      </c>
      <c r="N145" s="5" t="e">
        <f>100*W145/$AE$61</f>
        <v>#VALUE!</v>
      </c>
      <c r="O145" s="5" t="e">
        <f>100*X145/$AE$61</f>
        <v>#VALUE!</v>
      </c>
      <c r="P145" s="5" t="e">
        <f>100*Y145/$AE$61</f>
        <v>#VALUE!</v>
      </c>
      <c r="Q145" s="5" t="e">
        <f>100*Z145/$AE$61</f>
        <v>#VALUE!</v>
      </c>
      <c r="R145" s="5" t="e">
        <f>100*AA145/$AE$61</f>
        <v>#VALUE!</v>
      </c>
      <c r="S145" s="5" t="e">
        <f>100*AB145/$AE$61</f>
        <v>#VALUE!</v>
      </c>
      <c r="T145" s="5" t="e">
        <f>100*AC145/AD145</f>
        <v>#VALUE!</v>
      </c>
      <c r="U145" s="37" t="e">
        <f>COUNTIFS(#REF!,U50,#REF!,11)</f>
        <v>#VALUE!</v>
      </c>
      <c r="V145" s="37" t="e">
        <f>COUNTIFS(#REF!,V50,#REF!,11)</f>
        <v>#VALUE!</v>
      </c>
      <c r="W145" s="37" t="e">
        <f>COUNTIFS(#REF!,W50,#REF!,11)</f>
        <v>#VALUE!</v>
      </c>
      <c r="X145" s="37" t="e">
        <f>COUNTIFS(#REF!,X50,#REF!,11)</f>
        <v>#VALUE!</v>
      </c>
      <c r="Y145" s="37" t="e">
        <f>COUNTIFS(#REF!,Y50,#REF!,11)</f>
        <v>#VALUE!</v>
      </c>
      <c r="Z145" s="37" t="e">
        <f>COUNTIFS(#REF!,Z50,#REF!,11)</f>
        <v>#VALUE!</v>
      </c>
      <c r="AA145" s="37" t="e">
        <f>COUNTIFS(#REF!,AA50,#REF!,11)</f>
        <v>#VALUE!</v>
      </c>
      <c r="AB145" s="37" t="e">
        <f>COUNTIFS(#REF!,AB50,#REF!,11)</f>
        <v>#VALUE!</v>
      </c>
      <c r="AC145" s="37" t="e">
        <f>COUNTIFS(#REF!,AC50,#REF!,11)</f>
        <v>#VALUE!</v>
      </c>
      <c r="AD145" s="37" t="e">
        <f>SUM(U145:AC145)</f>
        <v>#VALUE!</v>
      </c>
      <c r="AE145" s="37" t="e">
        <f>AD145-AC145</f>
        <v>#VALUE!</v>
      </c>
      <c r="AF145" s="37"/>
    </row>
    <row r="146" ht="16.5">
      <c r="K146" s="36">
        <v>12</v>
      </c>
      <c r="L146" s="5" t="e">
        <f>100*U146/$AE$62</f>
        <v>#VALUE!</v>
      </c>
      <c r="M146" s="5" t="e">
        <f>100*V146/$AE$62</f>
        <v>#VALUE!</v>
      </c>
      <c r="N146" s="5" t="e">
        <f>100*W146/$AE$62</f>
        <v>#VALUE!</v>
      </c>
      <c r="O146" s="5" t="e">
        <f>100*X146/$AE$62</f>
        <v>#VALUE!</v>
      </c>
      <c r="P146" s="5" t="e">
        <f>100*Y146/$AE$62</f>
        <v>#VALUE!</v>
      </c>
      <c r="Q146" s="5" t="e">
        <f>100*Z146/$AE$62</f>
        <v>#VALUE!</v>
      </c>
      <c r="R146" s="5" t="e">
        <f>100*AA146/$AE$62</f>
        <v>#VALUE!</v>
      </c>
      <c r="S146" s="5" t="e">
        <f>100*AB146/$AE$62</f>
        <v>#VALUE!</v>
      </c>
      <c r="T146" s="5" t="e">
        <f>100*AC146/AD146</f>
        <v>#VALUE!</v>
      </c>
      <c r="U146" s="37" t="e">
        <f>COUNTIFS(#REF!,U50,#REF!,12)</f>
        <v>#VALUE!</v>
      </c>
      <c r="V146" s="37" t="e">
        <f>COUNTIFS(#REF!,V50,#REF!,12)</f>
        <v>#VALUE!</v>
      </c>
      <c r="W146" s="37" t="e">
        <f>COUNTIFS(#REF!,W50,#REF!,12)</f>
        <v>#VALUE!</v>
      </c>
      <c r="X146" s="37" t="e">
        <f>COUNTIFS(#REF!,X50,#REF!,12)</f>
        <v>#VALUE!</v>
      </c>
      <c r="Y146" s="37" t="e">
        <f>COUNTIFS(#REF!,Y50,#REF!,12)</f>
        <v>#VALUE!</v>
      </c>
      <c r="Z146" s="37" t="e">
        <f>COUNTIFS(#REF!,Z50,#REF!,12)</f>
        <v>#VALUE!</v>
      </c>
      <c r="AA146" s="37" t="e">
        <f>COUNTIFS(#REF!,AA50,#REF!,12)</f>
        <v>#VALUE!</v>
      </c>
      <c r="AB146" s="37" t="e">
        <f>COUNTIFS(#REF!,AB50,#REF!,12)</f>
        <v>#VALUE!</v>
      </c>
      <c r="AC146" s="37" t="e">
        <f>COUNTIFS(#REF!,AC50,#REF!,12)</f>
        <v>#VALUE!</v>
      </c>
      <c r="AD146" s="37" t="e">
        <f>SUM(U146:AC146)</f>
        <v>#VALUE!</v>
      </c>
      <c r="AE146" s="37" t="e">
        <f>AD146-AC146</f>
        <v>#VALUE!</v>
      </c>
      <c r="AF146" s="37"/>
    </row>
    <row r="147" ht="15">
      <c r="L147" s="5" t="e">
        <f>AVERAGE(L135:L146)</f>
        <v>#VALUE!</v>
      </c>
      <c r="M147" s="5" t="e">
        <f>AVERAGE(M135:M146)</f>
        <v>#VALUE!</v>
      </c>
      <c r="N147" s="5" t="e">
        <f>AVERAGE(N135:N146)</f>
        <v>#VALUE!</v>
      </c>
      <c r="O147" s="5" t="e">
        <f>AVERAGE(O135:O146)</f>
        <v>#VALUE!</v>
      </c>
      <c r="P147" s="5" t="e">
        <f>AVERAGE(P135:P146)</f>
        <v>#VALUE!</v>
      </c>
      <c r="Q147" s="5" t="e">
        <f>AVERAGE(Q135:Q146)</f>
        <v>#VALUE!</v>
      </c>
      <c r="R147" s="5" t="e">
        <f>AVERAGE(R135:R146)</f>
        <v>#VALUE!</v>
      </c>
      <c r="S147" s="5" t="e">
        <f>AVERAGE(S135:S146)</f>
        <v>#VALUE!</v>
      </c>
      <c r="T147" s="5" t="e">
        <f>AVERAGE(T135:T146)</f>
        <v>#VALUE!</v>
      </c>
      <c r="U147" s="37"/>
      <c r="V147" s="37"/>
      <c r="W147" s="37"/>
      <c r="X147" s="37"/>
      <c r="Y147" s="37"/>
      <c r="Z147" s="37"/>
      <c r="AA147" s="37"/>
      <c r="AB147" s="37"/>
      <c r="AC147" s="48" t="e">
        <f>SUM(AC135:AC146)</f>
        <v>#VALUE!</v>
      </c>
      <c r="AD147" s="48" t="e">
        <f>SUM(AD135:AD146)</f>
        <v>#VALUE!</v>
      </c>
      <c r="AE147" s="48" t="e">
        <f>SUM(AE135:AE146)</f>
        <v>#VALUE!</v>
      </c>
      <c r="AF147" s="37"/>
    </row>
    <row r="148" ht="16.5">
      <c r="K148">
        <f>K134+1</f>
        <v>2020</v>
      </c>
      <c r="L148" s="34" t="s">
        <v>85</v>
      </c>
      <c r="M148" s="34" t="s">
        <v>86</v>
      </c>
      <c r="N148" s="34" t="s">
        <v>87</v>
      </c>
      <c r="O148" s="34" t="s">
        <v>88</v>
      </c>
      <c r="P148" s="34" t="s">
        <v>89</v>
      </c>
      <c r="Q148" s="34" t="s">
        <v>90</v>
      </c>
      <c r="R148" s="34" t="s">
        <v>91</v>
      </c>
      <c r="S148" s="34" t="s">
        <v>92</v>
      </c>
      <c r="T148" s="34" t="s">
        <v>93</v>
      </c>
      <c r="U148" s="37"/>
      <c r="V148" s="37"/>
      <c r="W148" s="37"/>
      <c r="X148" s="37"/>
      <c r="Y148" s="37"/>
      <c r="Z148" s="37"/>
      <c r="AA148" s="37"/>
      <c r="AB148" s="37"/>
      <c r="AC148" s="37"/>
      <c r="AD148" s="49" t="s">
        <v>100</v>
      </c>
      <c r="AE148" s="50" t="s">
        <v>101</v>
      </c>
      <c r="AF148" s="37"/>
    </row>
    <row r="149" ht="16.5">
      <c r="K149" s="36">
        <v>1</v>
      </c>
      <c r="L149" s="5" t="e">
        <f>100*U149/$AE$51</f>
        <v>#VALUE!</v>
      </c>
      <c r="M149" s="5" t="e">
        <f>100*V149/$AE$51</f>
        <v>#VALUE!</v>
      </c>
      <c r="N149" s="5" t="e">
        <f>100*W149/$AE$51</f>
        <v>#VALUE!</v>
      </c>
      <c r="O149" s="5" t="e">
        <f>100*X149/$AE$51</f>
        <v>#VALUE!</v>
      </c>
      <c r="P149" s="5" t="e">
        <f>100*Y149/$AE$51</f>
        <v>#VALUE!</v>
      </c>
      <c r="Q149" s="5" t="e">
        <f>100*Z149/$AE$51</f>
        <v>#VALUE!</v>
      </c>
      <c r="R149" s="5" t="e">
        <f>100*AA149/$AE$51</f>
        <v>#VALUE!</v>
      </c>
      <c r="S149" s="5" t="e">
        <f>100*AB149/$AE$51</f>
        <v>#VALUE!</v>
      </c>
      <c r="T149" s="5" t="e">
        <f>100*AC149/AD149</f>
        <v>#DIV/0!</v>
      </c>
      <c r="U149" s="37">
        <f>COUNTIFS('2011'!D4:D4098,U50,'2011'!A4:A4098,1)</f>
        <v>0</v>
      </c>
      <c r="V149" s="37">
        <f>COUNTIFS('2011'!D4:D4098,V50,'2011'!A4:A4098,1)</f>
        <v>0</v>
      </c>
      <c r="W149" s="37">
        <f>COUNTIFS('2011'!D4:D4098,W50,'2011'!A4:A4098,1)</f>
        <v>0</v>
      </c>
      <c r="X149" s="37">
        <f>COUNTIFS('2011'!D4:D4098,X50,'2011'!A4:A4098,1)</f>
        <v>0</v>
      </c>
      <c r="Y149" s="37">
        <f>COUNTIFS('2011'!D4:D4098,Y50,'2011'!A4:A4098,1)</f>
        <v>0</v>
      </c>
      <c r="Z149" s="37">
        <f>COUNTIFS('2011'!D4:D4098,Z50,'2011'!A4:A4098,1)</f>
        <v>0</v>
      </c>
      <c r="AA149" s="37">
        <f>COUNTIFS('2011'!D4:D4098,AA50,'2011'!A4:A4098,1)</f>
        <v>0</v>
      </c>
      <c r="AB149" s="37">
        <f>COUNTIFS('2011'!D4:D4098,AB50,'2011'!A4:A4098,1)</f>
        <v>0</v>
      </c>
      <c r="AC149" s="37">
        <f>COUNTIFS('2011'!D4:D4098,AC50,'2011'!A4:A4098,1)</f>
        <v>0</v>
      </c>
      <c r="AD149" s="37">
        <f>SUM(U149:AC149)</f>
        <v>0</v>
      </c>
      <c r="AE149" s="37">
        <f>AD149-AC149</f>
        <v>0</v>
      </c>
      <c r="AF149" s="37"/>
    </row>
    <row r="150" ht="16.5">
      <c r="K150" s="36">
        <v>2</v>
      </c>
      <c r="L150" s="5" t="e">
        <f>100*U150/$AE$52</f>
        <v>#VALUE!</v>
      </c>
      <c r="M150" s="5" t="e">
        <f>100*V150/$AE$52</f>
        <v>#VALUE!</v>
      </c>
      <c r="N150" s="5" t="e">
        <f>100*W150/$AE$52</f>
        <v>#VALUE!</v>
      </c>
      <c r="O150" s="5" t="e">
        <f>100*X150/$AE$52</f>
        <v>#VALUE!</v>
      </c>
      <c r="P150" s="5" t="e">
        <f>100*Y150/$AE$52</f>
        <v>#VALUE!</v>
      </c>
      <c r="Q150" s="5" t="e">
        <f>100*Z150/$AE$52</f>
        <v>#VALUE!</v>
      </c>
      <c r="R150" s="5" t="e">
        <f>100*AA150/$AE$52</f>
        <v>#VALUE!</v>
      </c>
      <c r="S150" s="5" t="e">
        <f>100*AB150/$AE$52</f>
        <v>#VALUE!</v>
      </c>
      <c r="T150" s="5" t="e">
        <f>100*AC150/AD150</f>
        <v>#DIV/0!</v>
      </c>
      <c r="U150" s="37">
        <f>COUNTIFS('2011'!D4:D4098,U50,'2011'!A4:A4098,2)</f>
        <v>0</v>
      </c>
      <c r="V150" s="37">
        <f>COUNTIFS('2011'!D4:D4098,V50,'2011'!A4:A4098,2)</f>
        <v>0</v>
      </c>
      <c r="W150" s="37">
        <f>COUNTIFS('2011'!D4:D4098,W50,'2011'!A4:A4098,2)</f>
        <v>0</v>
      </c>
      <c r="X150" s="37">
        <f>COUNTIFS('2011'!D4:D4098,X50,'2011'!A4:A4098,2)</f>
        <v>0</v>
      </c>
      <c r="Y150" s="37">
        <f>COUNTIFS('2011'!D4:D4098,Y50,'2011'!A4:A4098,2)</f>
        <v>0</v>
      </c>
      <c r="Z150" s="37">
        <f>COUNTIFS('2011'!D4:D4098,Z50,'2011'!A4:A4098,2)</f>
        <v>0</v>
      </c>
      <c r="AA150" s="37">
        <f>COUNTIFS('2011'!D4:D4098,AA50,'2011'!A4:A4098,2)</f>
        <v>0</v>
      </c>
      <c r="AB150" s="37">
        <f>COUNTIFS('2011'!D4:D4098,AB50,'2011'!A4:A4098,2)</f>
        <v>0</v>
      </c>
      <c r="AC150" s="37">
        <f>COUNTIFS('2011'!D4:D4098,AC50,'2011'!A4:A4098,2)</f>
        <v>0</v>
      </c>
      <c r="AD150" s="37">
        <f>SUM(U150:AC150)</f>
        <v>0</v>
      </c>
      <c r="AE150" s="37">
        <f>AD150-AC150</f>
        <v>0</v>
      </c>
      <c r="AF150" s="37"/>
    </row>
    <row r="151" ht="16.5">
      <c r="K151" s="36">
        <v>3</v>
      </c>
      <c r="L151" s="5" t="e">
        <f>100*U151/$AE$53</f>
        <v>#VALUE!</v>
      </c>
      <c r="M151" s="5" t="e">
        <f>100*V151/$AE$53</f>
        <v>#VALUE!</v>
      </c>
      <c r="N151" s="5" t="e">
        <f>100*W151/$AE$53</f>
        <v>#VALUE!</v>
      </c>
      <c r="O151" s="5" t="e">
        <f>100*X151/$AE$53</f>
        <v>#VALUE!</v>
      </c>
      <c r="P151" s="5" t="e">
        <f>100*Y151/$AE$53</f>
        <v>#VALUE!</v>
      </c>
      <c r="Q151" s="5" t="e">
        <f>100*Z151/$AE$53</f>
        <v>#VALUE!</v>
      </c>
      <c r="R151" s="5" t="e">
        <f>100*AA151/$AE$53</f>
        <v>#VALUE!</v>
      </c>
      <c r="S151" s="5" t="e">
        <f>100*AB151/$AE$53</f>
        <v>#VALUE!</v>
      </c>
      <c r="T151" s="5" t="e">
        <f>100*AC151/AD151</f>
        <v>#DIV/0!</v>
      </c>
      <c r="U151" s="37">
        <f>COUNTIFS('2011'!D4:D4098,U50,'2011'!A4:A4098,3)</f>
        <v>0</v>
      </c>
      <c r="V151" s="37">
        <f>COUNTIFS('2011'!D4:D4098,V50,'2011'!A4:A4098,3)</f>
        <v>0</v>
      </c>
      <c r="W151" s="37">
        <f>COUNTIFS('2011'!D4:D4098,W50,'2011'!A4:A4098,3)</f>
        <v>0</v>
      </c>
      <c r="X151" s="37">
        <f>COUNTIFS('2011'!D4:D4098,X50,'2011'!A4:A4098,3)</f>
        <v>0</v>
      </c>
      <c r="Y151" s="37">
        <f>COUNTIFS('2011'!D4:D4098,Y50,'2011'!A4:A4098,3)</f>
        <v>0</v>
      </c>
      <c r="Z151" s="37">
        <f>COUNTIFS('2011'!D4:D4098,Z50,'2011'!A4:A4098,3)</f>
        <v>0</v>
      </c>
      <c r="AA151" s="37">
        <f>COUNTIFS('2011'!D4:D4098,AA50,'2011'!A4:A4098,3)</f>
        <v>0</v>
      </c>
      <c r="AB151" s="37">
        <f>COUNTIFS('2011'!D4:D4098,AB50,'2011'!A4:A4098,3)</f>
        <v>0</v>
      </c>
      <c r="AC151" s="37">
        <f>COUNTIFS('2011'!D4:D4098,AC50,'2011'!A4:A4098,3)</f>
        <v>0</v>
      </c>
      <c r="AD151" s="37">
        <f>SUM(U151:AC151)</f>
        <v>0</v>
      </c>
      <c r="AE151" s="37">
        <f>AD151-AC151</f>
        <v>0</v>
      </c>
      <c r="AF151" s="37"/>
    </row>
    <row r="152" ht="16.5">
      <c r="K152" s="36">
        <v>4</v>
      </c>
      <c r="L152" s="5" t="e">
        <f>100*U152/$AE$54</f>
        <v>#VALUE!</v>
      </c>
      <c r="M152" s="5" t="e">
        <f>100*V152/$AE$54</f>
        <v>#VALUE!</v>
      </c>
      <c r="N152" s="5" t="e">
        <f>100*W152/$AE$54</f>
        <v>#VALUE!</v>
      </c>
      <c r="O152" s="5" t="e">
        <f>100*X152/$AE$54</f>
        <v>#VALUE!</v>
      </c>
      <c r="P152" s="5" t="e">
        <f>100*Y152/$AE$54</f>
        <v>#VALUE!</v>
      </c>
      <c r="Q152" s="5" t="e">
        <f>100*Z152/$AE$54</f>
        <v>#VALUE!</v>
      </c>
      <c r="R152" s="5" t="e">
        <f>100*AA152/$AE$54</f>
        <v>#VALUE!</v>
      </c>
      <c r="S152" s="5" t="e">
        <f>100*AB152/$AE$54</f>
        <v>#VALUE!</v>
      </c>
      <c r="T152" s="5" t="e">
        <f>100*AC152/AD152</f>
        <v>#DIV/0!</v>
      </c>
      <c r="U152" s="37">
        <f>COUNTIFS('2011'!D4:D4098,U50,'2011'!A4:A4098,4)</f>
        <v>0</v>
      </c>
      <c r="V152" s="37">
        <f>COUNTIFS('2011'!D4:D4098,V50,'2011'!A4:A4098,4)</f>
        <v>0</v>
      </c>
      <c r="W152" s="37">
        <f>COUNTIFS('2011'!D4:D4098,W50,'2011'!A4:A4098,4)</f>
        <v>0</v>
      </c>
      <c r="X152" s="37">
        <f>COUNTIFS('2011'!D4:D4098,X50,'2011'!A4:A4098,4)</f>
        <v>0</v>
      </c>
      <c r="Y152" s="37">
        <f>COUNTIFS('2011'!D4:D4098,Y50,'2011'!A4:A4098,4)</f>
        <v>0</v>
      </c>
      <c r="Z152" s="37">
        <f>COUNTIFS('2011'!D4:D4098,Z50,'2011'!A4:A4098,4)</f>
        <v>0</v>
      </c>
      <c r="AA152" s="37">
        <f>COUNTIFS('2011'!D4:D4098,AA50,'2011'!A4:A4098,4)</f>
        <v>0</v>
      </c>
      <c r="AB152" s="37">
        <f>COUNTIFS('2011'!D4:D4098,AB50,'2011'!A4:A4098,4)</f>
        <v>0</v>
      </c>
      <c r="AC152" s="37">
        <f>COUNTIFS('2011'!D4:D4098,AC50,'2011'!A4:A4098,4)</f>
        <v>0</v>
      </c>
      <c r="AD152" s="37">
        <f>SUM(U152:AC152)</f>
        <v>0</v>
      </c>
      <c r="AE152" s="37">
        <f>AD152-AC152</f>
        <v>0</v>
      </c>
      <c r="AF152" s="37"/>
    </row>
    <row r="153" ht="16.5">
      <c r="K153" s="36">
        <v>5</v>
      </c>
      <c r="L153" s="5" t="e">
        <f>100*U153/$AE$55</f>
        <v>#VALUE!</v>
      </c>
      <c r="M153" s="5" t="e">
        <f>100*V153/$AE$55</f>
        <v>#VALUE!</v>
      </c>
      <c r="N153" s="5" t="e">
        <f>100*W153/$AE$55</f>
        <v>#VALUE!</v>
      </c>
      <c r="O153" s="5" t="e">
        <f>100*X153/$AE$55</f>
        <v>#VALUE!</v>
      </c>
      <c r="P153" s="5" t="e">
        <f>100*Y153/$AE$55</f>
        <v>#VALUE!</v>
      </c>
      <c r="Q153" s="5" t="e">
        <f>100*Z153/$AE$55</f>
        <v>#VALUE!</v>
      </c>
      <c r="R153" s="5" t="e">
        <f>100*AA153/$AE$55</f>
        <v>#VALUE!</v>
      </c>
      <c r="S153" s="5" t="e">
        <f>100*AB153/$AE$55</f>
        <v>#VALUE!</v>
      </c>
      <c r="T153" s="5" t="e">
        <f>100*AC153/AD153</f>
        <v>#DIV/0!</v>
      </c>
      <c r="U153" s="37">
        <f>COUNTIFS('2011'!D4:D4098,U50,'2011'!A4:A4098,5)</f>
        <v>0</v>
      </c>
      <c r="V153" s="37">
        <f>COUNTIFS('2011'!D4:D4098,V50,'2011'!A4:A4098,5)</f>
        <v>0</v>
      </c>
      <c r="W153" s="37">
        <f>COUNTIFS('2011'!D4:D4098,W50,'2011'!A4:A4098,5)</f>
        <v>0</v>
      </c>
      <c r="X153" s="37">
        <f>COUNTIFS('2011'!D4:D4098,X50,'2011'!A4:A4098,5)</f>
        <v>0</v>
      </c>
      <c r="Y153" s="37">
        <f>COUNTIFS('2011'!D4:D4098,Y50,'2011'!A4:A4098,5)</f>
        <v>0</v>
      </c>
      <c r="Z153" s="37">
        <f>COUNTIFS('2011'!D4:D4098,Z50,'2011'!A4:A4098,5)</f>
        <v>0</v>
      </c>
      <c r="AA153" s="37">
        <f>COUNTIFS('2011'!D4:D4098,AA50,'2011'!A4:A4098,5)</f>
        <v>0</v>
      </c>
      <c r="AB153" s="37">
        <f>COUNTIFS('2011'!D4:D4098,AB50,'2011'!A4:A4098,5)</f>
        <v>0</v>
      </c>
      <c r="AC153" s="37">
        <f>COUNTIFS('2011'!D4:D4098,AC50,'2011'!A4:A4098,5)</f>
        <v>0</v>
      </c>
      <c r="AD153" s="37">
        <f>SUM(U153:AC153)</f>
        <v>0</v>
      </c>
      <c r="AE153" s="37">
        <f>AD153-AC153</f>
        <v>0</v>
      </c>
      <c r="AF153" s="37"/>
    </row>
    <row r="154" ht="16.5">
      <c r="K154" s="36">
        <v>6</v>
      </c>
      <c r="L154" s="5" t="e">
        <f>100*U154/$AE$56</f>
        <v>#VALUE!</v>
      </c>
      <c r="M154" s="5" t="e">
        <f>100*V154/$AE$56</f>
        <v>#VALUE!</v>
      </c>
      <c r="N154" s="5" t="e">
        <f>100*W154/$AE$56</f>
        <v>#VALUE!</v>
      </c>
      <c r="O154" s="5" t="e">
        <f>100*X154/$AE$56</f>
        <v>#VALUE!</v>
      </c>
      <c r="P154" s="5" t="e">
        <f>100*Y154/$AE$56</f>
        <v>#VALUE!</v>
      </c>
      <c r="Q154" s="5" t="e">
        <f>100*Z154/$AE$56</f>
        <v>#VALUE!</v>
      </c>
      <c r="R154" s="5" t="e">
        <f>100*AA154/$AE$56</f>
        <v>#VALUE!</v>
      </c>
      <c r="S154" s="5" t="e">
        <f>100*AB154/$AE$56</f>
        <v>#VALUE!</v>
      </c>
      <c r="T154" s="5" t="e">
        <f>100*AC154/AD154</f>
        <v>#DIV/0!</v>
      </c>
      <c r="U154" s="37">
        <f>COUNTIFS('2011'!D4:D4098,U50,'2011'!A4:A4098,6)</f>
        <v>0</v>
      </c>
      <c r="V154" s="37">
        <f>COUNTIFS('2011'!D4:D4098,V50,'2011'!A4:A4098,6)</f>
        <v>0</v>
      </c>
      <c r="W154" s="37">
        <f>COUNTIFS('2011'!D4:D4098,W50,'2011'!A4:A4098,6)</f>
        <v>0</v>
      </c>
      <c r="X154" s="37">
        <f>COUNTIFS('2011'!D4:D4098,X50,'2011'!A4:A4098,6)</f>
        <v>0</v>
      </c>
      <c r="Y154" s="37">
        <f>COUNTIFS('2011'!D4:D4098,Y50,'2011'!A4:A4098,6)</f>
        <v>0</v>
      </c>
      <c r="Z154" s="37">
        <f>COUNTIFS('2011'!D4:D4098,Z50,'2011'!A4:A4098,6)</f>
        <v>0</v>
      </c>
      <c r="AA154" s="37">
        <f>COUNTIFS('2011'!D4:D4098,AA50,'2011'!A4:A4098,6)</f>
        <v>0</v>
      </c>
      <c r="AB154" s="37">
        <f>COUNTIFS('2011'!D4:D4098,AB50,'2011'!A4:A4098,6)</f>
        <v>0</v>
      </c>
      <c r="AC154" s="37">
        <f>COUNTIFS('2011'!D4:D4098,AC50,'2011'!A4:A4098,6)</f>
        <v>0</v>
      </c>
      <c r="AD154" s="37">
        <f>SUM(U154:AC154)</f>
        <v>0</v>
      </c>
      <c r="AE154" s="37">
        <f>AD154-AC154</f>
        <v>0</v>
      </c>
      <c r="AF154" s="37"/>
    </row>
    <row r="155" ht="16.5">
      <c r="K155" s="36">
        <v>7</v>
      </c>
      <c r="L155" s="5" t="e">
        <f>100*U155/$AE$57</f>
        <v>#VALUE!</v>
      </c>
      <c r="M155" s="5" t="e">
        <f>100*V155/$AE$57</f>
        <v>#VALUE!</v>
      </c>
      <c r="N155" s="5" t="e">
        <f>100*W155/$AE$57</f>
        <v>#VALUE!</v>
      </c>
      <c r="O155" s="5" t="e">
        <f>100*X155/$AE$57</f>
        <v>#VALUE!</v>
      </c>
      <c r="P155" s="5" t="e">
        <f>100*Y155/$AE$57</f>
        <v>#VALUE!</v>
      </c>
      <c r="Q155" s="5" t="e">
        <f>100*Z155/$AE$57</f>
        <v>#VALUE!</v>
      </c>
      <c r="R155" s="5" t="e">
        <f>100*AA155/$AE$57</f>
        <v>#VALUE!</v>
      </c>
      <c r="S155" s="5" t="e">
        <f>100*AB155/$AE$57</f>
        <v>#VALUE!</v>
      </c>
      <c r="T155" s="5" t="e">
        <f>100*AC155/AD155</f>
        <v>#DIV/0!</v>
      </c>
      <c r="U155" s="37">
        <f>COUNTIFS('2011'!D4:D4098,U50,'2011'!A4:A4098,7)</f>
        <v>0</v>
      </c>
      <c r="V155" s="37">
        <f>COUNTIFS('2011'!D4:D4098,V50,'2011'!A4:A4098,7)</f>
        <v>0</v>
      </c>
      <c r="W155" s="37">
        <f>COUNTIFS('2011'!D4:D4098,W50,'2011'!A4:A4098,7)</f>
        <v>0</v>
      </c>
      <c r="X155" s="37">
        <f>COUNTIFS('2011'!D4:D4098,X50,'2011'!A4:A4098,7)</f>
        <v>0</v>
      </c>
      <c r="Y155" s="37">
        <f>COUNTIFS('2011'!D4:D4098,Y50,'2011'!A4:A4098,7)</f>
        <v>0</v>
      </c>
      <c r="Z155" s="37">
        <f>COUNTIFS('2011'!D4:D4098,Z50,'2011'!A4:A4098,7)</f>
        <v>0</v>
      </c>
      <c r="AA155" s="37">
        <f>COUNTIFS('2011'!D4:D4098,AA50,'2011'!A4:A4098,7)</f>
        <v>0</v>
      </c>
      <c r="AB155" s="37">
        <f>COUNTIFS('2011'!D4:D4098,AB50,'2011'!A4:A4098,7)</f>
        <v>0</v>
      </c>
      <c r="AC155" s="37">
        <f>COUNTIFS('2011'!D4:D4098,AC50,'2011'!A4:A4098,7)</f>
        <v>0</v>
      </c>
      <c r="AD155" s="37">
        <f>SUM(U155:AC155)</f>
        <v>0</v>
      </c>
      <c r="AE155" s="37">
        <f>AD155-AC155</f>
        <v>0</v>
      </c>
      <c r="AF155" s="37"/>
    </row>
    <row r="156" ht="16.5">
      <c r="K156" s="36">
        <v>8</v>
      </c>
      <c r="L156" s="5" t="e">
        <f>100*U156/$AE$58</f>
        <v>#VALUE!</v>
      </c>
      <c r="M156" s="5" t="e">
        <f>100*V156/$AE$58</f>
        <v>#VALUE!</v>
      </c>
      <c r="N156" s="5" t="e">
        <f>100*W156/$AE$58</f>
        <v>#VALUE!</v>
      </c>
      <c r="O156" s="5" t="e">
        <f>100*X156/$AE$58</f>
        <v>#VALUE!</v>
      </c>
      <c r="P156" s="5" t="e">
        <f>100*Y156/$AE$58</f>
        <v>#VALUE!</v>
      </c>
      <c r="Q156" s="5" t="e">
        <f>100*Z156/$AE$58</f>
        <v>#VALUE!</v>
      </c>
      <c r="R156" s="5" t="e">
        <f>100*AA156/$AE$58</f>
        <v>#VALUE!</v>
      </c>
      <c r="S156" s="5" t="e">
        <f>100*AB156/$AE$58</f>
        <v>#VALUE!</v>
      </c>
      <c r="T156" s="5" t="e">
        <f>100*AC156/AD156</f>
        <v>#DIV/0!</v>
      </c>
      <c r="U156" s="37">
        <f>COUNTIFS('2011'!D4:D4098,U50,'2011'!A4:A4098,8)</f>
        <v>0</v>
      </c>
      <c r="V156" s="37">
        <f>COUNTIFS('2011'!D4:D4098,V50,'2011'!A4:A4098,8)</f>
        <v>0</v>
      </c>
      <c r="W156" s="37">
        <f>COUNTIFS('2011'!D4:D4098,W50,'2011'!A4:A4098,8)</f>
        <v>0</v>
      </c>
      <c r="X156" s="37">
        <f>COUNTIFS('2011'!D4:D4098,X50,'2011'!A4:A4098,8)</f>
        <v>0</v>
      </c>
      <c r="Y156" s="37">
        <f>COUNTIFS('2011'!D4:D4098,Y50,'2011'!A4:A4098,8)</f>
        <v>0</v>
      </c>
      <c r="Z156" s="37">
        <f>COUNTIFS('2011'!D4:D4098,Z50,'2011'!A4:A4098,8)</f>
        <v>0</v>
      </c>
      <c r="AA156" s="37">
        <f>COUNTIFS('2011'!D4:D4098,AA50,'2011'!A4:A4098,8)</f>
        <v>0</v>
      </c>
      <c r="AB156" s="37">
        <f>COUNTIFS('2011'!D4:D4098,AB50,'2011'!A4:A4098,8)</f>
        <v>0</v>
      </c>
      <c r="AC156" s="37">
        <f>COUNTIFS('2011'!D4:D20090,AC50,'2011'!A4:A20090,8)</f>
        <v>0</v>
      </c>
      <c r="AD156" s="37">
        <f>SUM(U156:AC156)</f>
        <v>0</v>
      </c>
      <c r="AE156" s="37">
        <f>AD156-AC156</f>
        <v>0</v>
      </c>
      <c r="AF156" s="37"/>
    </row>
    <row r="157" ht="16.5">
      <c r="K157" s="36">
        <v>9</v>
      </c>
      <c r="L157" s="5" t="e">
        <f>100*U157/$AE$59</f>
        <v>#VALUE!</v>
      </c>
      <c r="M157" s="5" t="e">
        <f>100*V157/$AE$59</f>
        <v>#VALUE!</v>
      </c>
      <c r="N157" s="5" t="e">
        <f>100*W157/$AE$59</f>
        <v>#VALUE!</v>
      </c>
      <c r="O157" s="5" t="e">
        <f>100*X157/$AE$59</f>
        <v>#VALUE!</v>
      </c>
      <c r="P157" s="5" t="e">
        <f>100*Y157/$AE$59</f>
        <v>#VALUE!</v>
      </c>
      <c r="Q157" s="5" t="e">
        <f>100*Z157/$AE$59</f>
        <v>#VALUE!</v>
      </c>
      <c r="R157" s="5" t="e">
        <f>100*AA157/$AE$59</f>
        <v>#VALUE!</v>
      </c>
      <c r="S157" s="5" t="e">
        <f>100*AB157/$AE$59</f>
        <v>#VALUE!</v>
      </c>
      <c r="T157" s="5" t="e">
        <f>100*AC157/AD157</f>
        <v>#DIV/0!</v>
      </c>
      <c r="U157" s="37">
        <f>COUNTIFS('2011'!D4:D4098,U50,'2011'!A4:A4098,9)</f>
        <v>0</v>
      </c>
      <c r="V157" s="37">
        <f>COUNTIFS('2011'!D4:D4098,V50,'2011'!A4:A4098,9)</f>
        <v>0</v>
      </c>
      <c r="W157" s="37">
        <f>COUNTIFS('2011'!D4:D4098,W50,'2011'!A4:A4098,9)</f>
        <v>0</v>
      </c>
      <c r="X157" s="37">
        <f>COUNTIFS('2011'!D4:D4098,X50,'2011'!A4:A4098,9)</f>
        <v>0</v>
      </c>
      <c r="Y157" s="37">
        <f>COUNTIFS('2011'!D4:D4098,Y50,'2011'!A4:A4098,9)</f>
        <v>0</v>
      </c>
      <c r="Z157" s="37">
        <f>COUNTIFS('2011'!D4:D4098,Z50,'2011'!A4:A4098,9)</f>
        <v>0</v>
      </c>
      <c r="AA157" s="37">
        <f>COUNTIFS('2011'!D4:D4098,AA50,'2011'!A4:A4098,9)</f>
        <v>0</v>
      </c>
      <c r="AB157" s="37">
        <f>COUNTIFS('2011'!D4:D4098,AB50,'2011'!A4:A4098,9)</f>
        <v>0</v>
      </c>
      <c r="AC157" s="37">
        <f>COUNTIFS('2011'!D4:D4098,AC50,'2011'!A4:A4098,9)</f>
        <v>0</v>
      </c>
      <c r="AD157" s="37">
        <f>SUM(U157:AC157)</f>
        <v>0</v>
      </c>
      <c r="AE157" s="37">
        <f>AD157-AC157</f>
        <v>0</v>
      </c>
      <c r="AF157" s="37"/>
    </row>
    <row r="158" ht="16.5">
      <c r="K158" s="36">
        <v>10</v>
      </c>
      <c r="L158" s="5" t="e">
        <f>100*U158/$AE$60</f>
        <v>#VALUE!</v>
      </c>
      <c r="M158" s="5" t="e">
        <f>100*V158/$AE$60</f>
        <v>#VALUE!</v>
      </c>
      <c r="N158" s="5" t="e">
        <f>100*W158/$AE$60</f>
        <v>#VALUE!</v>
      </c>
      <c r="O158" s="5" t="e">
        <f>100*X158/$AE$60</f>
        <v>#VALUE!</v>
      </c>
      <c r="P158" s="5" t="e">
        <f>100*Y158/$AE$60</f>
        <v>#VALUE!</v>
      </c>
      <c r="Q158" s="5" t="e">
        <f>100*Z158/$AE$60</f>
        <v>#VALUE!</v>
      </c>
      <c r="R158" s="5" t="e">
        <f>100*AA158/$AE$60</f>
        <v>#VALUE!</v>
      </c>
      <c r="S158" s="5" t="e">
        <f>100*AB158/$AE$60</f>
        <v>#VALUE!</v>
      </c>
      <c r="T158" s="5" t="e">
        <f>100*AC158/AD158</f>
        <v>#DIV/0!</v>
      </c>
      <c r="U158" s="47">
        <f>COUNTIFS('2011'!D4:D4098,U50,'2011'!A4:A4098,10)</f>
        <v>0</v>
      </c>
      <c r="V158" s="47">
        <f>COUNTIFS('2011'!D4:D4098,V50,'2011'!A4:A4098,10)</f>
        <v>0</v>
      </c>
      <c r="W158" s="47">
        <f>COUNTIFS('2011'!D4:D4098,W50,'2011'!A4:A4098,10)</f>
        <v>0</v>
      </c>
      <c r="X158" s="47">
        <f>COUNTIFS('2011'!D4:D4098,X50,'2011'!A4:A4098,10)</f>
        <v>0</v>
      </c>
      <c r="Y158" s="47">
        <f>COUNTIFS('2011'!D4:D4098,Y50,'2011'!A4:A4098,10)</f>
        <v>0</v>
      </c>
      <c r="Z158" s="47">
        <f>COUNTIFS('2011'!D4:D4098,Z50,'2011'!A4:A4098,10)</f>
        <v>0</v>
      </c>
      <c r="AA158" s="47">
        <f>COUNTIFS('2011'!D4:D4098,AA50,'2011'!A4:A4098,10)</f>
        <v>0</v>
      </c>
      <c r="AB158" s="47">
        <f>COUNTIFS('2011'!D4:D4098,AB50,'2011'!A4:A4098,10)</f>
        <v>0</v>
      </c>
      <c r="AC158" s="47">
        <f>COUNTIFS('2011'!D4:D4098,AC50,'2011'!A4:A4098,10)</f>
        <v>0</v>
      </c>
      <c r="AD158" s="37">
        <f>SUM(U158:AC158)</f>
        <v>0</v>
      </c>
      <c r="AE158" s="37">
        <f>AD158-AC158</f>
        <v>0</v>
      </c>
      <c r="AF158" s="37"/>
    </row>
    <row r="159" ht="16.5">
      <c r="K159" s="36">
        <v>11</v>
      </c>
      <c r="L159" s="5" t="e">
        <f>100*U159/$AE$61</f>
        <v>#VALUE!</v>
      </c>
      <c r="M159" s="5" t="e">
        <f>100*V159/$AE$61</f>
        <v>#VALUE!</v>
      </c>
      <c r="N159" s="5" t="e">
        <f>100*W159/$AE$61</f>
        <v>#VALUE!</v>
      </c>
      <c r="O159" s="5" t="e">
        <f>100*X159/$AE$61</f>
        <v>#VALUE!</v>
      </c>
      <c r="P159" s="5" t="e">
        <f>100*Y159/$AE$61</f>
        <v>#VALUE!</v>
      </c>
      <c r="Q159" s="5" t="e">
        <f>100*Z159/$AE$61</f>
        <v>#VALUE!</v>
      </c>
      <c r="R159" s="5" t="e">
        <f>100*AA159/$AE$61</f>
        <v>#VALUE!</v>
      </c>
      <c r="S159" s="5" t="e">
        <f>100*AB159/$AE$61</f>
        <v>#VALUE!</v>
      </c>
      <c r="T159" s="5" t="e">
        <f>100*AC159/AD159</f>
        <v>#DIV/0!</v>
      </c>
      <c r="U159" s="37">
        <f>COUNTIFS('2011'!D4:D4098,U50,'2011'!A4:A4098,11)</f>
        <v>0</v>
      </c>
      <c r="V159" s="37">
        <f>COUNTIFS('2011'!D4:D4098,V50,'2011'!A4:A4098,11)</f>
        <v>0</v>
      </c>
      <c r="W159" s="37">
        <f>COUNTIFS('2011'!D4:D4098,W50,'2011'!A4:A4098,11)</f>
        <v>0</v>
      </c>
      <c r="X159" s="37">
        <f>COUNTIFS('2011'!D4:D4098,X50,'2011'!A4:A4098,11)</f>
        <v>0</v>
      </c>
      <c r="Y159" s="37">
        <f>COUNTIFS('2011'!D4:D4098,Y50,'2011'!A4:A4098,11)</f>
        <v>0</v>
      </c>
      <c r="Z159" s="37">
        <f>COUNTIFS('2011'!D4:D4098,Z50,'2011'!A4:A4098,11)</f>
        <v>0</v>
      </c>
      <c r="AA159" s="37">
        <f>COUNTIFS('2011'!D4:D4098,AA50,'2011'!A4:A4098,11)</f>
        <v>0</v>
      </c>
      <c r="AB159" s="37">
        <f>COUNTIFS('2011'!D4:D4098,AB50,'2011'!A4:A4098,11)</f>
        <v>0</v>
      </c>
      <c r="AC159" s="37">
        <f>COUNTIFS('2011'!D4:D4098,AC50,'2011'!A4:A4098,11)</f>
        <v>0</v>
      </c>
      <c r="AD159" s="37">
        <f>SUM(U159:AC159)</f>
        <v>0</v>
      </c>
      <c r="AE159" s="37">
        <f>AD159-AC159</f>
        <v>0</v>
      </c>
      <c r="AF159" s="37"/>
    </row>
    <row r="160" ht="16.5">
      <c r="K160" s="36">
        <v>12</v>
      </c>
      <c r="L160" s="5" t="e">
        <f>100*U160/$AE$62</f>
        <v>#VALUE!</v>
      </c>
      <c r="M160" s="5" t="e">
        <f>100*V160/$AE$62</f>
        <v>#VALUE!</v>
      </c>
      <c r="N160" s="5" t="e">
        <f>100*W160/$AE$62</f>
        <v>#VALUE!</v>
      </c>
      <c r="O160" s="5" t="e">
        <f>100*X160/$AE$62</f>
        <v>#VALUE!</v>
      </c>
      <c r="P160" s="5" t="e">
        <f>100*Y160/$AE$62</f>
        <v>#VALUE!</v>
      </c>
      <c r="Q160" s="5" t="e">
        <f>100*Z160/$AE$62</f>
        <v>#VALUE!</v>
      </c>
      <c r="R160" s="5" t="e">
        <f>100*AA160/$AE$62</f>
        <v>#VALUE!</v>
      </c>
      <c r="S160" s="5" t="e">
        <f>100*AB160/$AE$62</f>
        <v>#VALUE!</v>
      </c>
      <c r="T160" s="5" t="e">
        <f>100*AC160/AD160</f>
        <v>#DIV/0!</v>
      </c>
      <c r="U160" s="37">
        <f>COUNTIFS('2011'!D4:D4098,U50,'2011'!A4:A4098,12)</f>
        <v>0</v>
      </c>
      <c r="V160" s="37">
        <f>COUNTIFS('2011'!D4:D4098,V50,'2011'!A4:A4098,12)</f>
        <v>0</v>
      </c>
      <c r="W160" s="37">
        <f>COUNTIFS('2011'!D4:D4098,W50,'2011'!A4:A4098,12)</f>
        <v>0</v>
      </c>
      <c r="X160" s="37">
        <f>COUNTIFS('2011'!D4:D4098,X50,'2011'!A4:A4098,12)</f>
        <v>0</v>
      </c>
      <c r="Y160" s="37">
        <f>COUNTIFS('2011'!D4:D4098,Y50,'2011'!A4:A4098,12)</f>
        <v>0</v>
      </c>
      <c r="Z160" s="37">
        <f>COUNTIFS('2011'!D4:D4098,Z50,'2011'!A4:A4098,12)</f>
        <v>0</v>
      </c>
      <c r="AA160" s="37">
        <f>COUNTIFS('2011'!D4:D4098,AA50,'2011'!A4:A4098,12)</f>
        <v>0</v>
      </c>
      <c r="AB160" s="37">
        <f>COUNTIFS('2011'!D4:D4098,AB50,'2011'!A4:A4098,12)</f>
        <v>0</v>
      </c>
      <c r="AC160" s="37">
        <f>COUNTIFS('2011'!D4:D4098,AC50,'2011'!A4:A4098,12)</f>
        <v>0</v>
      </c>
      <c r="AD160" s="37">
        <f>SUM(U160:AC160)</f>
        <v>0</v>
      </c>
      <c r="AE160" s="37">
        <f>AD160-AC160</f>
        <v>0</v>
      </c>
      <c r="AF160" s="37"/>
    </row>
    <row r="161" ht="15">
      <c r="L161" s="5" t="e">
        <f>AVERAGE(L149:L160)</f>
        <v>#VALUE!</v>
      </c>
      <c r="M161" s="5" t="e">
        <f>AVERAGE(M149:M160)</f>
        <v>#VALUE!</v>
      </c>
      <c r="N161" s="5" t="e">
        <f>AVERAGE(N149:N160)</f>
        <v>#VALUE!</v>
      </c>
      <c r="O161" s="5" t="e">
        <f>AVERAGE(O149:O160)</f>
        <v>#VALUE!</v>
      </c>
      <c r="P161" s="5" t="e">
        <f>AVERAGE(P149:P160)</f>
        <v>#VALUE!</v>
      </c>
      <c r="Q161" s="5" t="e">
        <f>AVERAGE(Q149:Q160)</f>
        <v>#VALUE!</v>
      </c>
      <c r="R161" s="5" t="e">
        <f>AVERAGE(R149:R160)</f>
        <v>#VALUE!</v>
      </c>
      <c r="S161" s="5" t="e">
        <f>AVERAGE(S149:S160)</f>
        <v>#VALUE!</v>
      </c>
      <c r="T161" s="5" t="e">
        <f>AVERAGE(T149:T160)</f>
        <v>#DIV/0!</v>
      </c>
      <c r="U161" s="37"/>
      <c r="V161" s="37"/>
      <c r="W161" s="37"/>
      <c r="X161" s="37"/>
      <c r="Y161" s="37"/>
      <c r="Z161" s="37"/>
      <c r="AA161" s="37"/>
      <c r="AB161" s="37"/>
      <c r="AC161" s="48">
        <f>SUM(AC149:AC160)</f>
        <v>0</v>
      </c>
      <c r="AD161" s="48">
        <f>SUM(AD149:AD160)</f>
        <v>0</v>
      </c>
      <c r="AE161" s="48">
        <f>SUM(AE149:AE160)</f>
        <v>0</v>
      </c>
      <c r="AF161" s="37"/>
    </row>
  </sheetData>
  <mergeCells count="11">
    <mergeCell ref="Q1:W2"/>
    <mergeCell ref="Q3:W4"/>
    <mergeCell ref="Q5:W6"/>
    <mergeCell ref="Q7:W8"/>
    <mergeCell ref="Q9:W10"/>
    <mergeCell ref="Q11:W12"/>
    <mergeCell ref="Q13:W14"/>
    <mergeCell ref="Q15:W16"/>
    <mergeCell ref="Q20:W21"/>
    <mergeCell ref="Q23:AB23"/>
    <mergeCell ref="AC23:AC24"/>
  </mergeCells>
  <hyperlinks>
    <hyperlink ref="A1" r:id="rId1" display="http://www.pogodaiklimat.ru/weather.php?id=34958&amp;bday=1&amp;fday=31&amp;amonth=1&amp;ayear=2013&amp;bot=2"/>
  </hyperlinks>
  <printOptions horizontalCentered="0" verticalCentered="0"/>
  <pageMargins left="0.7" right="0.7" top="0.75" bottom="0.75" header="0.511805555555555" footer="0.511805555555555"/>
  <pageSetup orientation="portrait" horizontalDpi="300" verticalDpi="300"/>
  <headerFooter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/>
  </sheetPr>
  <dimension ref="A1:N15"/>
  <sheetViews>
    <sheetView showOutlineSymbols="1" defaultGridColor="1" topLeftCell="A1" colorId="64" zoomScale="100" zoomScaleNormal="100" zoomScalePageLayoutView="100" workbookViewId="0">
      <selection activeCell="O10" sqref="O10"/>
    </sheetView>
  </sheetViews>
  <sheetFormatPr defaultRowHeight="16.5"/>
  <cols>
    <col min="1" max="1" width="12.42" style="56" customWidth="1"/>
    <col min="2" max="4" width="9.29" style="56" customWidth="1"/>
    <col min="5" max="10" width="9.59" style="56" customWidth="1"/>
    <col min="11" max="13" width="9.29" style="56" customWidth="1"/>
    <col min="14" max="1025" width="9.13" style="56" customWidth="1"/>
  </cols>
  <sheetData>
    <row r="1" ht="16.5">
      <c r="A1" s="56">
        <v>1958</v>
      </c>
      <c r="B1" s="57" t="s">
        <v>36</v>
      </c>
      <c r="C1" s="58" t="s">
        <v>37</v>
      </c>
      <c r="D1" s="58" t="s">
        <v>38</v>
      </c>
      <c r="E1" s="58" t="s">
        <v>39</v>
      </c>
      <c r="F1" s="58" t="s">
        <v>40</v>
      </c>
      <c r="G1" s="58" t="s">
        <v>41</v>
      </c>
      <c r="H1" s="58" t="s">
        <v>42</v>
      </c>
      <c r="I1" s="58" t="s">
        <v>43</v>
      </c>
      <c r="J1" s="58" t="s">
        <v>44</v>
      </c>
      <c r="K1" s="58" t="s">
        <v>45</v>
      </c>
      <c r="L1" s="58" t="s">
        <v>46</v>
      </c>
      <c r="M1" s="58" t="s">
        <v>47</v>
      </c>
    </row>
    <row r="2" ht="16.5">
      <c r="A2" s="56">
        <v>2013</v>
      </c>
      <c r="B2" s="59" t="e">
        <f>AVERAGE(#REF!)</f>
        <v>#REF!</v>
      </c>
      <c r="C2" s="5" t="e">
        <f>AVERAGE(#REF!)</f>
        <v>#REF!</v>
      </c>
      <c r="D2" s="5" t="e">
        <f>AVERAGE(#REF!)</f>
        <v>#REF!</v>
      </c>
      <c r="E2" s="5" t="e">
        <f>AVERAGE(#REF!)</f>
        <v>#REF!</v>
      </c>
      <c r="F2" s="5" t="e">
        <f>AVERAGE(#REF!)</f>
        <v>#REF!</v>
      </c>
      <c r="G2" s="5" t="e">
        <f>AVERAGE(#REF!)</f>
        <v>#REF!</v>
      </c>
      <c r="H2" s="60" t="e">
        <f>AVERAGE(#REF!)</f>
        <v>#REF!</v>
      </c>
      <c r="I2" s="5" t="e">
        <f>AVERAGE(#REF!)</f>
        <v>#REF!</v>
      </c>
      <c r="J2" s="5" t="e">
        <f>AVERAGE(#REF!)</f>
        <v>#REF!</v>
      </c>
      <c r="K2" s="5" t="e">
        <f>AVERAGE(#REF!)</f>
        <v>#REF!</v>
      </c>
      <c r="L2" s="5" t="e">
        <f>AVERAGE(#REF!)</f>
        <v>#REF!</v>
      </c>
      <c r="M2" s="5" t="e">
        <f>AVERAGE(#REF!)</f>
        <v>#REF!</v>
      </c>
    </row>
    <row r="3" ht="16.5">
      <c r="A3" s="56">
        <v>2014</v>
      </c>
      <c r="B3" s="59" t="e">
        <f>AVERAGE(#REF!)</f>
        <v>#REF!</v>
      </c>
      <c r="C3" s="5" t="e">
        <f>AVERAGE(#REF!)</f>
        <v>#REF!</v>
      </c>
      <c r="D3" s="5" t="e">
        <f>AVERAGE(#REF!)</f>
        <v>#REF!</v>
      </c>
      <c r="E3" s="5" t="e">
        <f>AVERAGE(#REF!)</f>
        <v>#REF!</v>
      </c>
      <c r="F3" s="5" t="e">
        <f>AVERAGE(#REF!)</f>
        <v>#REF!</v>
      </c>
      <c r="G3" s="5" t="e">
        <f>AVERAGE(#REF!)</f>
        <v>#REF!</v>
      </c>
      <c r="H3" s="60" t="e">
        <f>AVERAGE(#REF!)</f>
        <v>#REF!</v>
      </c>
      <c r="I3" s="5" t="e">
        <f>AVERAGE(#REF!)</f>
        <v>#REF!</v>
      </c>
      <c r="J3" s="5" t="e">
        <f>AVERAGE(#REF!)</f>
        <v>#REF!</v>
      </c>
      <c r="K3" s="5" t="e">
        <f>AVERAGE(#REF!)</f>
        <v>#REF!</v>
      </c>
      <c r="L3" s="5" t="e">
        <f>AVERAGE(#REF!)</f>
        <v>#REF!</v>
      </c>
      <c r="M3" s="5" t="e">
        <f>AVERAGE(#REF!)</f>
        <v>#REF!</v>
      </c>
    </row>
    <row r="4" ht="16.5">
      <c r="A4" s="56" t="s">
        <v>102</v>
      </c>
      <c r="B4" s="61">
        <v>7.1</v>
      </c>
      <c r="C4" s="62">
        <v>7.7</v>
      </c>
      <c r="D4" s="62">
        <v>8.8</v>
      </c>
      <c r="E4" s="62">
        <v>10.6</v>
      </c>
      <c r="F4" s="62">
        <v>11.3</v>
      </c>
      <c r="G4" s="62">
        <v>11.4</v>
      </c>
      <c r="H4" s="63">
        <v>12</v>
      </c>
      <c r="I4" s="62">
        <v>12</v>
      </c>
      <c r="J4" s="62">
        <v>11.1</v>
      </c>
      <c r="K4" s="62">
        <v>9.9</v>
      </c>
      <c r="L4" s="62">
        <v>7.7</v>
      </c>
      <c r="M4" s="62">
        <v>6.9</v>
      </c>
      <c r="N4" s="13" t="s">
        <v>103</v>
      </c>
    </row>
    <row r="5" ht="16.5">
      <c r="A5" s="56">
        <f>A3-A1</f>
        <v>56</v>
      </c>
      <c r="B5" s="56">
        <f>B4*$A$5</f>
        <v>397.6</v>
      </c>
      <c r="C5" s="56">
        <f>C4*$A$5</f>
        <v>431.2</v>
      </c>
      <c r="D5" s="56">
        <f>D4*$A$5</f>
        <v>492.8</v>
      </c>
      <c r="E5" s="56">
        <f>E4*$A$5</f>
        <v>593.6</v>
      </c>
      <c r="F5" s="56">
        <f>F4*$A$5</f>
        <v>632.8</v>
      </c>
      <c r="G5" s="56">
        <f>G4*$A$5</f>
        <v>638.4</v>
      </c>
      <c r="H5" s="56">
        <f>H4*$A$5</f>
        <v>672</v>
      </c>
      <c r="I5" s="56">
        <f>I4*$A$5</f>
        <v>672</v>
      </c>
      <c r="J5" s="56">
        <f>J4*$A$5</f>
        <v>621.6</v>
      </c>
      <c r="K5" s="56">
        <f>K4*$A$5</f>
        <v>554.4</v>
      </c>
      <c r="L5" s="56">
        <f>L4*$A$5</f>
        <v>431.2</v>
      </c>
      <c r="M5" s="56">
        <f>M4*$A$5</f>
        <v>386.4</v>
      </c>
    </row>
    <row r="7" ht="16.5">
      <c r="A7" s="56">
        <v>2015</v>
      </c>
      <c r="B7" s="59" t="e">
        <f>AVERAGE(#REF!)</f>
        <v>#REF!</v>
      </c>
      <c r="C7" s="5" t="e">
        <f>AVERAGE(#REF!)</f>
        <v>#REF!</v>
      </c>
      <c r="D7" s="5" t="e">
        <f>AVERAGE(#REF!)</f>
        <v>#REF!</v>
      </c>
      <c r="E7" s="5" t="e">
        <f>AVERAGE(#REF!)</f>
        <v>#REF!</v>
      </c>
      <c r="F7" s="5" t="e">
        <f>AVERAGE(#REF!)</f>
        <v>#REF!</v>
      </c>
      <c r="G7" s="5" t="e">
        <f>AVERAGE(#REF!)</f>
        <v>#REF!</v>
      </c>
      <c r="H7" s="60" t="e">
        <f>AVERAGE(#REF!)</f>
        <v>#REF!</v>
      </c>
      <c r="I7" s="5" t="e">
        <f>AVERAGE(#REF!)</f>
        <v>#REF!</v>
      </c>
      <c r="J7" s="5" t="e">
        <f>AVERAGE(#REF!)</f>
        <v>#REF!</v>
      </c>
      <c r="K7" s="5" t="e">
        <f>AVERAGE(#REF!)</f>
        <v>#REF!</v>
      </c>
      <c r="L7" s="5" t="e">
        <f>AVERAGE(#REF!)</f>
        <v>#REF!</v>
      </c>
      <c r="M7" s="5" t="e">
        <f>AVERAGE(#REF!)</f>
        <v>#REF!</v>
      </c>
    </row>
    <row r="8" ht="16.5">
      <c r="A8" s="56">
        <v>2016</v>
      </c>
      <c r="B8" s="59" t="e">
        <f>AVERAGE(#REF!)</f>
        <v>#REF!</v>
      </c>
      <c r="C8" s="5" t="e">
        <f>AVERAGE(#REF!)</f>
        <v>#REF!</v>
      </c>
      <c r="D8" s="5" t="e">
        <f>AVERAGE(#REF!)</f>
        <v>#REF!</v>
      </c>
      <c r="E8" s="5" t="e">
        <f>AVERAGE(#REF!)</f>
        <v>#REF!</v>
      </c>
      <c r="F8" s="5" t="e">
        <f>AVERAGE(#REF!)</f>
        <v>#REF!</v>
      </c>
      <c r="G8" s="5" t="e">
        <f>AVERAGE(#REF!)</f>
        <v>#REF!</v>
      </c>
      <c r="H8" s="60" t="e">
        <f>AVERAGE(#REF!)</f>
        <v>#REF!</v>
      </c>
      <c r="I8" s="5" t="e">
        <f>AVERAGE(#REF!)</f>
        <v>#REF!</v>
      </c>
      <c r="J8" s="5" t="e">
        <f>AVERAGE(#REF!)</f>
        <v>#REF!</v>
      </c>
      <c r="K8" s="5" t="e">
        <f>AVERAGE(#REF!)</f>
        <v>#REF!</v>
      </c>
      <c r="L8" s="5" t="e">
        <f>AVERAGE(#REF!)</f>
        <v>#REF!</v>
      </c>
      <c r="M8" s="5" t="e">
        <f>AVERAGE(#REF!)</f>
        <v>#REF!</v>
      </c>
    </row>
    <row r="9" ht="16.5">
      <c r="A9" s="56">
        <v>2017</v>
      </c>
      <c r="B9" s="59" t="e">
        <f>AVERAGE(#REF!)</f>
        <v>#REF!</v>
      </c>
      <c r="C9" s="5" t="e">
        <f>AVERAGE(#REF!)</f>
        <v>#REF!</v>
      </c>
      <c r="D9" s="5" t="e">
        <f>AVERAGE(#REF!)</f>
        <v>#REF!</v>
      </c>
      <c r="E9" s="5" t="e">
        <f>AVERAGE(#REF!)</f>
        <v>#REF!</v>
      </c>
      <c r="F9" s="5" t="e">
        <f>AVERAGE(#REF!)</f>
        <v>#REF!</v>
      </c>
      <c r="G9" s="5" t="e">
        <f>AVERAGE(#REF!)</f>
        <v>#REF!</v>
      </c>
      <c r="H9" s="60" t="e">
        <f>AVERAGE(#REF!)</f>
        <v>#REF!</v>
      </c>
      <c r="I9" s="5" t="e">
        <f>AVERAGE(#REF!)</f>
        <v>#REF!</v>
      </c>
      <c r="J9" s="5" t="e">
        <f>AVERAGE(#REF!)</f>
        <v>#REF!</v>
      </c>
      <c r="K9" s="5" t="e">
        <f>AVERAGE(#REF!)</f>
        <v>#REF!</v>
      </c>
      <c r="L9" s="5" t="e">
        <f>AVERAGE(#REF!)</f>
        <v>#REF!</v>
      </c>
      <c r="M9" s="5" t="e">
        <f>AVERAGE(#REF!)</f>
        <v>#REF!</v>
      </c>
    </row>
    <row r="10" ht="16.5">
      <c r="A10" s="56">
        <v>2018</v>
      </c>
      <c r="B10" s="59" t="e">
        <f>AVERAGE(#REF!)</f>
        <v>#REF!</v>
      </c>
      <c r="C10" s="5" t="e">
        <f>AVERAGE(#REF!)</f>
        <v>#REF!</v>
      </c>
      <c r="D10" s="5" t="e">
        <f>AVERAGE(#REF!)</f>
        <v>#REF!</v>
      </c>
      <c r="E10" s="5" t="e">
        <f>AVERAGE(#REF!)</f>
        <v>#REF!</v>
      </c>
      <c r="F10" s="5" t="e">
        <f>AVERAGE(#REF!)</f>
        <v>#REF!</v>
      </c>
      <c r="G10" s="5" t="e">
        <f>AVERAGE(#REF!)</f>
        <v>#REF!</v>
      </c>
      <c r="H10" s="60" t="e">
        <f>AVERAGE(#REF!)</f>
        <v>#REF!</v>
      </c>
      <c r="I10" s="5" t="e">
        <f>AVERAGE(#REF!)</f>
        <v>#REF!</v>
      </c>
      <c r="J10" s="5" t="e">
        <f>AVERAGE(#REF!)</f>
        <v>#REF!</v>
      </c>
      <c r="K10" s="5" t="e">
        <f>AVERAGE(#REF!)</f>
        <v>#REF!</v>
      </c>
      <c r="L10" s="5" t="e">
        <f>AVERAGE(#REF!)</f>
        <v>#REF!</v>
      </c>
      <c r="M10" s="5" t="e">
        <f>AVERAGE(#REF!)</f>
        <v>#REF!</v>
      </c>
    </row>
    <row r="11" ht="16.5">
      <c r="A11" s="56">
        <v>2019</v>
      </c>
      <c r="B11" s="59" t="e">
        <f>AVERAGE(#REF!)</f>
        <v>#REF!</v>
      </c>
      <c r="C11" s="5" t="e">
        <f>AVERAGE(#REF!)</f>
        <v>#REF!</v>
      </c>
      <c r="D11" s="5" t="e">
        <f>AVERAGE(#REF!)</f>
        <v>#REF!</v>
      </c>
      <c r="E11" s="5" t="e">
        <f>AVERAGE(#REF!)</f>
        <v>#REF!</v>
      </c>
      <c r="F11" s="5" t="e">
        <f>AVERAGE(#REF!)</f>
        <v>#REF!</v>
      </c>
      <c r="G11" s="5" t="e">
        <f>AVERAGE(#REF!)</f>
        <v>#REF!</v>
      </c>
      <c r="H11" s="60" t="e">
        <f>AVERAGE(#REF!)</f>
        <v>#REF!</v>
      </c>
      <c r="I11" s="5" t="e">
        <f>AVERAGE(#REF!)</f>
        <v>#REF!</v>
      </c>
      <c r="J11" s="5" t="e">
        <f>AVERAGE(#REF!)</f>
        <v>#REF!</v>
      </c>
      <c r="K11" s="5" t="e">
        <f>AVERAGE(#REF!)</f>
        <v>#REF!</v>
      </c>
      <c r="L11" s="5" t="e">
        <f>AVERAGE(#REF!)</f>
        <v>#REF!</v>
      </c>
      <c r="M11" s="5" t="e">
        <f>AVERAGE(#REF!)</f>
        <v>#REF!</v>
      </c>
    </row>
    <row r="12" ht="16.5">
      <c r="A12" s="56">
        <v>2020</v>
      </c>
      <c r="B12" s="59">
        <f>AVERAGE('2011'!Z5:Z40)</f>
        <v>0</v>
      </c>
      <c r="C12" s="5">
        <f>AVERAGE('2011'!AE5:AE40)</f>
        <v>0</v>
      </c>
      <c r="D12" s="5">
        <f>AVERAGE('2011'!AJ5:AJ40)</f>
        <v>0</v>
      </c>
      <c r="E12" s="5">
        <f>AVERAGE('2011'!AO5:AO40)</f>
        <v>0</v>
      </c>
      <c r="F12" s="5">
        <f>AVERAGE('2011'!AT5:AT40)</f>
        <v>0</v>
      </c>
      <c r="G12" s="5">
        <f>AVERAGE('2011'!AY5:AY40)</f>
        <v>0</v>
      </c>
      <c r="H12" s="60">
        <f>AVERAGE('2011'!BD5:BD40)</f>
        <v>0</v>
      </c>
      <c r="I12" s="5">
        <f>AVERAGE('2011'!BI5:BI40)</f>
        <v>0</v>
      </c>
      <c r="J12" s="5">
        <f>AVERAGE('2011'!BN5:BN40)</f>
        <v>0</v>
      </c>
      <c r="K12" s="5">
        <f>AVERAGE('2011'!BS5:BS40)</f>
        <v>0</v>
      </c>
      <c r="L12" s="5">
        <f>AVERAGE('2011'!BX5:BX40)</f>
        <v>0</v>
      </c>
      <c r="M12" s="5">
        <f>AVERAGE('2011'!CC5:CC40)</f>
        <v>0</v>
      </c>
    </row>
    <row r="14" ht="16.5">
      <c r="A14" s="56">
        <f>A12-A1</f>
        <v>62</v>
      </c>
      <c r="B14" s="64" t="e">
        <f>SUM(B5:B12)</f>
        <v>#REF!</v>
      </c>
      <c r="C14" s="64" t="e">
        <f>SUM(C5:C12)</f>
        <v>#REF!</v>
      </c>
      <c r="D14" s="64" t="e">
        <f>SUM(D5:D12)</f>
        <v>#REF!</v>
      </c>
      <c r="E14" s="64" t="e">
        <f>SUM(E5:E12)</f>
        <v>#REF!</v>
      </c>
      <c r="F14" s="64" t="e">
        <f>SUM(F5:F12)</f>
        <v>#REF!</v>
      </c>
      <c r="G14" s="64" t="e">
        <f>SUM(G5:G12)</f>
        <v>#REF!</v>
      </c>
      <c r="H14" s="64" t="e">
        <f>SUM(H5:H12)</f>
        <v>#REF!</v>
      </c>
      <c r="I14" s="64" t="e">
        <f>SUM(I5:I12)</f>
        <v>#REF!</v>
      </c>
      <c r="J14" s="64" t="e">
        <f>SUM(J5:J12)</f>
        <v>#REF!</v>
      </c>
      <c r="K14" s="64" t="e">
        <f>SUM(K5:K12)</f>
        <v>#REF!</v>
      </c>
      <c r="L14" s="64" t="e">
        <f>SUM(L5:L12)</f>
        <v>#REF!</v>
      </c>
      <c r="M14" s="64" t="e">
        <f>SUM(M5:M12)</f>
        <v>#REF!</v>
      </c>
    </row>
    <row r="15" ht="16.5">
      <c r="A15" s="56" t="s">
        <v>58</v>
      </c>
      <c r="B15" s="65" t="e">
        <f>B14/$A$14</f>
        <v>#REF!</v>
      </c>
      <c r="C15" s="65" t="e">
        <f>C14/$A$14</f>
        <v>#REF!</v>
      </c>
      <c r="D15" s="65" t="e">
        <f>D14/$A$14</f>
        <v>#REF!</v>
      </c>
      <c r="E15" s="65" t="e">
        <f>E14/$A$14</f>
        <v>#REF!</v>
      </c>
      <c r="F15" s="65" t="e">
        <f>F14/$A$14</f>
        <v>#REF!</v>
      </c>
      <c r="G15" s="65" t="e">
        <f>G14/$A$14</f>
        <v>#REF!</v>
      </c>
      <c r="H15" s="65" t="e">
        <f>H14/$A$14</f>
        <v>#REF!</v>
      </c>
      <c r="I15" s="65" t="e">
        <f>I14/$A$14</f>
        <v>#REF!</v>
      </c>
      <c r="J15" s="65" t="e">
        <f>J14/$A$14</f>
        <v>#REF!</v>
      </c>
      <c r="K15" s="65" t="e">
        <f>K14/$A$14</f>
        <v>#REF!</v>
      </c>
      <c r="L15" s="65" t="e">
        <f>L14/$A$14</f>
        <v>#REF!</v>
      </c>
      <c r="M15" s="65" t="e">
        <f>M14/$A$14</f>
        <v>#REF!</v>
      </c>
    </row>
  </sheetData>
  <printOptions horizontalCentered="0" verticalCentered="0"/>
  <pageMargins left="0.7" right="0.7" top="0.75" bottom="0.75" header="0.511805555555555" footer="0.511805555555555"/>
  <pageSetup paperSize="9" orientation="portrait" horizontalDpi="300" verticalDpi="30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/>
  </sheetPr>
  <dimension ref="A1:CC2946"/>
  <sheetViews>
    <sheetView tabSelected="1" showOutlineSymbols="1" defaultGridColor="1" topLeftCell="A1" colorId="64" zoomScale="85" zoomScaleNormal="85" zoomScalePageLayoutView="100" workbookViewId="0">
      <pane xSplit="1" ySplit="3" topLeftCell="B4" activePane="bottomRight" state="frozen"/>
      <selection activeCell="A1" sqref="A1"/>
      <selection pane="topRight" activeCell="B1" sqref="B1"/>
      <selection pane="bottomLeft" activeCell="A4" sqref="A4"/>
      <selection pane="bottomRight" activeCell="B4" sqref="B4"/>
    </sheetView>
  </sheetViews>
  <sheetFormatPr defaultRowHeight="15"/>
  <cols>
    <col min="1" max="1" width="9.13" style="0" customWidth="1"/>
    <col min="2" max="2" width="8.71" style="0" customWidth="1"/>
    <col min="3" max="3" width="10.12" style="0" customWidth="1"/>
    <col min="4" max="6" width="8.71" style="0" customWidth="1"/>
    <col min="7" max="7" width="15.71" style="0" customWidth="1"/>
    <col min="8" max="8" width="17.59" style="0" customWidth="1"/>
    <col min="9" max="10" width="8.71" style="0" customWidth="1"/>
    <col min="11" max="11" width="11.42" style="0"/>
    <col min="12" max="1025" width="8.71" style="0" customWidth="1"/>
  </cols>
  <sheetData>
    <row r="1" ht="16.5" customHeight="1">
      <c r="A1" s="66" t="str">
        <f>MID(B1,4,1)</f>
        <v>м</v>
      </c>
      <c r="B1" s="67" t="s">
        <v>104</v>
      </c>
      <c r="C1" s="67"/>
      <c r="D1" s="67" t="s">
        <v>105</v>
      </c>
      <c r="E1" s="67"/>
      <c r="F1" s="68" t="s">
        <v>106</v>
      </c>
      <c r="G1" s="68" t="s">
        <v>107</v>
      </c>
      <c r="H1" s="68" t="s">
        <v>108</v>
      </c>
      <c r="I1" s="67" t="s">
        <v>109</v>
      </c>
      <c r="J1" s="67" t="s">
        <v>110</v>
      </c>
      <c r="K1" s="67" t="s">
        <v>111</v>
      </c>
      <c r="L1" s="67" t="s">
        <v>112</v>
      </c>
      <c r="M1" s="67" t="s">
        <v>113</v>
      </c>
      <c r="N1" s="68" t="s">
        <v>114</v>
      </c>
      <c r="O1" s="67" t="s">
        <v>115</v>
      </c>
      <c r="P1" s="67" t="s">
        <v>116</v>
      </c>
      <c r="Q1" s="67" t="s">
        <v>117</v>
      </c>
      <c r="R1" s="67" t="s">
        <v>118</v>
      </c>
      <c r="S1" s="67" t="s">
        <v>119</v>
      </c>
      <c r="T1" s="67" t="s">
        <v>120</v>
      </c>
      <c r="U1" s="67" t="s">
        <v>121</v>
      </c>
      <c r="W1" t="s">
        <v>122</v>
      </c>
      <c r="X1" t="s">
        <v>123</v>
      </c>
      <c r="Y1" t="s">
        <v>124</v>
      </c>
      <c r="Z1" t="s">
        <v>125</v>
      </c>
      <c r="AB1">
        <v>2</v>
      </c>
      <c r="AC1" t="s">
        <v>123</v>
      </c>
      <c r="AD1" t="s">
        <v>124</v>
      </c>
      <c r="AE1" t="s">
        <v>125</v>
      </c>
      <c r="AG1">
        <v>3</v>
      </c>
      <c r="AH1" t="s">
        <v>123</v>
      </c>
      <c r="AI1" t="s">
        <v>124</v>
      </c>
      <c r="AJ1" t="s">
        <v>125</v>
      </c>
      <c r="AL1">
        <v>4</v>
      </c>
      <c r="AM1" t="s">
        <v>123</v>
      </c>
      <c r="AN1" t="s">
        <v>124</v>
      </c>
      <c r="AO1" t="s">
        <v>125</v>
      </c>
      <c r="AQ1">
        <v>5</v>
      </c>
      <c r="AR1" t="s">
        <v>123</v>
      </c>
      <c r="AS1" t="s">
        <v>124</v>
      </c>
      <c r="AT1" t="s">
        <v>125</v>
      </c>
      <c r="AV1">
        <v>6</v>
      </c>
      <c r="AW1" t="s">
        <v>123</v>
      </c>
      <c r="AX1" t="s">
        <v>124</v>
      </c>
      <c r="AY1" t="s">
        <v>125</v>
      </c>
      <c r="BA1">
        <v>7</v>
      </c>
      <c r="BB1" t="s">
        <v>123</v>
      </c>
      <c r="BC1" t="s">
        <v>124</v>
      </c>
      <c r="BD1" t="s">
        <v>125</v>
      </c>
      <c r="BF1">
        <v>8</v>
      </c>
      <c r="BG1" t="s">
        <v>123</v>
      </c>
      <c r="BH1" t="s">
        <v>124</v>
      </c>
      <c r="BI1" t="s">
        <v>125</v>
      </c>
      <c r="BK1">
        <v>9</v>
      </c>
      <c r="BL1" t="s">
        <v>123</v>
      </c>
      <c r="BM1" t="s">
        <v>124</v>
      </c>
      <c r="BN1" t="s">
        <v>125</v>
      </c>
      <c r="BP1">
        <v>10</v>
      </c>
      <c r="BQ1" t="s">
        <v>123</v>
      </c>
      <c r="BR1" t="s">
        <v>124</v>
      </c>
      <c r="BS1" t="s">
        <v>125</v>
      </c>
      <c r="BU1">
        <v>11</v>
      </c>
      <c r="BV1" t="s">
        <v>123</v>
      </c>
      <c r="BW1" t="s">
        <v>124</v>
      </c>
      <c r="BX1" t="s">
        <v>125</v>
      </c>
      <c r="BZ1">
        <v>12</v>
      </c>
      <c r="CA1" t="s">
        <v>123</v>
      </c>
      <c r="CB1" t="s">
        <v>124</v>
      </c>
      <c r="CC1" t="s">
        <v>125</v>
      </c>
    </row>
    <row r="2" ht="16.5" customHeight="1">
      <c r="A2" s="66" t="str">
        <f>RIGHT(C2,2)</f>
        <v/>
      </c>
      <c r="B2" s="69" t="s">
        <v>126</v>
      </c>
      <c r="C2" s="69"/>
      <c r="D2" s="69" t="s">
        <v>127</v>
      </c>
      <c r="E2" s="69"/>
      <c r="F2" s="68"/>
      <c r="G2" s="68"/>
      <c r="H2" s="68"/>
      <c r="I2" s="69" t="s">
        <v>128</v>
      </c>
      <c r="J2" s="69" t="s">
        <v>128</v>
      </c>
      <c r="K2" s="69" t="s">
        <v>129</v>
      </c>
      <c r="L2" s="69" t="s">
        <v>128</v>
      </c>
      <c r="M2" s="69" t="s">
        <v>128</v>
      </c>
      <c r="N2" s="68"/>
      <c r="O2" s="69" t="s">
        <v>130</v>
      </c>
      <c r="P2" s="69" t="s">
        <v>130</v>
      </c>
      <c r="Q2" s="69" t="s">
        <v>128</v>
      </c>
      <c r="R2" s="69" t="s">
        <v>128</v>
      </c>
      <c r="S2" s="69" t="s">
        <v>131</v>
      </c>
      <c r="T2" s="69" t="s">
        <v>131</v>
      </c>
      <c r="U2" s="69" t="s">
        <v>132</v>
      </c>
    </row>
    <row r="3" ht="16.5" customHeight="1">
      <c r="A3" s="66"/>
      <c r="B3" s="70"/>
      <c r="C3" s="70"/>
      <c r="D3" s="71" t="e">
        <f>INDEX(B4:U2948,MATCH(S3,S4:S2948,0)+3,3)</f>
        <v>#N/A</v>
      </c>
      <c r="E3" s="72"/>
      <c r="F3" s="69"/>
      <c r="G3" s="69"/>
      <c r="H3" s="69"/>
      <c r="I3" s="73">
        <f>MAX(I4:I3000)</f>
        <v>0</v>
      </c>
      <c r="J3" s="69"/>
      <c r="K3" s="74"/>
      <c r="L3" s="69"/>
      <c r="M3" s="69"/>
      <c r="N3" s="69"/>
      <c r="O3" s="69"/>
      <c r="P3" s="69"/>
      <c r="Q3" s="75">
        <f>MIN(Q4:Q3000)</f>
        <v>0</v>
      </c>
      <c r="R3" s="73">
        <f>MAX(R4:R3000)</f>
        <v>0</v>
      </c>
      <c r="S3" s="69">
        <f>MAX(S4:S3000)</f>
        <v>0</v>
      </c>
      <c r="T3" s="69" t="e">
        <f>INDEX(B4:U2948,MATCH(S3,S4:S3000,0)+3,2)</f>
        <v>#N/A</v>
      </c>
      <c r="U3" s="73">
        <f>MAX(U4:U3000)</f>
        <v>0</v>
      </c>
      <c r="V3" s="69" t="e">
        <f>INDEX(B4:U2948,MATCH(U3,U4:U3000,0)+3,2)</f>
        <v>#N/A</v>
      </c>
      <c r="W3" s="69"/>
    </row>
    <row r="4" ht="16.5" customHeight="1">
      <c r="A4" s="66" t="str">
        <f>IF(RIGHT(C4,2)=".1","10",RIGHT(C4,2))</f>
        <v/>
      </c>
    </row>
    <row r="5" ht="16.5" customHeight="1">
      <c r="A5" s="66" t="str">
        <f>IF(RIGHT(C5,2)=".1","10",RIGHT(C5,2))</f>
        <v/>
      </c>
      <c r="W5">
        <v>1.01</v>
      </c>
      <c r="X5">
        <f>_xlfn.MINIFS(Q4:Q2992,C4:C2992,W5)</f>
        <v>0</v>
      </c>
      <c r="Y5">
        <f>_xlfn.MAXIFS(R4:R2992,C4:C2992,W5)</f>
        <v>0</v>
      </c>
      <c r="Z5">
        <f>Y5-X5</f>
        <v>0</v>
      </c>
      <c r="AB5">
        <v>1.02</v>
      </c>
      <c r="AC5">
        <f>_xlfn.MINIFS(Q4:Q2992,C4:C2992,AB5)</f>
        <v>0</v>
      </c>
      <c r="AD5">
        <f>_xlfn.MAXIFS(R4:R2992,C4:C2992,AB5)</f>
        <v>0</v>
      </c>
      <c r="AE5">
        <f>AD5-AC5</f>
        <v>0</v>
      </c>
      <c r="AG5">
        <v>1.03</v>
      </c>
      <c r="AH5">
        <f>_xlfn.MINIFS(Q4:Q2992,C4:C2992,AG5)</f>
        <v>0</v>
      </c>
      <c r="AI5">
        <f>_xlfn.MAXIFS(R4:R2992,C4:C2992,AG5)</f>
        <v>0</v>
      </c>
      <c r="AJ5">
        <f>AI5-AH5</f>
        <v>0</v>
      </c>
      <c r="AL5">
        <v>1.04</v>
      </c>
      <c r="AM5">
        <f>_xlfn.MINIFS(Q4:Q2992,C4:C2992,AL5)</f>
        <v>0</v>
      </c>
      <c r="AN5">
        <f>_xlfn.MAXIFS(R4:R2992,C4:C2992,AL5)</f>
        <v>0</v>
      </c>
      <c r="AO5">
        <f>AN5-AM5</f>
        <v>0</v>
      </c>
      <c r="AQ5">
        <v>1.05</v>
      </c>
      <c r="AR5">
        <f>_xlfn.MINIFS(Q4:Q2992,C4:C2992,AQ5)</f>
        <v>0</v>
      </c>
      <c r="AS5">
        <f>_xlfn.MAXIFS(R4:R2992,C4:C2992,AQ5)</f>
        <v>0</v>
      </c>
      <c r="AT5">
        <f>AS5-AR5</f>
        <v>0</v>
      </c>
      <c r="AV5">
        <v>1.06</v>
      </c>
      <c r="AW5">
        <f>_xlfn.MINIFS(Q4:Q2992,C4:C2992,AV5)</f>
        <v>0</v>
      </c>
      <c r="AX5">
        <f>_xlfn.MAXIFS(R4:R2992,C4:C2992,AV5)</f>
        <v>0</v>
      </c>
      <c r="AY5">
        <f>AX5-AW5</f>
        <v>0</v>
      </c>
      <c r="BA5">
        <v>1.07</v>
      </c>
      <c r="BB5">
        <f>_xlfn.MINIFS(Q4:Q2992,C4:C2992,BA5)</f>
        <v>0</v>
      </c>
      <c r="BC5">
        <f>_xlfn.MAXIFS(R4:R2992,C4:C2992,BA5)</f>
        <v>0</v>
      </c>
      <c r="BD5">
        <f>BC5-BB5</f>
        <v>0</v>
      </c>
      <c r="BF5">
        <v>1.08</v>
      </c>
      <c r="BG5">
        <f>_xlfn.MINIFS(Q4:Q2992,C4:C2992,BF5)</f>
        <v>0</v>
      </c>
      <c r="BH5">
        <f>_xlfn.MAXIFS(R4:R2992,C4:C2992,BF5)</f>
        <v>0</v>
      </c>
      <c r="BI5">
        <f>BH5-BG5</f>
        <v>0</v>
      </c>
      <c r="BK5">
        <v>1.09</v>
      </c>
      <c r="BL5">
        <f>_xlfn.MINIFS(Q4:Q2992,C4:C2992,BK5)</f>
        <v>0</v>
      </c>
      <c r="BM5">
        <f>_xlfn.MAXIFS(R4:R2992,C4:C2992,BK5)</f>
        <v>0</v>
      </c>
      <c r="BN5">
        <f>BM5-BL5</f>
        <v>0</v>
      </c>
      <c r="BP5">
        <v>1.1</v>
      </c>
      <c r="BQ5" s="7">
        <f>_xlfn.MINIFS(Q4:Q2992,C4:C2992,BP5)</f>
        <v>0</v>
      </c>
      <c r="BR5" s="7">
        <f>_xlfn.MAXIFS(R4:R2992,C4:C2992,BP5)</f>
        <v>0</v>
      </c>
      <c r="BS5" s="7">
        <f>BR5-BQ5</f>
        <v>0</v>
      </c>
      <c r="BU5">
        <v>1.11</v>
      </c>
      <c r="BV5">
        <f>_xlfn.MINIFS(Q4:Q2992,C4:C2992,BU5)</f>
        <v>0</v>
      </c>
      <c r="BW5">
        <f>_xlfn.MAXIFS(R4:R2992,C4:C2992,BU5)</f>
        <v>0</v>
      </c>
      <c r="BX5">
        <f>BW5-BV5</f>
        <v>0</v>
      </c>
      <c r="BZ5">
        <v>1.12</v>
      </c>
      <c r="CA5">
        <f>_xlfn.MINIFS(Q4:Q2992,C4:C2992,BZ5)</f>
        <v>0</v>
      </c>
      <c r="CB5">
        <f>_xlfn.MAXIFS(R4:R2992,C4:C2992,BZ5)</f>
        <v>0</v>
      </c>
      <c r="CC5">
        <f>CB5-CA5</f>
        <v>0</v>
      </c>
    </row>
    <row r="6" ht="16.5" customHeight="1">
      <c r="A6" s="66" t="str">
        <f>IF(RIGHT(C6,2)=".1","10",RIGHT(C6,2))</f>
        <v/>
      </c>
      <c r="W6">
        <v>2.01</v>
      </c>
      <c r="X6">
        <f>_xlfn.MINIFS(Q5:Q2993,C5:C2993,W6)</f>
        <v>0</v>
      </c>
      <c r="Y6">
        <f>_xlfn.MAXIFS(R5:R2993,C5:C2993,W6)</f>
        <v>0</v>
      </c>
      <c r="Z6">
        <f>Y6-X6</f>
        <v>0</v>
      </c>
      <c r="AB6">
        <v>2.02</v>
      </c>
      <c r="AC6">
        <f>_xlfn.MINIFS(Q5:Q2993,C5:C2993,AB6)</f>
        <v>0</v>
      </c>
      <c r="AD6">
        <f>_xlfn.MAXIFS(R5:R2993,C5:C2993,AB6)</f>
        <v>0</v>
      </c>
      <c r="AE6">
        <f>AD6-AC6</f>
        <v>0</v>
      </c>
      <c r="AG6">
        <v>2.03</v>
      </c>
      <c r="AH6">
        <f>_xlfn.MINIFS(Q5:Q2993,C5:C2993,AG6)</f>
        <v>0</v>
      </c>
      <c r="AI6">
        <f>_xlfn.MAXIFS(R5:R2993,C5:C2993,AG6)</f>
        <v>0</v>
      </c>
      <c r="AJ6">
        <f>AI6-AH6</f>
        <v>0</v>
      </c>
      <c r="AL6">
        <v>2.04</v>
      </c>
      <c r="AM6">
        <f>_xlfn.MINIFS(Q5:Q2993,C5:C2993,AL6)</f>
        <v>0</v>
      </c>
      <c r="AN6">
        <f>_xlfn.MAXIFS(R5:R2993,C5:C2993,AL6)</f>
        <v>0</v>
      </c>
      <c r="AO6">
        <f>AN6-AM6</f>
        <v>0</v>
      </c>
      <c r="AQ6">
        <v>2.05</v>
      </c>
      <c r="AR6">
        <f>_xlfn.MINIFS(Q5:Q2993,C5:C2993,AQ6)</f>
        <v>0</v>
      </c>
      <c r="AS6">
        <f>_xlfn.MAXIFS(R5:R2993,C5:C2993,AQ6)</f>
        <v>0</v>
      </c>
      <c r="AT6">
        <f>AS6-AR6</f>
        <v>0</v>
      </c>
      <c r="AV6">
        <v>2.06</v>
      </c>
      <c r="AW6">
        <f>_xlfn.MINIFS(Q5:Q2993,C5:C2993,AV6)</f>
        <v>0</v>
      </c>
      <c r="AX6">
        <f>_xlfn.MAXIFS(R5:R2993,C5:C2993,AV6)</f>
        <v>0</v>
      </c>
      <c r="AY6">
        <f>AX6-AW6</f>
        <v>0</v>
      </c>
      <c r="BA6">
        <v>2.07</v>
      </c>
      <c r="BB6">
        <f>_xlfn.MINIFS(Q5:Q2993,C5:C2993,BA6)</f>
        <v>0</v>
      </c>
      <c r="BC6">
        <f>_xlfn.MAXIFS(R5:R2993,C5:C2993,BA6)</f>
        <v>0</v>
      </c>
      <c r="BD6">
        <f>BC6-BB6</f>
        <v>0</v>
      </c>
      <c r="BF6">
        <v>2.08</v>
      </c>
      <c r="BG6">
        <f>_xlfn.MINIFS(Q5:Q2993,C5:C2993,BF6)</f>
        <v>0</v>
      </c>
      <c r="BH6">
        <f>_xlfn.MAXIFS(R5:R2993,C5:C2993,BF6)</f>
        <v>0</v>
      </c>
      <c r="BI6">
        <f>BH6-BG6</f>
        <v>0</v>
      </c>
      <c r="BK6">
        <v>2.09</v>
      </c>
      <c r="BL6">
        <f>_xlfn.MINIFS(Q5:Q2993,C5:C2993,BK6)</f>
        <v>0</v>
      </c>
      <c r="BM6">
        <f>_xlfn.MAXIFS(R5:R2993,C5:C2993,BK6)</f>
        <v>0</v>
      </c>
      <c r="BN6">
        <f>BM6-BL6</f>
        <v>0</v>
      </c>
      <c r="BP6">
        <v>2.1</v>
      </c>
      <c r="BQ6" s="7">
        <f>_xlfn.MINIFS(Q5:Q2993,C5:C2993,BP6)</f>
        <v>0</v>
      </c>
      <c r="BR6" s="7">
        <f>_xlfn.MAXIFS(R5:R2993,C5:C2993,BP6)</f>
        <v>0</v>
      </c>
      <c r="BS6" s="7">
        <f>BR6-BQ6</f>
        <v>0</v>
      </c>
      <c r="BU6">
        <v>2.11</v>
      </c>
      <c r="BV6">
        <f>_xlfn.MINIFS(Q5:Q2993,C5:C2993,BU6)</f>
        <v>0</v>
      </c>
      <c r="BW6">
        <f>_xlfn.MAXIFS(R5:R2993,C5:C2993,BU6)</f>
        <v>0</v>
      </c>
      <c r="BX6">
        <f>BW6-BV6</f>
        <v>0</v>
      </c>
      <c r="BZ6">
        <v>2.12</v>
      </c>
      <c r="CA6">
        <f>_xlfn.MINIFS(Q5:Q2993,C5:C2993,BZ6)</f>
        <v>0</v>
      </c>
      <c r="CB6">
        <f>_xlfn.MAXIFS(R5:R2993,C5:C2993,BZ6)</f>
        <v>0</v>
      </c>
      <c r="CC6">
        <f>CB6-CA6</f>
        <v>0</v>
      </c>
    </row>
    <row r="7" ht="16.5" customHeight="1">
      <c r="A7" s="66" t="str">
        <f>IF(RIGHT(C7,2)=".1","10",RIGHT(C7,2))</f>
        <v/>
      </c>
      <c r="W7">
        <v>3.01</v>
      </c>
      <c r="X7">
        <f>_xlfn.MINIFS(Q6:Q2994,C6:C2994,W7)</f>
        <v>0</v>
      </c>
      <c r="Y7">
        <f>_xlfn.MAXIFS(R6:R2994,C6:C2994,W7)</f>
        <v>0</v>
      </c>
      <c r="Z7">
        <f>Y7-X7</f>
        <v>0</v>
      </c>
      <c r="AB7">
        <v>3.02</v>
      </c>
      <c r="AC7">
        <f>_xlfn.MINIFS(Q6:Q2994,C6:C2994,AB7)</f>
        <v>0</v>
      </c>
      <c r="AD7">
        <f>_xlfn.MAXIFS(R6:R2994,C6:C2994,AB7)</f>
        <v>0</v>
      </c>
      <c r="AE7">
        <f>AD7-AC7</f>
        <v>0</v>
      </c>
      <c r="AG7">
        <v>3.03</v>
      </c>
      <c r="AH7">
        <f>_xlfn.MINIFS(Q6:Q2994,C6:C2994,AG7)</f>
        <v>0</v>
      </c>
      <c r="AI7">
        <f>_xlfn.MAXIFS(R6:R2994,C6:C2994,AG7)</f>
        <v>0</v>
      </c>
      <c r="AJ7">
        <f>AI7-AH7</f>
        <v>0</v>
      </c>
      <c r="AL7">
        <v>3.04</v>
      </c>
      <c r="AM7">
        <f>_xlfn.MINIFS(Q6:Q2994,C6:C2994,AL7)</f>
        <v>0</v>
      </c>
      <c r="AN7">
        <f>_xlfn.MAXIFS(R6:R2994,C6:C2994,AL7)</f>
        <v>0</v>
      </c>
      <c r="AO7">
        <f>AN7-AM7</f>
        <v>0</v>
      </c>
      <c r="AQ7">
        <v>3.05</v>
      </c>
      <c r="AR7">
        <f>_xlfn.MINIFS(Q6:Q2994,C6:C2994,AQ7)</f>
        <v>0</v>
      </c>
      <c r="AS7">
        <f>_xlfn.MAXIFS(R6:R2994,C6:C2994,AQ7)</f>
        <v>0</v>
      </c>
      <c r="AT7">
        <f>AS7-AR7</f>
        <v>0</v>
      </c>
      <c r="AV7">
        <v>3.06</v>
      </c>
      <c r="AW7">
        <f>_xlfn.MINIFS(Q6:Q2994,C6:C2994,AV7)</f>
        <v>0</v>
      </c>
      <c r="AX7">
        <f>_xlfn.MAXIFS(R6:R2994,C6:C2994,AV7)</f>
        <v>0</v>
      </c>
      <c r="AY7">
        <f>AX7-AW7</f>
        <v>0</v>
      </c>
      <c r="BA7">
        <v>3.07</v>
      </c>
      <c r="BB7">
        <f>_xlfn.MINIFS(Q6:Q2994,C6:C2994,BA7)</f>
        <v>0</v>
      </c>
      <c r="BC7">
        <f>_xlfn.MAXIFS(R6:R2994,C6:C2994,BA7)</f>
        <v>0</v>
      </c>
      <c r="BD7">
        <f>BC7-BB7</f>
        <v>0</v>
      </c>
      <c r="BF7">
        <v>3.08</v>
      </c>
      <c r="BG7">
        <f>_xlfn.MINIFS(Q6:Q2994,C6:C2994,BF7)</f>
        <v>0</v>
      </c>
      <c r="BH7">
        <f>_xlfn.MAXIFS(R6:R2994,C6:C2994,BF7)</f>
        <v>0</v>
      </c>
      <c r="BI7">
        <f>BH7-BG7</f>
        <v>0</v>
      </c>
      <c r="BK7">
        <v>3.09</v>
      </c>
      <c r="BL7">
        <f>_xlfn.MINIFS(Q6:Q2994,C6:C2994,BK7)</f>
        <v>0</v>
      </c>
      <c r="BM7">
        <f>_xlfn.MAXIFS(R6:R2994,C6:C2994,BK7)</f>
        <v>0</v>
      </c>
      <c r="BN7">
        <f>BM7-BL7</f>
        <v>0</v>
      </c>
      <c r="BP7">
        <v>3.1</v>
      </c>
      <c r="BQ7" s="7">
        <f>_xlfn.MINIFS(Q6:Q2994,C6:C2994,BP7)</f>
        <v>0</v>
      </c>
      <c r="BR7" s="7">
        <f>_xlfn.MAXIFS(R6:R2994,C6:C2994,BP7)</f>
        <v>0</v>
      </c>
      <c r="BS7" s="7">
        <f>BR7-BQ7</f>
        <v>0</v>
      </c>
      <c r="BU7">
        <v>3.11</v>
      </c>
      <c r="BV7">
        <f>_xlfn.MINIFS(Q6:Q2994,C6:C2994,BU7)</f>
        <v>0</v>
      </c>
      <c r="BW7">
        <f>_xlfn.MAXIFS(R6:R2994,C6:C2994,BU7)</f>
        <v>0</v>
      </c>
      <c r="BX7">
        <f>BW7-BV7</f>
        <v>0</v>
      </c>
      <c r="BZ7">
        <v>3.12</v>
      </c>
      <c r="CA7">
        <f>_xlfn.MINIFS(Q6:Q2994,C6:C2994,BZ7)</f>
        <v>0</v>
      </c>
      <c r="CB7">
        <f>_xlfn.MAXIFS(R6:R2994,C6:C2994,BZ7)</f>
        <v>0</v>
      </c>
      <c r="CC7">
        <f>CB7-CA7</f>
        <v>0</v>
      </c>
    </row>
    <row r="8" ht="16.5" customHeight="1">
      <c r="A8" s="66" t="str">
        <f>IF(RIGHT(C8,2)=".1","10",RIGHT(C8,2))</f>
        <v/>
      </c>
      <c r="W8">
        <v>4.01</v>
      </c>
      <c r="X8">
        <f>_xlfn.MINIFS(Q7:Q2995,C7:C2995,W8)</f>
        <v>0</v>
      </c>
      <c r="Y8">
        <f>_xlfn.MAXIFS(R7:R2995,C7:C2995,W8)</f>
        <v>0</v>
      </c>
      <c r="Z8">
        <f>Y8-X8</f>
        <v>0</v>
      </c>
      <c r="AB8">
        <v>4.02</v>
      </c>
      <c r="AC8">
        <f>_xlfn.MINIFS(Q7:Q2995,C7:C2995,AB8)</f>
        <v>0</v>
      </c>
      <c r="AD8">
        <f>_xlfn.MAXIFS(R7:R2995,C7:C2995,AB8)</f>
        <v>0</v>
      </c>
      <c r="AE8">
        <f>AD8-AC8</f>
        <v>0</v>
      </c>
      <c r="AG8">
        <v>4.03</v>
      </c>
      <c r="AH8">
        <f>_xlfn.MINIFS(Q7:Q2995,C7:C2995,AG8)</f>
        <v>0</v>
      </c>
      <c r="AI8">
        <f>_xlfn.MAXIFS(R7:R2995,C7:C2995,AG8)</f>
        <v>0</v>
      </c>
      <c r="AJ8">
        <f>AI8-AH8</f>
        <v>0</v>
      </c>
      <c r="AL8">
        <v>4.04</v>
      </c>
      <c r="AM8">
        <f>_xlfn.MINIFS(Q7:Q2995,C7:C2995,AL8)</f>
        <v>0</v>
      </c>
      <c r="AN8">
        <f>_xlfn.MAXIFS(R7:R2995,C7:C2995,AL8)</f>
        <v>0</v>
      </c>
      <c r="AO8">
        <f>AN8-AM8</f>
        <v>0</v>
      </c>
      <c r="AQ8">
        <v>4.05</v>
      </c>
      <c r="AR8">
        <f>_xlfn.MINIFS(Q7:Q2995,C7:C2995,AQ8)</f>
        <v>0</v>
      </c>
      <c r="AS8">
        <f>_xlfn.MAXIFS(R7:R2995,C7:C2995,AQ8)</f>
        <v>0</v>
      </c>
      <c r="AT8">
        <f>AS8-AR8</f>
        <v>0</v>
      </c>
      <c r="AV8">
        <v>4.06</v>
      </c>
      <c r="AW8">
        <f>_xlfn.MINIFS(Q7:Q2995,C7:C2995,AV8)</f>
        <v>0</v>
      </c>
      <c r="AX8">
        <f>_xlfn.MAXIFS(R7:R2995,C7:C2995,AV8)</f>
        <v>0</v>
      </c>
      <c r="AY8">
        <f>AX8-AW8</f>
        <v>0</v>
      </c>
      <c r="BA8">
        <v>4.07</v>
      </c>
      <c r="BB8">
        <f>_xlfn.MINIFS(Q7:Q2995,C7:C2995,BA8)</f>
        <v>0</v>
      </c>
      <c r="BC8">
        <f>_xlfn.MAXIFS(R7:R2995,C7:C2995,BA8)</f>
        <v>0</v>
      </c>
      <c r="BD8">
        <f>BC8-BB8</f>
        <v>0</v>
      </c>
      <c r="BF8">
        <v>4.08</v>
      </c>
      <c r="BG8">
        <f>_xlfn.MINIFS(Q7:Q2995,C7:C2995,BF8)</f>
        <v>0</v>
      </c>
      <c r="BH8">
        <f>_xlfn.MAXIFS(R7:R2995,C7:C2995,BF8)</f>
        <v>0</v>
      </c>
      <c r="BI8">
        <f>BH8-BG8</f>
        <v>0</v>
      </c>
      <c r="BK8">
        <v>4.09</v>
      </c>
      <c r="BL8">
        <f>_xlfn.MINIFS(Q7:Q2995,C7:C2995,BK8)</f>
        <v>0</v>
      </c>
      <c r="BM8">
        <f>_xlfn.MAXIFS(R7:R2995,C7:C2995,BK8)</f>
        <v>0</v>
      </c>
      <c r="BN8">
        <f>BM8-BL8</f>
        <v>0</v>
      </c>
      <c r="BP8">
        <v>4.1</v>
      </c>
      <c r="BQ8" s="7">
        <f>_xlfn.MINIFS(Q7:Q2995,C7:C2995,BP8)</f>
        <v>0</v>
      </c>
      <c r="BR8" s="7">
        <f>_xlfn.MAXIFS(R7:R2995,C7:C2995,BP8)</f>
        <v>0</v>
      </c>
      <c r="BS8" s="7">
        <f>BR8-BQ8</f>
        <v>0</v>
      </c>
      <c r="BU8">
        <v>4.11</v>
      </c>
      <c r="BV8">
        <f>_xlfn.MINIFS(Q7:Q2995,C7:C2995,BU8)</f>
        <v>0</v>
      </c>
      <c r="BW8">
        <f>_xlfn.MAXIFS(R7:R2995,C7:C2995,BU8)</f>
        <v>0</v>
      </c>
      <c r="BX8">
        <f>BW8-BV8</f>
        <v>0</v>
      </c>
      <c r="BZ8">
        <v>4.12</v>
      </c>
      <c r="CA8">
        <f>_xlfn.MINIFS(Q7:Q2995,C7:C2995,BZ8)</f>
        <v>0</v>
      </c>
      <c r="CB8">
        <f>_xlfn.MAXIFS(R7:R2995,C7:C2995,BZ8)</f>
        <v>0</v>
      </c>
      <c r="CC8">
        <f>CB8-CA8</f>
        <v>0</v>
      </c>
    </row>
    <row r="9" ht="16.5" customHeight="1">
      <c r="A9" s="66" t="str">
        <f>IF(RIGHT(C9,2)=".1","10",RIGHT(C9,2))</f>
        <v/>
      </c>
      <c r="W9">
        <v>5.01</v>
      </c>
      <c r="X9">
        <f>_xlfn.MINIFS(Q8:Q2996,C8:C2996,W9)</f>
        <v>0</v>
      </c>
      <c r="Y9">
        <f>_xlfn.MAXIFS(R8:R2996,C8:C2996,W9)</f>
        <v>0</v>
      </c>
      <c r="Z9">
        <f>Y9-X9</f>
        <v>0</v>
      </c>
      <c r="AB9">
        <v>5.02</v>
      </c>
      <c r="AC9">
        <f>_xlfn.MINIFS(Q8:Q2996,C8:C2996,AB9)</f>
        <v>0</v>
      </c>
      <c r="AD9">
        <f>_xlfn.MAXIFS(R8:R2996,C8:C2996,AB9)</f>
        <v>0</v>
      </c>
      <c r="AE9">
        <f>AD9-AC9</f>
        <v>0</v>
      </c>
      <c r="AG9">
        <v>5.03</v>
      </c>
      <c r="AH9">
        <f>_xlfn.MINIFS(Q8:Q2996,C8:C2996,AG9)</f>
        <v>0</v>
      </c>
      <c r="AI9">
        <f>_xlfn.MAXIFS(R8:R2996,C8:C2996,AG9)</f>
        <v>0</v>
      </c>
      <c r="AJ9">
        <f>AI9-AH9</f>
        <v>0</v>
      </c>
      <c r="AL9">
        <v>5.04</v>
      </c>
      <c r="AM9">
        <f>_xlfn.MINIFS(Q8:Q2996,C8:C2996,AL9)</f>
        <v>0</v>
      </c>
      <c r="AN9">
        <f>_xlfn.MAXIFS(R8:R2996,C8:C2996,AL9)</f>
        <v>0</v>
      </c>
      <c r="AO9">
        <f>AN9-AM9</f>
        <v>0</v>
      </c>
      <c r="AQ9">
        <v>5.05</v>
      </c>
      <c r="AR9">
        <f>_xlfn.MINIFS(Q8:Q2996,C8:C2996,AQ9)</f>
        <v>0</v>
      </c>
      <c r="AS9">
        <f>_xlfn.MAXIFS(R8:R2996,C8:C2996,AQ9)</f>
        <v>0</v>
      </c>
      <c r="AT9">
        <f>AS9-AR9</f>
        <v>0</v>
      </c>
      <c r="AV9">
        <v>5.06</v>
      </c>
      <c r="AW9">
        <f>_xlfn.MINIFS(Q8:Q2996,C8:C2996,AV9)</f>
        <v>0</v>
      </c>
      <c r="AX9">
        <f>_xlfn.MAXIFS(R8:R2996,C8:C2996,AV9)</f>
        <v>0</v>
      </c>
      <c r="AY9">
        <f>AX9-AW9</f>
        <v>0</v>
      </c>
      <c r="BA9">
        <v>5.07</v>
      </c>
      <c r="BB9">
        <f>_xlfn.MINIFS(Q8:Q2996,C8:C2996,BA9)</f>
        <v>0</v>
      </c>
      <c r="BC9">
        <f>_xlfn.MAXIFS(R8:R2996,C8:C2996,BA9)</f>
        <v>0</v>
      </c>
      <c r="BD9">
        <f>BC9-BB9</f>
        <v>0</v>
      </c>
      <c r="BF9">
        <v>5.08</v>
      </c>
      <c r="BG9">
        <f>_xlfn.MINIFS(Q8:Q2996,C8:C2996,BF9)</f>
        <v>0</v>
      </c>
      <c r="BH9">
        <f>_xlfn.MAXIFS(R8:R2996,C8:C2996,BF9)</f>
        <v>0</v>
      </c>
      <c r="BI9">
        <f>BH9-BG9</f>
        <v>0</v>
      </c>
      <c r="BK9">
        <v>5.09</v>
      </c>
      <c r="BL9">
        <f>_xlfn.MINIFS(Q8:Q2996,C8:C2996,BK9)</f>
        <v>0</v>
      </c>
      <c r="BM9">
        <f>_xlfn.MAXIFS(R8:R2996,C8:C2996,BK9)</f>
        <v>0</v>
      </c>
      <c r="BN9">
        <f>BM9-BL9</f>
        <v>0</v>
      </c>
      <c r="BP9">
        <v>5.1</v>
      </c>
      <c r="BQ9" s="7">
        <f>_xlfn.MINIFS(Q8:Q2996,C8:C2996,BP9)</f>
        <v>0</v>
      </c>
      <c r="BR9" s="7">
        <f>_xlfn.MAXIFS(R8:R2996,C8:C2996,BP9)</f>
        <v>0</v>
      </c>
      <c r="BS9" s="7">
        <f>BR9-BQ9</f>
        <v>0</v>
      </c>
      <c r="BU9">
        <v>5.11</v>
      </c>
      <c r="BV9">
        <f>_xlfn.MINIFS(Q8:Q2996,C8:C2996,BU9)</f>
        <v>0</v>
      </c>
      <c r="BW9">
        <f>_xlfn.MAXIFS(R8:R2996,C8:C2996,BU9)</f>
        <v>0</v>
      </c>
      <c r="BX9">
        <f>BW9-BV9</f>
        <v>0</v>
      </c>
      <c r="BZ9">
        <v>5.12</v>
      </c>
      <c r="CA9">
        <f>_xlfn.MINIFS(Q8:Q2996,C8:C2996,BZ9)</f>
        <v>0</v>
      </c>
      <c r="CB9">
        <f>_xlfn.MAXIFS(R8:R2996,C8:C2996,BZ9)</f>
        <v>0</v>
      </c>
      <c r="CC9">
        <f>CB9-CA9</f>
        <v>0</v>
      </c>
    </row>
    <row r="10" ht="16.5" customHeight="1">
      <c r="A10" s="66" t="str">
        <f>IF(RIGHT(C10,2)=".1","10",RIGHT(C10,2))</f>
        <v/>
      </c>
      <c r="W10">
        <v>6.01</v>
      </c>
      <c r="X10">
        <f>_xlfn.MINIFS(Q9:Q2997,C9:C2997,W10)</f>
        <v>0</v>
      </c>
      <c r="Y10">
        <f>_xlfn.MAXIFS(R9:R2997,C9:C2997,W10)</f>
        <v>0</v>
      </c>
      <c r="Z10">
        <f>Y10-X10</f>
        <v>0</v>
      </c>
      <c r="AB10">
        <v>6.02</v>
      </c>
      <c r="AC10">
        <f>_xlfn.MINIFS(Q9:Q2997,C9:C2997,AB10)</f>
        <v>0</v>
      </c>
      <c r="AD10">
        <f>_xlfn.MAXIFS(R9:R2997,C9:C2997,AB10)</f>
        <v>0</v>
      </c>
      <c r="AE10">
        <f>AD10-AC10</f>
        <v>0</v>
      </c>
      <c r="AG10">
        <v>6.03</v>
      </c>
      <c r="AH10">
        <f>_xlfn.MINIFS(Q9:Q2997,C9:C2997,AG10)</f>
        <v>0</v>
      </c>
      <c r="AI10">
        <f>_xlfn.MAXIFS(R9:R2997,C9:C2997,AG10)</f>
        <v>0</v>
      </c>
      <c r="AJ10">
        <f>AI10-AH10</f>
        <v>0</v>
      </c>
      <c r="AL10">
        <v>6.04</v>
      </c>
      <c r="AM10">
        <f>_xlfn.MINIFS(Q9:Q2997,C9:C2997,AL10)</f>
        <v>0</v>
      </c>
      <c r="AN10">
        <f>_xlfn.MAXIFS(R9:R2997,C9:C2997,AL10)</f>
        <v>0</v>
      </c>
      <c r="AO10">
        <f>AN10-AM10</f>
        <v>0</v>
      </c>
      <c r="AQ10">
        <v>6.05</v>
      </c>
      <c r="AR10">
        <f>_xlfn.MINIFS(Q9:Q2997,C9:C2997,AQ10)</f>
        <v>0</v>
      </c>
      <c r="AS10">
        <f>_xlfn.MAXIFS(R9:R2997,C9:C2997,AQ10)</f>
        <v>0</v>
      </c>
      <c r="AT10">
        <f>AS10-AR10</f>
        <v>0</v>
      </c>
      <c r="AV10">
        <v>6.06</v>
      </c>
      <c r="AW10">
        <f>_xlfn.MINIFS(Q9:Q2997,C9:C2997,AV10)</f>
        <v>0</v>
      </c>
      <c r="AX10">
        <f>_xlfn.MAXIFS(R9:R2997,C9:C2997,AV10)</f>
        <v>0</v>
      </c>
      <c r="AY10">
        <f>AX10-AW10</f>
        <v>0</v>
      </c>
      <c r="BA10">
        <v>6.07</v>
      </c>
      <c r="BB10">
        <f>_xlfn.MINIFS(Q9:Q2997,C9:C2997,BA10)</f>
        <v>0</v>
      </c>
      <c r="BC10">
        <f>_xlfn.MAXIFS(R9:R2997,C9:C2997,BA10)</f>
        <v>0</v>
      </c>
      <c r="BD10">
        <f>BC10-BB10</f>
        <v>0</v>
      </c>
      <c r="BF10">
        <v>6.08</v>
      </c>
      <c r="BG10">
        <f>_xlfn.MINIFS(Q9:Q2997,C9:C2997,BF10)</f>
        <v>0</v>
      </c>
      <c r="BH10">
        <f>_xlfn.MAXIFS(R9:R2997,C9:C2997,BF10)</f>
        <v>0</v>
      </c>
      <c r="BI10">
        <f>BH10-BG10</f>
        <v>0</v>
      </c>
      <c r="BK10">
        <v>6.09</v>
      </c>
      <c r="BL10">
        <f>_xlfn.MINIFS(Q9:Q2997,C9:C2997,BK10)</f>
        <v>0</v>
      </c>
      <c r="BM10">
        <f>_xlfn.MAXIFS(R9:R2997,C9:C2997,BK10)</f>
        <v>0</v>
      </c>
      <c r="BN10">
        <f>BM10-BL10</f>
        <v>0</v>
      </c>
      <c r="BP10">
        <v>6.1</v>
      </c>
      <c r="BQ10" s="7">
        <f>_xlfn.MINIFS(Q9:Q2997,C9:C2997,BP10)</f>
        <v>0</v>
      </c>
      <c r="BR10" s="7">
        <f>_xlfn.MAXIFS(R9:R2997,C9:C2997,BP10)</f>
        <v>0</v>
      </c>
      <c r="BS10" s="7">
        <f>BR10-BQ10</f>
        <v>0</v>
      </c>
      <c r="BU10">
        <v>6.11</v>
      </c>
      <c r="BV10">
        <f>_xlfn.MINIFS(Q9:Q2997,C9:C2997,BU10)</f>
        <v>0</v>
      </c>
      <c r="BW10">
        <f>_xlfn.MAXIFS(R9:R2997,C9:C2997,BU10)</f>
        <v>0</v>
      </c>
      <c r="BX10">
        <f>BW10-BV10</f>
        <v>0</v>
      </c>
      <c r="BZ10">
        <v>6.12</v>
      </c>
      <c r="CA10">
        <f>_xlfn.MINIFS(Q9:Q2997,C9:C2997,BZ10)</f>
        <v>0</v>
      </c>
      <c r="CB10">
        <f>_xlfn.MAXIFS(R9:R2997,C9:C2997,BZ10)</f>
        <v>0</v>
      </c>
      <c r="CC10">
        <f>CB10-CA10</f>
        <v>0</v>
      </c>
    </row>
    <row r="11" ht="16.5" customHeight="1">
      <c r="A11" s="66" t="str">
        <f>IF(RIGHT(C11,2)=".1","10",RIGHT(C11,2))</f>
        <v/>
      </c>
      <c r="W11">
        <v>7.01</v>
      </c>
      <c r="X11">
        <f>_xlfn.MINIFS(Q10:Q2998,C10:C2998,W11)</f>
        <v>0</v>
      </c>
      <c r="Y11">
        <f>_xlfn.MAXIFS(R10:R2998,C10:C2998,W11)</f>
        <v>0</v>
      </c>
      <c r="Z11">
        <f>Y11-X11</f>
        <v>0</v>
      </c>
      <c r="AB11">
        <v>7.02</v>
      </c>
      <c r="AC11">
        <f>_xlfn.MINIFS(Q10:Q2998,C10:C2998,AB11)</f>
        <v>0</v>
      </c>
      <c r="AD11">
        <f>_xlfn.MAXIFS(R10:R2998,C10:C2998,AB11)</f>
        <v>0</v>
      </c>
      <c r="AE11">
        <f>AD11-AC11</f>
        <v>0</v>
      </c>
      <c r="AG11">
        <v>7.03</v>
      </c>
      <c r="AH11">
        <f>_xlfn.MINIFS(Q10:Q2998,C10:C2998,AG11)</f>
        <v>0</v>
      </c>
      <c r="AI11">
        <f>_xlfn.MAXIFS(R10:R2998,C10:C2998,AG11)</f>
        <v>0</v>
      </c>
      <c r="AJ11">
        <f>AI11-AH11</f>
        <v>0</v>
      </c>
      <c r="AL11">
        <v>7.04</v>
      </c>
      <c r="AM11">
        <f>_xlfn.MINIFS(Q10:Q2998,C10:C2998,AL11)</f>
        <v>0</v>
      </c>
      <c r="AN11">
        <f>_xlfn.MAXIFS(R10:R2998,C10:C2998,AL11)</f>
        <v>0</v>
      </c>
      <c r="AO11">
        <f>AN11-AM11</f>
        <v>0</v>
      </c>
      <c r="AQ11">
        <v>7.05</v>
      </c>
      <c r="AR11">
        <f>_xlfn.MINIFS(Q10:Q2998,C10:C2998,AQ11)</f>
        <v>0</v>
      </c>
      <c r="AS11">
        <f>_xlfn.MAXIFS(R10:R2998,C10:C2998,AQ11)</f>
        <v>0</v>
      </c>
      <c r="AT11">
        <f>AS11-AR11</f>
        <v>0</v>
      </c>
      <c r="AV11">
        <v>7.06</v>
      </c>
      <c r="AW11">
        <f>_xlfn.MINIFS(Q10:Q2998,C10:C2998,AV11)</f>
        <v>0</v>
      </c>
      <c r="AX11">
        <f>_xlfn.MAXIFS(R10:R2998,C10:C2998,AV11)</f>
        <v>0</v>
      </c>
      <c r="AY11">
        <f>AX11-AW11</f>
        <v>0</v>
      </c>
      <c r="BA11">
        <v>7.07</v>
      </c>
      <c r="BB11">
        <f>_xlfn.MINIFS(Q10:Q2998,C10:C2998,BA11)</f>
        <v>0</v>
      </c>
      <c r="BC11">
        <f>_xlfn.MAXIFS(R10:R2998,C10:C2998,BA11)</f>
        <v>0</v>
      </c>
      <c r="BD11">
        <f>BC11-BB11</f>
        <v>0</v>
      </c>
      <c r="BF11">
        <v>7.08</v>
      </c>
      <c r="BG11">
        <f>_xlfn.MINIFS(Q10:Q2998,C10:C2998,BF11)</f>
        <v>0</v>
      </c>
      <c r="BH11">
        <f>_xlfn.MAXIFS(R10:R2998,C10:C2998,BF11)</f>
        <v>0</v>
      </c>
      <c r="BI11">
        <f>BH11-BG11</f>
        <v>0</v>
      </c>
      <c r="BK11">
        <v>7.09</v>
      </c>
      <c r="BL11">
        <f>_xlfn.MINIFS(Q10:Q2998,C10:C2998,BK11)</f>
        <v>0</v>
      </c>
      <c r="BM11">
        <f>_xlfn.MAXIFS(R10:R2998,C10:C2998,BK11)</f>
        <v>0</v>
      </c>
      <c r="BN11">
        <f>BM11-BL11</f>
        <v>0</v>
      </c>
      <c r="BP11">
        <v>7.1</v>
      </c>
      <c r="BQ11" s="7">
        <f>_xlfn.MINIFS(Q10:Q2998,C10:C2998,BP11)</f>
        <v>0</v>
      </c>
      <c r="BR11" s="7">
        <f>_xlfn.MAXIFS(R10:R2998,C10:C2998,BP11)</f>
        <v>0</v>
      </c>
      <c r="BS11" s="7">
        <f>BR11-BQ11</f>
        <v>0</v>
      </c>
      <c r="BU11">
        <v>7.11</v>
      </c>
      <c r="BV11">
        <f>_xlfn.MINIFS(Q10:Q2998,C10:C2998,BU11)</f>
        <v>0</v>
      </c>
      <c r="BW11">
        <f>_xlfn.MAXIFS(R10:R2998,C10:C2998,BU11)</f>
        <v>0</v>
      </c>
      <c r="BX11">
        <f>BW11-BV11</f>
        <v>0</v>
      </c>
      <c r="BZ11">
        <v>7.12</v>
      </c>
      <c r="CA11">
        <f>_xlfn.MINIFS(Q10:Q2998,C10:C2998,BZ11)</f>
        <v>0</v>
      </c>
      <c r="CB11">
        <f>_xlfn.MAXIFS(R10:R2998,C10:C2998,BZ11)</f>
        <v>0</v>
      </c>
      <c r="CC11">
        <f>CB11-CA11</f>
        <v>0</v>
      </c>
    </row>
    <row r="12" ht="16.5" customHeight="1">
      <c r="A12" s="66" t="str">
        <f>IF(RIGHT(C12,2)=".1","10",RIGHT(C12,2))</f>
        <v/>
      </c>
      <c r="W12">
        <v>8.01</v>
      </c>
      <c r="X12">
        <f>_xlfn.MINIFS(Q11:Q2999,C11:C2999,W12)</f>
        <v>0</v>
      </c>
      <c r="Y12">
        <f>_xlfn.MAXIFS(R11:R2999,C11:C2999,W12)</f>
        <v>0</v>
      </c>
      <c r="Z12">
        <f>Y12-X12</f>
        <v>0</v>
      </c>
      <c r="AB12">
        <v>8.02</v>
      </c>
      <c r="AC12">
        <f>_xlfn.MINIFS(Q11:Q2999,C11:C2999,AB12)</f>
        <v>0</v>
      </c>
      <c r="AD12">
        <f>_xlfn.MAXIFS(R11:R2999,C11:C2999,AB12)</f>
        <v>0</v>
      </c>
      <c r="AE12">
        <f>AD12-AC12</f>
        <v>0</v>
      </c>
      <c r="AG12">
        <v>8.03</v>
      </c>
      <c r="AH12">
        <f>_xlfn.MINIFS(Q11:Q2999,C11:C2999,AG12)</f>
        <v>0</v>
      </c>
      <c r="AI12">
        <f>_xlfn.MAXIFS(R11:R2999,C11:C2999,AG12)</f>
        <v>0</v>
      </c>
      <c r="AJ12">
        <f>AI12-AH12</f>
        <v>0</v>
      </c>
      <c r="AL12">
        <v>8.04</v>
      </c>
      <c r="AM12">
        <f>_xlfn.MINIFS(Q11:Q2999,C11:C2999,AL12)</f>
        <v>0</v>
      </c>
      <c r="AN12">
        <f>_xlfn.MAXIFS(R11:R2999,C11:C2999,AL12)</f>
        <v>0</v>
      </c>
      <c r="AO12">
        <f>AN12-AM12</f>
        <v>0</v>
      </c>
      <c r="AQ12">
        <v>8.05</v>
      </c>
      <c r="AR12">
        <f>_xlfn.MINIFS(Q11:Q2999,C11:C2999,AQ12)</f>
        <v>0</v>
      </c>
      <c r="AS12">
        <f>_xlfn.MAXIFS(R11:R2999,C11:C2999,AQ12)</f>
        <v>0</v>
      </c>
      <c r="AT12">
        <f>AS12-AR12</f>
        <v>0</v>
      </c>
      <c r="AV12">
        <v>8.06</v>
      </c>
      <c r="AW12">
        <f>_xlfn.MINIFS(Q11:Q2999,C11:C2999,AV12)</f>
        <v>0</v>
      </c>
      <c r="AX12">
        <f>_xlfn.MAXIFS(R11:R2999,C11:C2999,AV12)</f>
        <v>0</v>
      </c>
      <c r="AY12">
        <f>AX12-AW12</f>
        <v>0</v>
      </c>
      <c r="BA12">
        <v>8.07</v>
      </c>
      <c r="BB12">
        <f>_xlfn.MINIFS(Q11:Q2999,C11:C2999,BA12)</f>
        <v>0</v>
      </c>
      <c r="BC12">
        <f>_xlfn.MAXIFS(R11:R2999,C11:C2999,BA12)</f>
        <v>0</v>
      </c>
      <c r="BD12">
        <f>BC12-BB12</f>
        <v>0</v>
      </c>
      <c r="BF12">
        <v>8.08</v>
      </c>
      <c r="BG12">
        <f>_xlfn.MINIFS(Q11:Q2999,C11:C2999,BF12)</f>
        <v>0</v>
      </c>
      <c r="BH12">
        <f>_xlfn.MAXIFS(R11:R2999,C11:C2999,BF12)</f>
        <v>0</v>
      </c>
      <c r="BI12">
        <f>BH12-BG12</f>
        <v>0</v>
      </c>
      <c r="BK12">
        <v>8.09</v>
      </c>
      <c r="BL12">
        <f>_xlfn.MINIFS(Q11:Q2999,C11:C2999,BK12)</f>
        <v>0</v>
      </c>
      <c r="BM12">
        <f>_xlfn.MAXIFS(R11:R2999,C11:C2999,BK12)</f>
        <v>0</v>
      </c>
      <c r="BN12">
        <f>BM12-BL12</f>
        <v>0</v>
      </c>
      <c r="BP12">
        <v>8.1</v>
      </c>
      <c r="BQ12" s="7">
        <f>_xlfn.MINIFS(Q11:Q2999,C11:C2999,BP12)</f>
        <v>0</v>
      </c>
      <c r="BR12" s="7">
        <f>_xlfn.MAXIFS(R11:R2999,C11:C2999,BP12)</f>
        <v>0</v>
      </c>
      <c r="BS12" s="7">
        <f>BR12-BQ12</f>
        <v>0</v>
      </c>
      <c r="BU12">
        <v>8.11</v>
      </c>
      <c r="BV12">
        <f>_xlfn.MINIFS(Q11:Q2999,C11:C2999,BU12)</f>
        <v>0</v>
      </c>
      <c r="BW12">
        <f>_xlfn.MAXIFS(R11:R2999,C11:C2999,BU12)</f>
        <v>0</v>
      </c>
      <c r="BX12">
        <f>BW12-BV12</f>
        <v>0</v>
      </c>
      <c r="BZ12">
        <v>8.12</v>
      </c>
      <c r="CA12">
        <f>_xlfn.MINIFS(Q11:Q2999,C11:C2999,BZ12)</f>
        <v>0</v>
      </c>
      <c r="CB12">
        <f>_xlfn.MAXIFS(R11:R2999,C11:C2999,BZ12)</f>
        <v>0</v>
      </c>
      <c r="CC12">
        <f>CB12-CA12</f>
        <v>0</v>
      </c>
    </row>
    <row r="13" ht="16.5" customHeight="1">
      <c r="A13" s="66" t="str">
        <f>IF(RIGHT(C13,2)=".1","10",RIGHT(C13,2))</f>
        <v/>
      </c>
      <c r="W13">
        <v>9.01</v>
      </c>
      <c r="X13">
        <f>_xlfn.MINIFS(Q12:Q3000,C12:C3000,W13)</f>
        <v>0</v>
      </c>
      <c r="Y13">
        <f>_xlfn.MAXIFS(R12:R3000,C12:C3000,W13)</f>
        <v>0</v>
      </c>
      <c r="Z13">
        <f>Y13-X13</f>
        <v>0</v>
      </c>
      <c r="AB13">
        <v>9.02</v>
      </c>
      <c r="AC13">
        <f>_xlfn.MINIFS(Q12:Q3000,C12:C3000,AB13)</f>
        <v>0</v>
      </c>
      <c r="AD13">
        <f>_xlfn.MAXIFS(R12:R3000,C12:C3000,AB13)</f>
        <v>0</v>
      </c>
      <c r="AE13">
        <f>AD13-AC13</f>
        <v>0</v>
      </c>
      <c r="AG13">
        <v>9.03</v>
      </c>
      <c r="AH13">
        <f>_xlfn.MINIFS(Q12:Q3000,C12:C3000,AG13)</f>
        <v>0</v>
      </c>
      <c r="AI13">
        <f>_xlfn.MAXIFS(R12:R3000,C12:C3000,AG13)</f>
        <v>0</v>
      </c>
      <c r="AJ13">
        <f>AI13-AH13</f>
        <v>0</v>
      </c>
      <c r="AL13">
        <v>9.04</v>
      </c>
      <c r="AM13">
        <f>_xlfn.MINIFS(Q12:Q3000,C12:C3000,AL13)</f>
        <v>0</v>
      </c>
      <c r="AN13">
        <f>_xlfn.MAXIFS(R12:R3000,C12:C3000,AL13)</f>
        <v>0</v>
      </c>
      <c r="AO13">
        <f>AN13-AM13</f>
        <v>0</v>
      </c>
      <c r="AQ13">
        <v>9.05</v>
      </c>
      <c r="AR13">
        <f>_xlfn.MINIFS(Q12:Q3000,C12:C3000,AQ13)</f>
        <v>0</v>
      </c>
      <c r="AS13">
        <f>_xlfn.MAXIFS(R12:R3000,C12:C3000,AQ13)</f>
        <v>0</v>
      </c>
      <c r="AT13">
        <f>AS13-AR13</f>
        <v>0</v>
      </c>
      <c r="AV13">
        <v>9.06</v>
      </c>
      <c r="AW13">
        <f>_xlfn.MINIFS(Q12:Q3000,C12:C3000,AV13)</f>
        <v>0</v>
      </c>
      <c r="AX13">
        <f>_xlfn.MAXIFS(R12:R3000,C12:C3000,AV13)</f>
        <v>0</v>
      </c>
      <c r="AY13">
        <f>AX13-AW13</f>
        <v>0</v>
      </c>
      <c r="BA13">
        <v>9.07</v>
      </c>
      <c r="BB13">
        <f>_xlfn.MINIFS(Q12:Q3000,C12:C3000,BA13)</f>
        <v>0</v>
      </c>
      <c r="BC13">
        <f>_xlfn.MAXIFS(R12:R3000,C12:C3000,BA13)</f>
        <v>0</v>
      </c>
      <c r="BD13">
        <f>BC13-BB13</f>
        <v>0</v>
      </c>
      <c r="BF13">
        <v>9.08</v>
      </c>
      <c r="BG13">
        <f>_xlfn.MINIFS(Q12:Q3000,C12:C3000,BF13)</f>
        <v>0</v>
      </c>
      <c r="BH13">
        <f>_xlfn.MAXIFS(R12:R3000,C12:C3000,BF13)</f>
        <v>0</v>
      </c>
      <c r="BI13">
        <f>BH13-BG13</f>
        <v>0</v>
      </c>
      <c r="BK13">
        <v>9.09</v>
      </c>
      <c r="BL13">
        <f>_xlfn.MINIFS(Q12:Q3000,C12:C3000,BK13)</f>
        <v>0</v>
      </c>
      <c r="BM13">
        <f>_xlfn.MAXIFS(R12:R3000,C12:C3000,BK13)</f>
        <v>0</v>
      </c>
      <c r="BN13">
        <f>BM13-BL13</f>
        <v>0</v>
      </c>
      <c r="BP13">
        <v>9.1</v>
      </c>
      <c r="BQ13" s="7">
        <f>_xlfn.MINIFS(Q12:Q3000,C12:C3000,BP13)</f>
        <v>0</v>
      </c>
      <c r="BR13" s="7">
        <f>_xlfn.MAXIFS(R12:R3000,C12:C3000,BP13)</f>
        <v>0</v>
      </c>
      <c r="BS13" s="7">
        <f>BR13-BQ13</f>
        <v>0</v>
      </c>
      <c r="BU13">
        <v>9.11</v>
      </c>
      <c r="BV13">
        <f>_xlfn.MINIFS(Q12:Q3000,C12:C3000,BU13)</f>
        <v>0</v>
      </c>
      <c r="BW13">
        <f>_xlfn.MAXIFS(R12:R3000,C12:C3000,BU13)</f>
        <v>0</v>
      </c>
      <c r="BX13">
        <f>BW13-BV13</f>
        <v>0</v>
      </c>
      <c r="BZ13">
        <v>9.12</v>
      </c>
      <c r="CA13">
        <f>_xlfn.MINIFS(Q12:Q3000,C12:C3000,BZ13)</f>
        <v>0</v>
      </c>
      <c r="CB13">
        <f>_xlfn.MAXIFS(R12:R3000,C12:C3000,BZ13)</f>
        <v>0</v>
      </c>
      <c r="CC13">
        <f>CB13-CA13</f>
        <v>0</v>
      </c>
    </row>
    <row r="14" ht="16.5" customHeight="1">
      <c r="A14" s="66" t="str">
        <f>IF(RIGHT(C14,2)=".1","10",RIGHT(C14,2))</f>
        <v/>
      </c>
      <c r="W14">
        <v>10.01</v>
      </c>
      <c r="X14">
        <f>_xlfn.MINIFS(Q13:Q3001,C13:C3001,W14)</f>
        <v>0</v>
      </c>
      <c r="Y14">
        <f>_xlfn.MAXIFS(R13:R3001,C13:C3001,W14)</f>
        <v>0</v>
      </c>
      <c r="Z14">
        <f>Y14-X14</f>
        <v>0</v>
      </c>
      <c r="AB14">
        <v>10.02</v>
      </c>
      <c r="AC14">
        <f>_xlfn.MINIFS(Q13:Q3001,C13:C3001,AB14)</f>
        <v>0</v>
      </c>
      <c r="AD14">
        <f>_xlfn.MAXIFS(R13:R3001,C13:C3001,AB14)</f>
        <v>0</v>
      </c>
      <c r="AE14">
        <f>AD14-AC14</f>
        <v>0</v>
      </c>
      <c r="AG14">
        <v>10.03</v>
      </c>
      <c r="AH14">
        <f>_xlfn.MINIFS(Q13:Q3001,C13:C3001,AG14)</f>
        <v>0</v>
      </c>
      <c r="AI14">
        <f>_xlfn.MAXIFS(R13:R3001,C13:C3001,AG14)</f>
        <v>0</v>
      </c>
      <c r="AJ14">
        <f>AI14-AH14</f>
        <v>0</v>
      </c>
      <c r="AL14">
        <v>10.04</v>
      </c>
      <c r="AM14">
        <f>_xlfn.MINIFS(Q13:Q3001,C13:C3001,AL14)</f>
        <v>0</v>
      </c>
      <c r="AN14">
        <f>_xlfn.MAXIFS(R13:R3001,C13:C3001,AL14)</f>
        <v>0</v>
      </c>
      <c r="AO14">
        <f>AN14-AM14</f>
        <v>0</v>
      </c>
      <c r="AQ14">
        <v>10.05</v>
      </c>
      <c r="AR14">
        <f>_xlfn.MINIFS(Q13:Q3001,C13:C3001,AQ14)</f>
        <v>0</v>
      </c>
      <c r="AS14">
        <f>_xlfn.MAXIFS(R13:R3001,C13:C3001,AQ14)</f>
        <v>0</v>
      </c>
      <c r="AT14">
        <f>AS14-AR14</f>
        <v>0</v>
      </c>
      <c r="AV14">
        <v>10.06</v>
      </c>
      <c r="AW14">
        <f>_xlfn.MINIFS(Q13:Q3001,C13:C3001,AV14)</f>
        <v>0</v>
      </c>
      <c r="AX14">
        <f>_xlfn.MAXIFS(R13:R3001,C13:C3001,AV14)</f>
        <v>0</v>
      </c>
      <c r="AY14">
        <f>AX14-AW14</f>
        <v>0</v>
      </c>
      <c r="BA14">
        <v>10.07</v>
      </c>
      <c r="BB14">
        <f>_xlfn.MINIFS(Q13:Q3001,C13:C3001,BA14)</f>
        <v>0</v>
      </c>
      <c r="BC14">
        <f>_xlfn.MAXIFS(R13:R3001,C13:C3001,BA14)</f>
        <v>0</v>
      </c>
      <c r="BD14">
        <f>BC14-BB14</f>
        <v>0</v>
      </c>
      <c r="BF14">
        <v>10.08</v>
      </c>
      <c r="BG14">
        <f>_xlfn.MINIFS(Q13:Q3001,C13:C3001,BF14)</f>
        <v>0</v>
      </c>
      <c r="BH14">
        <f>_xlfn.MAXIFS(R13:R3001,C13:C3001,BF14)</f>
        <v>0</v>
      </c>
      <c r="BI14">
        <f>BH14-BG14</f>
        <v>0</v>
      </c>
      <c r="BK14">
        <v>10.09</v>
      </c>
      <c r="BL14">
        <f>_xlfn.MINIFS(Q13:Q3001,C13:C3001,BK14)</f>
        <v>0</v>
      </c>
      <c r="BM14">
        <f>_xlfn.MAXIFS(R13:R3001,C13:C3001,BK14)</f>
        <v>0</v>
      </c>
      <c r="BN14">
        <f>BM14-BL14</f>
        <v>0</v>
      </c>
      <c r="BP14">
        <v>10.1</v>
      </c>
      <c r="BQ14" s="7">
        <f>_xlfn.MINIFS(Q13:Q3001,C13:C3001,BP14)</f>
        <v>0</v>
      </c>
      <c r="BR14" s="7">
        <f>_xlfn.MAXIFS(R13:R3001,C13:C3001,BP14)</f>
        <v>0</v>
      </c>
      <c r="BS14" s="7">
        <f>BR14-BQ14</f>
        <v>0</v>
      </c>
      <c r="BU14">
        <v>10.11</v>
      </c>
      <c r="BV14">
        <f>_xlfn.MINIFS(Q13:Q3001,C13:C3001,BU14)</f>
        <v>0</v>
      </c>
      <c r="BW14">
        <f>_xlfn.MAXIFS(R13:R3001,C13:C3001,BU14)</f>
        <v>0</v>
      </c>
      <c r="BX14">
        <f>BW14-BV14</f>
        <v>0</v>
      </c>
      <c r="BZ14">
        <v>10.12</v>
      </c>
      <c r="CA14">
        <f>_xlfn.MINIFS(Q13:Q3001,C13:C3001,BZ14)</f>
        <v>0</v>
      </c>
      <c r="CB14">
        <f>_xlfn.MAXIFS(R13:R3001,C13:C3001,BZ14)</f>
        <v>0</v>
      </c>
      <c r="CC14">
        <f>CB14-CA14</f>
        <v>0</v>
      </c>
    </row>
    <row r="15" ht="16.5" customHeight="1">
      <c r="A15" s="66" t="str">
        <f>IF(RIGHT(C15,2)=".1","10",RIGHT(C15,2))</f>
        <v/>
      </c>
      <c r="W15">
        <v>11.01</v>
      </c>
      <c r="X15">
        <f>_xlfn.MINIFS(Q14:Q3002,C14:C3002,W15)</f>
        <v>0</v>
      </c>
      <c r="Y15">
        <f>_xlfn.MAXIFS(R14:R3002,C14:C3002,W15)</f>
        <v>0</v>
      </c>
      <c r="Z15">
        <f>Y15-X15</f>
        <v>0</v>
      </c>
      <c r="AB15">
        <v>11.02</v>
      </c>
      <c r="AC15">
        <f>_xlfn.MINIFS(Q14:Q3002,C14:C3002,AB15)</f>
        <v>0</v>
      </c>
      <c r="AD15">
        <f>_xlfn.MAXIFS(R14:R3002,C14:C3002,AB15)</f>
        <v>0</v>
      </c>
      <c r="AE15">
        <f>AD15-AC15</f>
        <v>0</v>
      </c>
      <c r="AG15">
        <v>11.03</v>
      </c>
      <c r="AH15">
        <f>_xlfn.MINIFS(Q14:Q3002,C14:C3002,AG15)</f>
        <v>0</v>
      </c>
      <c r="AI15">
        <f>_xlfn.MAXIFS(R14:R3002,C14:C3002,AG15)</f>
        <v>0</v>
      </c>
      <c r="AJ15">
        <f>AI15-AH15</f>
        <v>0</v>
      </c>
      <c r="AL15">
        <v>11.04</v>
      </c>
      <c r="AM15">
        <f>_xlfn.MINIFS(Q14:Q3002,C14:C3002,AL15)</f>
        <v>0</v>
      </c>
      <c r="AN15">
        <f>_xlfn.MAXIFS(R14:R3002,C14:C3002,AL15)</f>
        <v>0</v>
      </c>
      <c r="AO15">
        <f>AN15-AM15</f>
        <v>0</v>
      </c>
      <c r="AQ15">
        <v>11.05</v>
      </c>
      <c r="AR15">
        <f>_xlfn.MINIFS(Q14:Q3002,C14:C3002,AQ15)</f>
        <v>0</v>
      </c>
      <c r="AS15">
        <f>_xlfn.MAXIFS(R14:R3002,C14:C3002,AQ15)</f>
        <v>0</v>
      </c>
      <c r="AT15">
        <f>AS15-AR15</f>
        <v>0</v>
      </c>
      <c r="AV15">
        <v>11.06</v>
      </c>
      <c r="AW15">
        <f>_xlfn.MINIFS(Q14:Q3002,C14:C3002,AV15)</f>
        <v>0</v>
      </c>
      <c r="AX15">
        <f>_xlfn.MAXIFS(R14:R3002,C14:C3002,AV15)</f>
        <v>0</v>
      </c>
      <c r="AY15">
        <f>AX15-AW15</f>
        <v>0</v>
      </c>
      <c r="BA15">
        <v>11.07</v>
      </c>
      <c r="BB15">
        <f>_xlfn.MINIFS(Q14:Q3002,C14:C3002,BA15)</f>
        <v>0</v>
      </c>
      <c r="BC15">
        <f>_xlfn.MAXIFS(R14:R3002,C14:C3002,BA15)</f>
        <v>0</v>
      </c>
      <c r="BD15">
        <f>BC15-BB15</f>
        <v>0</v>
      </c>
      <c r="BF15">
        <v>11.08</v>
      </c>
      <c r="BG15">
        <f>_xlfn.MINIFS(Q14:Q3002,C14:C3002,BF15)</f>
        <v>0</v>
      </c>
      <c r="BH15">
        <f>_xlfn.MAXIFS(R14:R3002,C14:C3002,BF15)</f>
        <v>0</v>
      </c>
      <c r="BI15">
        <f>BH15-BG15</f>
        <v>0</v>
      </c>
      <c r="BK15">
        <v>11.09</v>
      </c>
      <c r="BL15">
        <f>_xlfn.MINIFS(Q14:Q3002,C14:C3002,BK15)</f>
        <v>0</v>
      </c>
      <c r="BM15">
        <f>_xlfn.MAXIFS(R14:R3002,C14:C3002,BK15)</f>
        <v>0</v>
      </c>
      <c r="BN15">
        <f>BM15-BL15</f>
        <v>0</v>
      </c>
      <c r="BP15">
        <v>11.1</v>
      </c>
      <c r="BQ15" s="7">
        <f>_xlfn.MINIFS(Q14:Q3002,C14:C3002,BP15)</f>
        <v>0</v>
      </c>
      <c r="BR15" s="7">
        <f>_xlfn.MAXIFS(R14:R3002,C14:C3002,BP15)</f>
        <v>0</v>
      </c>
      <c r="BS15" s="7">
        <f>BR15-BQ15</f>
        <v>0</v>
      </c>
      <c r="BU15">
        <v>11.11</v>
      </c>
      <c r="BV15">
        <f>_xlfn.MINIFS(Q14:Q3002,C14:C3002,BU15)</f>
        <v>0</v>
      </c>
      <c r="BW15">
        <f>_xlfn.MAXIFS(R14:R3002,C14:C3002,BU15)</f>
        <v>0</v>
      </c>
      <c r="BX15">
        <f>BW15-BV15</f>
        <v>0</v>
      </c>
      <c r="BZ15">
        <v>11.12</v>
      </c>
      <c r="CA15">
        <f>_xlfn.MINIFS(Q14:Q3002,C14:C3002,BZ15)</f>
        <v>0</v>
      </c>
      <c r="CB15">
        <f>_xlfn.MAXIFS(R14:R3002,C14:C3002,BZ15)</f>
        <v>0</v>
      </c>
      <c r="CC15">
        <f>CB15-CA15</f>
        <v>0</v>
      </c>
    </row>
    <row r="16" ht="16.5" customHeight="1">
      <c r="A16" s="66" t="str">
        <f>IF(RIGHT(C16,2)=".1","10",RIGHT(C16,2))</f>
        <v/>
      </c>
      <c r="W16">
        <v>12.01</v>
      </c>
      <c r="X16">
        <f>_xlfn.MINIFS(Q15:Q3003,C15:C3003,W16)</f>
        <v>0</v>
      </c>
      <c r="Y16">
        <f>_xlfn.MAXIFS(R15:R3003,C15:C3003,W16)</f>
        <v>0</v>
      </c>
      <c r="Z16">
        <f>Y16-X16</f>
        <v>0</v>
      </c>
      <c r="AB16">
        <v>12.02</v>
      </c>
      <c r="AC16">
        <f>_xlfn.MINIFS(Q15:Q3003,C15:C3003,AB16)</f>
        <v>0</v>
      </c>
      <c r="AD16">
        <f>_xlfn.MAXIFS(R15:R3003,C15:C3003,AB16)</f>
        <v>0</v>
      </c>
      <c r="AE16">
        <f>AD16-AC16</f>
        <v>0</v>
      </c>
      <c r="AG16">
        <v>12.03</v>
      </c>
      <c r="AH16">
        <f>_xlfn.MINIFS(Q15:Q3003,C15:C3003,AG16)</f>
        <v>0</v>
      </c>
      <c r="AI16">
        <f>_xlfn.MAXIFS(R15:R3003,C15:C3003,AG16)</f>
        <v>0</v>
      </c>
      <c r="AJ16">
        <f>AI16-AH16</f>
        <v>0</v>
      </c>
      <c r="AL16">
        <v>12.04</v>
      </c>
      <c r="AM16">
        <f>_xlfn.MINIFS(Q15:Q3003,C15:C3003,AL16)</f>
        <v>0</v>
      </c>
      <c r="AN16">
        <f>_xlfn.MAXIFS(R15:R3003,C15:C3003,AL16)</f>
        <v>0</v>
      </c>
      <c r="AO16">
        <f>AN16-AM16</f>
        <v>0</v>
      </c>
      <c r="AQ16">
        <v>12.05</v>
      </c>
      <c r="AR16">
        <f>_xlfn.MINIFS(Q15:Q3003,C15:C3003,AQ16)</f>
        <v>0</v>
      </c>
      <c r="AS16">
        <f>_xlfn.MAXIFS(R15:R3003,C15:C3003,AQ16)</f>
        <v>0</v>
      </c>
      <c r="AT16">
        <f>AS16-AR16</f>
        <v>0</v>
      </c>
      <c r="AV16">
        <v>12.06</v>
      </c>
      <c r="AW16">
        <f>_xlfn.MINIFS(Q15:Q3003,C15:C3003,AV16)</f>
        <v>0</v>
      </c>
      <c r="AX16">
        <f>_xlfn.MAXIFS(R15:R3003,C15:C3003,AV16)</f>
        <v>0</v>
      </c>
      <c r="AY16">
        <f>AX16-AW16</f>
        <v>0</v>
      </c>
      <c r="BA16">
        <v>12.07</v>
      </c>
      <c r="BB16">
        <f>_xlfn.MINIFS(Q15:Q3003,C15:C3003,BA16)</f>
        <v>0</v>
      </c>
      <c r="BC16">
        <f>_xlfn.MAXIFS(R15:R3003,C15:C3003,BA16)</f>
        <v>0</v>
      </c>
      <c r="BD16">
        <f>BC16-BB16</f>
        <v>0</v>
      </c>
      <c r="BF16">
        <v>12.08</v>
      </c>
      <c r="BG16">
        <f>_xlfn.MINIFS(Q15:Q3003,C15:C3003,BF16)</f>
        <v>0</v>
      </c>
      <c r="BH16">
        <f>_xlfn.MAXIFS(R15:R3003,C15:C3003,BF16)</f>
        <v>0</v>
      </c>
      <c r="BI16">
        <f>BH16-BG16</f>
        <v>0</v>
      </c>
      <c r="BK16">
        <v>12.09</v>
      </c>
      <c r="BL16">
        <f>_xlfn.MINIFS(Q15:Q3003,C15:C3003,BK16)</f>
        <v>0</v>
      </c>
      <c r="BM16">
        <f>_xlfn.MAXIFS(R15:R3003,C15:C3003,BK16)</f>
        <v>0</v>
      </c>
      <c r="BN16">
        <f>BM16-BL16</f>
        <v>0</v>
      </c>
      <c r="BP16">
        <v>12.1</v>
      </c>
      <c r="BQ16" s="7">
        <f>_xlfn.MINIFS(Q15:Q3003,C15:C3003,BP16)</f>
        <v>0</v>
      </c>
      <c r="BR16" s="7">
        <f>_xlfn.MAXIFS(R15:R3003,C15:C3003,BP16)</f>
        <v>0</v>
      </c>
      <c r="BS16" s="7">
        <f>BR16-BQ16</f>
        <v>0</v>
      </c>
      <c r="BU16">
        <v>12.11</v>
      </c>
      <c r="BV16">
        <f>_xlfn.MINIFS(Q15:Q3003,C15:C3003,BU16)</f>
        <v>0</v>
      </c>
      <c r="BW16">
        <f>_xlfn.MAXIFS(R15:R3003,C15:C3003,BU16)</f>
        <v>0</v>
      </c>
      <c r="BX16">
        <f>BW16-BV16</f>
        <v>0</v>
      </c>
      <c r="BZ16">
        <v>12.12</v>
      </c>
      <c r="CA16">
        <f>_xlfn.MINIFS(Q15:Q3003,C15:C3003,BZ16)</f>
        <v>0</v>
      </c>
      <c r="CB16">
        <f>_xlfn.MAXIFS(R15:R3003,C15:C3003,BZ16)</f>
        <v>0</v>
      </c>
      <c r="CC16">
        <f>CB16-CA16</f>
        <v>0</v>
      </c>
    </row>
    <row r="17" ht="16.5" customHeight="1">
      <c r="A17" s="66" t="str">
        <f>IF(RIGHT(C17,2)=".1","10",RIGHT(C17,2))</f>
        <v/>
      </c>
      <c r="W17">
        <v>13.01</v>
      </c>
      <c r="X17">
        <f>_xlfn.MINIFS(Q16:Q3004,C16:C3004,W17)</f>
        <v>0</v>
      </c>
      <c r="Y17">
        <f>_xlfn.MAXIFS(R16:R3004,C16:C3004,W17)</f>
        <v>0</v>
      </c>
      <c r="Z17">
        <f>Y17-X17</f>
        <v>0</v>
      </c>
      <c r="AB17">
        <v>13.02</v>
      </c>
      <c r="AC17">
        <f>_xlfn.MINIFS(Q16:Q3004,C16:C3004,AB17)</f>
        <v>0</v>
      </c>
      <c r="AD17">
        <f>_xlfn.MAXIFS(R16:R3004,C16:C3004,AB17)</f>
        <v>0</v>
      </c>
      <c r="AE17">
        <f>AD17-AC17</f>
        <v>0</v>
      </c>
      <c r="AG17">
        <v>13.03</v>
      </c>
      <c r="AH17">
        <f>_xlfn.MINIFS(Q16:Q3004,C16:C3004,AG17)</f>
        <v>0</v>
      </c>
      <c r="AI17">
        <f>_xlfn.MAXIFS(R16:R3004,C16:C3004,AG17)</f>
        <v>0</v>
      </c>
      <c r="AJ17">
        <f>AI17-AH17</f>
        <v>0</v>
      </c>
      <c r="AL17">
        <v>13.04</v>
      </c>
      <c r="AM17">
        <f>_xlfn.MINIFS(Q16:Q3004,C16:C3004,AL17)</f>
        <v>0</v>
      </c>
      <c r="AN17">
        <f>_xlfn.MAXIFS(R16:R3004,C16:C3004,AL17)</f>
        <v>0</v>
      </c>
      <c r="AO17">
        <f>AN17-AM17</f>
        <v>0</v>
      </c>
      <c r="AQ17">
        <v>13.05</v>
      </c>
      <c r="AR17">
        <f>_xlfn.MINIFS(Q16:Q3004,C16:C3004,AQ17)</f>
        <v>0</v>
      </c>
      <c r="AS17">
        <f>_xlfn.MAXIFS(R16:R3004,C16:C3004,AQ17)</f>
        <v>0</v>
      </c>
      <c r="AT17">
        <f>AS17-AR17</f>
        <v>0</v>
      </c>
      <c r="AV17">
        <v>13.06</v>
      </c>
      <c r="AW17">
        <f>_xlfn.MINIFS(Q16:Q3004,C16:C3004,AV17)</f>
        <v>0</v>
      </c>
      <c r="AX17">
        <f>_xlfn.MAXIFS(R16:R3004,C16:C3004,AV17)</f>
        <v>0</v>
      </c>
      <c r="AY17">
        <f>AX17-AW17</f>
        <v>0</v>
      </c>
      <c r="BA17">
        <v>13.07</v>
      </c>
      <c r="BB17">
        <f>_xlfn.MINIFS(Q16:Q3004,C16:C3004,BA17)</f>
        <v>0</v>
      </c>
      <c r="BC17">
        <f>_xlfn.MAXIFS(R16:R3004,C16:C3004,BA17)</f>
        <v>0</v>
      </c>
      <c r="BD17">
        <f>BC17-BB17</f>
        <v>0</v>
      </c>
      <c r="BF17">
        <v>13.08</v>
      </c>
      <c r="BG17">
        <f>_xlfn.MINIFS(Q16:Q3004,C16:C3004,BF17)</f>
        <v>0</v>
      </c>
      <c r="BH17">
        <f>_xlfn.MAXIFS(R16:R3004,C16:C3004,BF17)</f>
        <v>0</v>
      </c>
      <c r="BI17">
        <f>BH17-BG17</f>
        <v>0</v>
      </c>
      <c r="BK17">
        <v>13.09</v>
      </c>
      <c r="BL17">
        <f>_xlfn.MINIFS(Q16:Q3004,C16:C3004,BK17)</f>
        <v>0</v>
      </c>
      <c r="BM17">
        <f>_xlfn.MAXIFS(R16:R3004,C16:C3004,BK17)</f>
        <v>0</v>
      </c>
      <c r="BN17">
        <f>BM17-BL17</f>
        <v>0</v>
      </c>
      <c r="BP17">
        <v>13.1</v>
      </c>
      <c r="BQ17" s="7">
        <f>_xlfn.MINIFS(Q16:Q3004,C16:C3004,BP17)</f>
        <v>0</v>
      </c>
      <c r="BR17" s="7">
        <f>_xlfn.MAXIFS(R16:R3004,C16:C3004,BP17)</f>
        <v>0</v>
      </c>
      <c r="BS17" s="7">
        <f>BR17-BQ17</f>
        <v>0</v>
      </c>
      <c r="BU17">
        <v>13.11</v>
      </c>
      <c r="BV17">
        <f>_xlfn.MINIFS(Q16:Q3004,C16:C3004,BU17)</f>
        <v>0</v>
      </c>
      <c r="BW17">
        <f>_xlfn.MAXIFS(R16:R3004,C16:C3004,BU17)</f>
        <v>0</v>
      </c>
      <c r="BX17">
        <f>BW17-BV17</f>
        <v>0</v>
      </c>
      <c r="BZ17">
        <v>13.12</v>
      </c>
      <c r="CA17">
        <f>_xlfn.MINIFS(Q16:Q3004,C16:C3004,BZ17)</f>
        <v>0</v>
      </c>
      <c r="CB17">
        <f>_xlfn.MAXIFS(R16:R3004,C16:C3004,BZ17)</f>
        <v>0</v>
      </c>
      <c r="CC17">
        <f>CB17-CA17</f>
        <v>0</v>
      </c>
    </row>
    <row r="18" ht="16.5" customHeight="1">
      <c r="A18" s="66" t="str">
        <f>IF(RIGHT(C18,2)=".1","10",RIGHT(C18,2))</f>
        <v/>
      </c>
      <c r="W18">
        <v>14.01</v>
      </c>
      <c r="X18">
        <f>_xlfn.MINIFS(Q17:Q3005,C17:C3005,W18)</f>
        <v>0</v>
      </c>
      <c r="Y18">
        <f>_xlfn.MAXIFS(R17:R3005,C17:C3005,W18)</f>
        <v>0</v>
      </c>
      <c r="Z18">
        <f>Y18-X18</f>
        <v>0</v>
      </c>
      <c r="AB18">
        <v>14.02</v>
      </c>
      <c r="AC18">
        <f>_xlfn.MINIFS(Q17:Q3005,C17:C3005,AB18)</f>
        <v>0</v>
      </c>
      <c r="AD18">
        <f>_xlfn.MAXIFS(R17:R3005,C17:C3005,AB18)</f>
        <v>0</v>
      </c>
      <c r="AE18">
        <f>AD18-AC18</f>
        <v>0</v>
      </c>
      <c r="AG18">
        <v>14.03</v>
      </c>
      <c r="AH18">
        <f>_xlfn.MINIFS(Q17:Q3005,C17:C3005,AG18)</f>
        <v>0</v>
      </c>
      <c r="AI18">
        <f>_xlfn.MAXIFS(R17:R3005,C17:C3005,AG18)</f>
        <v>0</v>
      </c>
      <c r="AJ18">
        <f>AI18-AH18</f>
        <v>0</v>
      </c>
      <c r="AL18">
        <v>14.04</v>
      </c>
      <c r="AM18">
        <f>_xlfn.MINIFS(Q17:Q3005,C17:C3005,AL18)</f>
        <v>0</v>
      </c>
      <c r="AN18">
        <f>_xlfn.MAXIFS(R17:R3005,C17:C3005,AL18)</f>
        <v>0</v>
      </c>
      <c r="AO18">
        <f>AN18-AM18</f>
        <v>0</v>
      </c>
      <c r="AQ18">
        <v>14.05</v>
      </c>
      <c r="AR18">
        <f>_xlfn.MINIFS(Q17:Q3005,C17:C3005,AQ18)</f>
        <v>0</v>
      </c>
      <c r="AS18">
        <f>_xlfn.MAXIFS(R17:R3005,C17:C3005,AQ18)</f>
        <v>0</v>
      </c>
      <c r="AT18">
        <f>AS18-AR18</f>
        <v>0</v>
      </c>
      <c r="AV18">
        <v>14.06</v>
      </c>
      <c r="AW18">
        <f>_xlfn.MINIFS(Q17:Q3005,C17:C3005,AV18)</f>
        <v>0</v>
      </c>
      <c r="AX18">
        <f>_xlfn.MAXIFS(R17:R3005,C17:C3005,AV18)</f>
        <v>0</v>
      </c>
      <c r="AY18">
        <f>AX18-AW18</f>
        <v>0</v>
      </c>
      <c r="BA18">
        <v>14.07</v>
      </c>
      <c r="BB18">
        <f>_xlfn.MINIFS(Q17:Q3005,C17:C3005,BA18)</f>
        <v>0</v>
      </c>
      <c r="BC18">
        <f>_xlfn.MAXIFS(R17:R3005,C17:C3005,BA18)</f>
        <v>0</v>
      </c>
      <c r="BD18">
        <f>BC18-BB18</f>
        <v>0</v>
      </c>
      <c r="BF18">
        <v>14.08</v>
      </c>
      <c r="BG18">
        <f>_xlfn.MINIFS(Q17:Q3005,C17:C3005,BF18)</f>
        <v>0</v>
      </c>
      <c r="BH18">
        <f>_xlfn.MAXIFS(R17:R3005,C17:C3005,BF18)</f>
        <v>0</v>
      </c>
      <c r="BI18">
        <f>BH18-BG18</f>
        <v>0</v>
      </c>
      <c r="BK18">
        <v>14.09</v>
      </c>
      <c r="BL18">
        <f>_xlfn.MINIFS(Q17:Q3005,C17:C3005,BK18)</f>
        <v>0</v>
      </c>
      <c r="BM18">
        <f>_xlfn.MAXIFS(R17:R3005,C17:C3005,BK18)</f>
        <v>0</v>
      </c>
      <c r="BN18">
        <f>BM18-BL18</f>
        <v>0</v>
      </c>
      <c r="BP18">
        <v>14.1</v>
      </c>
      <c r="BQ18" s="7">
        <f>_xlfn.MINIFS(Q17:Q3005,C17:C3005,BP18)</f>
        <v>0</v>
      </c>
      <c r="BR18" s="7">
        <f>_xlfn.MAXIFS(R17:R3005,C17:C3005,BP18)</f>
        <v>0</v>
      </c>
      <c r="BS18" s="7">
        <f>BR18-BQ18</f>
        <v>0</v>
      </c>
      <c r="BU18">
        <v>14.11</v>
      </c>
      <c r="BV18">
        <f>_xlfn.MINIFS(Q17:Q3005,C17:C3005,BU18)</f>
        <v>0</v>
      </c>
      <c r="BW18">
        <f>_xlfn.MAXIFS(R17:R3005,C17:C3005,BU18)</f>
        <v>0</v>
      </c>
      <c r="BX18">
        <f>BW18-BV18</f>
        <v>0</v>
      </c>
      <c r="BZ18">
        <v>14.12</v>
      </c>
      <c r="CA18">
        <f>_xlfn.MINIFS(Q17:Q3005,C17:C3005,BZ18)</f>
        <v>0</v>
      </c>
      <c r="CB18">
        <f>_xlfn.MAXIFS(R17:R3005,C17:C3005,BZ18)</f>
        <v>0</v>
      </c>
      <c r="CC18">
        <f>CB18-CA18</f>
        <v>0</v>
      </c>
    </row>
    <row r="19" ht="16.5" customHeight="1">
      <c r="A19" s="66" t="str">
        <f>IF(RIGHT(C19,2)=".1","10",RIGHT(C19,2))</f>
        <v/>
      </c>
      <c r="W19">
        <v>15.01</v>
      </c>
      <c r="X19">
        <f>_xlfn.MINIFS(Q18:Q3006,C18:C3006,W19)</f>
        <v>0</v>
      </c>
      <c r="Y19">
        <f>_xlfn.MAXIFS(R18:R3006,C18:C3006,W19)</f>
        <v>0</v>
      </c>
      <c r="Z19">
        <f>Y19-X19</f>
        <v>0</v>
      </c>
      <c r="AB19">
        <v>15.02</v>
      </c>
      <c r="AC19">
        <f>_xlfn.MINIFS(Q18:Q3006,C18:C3006,AB19)</f>
        <v>0</v>
      </c>
      <c r="AD19">
        <f>_xlfn.MAXIFS(R18:R3006,C18:C3006,AB19)</f>
        <v>0</v>
      </c>
      <c r="AE19">
        <f>AD19-AC19</f>
        <v>0</v>
      </c>
      <c r="AG19">
        <v>15.03</v>
      </c>
      <c r="AH19">
        <f>_xlfn.MINIFS(Q18:Q3006,C18:C3006,AG19)</f>
        <v>0</v>
      </c>
      <c r="AI19">
        <f>_xlfn.MAXIFS(R18:R3006,C18:C3006,AG19)</f>
        <v>0</v>
      </c>
      <c r="AJ19">
        <f>AI19-AH19</f>
        <v>0</v>
      </c>
      <c r="AL19">
        <v>15.04</v>
      </c>
      <c r="AM19">
        <f>_xlfn.MINIFS(Q18:Q3006,C18:C3006,AL19)</f>
        <v>0</v>
      </c>
      <c r="AN19">
        <f>_xlfn.MAXIFS(R18:R3006,C18:C3006,AL19)</f>
        <v>0</v>
      </c>
      <c r="AO19">
        <f>AN19-AM19</f>
        <v>0</v>
      </c>
      <c r="AQ19">
        <v>15.05</v>
      </c>
      <c r="AR19">
        <f>_xlfn.MINIFS(Q18:Q3006,C18:C3006,AQ19)</f>
        <v>0</v>
      </c>
      <c r="AS19">
        <f>_xlfn.MAXIFS(R18:R3006,C18:C3006,AQ19)</f>
        <v>0</v>
      </c>
      <c r="AT19">
        <f>AS19-AR19</f>
        <v>0</v>
      </c>
      <c r="AV19">
        <v>15.06</v>
      </c>
      <c r="AW19">
        <f>_xlfn.MINIFS(Q18:Q3006,C18:C3006,AV19)</f>
        <v>0</v>
      </c>
      <c r="AX19">
        <f>_xlfn.MAXIFS(R18:R3006,C18:C3006,AV19)</f>
        <v>0</v>
      </c>
      <c r="AY19">
        <f>AX19-AW19</f>
        <v>0</v>
      </c>
      <c r="BA19">
        <v>15.07</v>
      </c>
      <c r="BB19">
        <f>_xlfn.MINIFS(Q18:Q3006,C18:C3006,BA19)</f>
        <v>0</v>
      </c>
      <c r="BC19">
        <f>_xlfn.MAXIFS(R18:R3006,C18:C3006,BA19)</f>
        <v>0</v>
      </c>
      <c r="BD19">
        <f>BC19-BB19</f>
        <v>0</v>
      </c>
      <c r="BF19">
        <v>15.08</v>
      </c>
      <c r="BG19">
        <f>_xlfn.MINIFS(Q18:Q3006,C18:C3006,BF19)</f>
        <v>0</v>
      </c>
      <c r="BH19">
        <f>_xlfn.MAXIFS(R18:R3006,C18:C3006,BF19)</f>
        <v>0</v>
      </c>
      <c r="BI19">
        <f>BH19-BG19</f>
        <v>0</v>
      </c>
      <c r="BK19">
        <v>15.09</v>
      </c>
      <c r="BL19">
        <f>_xlfn.MINIFS(Q18:Q3006,C18:C3006,BK19)</f>
        <v>0</v>
      </c>
      <c r="BM19">
        <f>_xlfn.MAXIFS(R18:R3006,C18:C3006,BK19)</f>
        <v>0</v>
      </c>
      <c r="BN19">
        <f>BM19-BL19</f>
        <v>0</v>
      </c>
      <c r="BP19">
        <v>15.1</v>
      </c>
      <c r="BQ19" s="7">
        <f>_xlfn.MINIFS(Q18:Q3006,C18:C3006,BP19)</f>
        <v>0</v>
      </c>
      <c r="BR19" s="7">
        <f>_xlfn.MAXIFS(R18:R3006,C18:C3006,BP19)</f>
        <v>0</v>
      </c>
      <c r="BS19" s="7">
        <f>BR19-BQ19</f>
        <v>0</v>
      </c>
      <c r="BU19">
        <v>15.11</v>
      </c>
      <c r="BV19">
        <f>_xlfn.MINIFS(Q18:Q3006,C18:C3006,BU19)</f>
        <v>0</v>
      </c>
      <c r="BW19">
        <f>_xlfn.MAXIFS(R18:R3006,C18:C3006,BU19)</f>
        <v>0</v>
      </c>
      <c r="BX19">
        <f>BW19-BV19</f>
        <v>0</v>
      </c>
      <c r="BZ19">
        <v>15.12</v>
      </c>
      <c r="CA19">
        <f>_xlfn.MINIFS(Q18:Q3006,C18:C3006,BZ19)</f>
        <v>0</v>
      </c>
      <c r="CB19">
        <f>_xlfn.MAXIFS(R18:R3006,C18:C3006,BZ19)</f>
        <v>0</v>
      </c>
      <c r="CC19">
        <f>CB19-CA19</f>
        <v>0</v>
      </c>
    </row>
    <row r="20" ht="16.5" customHeight="1">
      <c r="A20" s="66" t="str">
        <f>IF(RIGHT(C20,2)=".1","10",RIGHT(C20,2))</f>
        <v/>
      </c>
      <c r="W20">
        <v>16.01</v>
      </c>
      <c r="X20">
        <f>_xlfn.MINIFS(Q19:Q3007,C19:C3007,W20)</f>
        <v>0</v>
      </c>
      <c r="Y20">
        <f>_xlfn.MAXIFS(R19:R3007,C19:C3007,W20)</f>
        <v>0</v>
      </c>
      <c r="Z20">
        <f>Y20-X20</f>
        <v>0</v>
      </c>
      <c r="AB20">
        <v>16.02</v>
      </c>
      <c r="AC20">
        <f>_xlfn.MINIFS(Q19:Q3007,C19:C3007,AB20)</f>
        <v>0</v>
      </c>
      <c r="AD20">
        <f>_xlfn.MAXIFS(R19:R3007,C19:C3007,AB20)</f>
        <v>0</v>
      </c>
      <c r="AE20">
        <f>AD20-AC20</f>
        <v>0</v>
      </c>
      <c r="AG20">
        <v>16.03</v>
      </c>
      <c r="AH20">
        <f>_xlfn.MINIFS(Q19:Q3007,C19:C3007,AG20)</f>
        <v>0</v>
      </c>
      <c r="AI20">
        <f>_xlfn.MAXIFS(R19:R3007,C19:C3007,AG20)</f>
        <v>0</v>
      </c>
      <c r="AJ20">
        <f>AI20-AH20</f>
        <v>0</v>
      </c>
      <c r="AL20">
        <v>16.04</v>
      </c>
      <c r="AM20">
        <f>_xlfn.MINIFS(Q19:Q3007,C19:C3007,AL20)</f>
        <v>0</v>
      </c>
      <c r="AN20">
        <f>_xlfn.MAXIFS(R19:R3007,C19:C3007,AL20)</f>
        <v>0</v>
      </c>
      <c r="AO20">
        <f>AN20-AM20</f>
        <v>0</v>
      </c>
      <c r="AQ20">
        <v>16.05</v>
      </c>
      <c r="AR20">
        <f>_xlfn.MINIFS(Q19:Q3007,C19:C3007,AQ20)</f>
        <v>0</v>
      </c>
      <c r="AS20">
        <f>_xlfn.MAXIFS(R19:R3007,C19:C3007,AQ20)</f>
        <v>0</v>
      </c>
      <c r="AT20">
        <f>AS20-AR20</f>
        <v>0</v>
      </c>
      <c r="AV20">
        <v>16.06</v>
      </c>
      <c r="AW20">
        <f>_xlfn.MINIFS(Q19:Q3007,C19:C3007,AV20)</f>
        <v>0</v>
      </c>
      <c r="AX20">
        <f>_xlfn.MAXIFS(R19:R3007,C19:C3007,AV20)</f>
        <v>0</v>
      </c>
      <c r="AY20">
        <f>AX20-AW20</f>
        <v>0</v>
      </c>
      <c r="BA20">
        <v>16.07</v>
      </c>
      <c r="BB20">
        <f>_xlfn.MINIFS(Q19:Q3007,C19:C3007,BA20)</f>
        <v>0</v>
      </c>
      <c r="BC20">
        <f>_xlfn.MAXIFS(R19:R3007,C19:C3007,BA20)</f>
        <v>0</v>
      </c>
      <c r="BD20">
        <f>BC20-BB20</f>
        <v>0</v>
      </c>
      <c r="BF20">
        <v>16.08</v>
      </c>
      <c r="BG20">
        <f>_xlfn.MINIFS(Q19:Q3007,C19:C3007,BF20)</f>
        <v>0</v>
      </c>
      <c r="BH20">
        <f>_xlfn.MAXIFS(R19:R3007,C19:C3007,BF20)</f>
        <v>0</v>
      </c>
      <c r="BI20">
        <f>BH20-BG20</f>
        <v>0</v>
      </c>
      <c r="BK20">
        <v>16.09</v>
      </c>
      <c r="BL20">
        <f>_xlfn.MINIFS(Q19:Q3007,C19:C3007,BK20)</f>
        <v>0</v>
      </c>
      <c r="BM20">
        <f>_xlfn.MAXIFS(R19:R3007,C19:C3007,BK20)</f>
        <v>0</v>
      </c>
      <c r="BN20">
        <f>BM20-BL20</f>
        <v>0</v>
      </c>
      <c r="BP20">
        <v>16.1</v>
      </c>
      <c r="BQ20" s="7">
        <f>_xlfn.MINIFS(Q19:Q3007,C19:C3007,BP20)</f>
        <v>0</v>
      </c>
      <c r="BR20" s="7">
        <f>_xlfn.MAXIFS(R19:R3007,C19:C3007,BP20)</f>
        <v>0</v>
      </c>
      <c r="BS20" s="7">
        <f>BR20-BQ20</f>
        <v>0</v>
      </c>
      <c r="BU20">
        <v>16.11</v>
      </c>
      <c r="BV20">
        <f>_xlfn.MINIFS(Q19:Q3007,C19:C3007,BU20)</f>
        <v>0</v>
      </c>
      <c r="BW20">
        <f>_xlfn.MAXIFS(R19:R3007,C19:C3007,BU20)</f>
        <v>0</v>
      </c>
      <c r="BX20">
        <f>BW20-BV20</f>
        <v>0</v>
      </c>
      <c r="BZ20">
        <v>16.12</v>
      </c>
      <c r="CA20">
        <f>_xlfn.MINIFS(Q19:Q3007,C19:C3007,BZ20)</f>
        <v>0</v>
      </c>
      <c r="CB20">
        <f>_xlfn.MAXIFS(R19:R3007,C19:C3007,BZ20)</f>
        <v>0</v>
      </c>
      <c r="CC20">
        <f>CB20-CA20</f>
        <v>0</v>
      </c>
    </row>
    <row r="21" ht="16.5" customHeight="1">
      <c r="A21" s="66" t="str">
        <f>IF(RIGHT(C21,2)=".1","10",RIGHT(C21,2))</f>
        <v/>
      </c>
      <c r="W21">
        <v>17.01</v>
      </c>
      <c r="X21">
        <f>_xlfn.MINIFS(Q20:Q3008,C20:C3008,W21)</f>
        <v>0</v>
      </c>
      <c r="Y21">
        <f>_xlfn.MAXIFS(R20:R3008,C20:C3008,W21)</f>
        <v>0</v>
      </c>
      <c r="Z21">
        <f>Y21-X21</f>
        <v>0</v>
      </c>
      <c r="AB21">
        <v>17.02</v>
      </c>
      <c r="AC21">
        <f>_xlfn.MINIFS(Q20:Q3008,C20:C3008,AB21)</f>
        <v>0</v>
      </c>
      <c r="AD21">
        <f>_xlfn.MAXIFS(R20:R3008,C20:C3008,AB21)</f>
        <v>0</v>
      </c>
      <c r="AE21">
        <f>AD21-AC21</f>
        <v>0</v>
      </c>
      <c r="AG21">
        <v>17.03</v>
      </c>
      <c r="AH21">
        <f>_xlfn.MINIFS(Q20:Q3008,C20:C3008,AG21)</f>
        <v>0</v>
      </c>
      <c r="AI21">
        <f>_xlfn.MAXIFS(R20:R3008,C20:C3008,AG21)</f>
        <v>0</v>
      </c>
      <c r="AJ21">
        <f>AI21-AH21</f>
        <v>0</v>
      </c>
      <c r="AL21">
        <v>17.04</v>
      </c>
      <c r="AM21">
        <f>_xlfn.MINIFS(Q20:Q3008,C20:C3008,AL21)</f>
        <v>0</v>
      </c>
      <c r="AN21">
        <f>_xlfn.MAXIFS(R20:R3008,C20:C3008,AL21)</f>
        <v>0</v>
      </c>
      <c r="AO21">
        <f>AN21-AM21</f>
        <v>0</v>
      </c>
      <c r="AQ21">
        <v>17.05</v>
      </c>
      <c r="AR21">
        <f>_xlfn.MINIFS(Q20:Q3008,C20:C3008,AQ21)</f>
        <v>0</v>
      </c>
      <c r="AS21">
        <f>_xlfn.MAXIFS(R20:R3008,C20:C3008,AQ21)</f>
        <v>0</v>
      </c>
      <c r="AT21">
        <f>AS21-AR21</f>
        <v>0</v>
      </c>
      <c r="AV21">
        <v>17.06</v>
      </c>
      <c r="AW21">
        <f>_xlfn.MINIFS(Q20:Q3008,C20:C3008,AV21)</f>
        <v>0</v>
      </c>
      <c r="AX21">
        <f>_xlfn.MAXIFS(R20:R3008,C20:C3008,AV21)</f>
        <v>0</v>
      </c>
      <c r="AY21">
        <f>AX21-AW21</f>
        <v>0</v>
      </c>
      <c r="BA21">
        <v>17.07</v>
      </c>
      <c r="BB21">
        <f>_xlfn.MINIFS(Q20:Q3008,C20:C3008,BA21)</f>
        <v>0</v>
      </c>
      <c r="BC21">
        <f>_xlfn.MAXIFS(R20:R3008,C20:C3008,BA21)</f>
        <v>0</v>
      </c>
      <c r="BD21">
        <f>BC21-BB21</f>
        <v>0</v>
      </c>
      <c r="BF21">
        <v>17.08</v>
      </c>
      <c r="BG21">
        <f>_xlfn.MINIFS(Q20:Q3008,C20:C3008,BF21)</f>
        <v>0</v>
      </c>
      <c r="BH21">
        <f>_xlfn.MAXIFS(R20:R3008,C20:C3008,BF21)</f>
        <v>0</v>
      </c>
      <c r="BI21">
        <f>BH21-BG21</f>
        <v>0</v>
      </c>
      <c r="BK21">
        <v>17.09</v>
      </c>
      <c r="BL21">
        <f>_xlfn.MINIFS(Q20:Q3008,C20:C3008,BK21)</f>
        <v>0</v>
      </c>
      <c r="BM21">
        <f>_xlfn.MAXIFS(R20:R3008,C20:C3008,BK21)</f>
        <v>0</v>
      </c>
      <c r="BN21">
        <f>BM21-BL21</f>
        <v>0</v>
      </c>
      <c r="BP21">
        <v>17.1</v>
      </c>
      <c r="BQ21" s="7">
        <f>_xlfn.MINIFS(Q20:Q3008,C20:C3008,BP21)</f>
        <v>0</v>
      </c>
      <c r="BR21" s="7">
        <f>_xlfn.MAXIFS(R20:R3008,C20:C3008,BP21)</f>
        <v>0</v>
      </c>
      <c r="BS21" s="7">
        <f>BR21-BQ21</f>
        <v>0</v>
      </c>
      <c r="BU21">
        <v>17.11</v>
      </c>
      <c r="BV21">
        <f>_xlfn.MINIFS(Q20:Q3008,C20:C3008,BU21)</f>
        <v>0</v>
      </c>
      <c r="BW21">
        <f>_xlfn.MAXIFS(R20:R3008,C20:C3008,BU21)</f>
        <v>0</v>
      </c>
      <c r="BX21">
        <f>BW21-BV21</f>
        <v>0</v>
      </c>
      <c r="BZ21">
        <v>17.12</v>
      </c>
      <c r="CA21">
        <f>_xlfn.MINIFS(Q20:Q3008,C20:C3008,BZ21)</f>
        <v>0</v>
      </c>
      <c r="CB21">
        <f>_xlfn.MAXIFS(R20:R3008,C20:C3008,BZ21)</f>
        <v>0</v>
      </c>
      <c r="CC21">
        <f>CB21-CA21</f>
        <v>0</v>
      </c>
    </row>
    <row r="22" ht="16.5" customHeight="1">
      <c r="A22" s="66" t="str">
        <f>IF(RIGHT(C22,2)=".1","10",RIGHT(C22,2))</f>
        <v/>
      </c>
      <c r="W22">
        <v>18.01</v>
      </c>
      <c r="X22">
        <f>_xlfn.MINIFS(Q21:Q3009,C21:C3009,W22)</f>
        <v>0</v>
      </c>
      <c r="Y22">
        <f>_xlfn.MAXIFS(R21:R3009,C21:C3009,W22)</f>
        <v>0</v>
      </c>
      <c r="Z22">
        <f>Y22-X22</f>
        <v>0</v>
      </c>
      <c r="AB22">
        <v>18.02</v>
      </c>
      <c r="AC22">
        <f>_xlfn.MINIFS(Q21:Q3009,C21:C3009,AB22)</f>
        <v>0</v>
      </c>
      <c r="AD22">
        <f>_xlfn.MAXIFS(R21:R3009,C21:C3009,AB22)</f>
        <v>0</v>
      </c>
      <c r="AE22">
        <f>AD22-AC22</f>
        <v>0</v>
      </c>
      <c r="AG22">
        <v>18.03</v>
      </c>
      <c r="AH22">
        <f>_xlfn.MINIFS(Q21:Q3009,C21:C3009,AG22)</f>
        <v>0</v>
      </c>
      <c r="AI22">
        <f>_xlfn.MAXIFS(R21:R3009,C21:C3009,AG22)</f>
        <v>0</v>
      </c>
      <c r="AJ22">
        <f>AI22-AH22</f>
        <v>0</v>
      </c>
      <c r="AL22">
        <v>18.04</v>
      </c>
      <c r="AM22">
        <f>_xlfn.MINIFS(Q21:Q3009,C21:C3009,AL22)</f>
        <v>0</v>
      </c>
      <c r="AN22">
        <f>_xlfn.MAXIFS(R21:R3009,C21:C3009,AL22)</f>
        <v>0</v>
      </c>
      <c r="AO22">
        <f>AN22-AM22</f>
        <v>0</v>
      </c>
      <c r="AQ22">
        <v>18.05</v>
      </c>
      <c r="AR22">
        <f>_xlfn.MINIFS(Q21:Q3009,C21:C3009,AQ22)</f>
        <v>0</v>
      </c>
      <c r="AS22">
        <f>_xlfn.MAXIFS(R21:R3009,C21:C3009,AQ22)</f>
        <v>0</v>
      </c>
      <c r="AT22">
        <f>AS22-AR22</f>
        <v>0</v>
      </c>
      <c r="AV22">
        <v>18.06</v>
      </c>
      <c r="AW22">
        <f>_xlfn.MINIFS(Q21:Q3009,C21:C3009,AV22)</f>
        <v>0</v>
      </c>
      <c r="AX22">
        <f>_xlfn.MAXIFS(R21:R3009,C21:C3009,AV22)</f>
        <v>0</v>
      </c>
      <c r="AY22">
        <f>AX22-AW22</f>
        <v>0</v>
      </c>
      <c r="BA22">
        <v>18.07</v>
      </c>
      <c r="BB22">
        <f>_xlfn.MINIFS(Q21:Q3009,C21:C3009,BA22)</f>
        <v>0</v>
      </c>
      <c r="BC22">
        <f>_xlfn.MAXIFS(R21:R3009,C21:C3009,BA22)</f>
        <v>0</v>
      </c>
      <c r="BD22">
        <f>BC22-BB22</f>
        <v>0</v>
      </c>
      <c r="BF22">
        <v>18.08</v>
      </c>
      <c r="BG22">
        <f>_xlfn.MINIFS(Q21:Q3009,C21:C3009,BF22)</f>
        <v>0</v>
      </c>
      <c r="BH22">
        <f>_xlfn.MAXIFS(R21:R3009,C21:C3009,BF22)</f>
        <v>0</v>
      </c>
      <c r="BI22">
        <f>BH22-BG22</f>
        <v>0</v>
      </c>
      <c r="BK22">
        <v>18.09</v>
      </c>
      <c r="BL22">
        <f>_xlfn.MINIFS(Q21:Q3009,C21:C3009,BK22)</f>
        <v>0</v>
      </c>
      <c r="BM22">
        <f>_xlfn.MAXIFS(R21:R3009,C21:C3009,BK22)</f>
        <v>0</v>
      </c>
      <c r="BN22">
        <f>BM22-BL22</f>
        <v>0</v>
      </c>
      <c r="BP22">
        <v>18.1</v>
      </c>
      <c r="BQ22" s="7">
        <f>_xlfn.MINIFS(Q21:Q3009,C21:C3009,BP22)</f>
        <v>0</v>
      </c>
      <c r="BR22" s="7">
        <f>_xlfn.MAXIFS(R21:R3009,C21:C3009,BP22)</f>
        <v>0</v>
      </c>
      <c r="BS22" s="7">
        <f>BR22-BQ22</f>
        <v>0</v>
      </c>
      <c r="BU22">
        <v>18.11</v>
      </c>
      <c r="BV22">
        <f>_xlfn.MINIFS(Q21:Q3009,C21:C3009,BU22)</f>
        <v>0</v>
      </c>
      <c r="BW22">
        <f>_xlfn.MAXIFS(R21:R3009,C21:C3009,BU22)</f>
        <v>0</v>
      </c>
      <c r="BX22">
        <f>BW22-BV22</f>
        <v>0</v>
      </c>
      <c r="BZ22">
        <v>18.12</v>
      </c>
      <c r="CA22">
        <f>_xlfn.MINIFS(Q21:Q3009,C21:C3009,BZ22)</f>
        <v>0</v>
      </c>
      <c r="CB22">
        <f>_xlfn.MAXIFS(R21:R3009,C21:C3009,BZ22)</f>
        <v>0</v>
      </c>
      <c r="CC22">
        <f>CB22-CA22</f>
        <v>0</v>
      </c>
    </row>
    <row r="23" ht="16.5" customHeight="1">
      <c r="A23" s="66" t="str">
        <f>IF(RIGHT(C23,2)=".1","10",RIGHT(C23,2))</f>
        <v/>
      </c>
      <c r="W23">
        <v>19.01</v>
      </c>
      <c r="X23">
        <f>_xlfn.MINIFS(Q22:Q3010,C22:C3010,W23)</f>
        <v>0</v>
      </c>
      <c r="Y23">
        <f>_xlfn.MAXIFS(R22:R3010,C22:C3010,W23)</f>
        <v>0</v>
      </c>
      <c r="Z23">
        <f>Y23-X23</f>
        <v>0</v>
      </c>
      <c r="AB23">
        <v>19.02</v>
      </c>
      <c r="AC23">
        <f>_xlfn.MINIFS(Q22:Q3010,C22:C3010,AB23)</f>
        <v>0</v>
      </c>
      <c r="AD23">
        <f>_xlfn.MAXIFS(R22:R3010,C22:C3010,AB23)</f>
        <v>0</v>
      </c>
      <c r="AE23">
        <f>AD23-AC23</f>
        <v>0</v>
      </c>
      <c r="AG23">
        <v>19.03</v>
      </c>
      <c r="AH23">
        <f>_xlfn.MINIFS(Q22:Q3010,C22:C3010,AG23)</f>
        <v>0</v>
      </c>
      <c r="AI23">
        <f>_xlfn.MAXIFS(R22:R3010,C22:C3010,AG23)</f>
        <v>0</v>
      </c>
      <c r="AJ23">
        <f>AI23-AH23</f>
        <v>0</v>
      </c>
      <c r="AL23">
        <v>19.04</v>
      </c>
      <c r="AM23">
        <f>_xlfn.MINIFS(Q22:Q3010,C22:C3010,AL23)</f>
        <v>0</v>
      </c>
      <c r="AN23">
        <f>_xlfn.MAXIFS(R22:R3010,C22:C3010,AL23)</f>
        <v>0</v>
      </c>
      <c r="AO23">
        <f>AN23-AM23</f>
        <v>0</v>
      </c>
      <c r="AQ23">
        <v>19.05</v>
      </c>
      <c r="AR23">
        <f>_xlfn.MINIFS(Q22:Q3010,C22:C3010,AQ23)</f>
        <v>0</v>
      </c>
      <c r="AS23">
        <f>_xlfn.MAXIFS(R22:R3010,C22:C3010,AQ23)</f>
        <v>0</v>
      </c>
      <c r="AT23">
        <f>AS23-AR23</f>
        <v>0</v>
      </c>
      <c r="AV23">
        <v>19.06</v>
      </c>
      <c r="AW23">
        <f>_xlfn.MINIFS(Q22:Q3010,C22:C3010,AV23)</f>
        <v>0</v>
      </c>
      <c r="AX23">
        <f>_xlfn.MAXIFS(R22:R3010,C22:C3010,AV23)</f>
        <v>0</v>
      </c>
      <c r="AY23">
        <f>AX23-AW23</f>
        <v>0</v>
      </c>
      <c r="BA23">
        <v>19.07</v>
      </c>
      <c r="BB23">
        <f>_xlfn.MINIFS(Q22:Q3010,C22:C3010,BA23)</f>
        <v>0</v>
      </c>
      <c r="BC23">
        <f>_xlfn.MAXIFS(R22:R3010,C22:C3010,BA23)</f>
        <v>0</v>
      </c>
      <c r="BD23">
        <f>BC23-BB23</f>
        <v>0</v>
      </c>
      <c r="BF23">
        <v>19.08</v>
      </c>
      <c r="BG23">
        <f>_xlfn.MINIFS(Q22:Q3010,C22:C3010,BF23)</f>
        <v>0</v>
      </c>
      <c r="BH23">
        <f>_xlfn.MAXIFS(R22:R3010,C22:C3010,BF23)</f>
        <v>0</v>
      </c>
      <c r="BI23">
        <f>BH23-BG23</f>
        <v>0</v>
      </c>
      <c r="BK23">
        <v>19.09</v>
      </c>
      <c r="BL23">
        <f>_xlfn.MINIFS(Q22:Q3010,C22:C3010,BK23)</f>
        <v>0</v>
      </c>
      <c r="BM23">
        <f>_xlfn.MAXIFS(R22:R3010,C22:C3010,BK23)</f>
        <v>0</v>
      </c>
      <c r="BN23">
        <f>BM23-BL23</f>
        <v>0</v>
      </c>
      <c r="BP23">
        <v>19.1</v>
      </c>
      <c r="BQ23" s="7">
        <f>_xlfn.MINIFS(Q22:Q3010,C22:C3010,BP23)</f>
        <v>0</v>
      </c>
      <c r="BR23" s="7">
        <f>_xlfn.MAXIFS(R22:R3010,C22:C3010,BP23)</f>
        <v>0</v>
      </c>
      <c r="BS23" s="7">
        <f>BR23-BQ23</f>
        <v>0</v>
      </c>
      <c r="BU23">
        <v>19.11</v>
      </c>
      <c r="BV23">
        <f>_xlfn.MINIFS(Q22:Q3010,C22:C3010,BU23)</f>
        <v>0</v>
      </c>
      <c r="BW23">
        <f>_xlfn.MAXIFS(R22:R3010,C22:C3010,BU23)</f>
        <v>0</v>
      </c>
      <c r="BX23">
        <f>BW23-BV23</f>
        <v>0</v>
      </c>
      <c r="BZ23">
        <v>19.12</v>
      </c>
      <c r="CA23">
        <f>_xlfn.MINIFS(Q22:Q3010,C22:C3010,BZ23)</f>
        <v>0</v>
      </c>
      <c r="CB23">
        <f>_xlfn.MAXIFS(R22:R3010,C22:C3010,BZ23)</f>
        <v>0</v>
      </c>
      <c r="CC23">
        <f>CB23-CA23</f>
        <v>0</v>
      </c>
    </row>
    <row r="24" ht="16.5" customHeight="1">
      <c r="A24" s="66" t="str">
        <f>IF(RIGHT(C24,2)=".1","10",RIGHT(C24,2))</f>
        <v/>
      </c>
      <c r="W24">
        <v>20.01</v>
      </c>
      <c r="X24">
        <f>_xlfn.MINIFS(Q23:Q3011,C23:C3011,W24)</f>
        <v>0</v>
      </c>
      <c r="Y24">
        <f>_xlfn.MAXIFS(R23:R3011,C23:C3011,W24)</f>
        <v>0</v>
      </c>
      <c r="Z24">
        <f>Y24-X24</f>
        <v>0</v>
      </c>
      <c r="AB24">
        <v>20.02</v>
      </c>
      <c r="AC24">
        <f>_xlfn.MINIFS(Q23:Q3011,C23:C3011,AB24)</f>
        <v>0</v>
      </c>
      <c r="AD24">
        <f>_xlfn.MAXIFS(R23:R3011,C23:C3011,AB24)</f>
        <v>0</v>
      </c>
      <c r="AE24">
        <f>AD24-AC24</f>
        <v>0</v>
      </c>
      <c r="AG24">
        <v>20.03</v>
      </c>
      <c r="AH24">
        <f>_xlfn.MINIFS(Q23:Q3011,C23:C3011,AG24)</f>
        <v>0</v>
      </c>
      <c r="AI24">
        <f>_xlfn.MAXIFS(R23:R3011,C23:C3011,AG24)</f>
        <v>0</v>
      </c>
      <c r="AJ24">
        <f>AI24-AH24</f>
        <v>0</v>
      </c>
      <c r="AL24">
        <v>20.04</v>
      </c>
      <c r="AM24">
        <f>_xlfn.MINIFS(Q23:Q3011,C23:C3011,AL24)</f>
        <v>0</v>
      </c>
      <c r="AN24">
        <f>_xlfn.MAXIFS(R23:R3011,C23:C3011,AL24)</f>
        <v>0</v>
      </c>
      <c r="AO24">
        <f>AN24-AM24</f>
        <v>0</v>
      </c>
      <c r="AQ24">
        <v>20.05</v>
      </c>
      <c r="AR24">
        <f>_xlfn.MINIFS(Q23:Q3011,C23:C3011,AQ24)</f>
        <v>0</v>
      </c>
      <c r="AS24">
        <f>_xlfn.MAXIFS(R23:R3011,C23:C3011,AQ24)</f>
        <v>0</v>
      </c>
      <c r="AT24">
        <f>AS24-AR24</f>
        <v>0</v>
      </c>
      <c r="AV24">
        <v>20.06</v>
      </c>
      <c r="AW24">
        <f>_xlfn.MINIFS(Q23:Q3011,C23:C3011,AV24)</f>
        <v>0</v>
      </c>
      <c r="AX24">
        <f>_xlfn.MAXIFS(R23:R3011,C23:C3011,AV24)</f>
        <v>0</v>
      </c>
      <c r="AY24">
        <f>AX24-AW24</f>
        <v>0</v>
      </c>
      <c r="BA24">
        <v>20.07</v>
      </c>
      <c r="BB24">
        <f>_xlfn.MINIFS(Q23:Q3011,C23:C3011,BA24)</f>
        <v>0</v>
      </c>
      <c r="BC24">
        <f>_xlfn.MAXIFS(R23:R3011,C23:C3011,BA24)</f>
        <v>0</v>
      </c>
      <c r="BD24">
        <f>BC24-BB24</f>
        <v>0</v>
      </c>
      <c r="BF24">
        <v>20.08</v>
      </c>
      <c r="BG24">
        <f>_xlfn.MINIFS(Q23:Q3011,C23:C3011,BF24)</f>
        <v>0</v>
      </c>
      <c r="BH24">
        <f>_xlfn.MAXIFS(R23:R3011,C23:C3011,BF24)</f>
        <v>0</v>
      </c>
      <c r="BI24">
        <f>BH24-BG24</f>
        <v>0</v>
      </c>
      <c r="BK24">
        <v>20.09</v>
      </c>
      <c r="BL24">
        <f>_xlfn.MINIFS(Q23:Q3011,C23:C3011,BK24)</f>
        <v>0</v>
      </c>
      <c r="BM24">
        <f>_xlfn.MAXIFS(R23:R3011,C23:C3011,BK24)</f>
        <v>0</v>
      </c>
      <c r="BN24">
        <f>BM24-BL24</f>
        <v>0</v>
      </c>
      <c r="BP24">
        <v>20.1</v>
      </c>
      <c r="BQ24" s="7">
        <f>_xlfn.MINIFS(Q23:Q3011,C23:C3011,BP24)</f>
        <v>0</v>
      </c>
      <c r="BR24" s="7">
        <f>_xlfn.MAXIFS(R23:R3011,C23:C3011,BP24)</f>
        <v>0</v>
      </c>
      <c r="BS24" s="7">
        <f>BR24-BQ24</f>
        <v>0</v>
      </c>
      <c r="BU24">
        <v>20.11</v>
      </c>
      <c r="BV24">
        <f>_xlfn.MINIFS(Q23:Q3011,C23:C3011,BU24)</f>
        <v>0</v>
      </c>
      <c r="BW24">
        <f>_xlfn.MAXIFS(R23:R3011,C23:C3011,BU24)</f>
        <v>0</v>
      </c>
      <c r="BX24">
        <f>BW24-BV24</f>
        <v>0</v>
      </c>
      <c r="BZ24">
        <v>20.12</v>
      </c>
      <c r="CA24">
        <f>_xlfn.MINIFS(Q23:Q3011,C23:C3011,BZ24)</f>
        <v>0</v>
      </c>
      <c r="CB24">
        <f>_xlfn.MAXIFS(R23:R3011,C23:C3011,BZ24)</f>
        <v>0</v>
      </c>
      <c r="CC24">
        <f>CB24-CA24</f>
        <v>0</v>
      </c>
    </row>
    <row r="25" ht="16.5" customHeight="1">
      <c r="A25" s="66" t="str">
        <f>IF(RIGHT(C25,2)=".1","10",RIGHT(C25,2))</f>
        <v/>
      </c>
      <c r="W25">
        <v>21.01</v>
      </c>
      <c r="X25">
        <f>_xlfn.MINIFS(Q24:Q3012,C24:C3012,W25)</f>
        <v>0</v>
      </c>
      <c r="Y25">
        <f>_xlfn.MAXIFS(R24:R3012,C24:C3012,W25)</f>
        <v>0</v>
      </c>
      <c r="Z25">
        <f>Y25-X25</f>
        <v>0</v>
      </c>
      <c r="AB25">
        <v>21.02</v>
      </c>
      <c r="AC25">
        <f>_xlfn.MINIFS(Q24:Q3012,C24:C3012,AB25)</f>
        <v>0</v>
      </c>
      <c r="AD25">
        <f>_xlfn.MAXIFS(R24:R3012,C24:C3012,AB25)</f>
        <v>0</v>
      </c>
      <c r="AE25">
        <f>AD25-AC25</f>
        <v>0</v>
      </c>
      <c r="AG25">
        <v>21.03</v>
      </c>
      <c r="AH25">
        <f>_xlfn.MINIFS(Q24:Q3012,C24:C3012,AG25)</f>
        <v>0</v>
      </c>
      <c r="AI25">
        <f>_xlfn.MAXIFS(R24:R3012,C24:C3012,AG25)</f>
        <v>0</v>
      </c>
      <c r="AJ25">
        <f>AI25-AH25</f>
        <v>0</v>
      </c>
      <c r="AL25">
        <v>21.04</v>
      </c>
      <c r="AM25">
        <f>_xlfn.MINIFS(Q24:Q3012,C24:C3012,AL25)</f>
        <v>0</v>
      </c>
      <c r="AN25">
        <f>_xlfn.MAXIFS(R24:R3012,C24:C3012,AL25)</f>
        <v>0</v>
      </c>
      <c r="AO25">
        <f>AN25-AM25</f>
        <v>0</v>
      </c>
      <c r="AQ25">
        <v>21.05</v>
      </c>
      <c r="AR25">
        <f>_xlfn.MINIFS(Q24:Q3012,C24:C3012,AQ25)</f>
        <v>0</v>
      </c>
      <c r="AS25">
        <f>_xlfn.MAXIFS(R24:R3012,C24:C3012,AQ25)</f>
        <v>0</v>
      </c>
      <c r="AT25">
        <f>AS25-AR25</f>
        <v>0</v>
      </c>
      <c r="AV25">
        <v>21.06</v>
      </c>
      <c r="AW25">
        <f>_xlfn.MINIFS(Q24:Q3012,C24:C3012,AV25)</f>
        <v>0</v>
      </c>
      <c r="AX25">
        <f>_xlfn.MAXIFS(R24:R3012,C24:C3012,AV25)</f>
        <v>0</v>
      </c>
      <c r="AY25">
        <f>AX25-AW25</f>
        <v>0</v>
      </c>
      <c r="BA25">
        <v>21.07</v>
      </c>
      <c r="BB25">
        <f>_xlfn.MINIFS(Q24:Q3012,C24:C3012,BA25)</f>
        <v>0</v>
      </c>
      <c r="BC25">
        <f>_xlfn.MAXIFS(R24:R3012,C24:C3012,BA25)</f>
        <v>0</v>
      </c>
      <c r="BD25">
        <f>BC25-BB25</f>
        <v>0</v>
      </c>
      <c r="BF25">
        <v>21.08</v>
      </c>
      <c r="BG25">
        <f>_xlfn.MINIFS(Q24:Q3012,C24:C3012,BF25)</f>
        <v>0</v>
      </c>
      <c r="BH25">
        <f>_xlfn.MAXIFS(R24:R3012,C24:C3012,BF25)</f>
        <v>0</v>
      </c>
      <c r="BI25">
        <f>BH25-BG25</f>
        <v>0</v>
      </c>
      <c r="BK25">
        <v>21.09</v>
      </c>
      <c r="BL25">
        <f>_xlfn.MINIFS(Q24:Q3012,C24:C3012,BK25)</f>
        <v>0</v>
      </c>
      <c r="BM25">
        <f>_xlfn.MAXIFS(R24:R3012,C24:C3012,BK25)</f>
        <v>0</v>
      </c>
      <c r="BN25">
        <f>BM25-BL25</f>
        <v>0</v>
      </c>
      <c r="BP25">
        <v>21.1</v>
      </c>
      <c r="BQ25" s="7">
        <f>_xlfn.MINIFS(Q24:Q3012,C24:C3012,BP25)</f>
        <v>0</v>
      </c>
      <c r="BR25" s="7">
        <f>_xlfn.MAXIFS(R24:R3012,C24:C3012,BP25)</f>
        <v>0</v>
      </c>
      <c r="BS25" s="7">
        <f>BR25-BQ25</f>
        <v>0</v>
      </c>
      <c r="BU25">
        <v>21.11</v>
      </c>
      <c r="BV25">
        <f>_xlfn.MINIFS(Q24:Q3012,C24:C3012,BU25)</f>
        <v>0</v>
      </c>
      <c r="BW25">
        <f>_xlfn.MAXIFS(R24:R3012,C24:C3012,BU25)</f>
        <v>0</v>
      </c>
      <c r="BX25">
        <f>BW25-BV25</f>
        <v>0</v>
      </c>
      <c r="BZ25">
        <v>21.12</v>
      </c>
      <c r="CA25">
        <f>_xlfn.MINIFS(Q24:Q3012,C24:C3012,BZ25)</f>
        <v>0</v>
      </c>
      <c r="CB25">
        <f>_xlfn.MAXIFS(R24:R3012,C24:C3012,BZ25)</f>
        <v>0</v>
      </c>
      <c r="CC25">
        <f>CB25-CA25</f>
        <v>0</v>
      </c>
    </row>
    <row r="26" ht="16.5" customHeight="1">
      <c r="A26" s="66" t="str">
        <f>IF(RIGHT(C26,2)=".1","10",RIGHT(C26,2))</f>
        <v/>
      </c>
      <c r="W26">
        <v>22.01</v>
      </c>
      <c r="X26">
        <f>_xlfn.MINIFS(Q25:Q3013,C25:C3013,W26)</f>
        <v>0</v>
      </c>
      <c r="Y26">
        <f>_xlfn.MAXIFS(R25:R3013,C25:C3013,W26)</f>
        <v>0</v>
      </c>
      <c r="Z26">
        <f>Y26-X26</f>
        <v>0</v>
      </c>
      <c r="AB26">
        <v>22.02</v>
      </c>
      <c r="AC26">
        <f>_xlfn.MINIFS(Q25:Q3013,C25:C3013,AB26)</f>
        <v>0</v>
      </c>
      <c r="AD26">
        <f>_xlfn.MAXIFS(R25:R3013,C25:C3013,AB26)</f>
        <v>0</v>
      </c>
      <c r="AE26">
        <f>AD26-AC26</f>
        <v>0</v>
      </c>
      <c r="AG26">
        <v>22.03</v>
      </c>
      <c r="AH26">
        <f>_xlfn.MINIFS(Q25:Q3013,C25:C3013,AG26)</f>
        <v>0</v>
      </c>
      <c r="AI26">
        <f>_xlfn.MAXIFS(R25:R3013,C25:C3013,AG26)</f>
        <v>0</v>
      </c>
      <c r="AJ26">
        <f>AI26-AH26</f>
        <v>0</v>
      </c>
      <c r="AL26">
        <v>22.04</v>
      </c>
      <c r="AM26">
        <f>_xlfn.MINIFS(Q25:Q3013,C25:C3013,AL26)</f>
        <v>0</v>
      </c>
      <c r="AN26">
        <f>_xlfn.MAXIFS(R25:R3013,C25:C3013,AL26)</f>
        <v>0</v>
      </c>
      <c r="AO26">
        <f>AN26-AM26</f>
        <v>0</v>
      </c>
      <c r="AQ26">
        <v>22.05</v>
      </c>
      <c r="AR26">
        <f>_xlfn.MINIFS(Q25:Q3013,C25:C3013,AQ26)</f>
        <v>0</v>
      </c>
      <c r="AS26">
        <f>_xlfn.MAXIFS(R25:R3013,C25:C3013,AQ26)</f>
        <v>0</v>
      </c>
      <c r="AT26">
        <f>AS26-AR26</f>
        <v>0</v>
      </c>
      <c r="AV26">
        <v>22.06</v>
      </c>
      <c r="AW26">
        <f>_xlfn.MINIFS(Q25:Q3013,C25:C3013,AV26)</f>
        <v>0</v>
      </c>
      <c r="AX26">
        <f>_xlfn.MAXIFS(R25:R3013,C25:C3013,AV26)</f>
        <v>0</v>
      </c>
      <c r="AY26">
        <f>AX26-AW26</f>
        <v>0</v>
      </c>
      <c r="BA26">
        <v>22.07</v>
      </c>
      <c r="BB26">
        <f>_xlfn.MINIFS(Q25:Q3013,C25:C3013,BA26)</f>
        <v>0</v>
      </c>
      <c r="BC26">
        <f>_xlfn.MAXIFS(R25:R3013,C25:C3013,BA26)</f>
        <v>0</v>
      </c>
      <c r="BD26">
        <f>BC26-BB26</f>
        <v>0</v>
      </c>
      <c r="BF26">
        <v>22.08</v>
      </c>
      <c r="BG26">
        <f>_xlfn.MINIFS(Q25:Q3013,C25:C3013,BF26)</f>
        <v>0</v>
      </c>
      <c r="BH26">
        <f>_xlfn.MAXIFS(R25:R3013,C25:C3013,BF26)</f>
        <v>0</v>
      </c>
      <c r="BI26">
        <f>BH26-BG26</f>
        <v>0</v>
      </c>
      <c r="BK26">
        <v>22.09</v>
      </c>
      <c r="BL26">
        <f>_xlfn.MINIFS(Q25:Q3013,C25:C3013,BK26)</f>
        <v>0</v>
      </c>
      <c r="BM26">
        <f>_xlfn.MAXIFS(R25:R3013,C25:C3013,BK26)</f>
        <v>0</v>
      </c>
      <c r="BN26">
        <f>BM26-BL26</f>
        <v>0</v>
      </c>
      <c r="BP26">
        <v>22.1</v>
      </c>
      <c r="BQ26" s="7">
        <f>_xlfn.MINIFS(Q25:Q3013,C25:C3013,BP26)</f>
        <v>0</v>
      </c>
      <c r="BR26" s="7">
        <f>_xlfn.MAXIFS(R25:R3013,C25:C3013,BP26)</f>
        <v>0</v>
      </c>
      <c r="BS26" s="7">
        <f>BR26-BQ26</f>
        <v>0</v>
      </c>
      <c r="BU26">
        <v>22.11</v>
      </c>
      <c r="BV26">
        <f>_xlfn.MINIFS(Q25:Q3013,C25:C3013,BU26)</f>
        <v>0</v>
      </c>
      <c r="BW26">
        <f>_xlfn.MAXIFS(R25:R3013,C25:C3013,BU26)</f>
        <v>0</v>
      </c>
      <c r="BX26">
        <f>BW26-BV26</f>
        <v>0</v>
      </c>
      <c r="BZ26">
        <v>22.12</v>
      </c>
      <c r="CA26">
        <f>_xlfn.MINIFS(Q25:Q3013,C25:C3013,BZ26)</f>
        <v>0</v>
      </c>
      <c r="CB26">
        <f>_xlfn.MAXIFS(R25:R3013,C25:C3013,BZ26)</f>
        <v>0</v>
      </c>
      <c r="CC26">
        <f>CB26-CA26</f>
        <v>0</v>
      </c>
    </row>
    <row r="27" ht="16.5" customHeight="1">
      <c r="A27" s="66" t="str">
        <f>IF(RIGHT(C27,2)=".1","10",RIGHT(C27,2))</f>
        <v/>
      </c>
      <c r="W27">
        <v>23.01</v>
      </c>
      <c r="X27">
        <f>_xlfn.MINIFS(Q26:Q3014,C26:C3014,W27)</f>
        <v>0</v>
      </c>
      <c r="Y27">
        <f>_xlfn.MAXIFS(R26:R3014,C26:C3014,W27)</f>
        <v>0</v>
      </c>
      <c r="Z27">
        <f>Y27-X27</f>
        <v>0</v>
      </c>
      <c r="AB27">
        <v>23.02</v>
      </c>
      <c r="AC27">
        <f>_xlfn.MINIFS(Q26:Q3014,C26:C3014,AB27)</f>
        <v>0</v>
      </c>
      <c r="AD27">
        <f>_xlfn.MAXIFS(R26:R3014,C26:C3014,AB27)</f>
        <v>0</v>
      </c>
      <c r="AE27">
        <f>AD27-AC27</f>
        <v>0</v>
      </c>
      <c r="AG27">
        <v>23.03</v>
      </c>
      <c r="AH27">
        <f>_xlfn.MINIFS(Q26:Q3014,C26:C3014,AG27)</f>
        <v>0</v>
      </c>
      <c r="AI27">
        <f>_xlfn.MAXIFS(R26:R3014,C26:C3014,AG27)</f>
        <v>0</v>
      </c>
      <c r="AJ27">
        <f>AI27-AH27</f>
        <v>0</v>
      </c>
      <c r="AL27">
        <v>23.04</v>
      </c>
      <c r="AM27">
        <f>_xlfn.MINIFS(Q26:Q3014,C26:C3014,AL27)</f>
        <v>0</v>
      </c>
      <c r="AN27">
        <f>_xlfn.MAXIFS(R26:R3014,C26:C3014,AL27)</f>
        <v>0</v>
      </c>
      <c r="AO27">
        <f>AN27-AM27</f>
        <v>0</v>
      </c>
      <c r="AQ27">
        <v>23.05</v>
      </c>
      <c r="AR27">
        <f>_xlfn.MINIFS(Q26:Q3014,C26:C3014,AQ27)</f>
        <v>0</v>
      </c>
      <c r="AS27">
        <f>_xlfn.MAXIFS(R26:R3014,C26:C3014,AQ27)</f>
        <v>0</v>
      </c>
      <c r="AT27">
        <f>AS27-AR27</f>
        <v>0</v>
      </c>
      <c r="AV27">
        <v>23.06</v>
      </c>
      <c r="AW27">
        <f>_xlfn.MINIFS(Q26:Q3014,C26:C3014,AV27)</f>
        <v>0</v>
      </c>
      <c r="AX27">
        <f>_xlfn.MAXIFS(R26:R3014,C26:C3014,AV27)</f>
        <v>0</v>
      </c>
      <c r="AY27">
        <f>AX27-AW27</f>
        <v>0</v>
      </c>
      <c r="BA27">
        <v>23.07</v>
      </c>
      <c r="BB27">
        <f>_xlfn.MINIFS(Q26:Q3014,C26:C3014,BA27)</f>
        <v>0</v>
      </c>
      <c r="BC27">
        <f>_xlfn.MAXIFS(R26:R3014,C26:C3014,BA27)</f>
        <v>0</v>
      </c>
      <c r="BD27">
        <f>BC27-BB27</f>
        <v>0</v>
      </c>
      <c r="BF27">
        <v>23.08</v>
      </c>
      <c r="BG27">
        <f>_xlfn.MINIFS(Q26:Q3014,C26:C3014,BF27)</f>
        <v>0</v>
      </c>
      <c r="BH27">
        <f>_xlfn.MAXIFS(R26:R3014,C26:C3014,BF27)</f>
        <v>0</v>
      </c>
      <c r="BI27">
        <f>BH27-BG27</f>
        <v>0</v>
      </c>
      <c r="BK27">
        <v>23.09</v>
      </c>
      <c r="BL27">
        <f>_xlfn.MINIFS(Q26:Q3014,C26:C3014,BK27)</f>
        <v>0</v>
      </c>
      <c r="BM27">
        <f>_xlfn.MAXIFS(R26:R3014,C26:C3014,BK27)</f>
        <v>0</v>
      </c>
      <c r="BN27">
        <f>BM27-BL27</f>
        <v>0</v>
      </c>
      <c r="BP27">
        <v>23.1</v>
      </c>
      <c r="BQ27" s="7">
        <f>_xlfn.MINIFS(Q26:Q3014,C26:C3014,BP27)</f>
        <v>0</v>
      </c>
      <c r="BR27" s="7">
        <f>_xlfn.MAXIFS(R26:R3014,C26:C3014,BP27)</f>
        <v>0</v>
      </c>
      <c r="BS27" s="7">
        <f>BR27-BQ27</f>
        <v>0</v>
      </c>
      <c r="BU27">
        <v>23.11</v>
      </c>
      <c r="BV27">
        <f>_xlfn.MINIFS(Q26:Q3014,C26:C3014,BU27)</f>
        <v>0</v>
      </c>
      <c r="BW27">
        <f>_xlfn.MAXIFS(R26:R3014,C26:C3014,BU27)</f>
        <v>0</v>
      </c>
      <c r="BX27">
        <f>BW27-BV27</f>
        <v>0</v>
      </c>
      <c r="BZ27">
        <v>23.12</v>
      </c>
      <c r="CA27">
        <f>_xlfn.MINIFS(Q26:Q3014,C26:C3014,BZ27)</f>
        <v>0</v>
      </c>
      <c r="CB27">
        <f>_xlfn.MAXIFS(R26:R3014,C26:C3014,BZ27)</f>
        <v>0</v>
      </c>
      <c r="CC27">
        <f>CB27-CA27</f>
        <v>0</v>
      </c>
    </row>
    <row r="28" ht="16.5" customHeight="1">
      <c r="A28" s="66" t="str">
        <f>IF(RIGHT(C28,2)=".1","10",RIGHT(C28,2))</f>
        <v/>
      </c>
      <c r="W28">
        <v>24.01</v>
      </c>
      <c r="X28">
        <f>_xlfn.MINIFS(Q27:Q3015,C27:C3015,W28)</f>
        <v>0</v>
      </c>
      <c r="Y28">
        <f>_xlfn.MAXIFS(R27:R3015,C27:C3015,W28)</f>
        <v>0</v>
      </c>
      <c r="Z28">
        <f>Y28-X28</f>
        <v>0</v>
      </c>
      <c r="AB28">
        <v>24.02</v>
      </c>
      <c r="AC28">
        <f>_xlfn.MINIFS(Q27:Q3015,C27:C3015,AB28)</f>
        <v>0</v>
      </c>
      <c r="AD28">
        <f>_xlfn.MAXIFS(R27:R3015,C27:C3015,AB28)</f>
        <v>0</v>
      </c>
      <c r="AE28">
        <f>AD28-AC28</f>
        <v>0</v>
      </c>
      <c r="AG28">
        <v>24.03</v>
      </c>
      <c r="AH28">
        <f>_xlfn.MINIFS(Q27:Q3015,C27:C3015,AG28)</f>
        <v>0</v>
      </c>
      <c r="AI28">
        <f>_xlfn.MAXIFS(R27:R3015,C27:C3015,AG28)</f>
        <v>0</v>
      </c>
      <c r="AJ28">
        <f>AI28-AH28</f>
        <v>0</v>
      </c>
      <c r="AL28">
        <v>24.04</v>
      </c>
      <c r="AM28">
        <f>_xlfn.MINIFS(Q27:Q3015,C27:C3015,AL28)</f>
        <v>0</v>
      </c>
      <c r="AN28">
        <f>_xlfn.MAXIFS(R27:R3015,C27:C3015,AL28)</f>
        <v>0</v>
      </c>
      <c r="AO28">
        <f>AN28-AM28</f>
        <v>0</v>
      </c>
      <c r="AQ28">
        <v>24.05</v>
      </c>
      <c r="AR28">
        <f>_xlfn.MINIFS(Q27:Q3015,C27:C3015,AQ28)</f>
        <v>0</v>
      </c>
      <c r="AS28">
        <f>_xlfn.MAXIFS(R27:R3015,C27:C3015,AQ28)</f>
        <v>0</v>
      </c>
      <c r="AT28">
        <f>AS28-AR28</f>
        <v>0</v>
      </c>
      <c r="AV28">
        <v>24.06</v>
      </c>
      <c r="AW28">
        <f>_xlfn.MINIFS(Q27:Q3015,C27:C3015,AV28)</f>
        <v>0</v>
      </c>
      <c r="AX28">
        <f>_xlfn.MAXIFS(R27:R3015,C27:C3015,AV28)</f>
        <v>0</v>
      </c>
      <c r="AY28">
        <f>AX28-AW28</f>
        <v>0</v>
      </c>
      <c r="BA28">
        <v>24.07</v>
      </c>
      <c r="BB28">
        <f>_xlfn.MINIFS(Q27:Q3015,C27:C3015,BA28)</f>
        <v>0</v>
      </c>
      <c r="BC28">
        <f>_xlfn.MAXIFS(R27:R3015,C27:C3015,BA28)</f>
        <v>0</v>
      </c>
      <c r="BD28">
        <f>BC28-BB28</f>
        <v>0</v>
      </c>
      <c r="BF28">
        <v>24.08</v>
      </c>
      <c r="BG28">
        <f>_xlfn.MINIFS(Q27:Q3015,C27:C3015,BF28)</f>
        <v>0</v>
      </c>
      <c r="BH28">
        <f>_xlfn.MAXIFS(R27:R3015,C27:C3015,BF28)</f>
        <v>0</v>
      </c>
      <c r="BI28">
        <f>BH28-BG28</f>
        <v>0</v>
      </c>
      <c r="BK28">
        <v>24.09</v>
      </c>
      <c r="BL28">
        <f>_xlfn.MINIFS(Q27:Q3015,C27:C3015,BK28)</f>
        <v>0</v>
      </c>
      <c r="BM28">
        <f>_xlfn.MAXIFS(R27:R3015,C27:C3015,BK28)</f>
        <v>0</v>
      </c>
      <c r="BN28">
        <f>BM28-BL28</f>
        <v>0</v>
      </c>
      <c r="BP28">
        <v>24.1</v>
      </c>
      <c r="BQ28" s="7">
        <f>_xlfn.MINIFS(Q27:Q3015,C27:C3015,BP28)</f>
        <v>0</v>
      </c>
      <c r="BR28" s="7">
        <f>_xlfn.MAXIFS(R27:R3015,C27:C3015,BP28)</f>
        <v>0</v>
      </c>
      <c r="BS28" s="7">
        <f>BR28-BQ28</f>
        <v>0</v>
      </c>
      <c r="BU28">
        <v>24.11</v>
      </c>
      <c r="BV28">
        <f>_xlfn.MINIFS(Q27:Q3015,C27:C3015,BU28)</f>
        <v>0</v>
      </c>
      <c r="BW28">
        <f>_xlfn.MAXIFS(R27:R3015,C27:C3015,BU28)</f>
        <v>0</v>
      </c>
      <c r="BX28">
        <f>BW28-BV28</f>
        <v>0</v>
      </c>
      <c r="BZ28">
        <v>24.12</v>
      </c>
      <c r="CA28">
        <f>_xlfn.MINIFS(Q27:Q3015,C27:C3015,BZ28)</f>
        <v>0</v>
      </c>
      <c r="CB28">
        <f>_xlfn.MAXIFS(R27:R3015,C27:C3015,BZ28)</f>
        <v>0</v>
      </c>
      <c r="CC28">
        <f>CB28-CA28</f>
        <v>0</v>
      </c>
    </row>
    <row r="29" ht="16.5" customHeight="1">
      <c r="A29" s="66" t="str">
        <f>IF(RIGHT(C29,2)=".1","10",RIGHT(C29,2))</f>
        <v/>
      </c>
      <c r="W29">
        <v>25.01</v>
      </c>
      <c r="X29">
        <f>_xlfn.MINIFS(Q28:Q3016,C28:C3016,W29)</f>
        <v>0</v>
      </c>
      <c r="Y29">
        <f>_xlfn.MAXIFS(R28:R3016,C28:C3016,W29)</f>
        <v>0</v>
      </c>
      <c r="Z29">
        <f>Y29-X29</f>
        <v>0</v>
      </c>
      <c r="AB29">
        <v>25.02</v>
      </c>
      <c r="AC29">
        <f>_xlfn.MINIFS(Q28:Q3016,C28:C3016,AB29)</f>
        <v>0</v>
      </c>
      <c r="AD29">
        <f>_xlfn.MAXIFS(R28:R3016,C28:C3016,AB29)</f>
        <v>0</v>
      </c>
      <c r="AE29">
        <f>AD29-AC29</f>
        <v>0</v>
      </c>
      <c r="AG29">
        <v>25.03</v>
      </c>
      <c r="AH29">
        <f>_xlfn.MINIFS(Q28:Q3016,C28:C3016,AG29)</f>
        <v>0</v>
      </c>
      <c r="AI29">
        <f>_xlfn.MAXIFS(R28:R3016,C28:C3016,AG29)</f>
        <v>0</v>
      </c>
      <c r="AJ29">
        <f>AI29-AH29</f>
        <v>0</v>
      </c>
      <c r="AL29">
        <v>25.04</v>
      </c>
      <c r="AM29">
        <f>_xlfn.MINIFS(Q28:Q3016,C28:C3016,AL29)</f>
        <v>0</v>
      </c>
      <c r="AN29">
        <f>_xlfn.MAXIFS(R28:R3016,C28:C3016,AL29)</f>
        <v>0</v>
      </c>
      <c r="AO29">
        <f>AN29-AM29</f>
        <v>0</v>
      </c>
      <c r="AQ29">
        <v>25.05</v>
      </c>
      <c r="AR29">
        <f>_xlfn.MINIFS(Q28:Q3016,C28:C3016,AQ29)</f>
        <v>0</v>
      </c>
      <c r="AS29">
        <f>_xlfn.MAXIFS(R28:R3016,C28:C3016,AQ29)</f>
        <v>0</v>
      </c>
      <c r="AT29">
        <f>AS29-AR29</f>
        <v>0</v>
      </c>
      <c r="AV29">
        <v>25.06</v>
      </c>
      <c r="AW29">
        <f>_xlfn.MINIFS(Q28:Q3016,C28:C3016,AV29)</f>
        <v>0</v>
      </c>
      <c r="AX29">
        <f>_xlfn.MAXIFS(R28:R3016,C28:C3016,AV29)</f>
        <v>0</v>
      </c>
      <c r="AY29">
        <f>AX29-AW29</f>
        <v>0</v>
      </c>
      <c r="BA29">
        <v>25.07</v>
      </c>
      <c r="BB29">
        <f>_xlfn.MINIFS(Q28:Q3016,C28:C3016,BA29)</f>
        <v>0</v>
      </c>
      <c r="BC29">
        <f>_xlfn.MAXIFS(R28:R3016,C28:C3016,BA29)</f>
        <v>0</v>
      </c>
      <c r="BD29">
        <f>BC29-BB29</f>
        <v>0</v>
      </c>
      <c r="BF29">
        <v>25.08</v>
      </c>
      <c r="BG29">
        <f>_xlfn.MINIFS(Q28:Q3016,C28:C3016,BF29)</f>
        <v>0</v>
      </c>
      <c r="BH29">
        <f>_xlfn.MAXIFS(R28:R3016,C28:C3016,BF29)</f>
        <v>0</v>
      </c>
      <c r="BI29">
        <f>BH29-BG29</f>
        <v>0</v>
      </c>
      <c r="BK29">
        <v>25.09</v>
      </c>
      <c r="BL29">
        <f>_xlfn.MINIFS(Q28:Q3016,C28:C3016,BK29)</f>
        <v>0</v>
      </c>
      <c r="BM29">
        <f>_xlfn.MAXIFS(R28:R3016,C28:C3016,BK29)</f>
        <v>0</v>
      </c>
      <c r="BN29">
        <f>BM29-BL29</f>
        <v>0</v>
      </c>
      <c r="BP29">
        <v>25.1</v>
      </c>
      <c r="BQ29" s="7">
        <f>_xlfn.MINIFS(Q28:Q3016,C28:C3016,BP29)</f>
        <v>0</v>
      </c>
      <c r="BR29" s="7">
        <f>_xlfn.MAXIFS(R28:R3016,C28:C3016,BP29)</f>
        <v>0</v>
      </c>
      <c r="BS29" s="7">
        <f>BR29-BQ29</f>
        <v>0</v>
      </c>
      <c r="BU29">
        <v>25.11</v>
      </c>
      <c r="BV29">
        <f>_xlfn.MINIFS(Q28:Q3016,C28:C3016,BU29)</f>
        <v>0</v>
      </c>
      <c r="BW29">
        <f>_xlfn.MAXIFS(R28:R3016,C28:C3016,BU29)</f>
        <v>0</v>
      </c>
      <c r="BX29">
        <f>BW29-BV29</f>
        <v>0</v>
      </c>
      <c r="BZ29">
        <v>25.12</v>
      </c>
      <c r="CA29">
        <f>_xlfn.MINIFS(Q28:Q3016,C28:C3016,BZ29)</f>
        <v>0</v>
      </c>
      <c r="CB29">
        <f>_xlfn.MAXIFS(R28:R3016,C28:C3016,BZ29)</f>
        <v>0</v>
      </c>
      <c r="CC29">
        <f>CB29-CA29</f>
        <v>0</v>
      </c>
    </row>
    <row r="30" ht="16.5" customHeight="1">
      <c r="A30" s="66" t="str">
        <f>IF(RIGHT(C30,2)=".1","10",RIGHT(C30,2))</f>
        <v/>
      </c>
      <c r="W30">
        <v>26.01</v>
      </c>
      <c r="X30">
        <f>_xlfn.MINIFS(Q29:Q3017,C29:C3017,W30)</f>
        <v>0</v>
      </c>
      <c r="Y30">
        <f>_xlfn.MAXIFS(R29:R3017,C29:C3017,W30)</f>
        <v>0</v>
      </c>
      <c r="Z30">
        <f>Y30-X30</f>
        <v>0</v>
      </c>
      <c r="AB30">
        <v>26.02</v>
      </c>
      <c r="AC30">
        <f>_xlfn.MINIFS(Q29:Q3017,C29:C3017,AB30)</f>
        <v>0</v>
      </c>
      <c r="AD30">
        <f>_xlfn.MAXIFS(R29:R3017,C29:C3017,AB30)</f>
        <v>0</v>
      </c>
      <c r="AE30">
        <f>AD30-AC30</f>
        <v>0</v>
      </c>
      <c r="AG30">
        <v>26.03</v>
      </c>
      <c r="AH30">
        <f>_xlfn.MINIFS(Q29:Q3017,C29:C3017,AG30)</f>
        <v>0</v>
      </c>
      <c r="AI30">
        <f>_xlfn.MAXIFS(R29:R3017,C29:C3017,AG30)</f>
        <v>0</v>
      </c>
      <c r="AJ30">
        <f>AI30-AH30</f>
        <v>0</v>
      </c>
      <c r="AL30">
        <v>26.04</v>
      </c>
      <c r="AM30">
        <f>_xlfn.MINIFS(Q29:Q3017,C29:C3017,AL30)</f>
        <v>0</v>
      </c>
      <c r="AN30">
        <f>_xlfn.MAXIFS(R29:R3017,C29:C3017,AL30)</f>
        <v>0</v>
      </c>
      <c r="AO30">
        <f>AN30-AM30</f>
        <v>0</v>
      </c>
      <c r="AQ30">
        <v>26.05</v>
      </c>
      <c r="AR30">
        <f>_xlfn.MINIFS(Q29:Q3017,C29:C3017,AQ30)</f>
        <v>0</v>
      </c>
      <c r="AS30">
        <f>_xlfn.MAXIFS(R29:R3017,C29:C3017,AQ30)</f>
        <v>0</v>
      </c>
      <c r="AT30">
        <f>AS30-AR30</f>
        <v>0</v>
      </c>
      <c r="AV30">
        <v>26.06</v>
      </c>
      <c r="AW30">
        <f>_xlfn.MINIFS(Q29:Q3017,C29:C3017,AV30)</f>
        <v>0</v>
      </c>
      <c r="AX30">
        <f>_xlfn.MAXIFS(R29:R3017,C29:C3017,AV30)</f>
        <v>0</v>
      </c>
      <c r="AY30">
        <f>AX30-AW30</f>
        <v>0</v>
      </c>
      <c r="BA30">
        <v>26.07</v>
      </c>
      <c r="BB30">
        <f>_xlfn.MINIFS(Q29:Q3017,C29:C3017,BA30)</f>
        <v>0</v>
      </c>
      <c r="BC30">
        <f>_xlfn.MAXIFS(R29:R3017,C29:C3017,BA30)</f>
        <v>0</v>
      </c>
      <c r="BD30">
        <f>BC30-BB30</f>
        <v>0</v>
      </c>
      <c r="BF30">
        <v>26.08</v>
      </c>
      <c r="BG30">
        <f>_xlfn.MINIFS(Q29:Q3017,C29:C3017,BF30)</f>
        <v>0</v>
      </c>
      <c r="BH30">
        <f>_xlfn.MAXIFS(R29:R3017,C29:C3017,BF30)</f>
        <v>0</v>
      </c>
      <c r="BI30">
        <f>BH30-BG30</f>
        <v>0</v>
      </c>
      <c r="BK30">
        <v>26.09</v>
      </c>
      <c r="BL30">
        <f>_xlfn.MINIFS(Q29:Q3017,C29:C3017,BK30)</f>
        <v>0</v>
      </c>
      <c r="BM30">
        <f>_xlfn.MAXIFS(R29:R3017,C29:C3017,BK30)</f>
        <v>0</v>
      </c>
      <c r="BN30">
        <f>BM30-BL30</f>
        <v>0</v>
      </c>
      <c r="BP30">
        <v>26.1</v>
      </c>
      <c r="BQ30" s="7">
        <f>_xlfn.MINIFS(Q29:Q3017,C29:C3017,BP30)</f>
        <v>0</v>
      </c>
      <c r="BR30" s="7">
        <f>_xlfn.MAXIFS(R29:R3017,C29:C3017,BP30)</f>
        <v>0</v>
      </c>
      <c r="BS30" s="7">
        <f>BR30-BQ30</f>
        <v>0</v>
      </c>
      <c r="BU30">
        <v>26.11</v>
      </c>
      <c r="BV30">
        <f>_xlfn.MINIFS(Q29:Q3017,C29:C3017,BU30)</f>
        <v>0</v>
      </c>
      <c r="BW30">
        <f>_xlfn.MAXIFS(R29:R3017,C29:C3017,BU30)</f>
        <v>0</v>
      </c>
      <c r="BX30">
        <f>BW30-BV30</f>
        <v>0</v>
      </c>
      <c r="BZ30">
        <v>26.12</v>
      </c>
      <c r="CA30">
        <f>_xlfn.MINIFS(Q29:Q3017,C29:C3017,BZ30)</f>
        <v>0</v>
      </c>
      <c r="CB30">
        <f>_xlfn.MAXIFS(R29:R3017,C29:C3017,BZ30)</f>
        <v>0</v>
      </c>
      <c r="CC30">
        <f>CB30-CA30</f>
        <v>0</v>
      </c>
    </row>
    <row r="31" ht="16.5" customHeight="1">
      <c r="A31" s="66" t="str">
        <f>IF(RIGHT(C31,2)=".1","10",RIGHT(C31,2))</f>
        <v/>
      </c>
      <c r="W31">
        <v>27.01</v>
      </c>
      <c r="X31">
        <f>_xlfn.MINIFS(Q30:Q3018,C30:C3018,W31)</f>
        <v>0</v>
      </c>
      <c r="Y31">
        <f>_xlfn.MAXIFS(R30:R3018,C30:C3018,W31)</f>
        <v>0</v>
      </c>
      <c r="Z31">
        <f>Y31-X31</f>
        <v>0</v>
      </c>
      <c r="AB31">
        <v>27.02</v>
      </c>
      <c r="AC31">
        <f>_xlfn.MINIFS(Q30:Q3018,C30:C3018,AB31)</f>
        <v>0</v>
      </c>
      <c r="AD31">
        <f>_xlfn.MAXIFS(R30:R3018,C30:C3018,AB31)</f>
        <v>0</v>
      </c>
      <c r="AE31">
        <f>AD31-AC31</f>
        <v>0</v>
      </c>
      <c r="AG31">
        <v>27.03</v>
      </c>
      <c r="AH31">
        <f>_xlfn.MINIFS(Q30:Q3018,C30:C3018,AG31)</f>
        <v>0</v>
      </c>
      <c r="AI31">
        <f>_xlfn.MAXIFS(R30:R3018,C30:C3018,AG31)</f>
        <v>0</v>
      </c>
      <c r="AJ31">
        <f>AI31-AH31</f>
        <v>0</v>
      </c>
      <c r="AL31">
        <v>27.04</v>
      </c>
      <c r="AM31">
        <f>_xlfn.MINIFS(Q30:Q3018,C30:C3018,AL31)</f>
        <v>0</v>
      </c>
      <c r="AN31">
        <f>_xlfn.MAXIFS(R30:R3018,C30:C3018,AL31)</f>
        <v>0</v>
      </c>
      <c r="AO31">
        <f>AN31-AM31</f>
        <v>0</v>
      </c>
      <c r="AQ31">
        <v>27.05</v>
      </c>
      <c r="AR31">
        <f>_xlfn.MINIFS(Q30:Q3018,C30:C3018,AQ31)</f>
        <v>0</v>
      </c>
      <c r="AS31">
        <f>_xlfn.MAXIFS(R30:R3018,C30:C3018,AQ31)</f>
        <v>0</v>
      </c>
      <c r="AT31">
        <f>AS31-AR31</f>
        <v>0</v>
      </c>
      <c r="AV31">
        <v>27.06</v>
      </c>
      <c r="AW31">
        <f>_xlfn.MINIFS(Q30:Q3018,C30:C3018,AV31)</f>
        <v>0</v>
      </c>
      <c r="AX31">
        <f>_xlfn.MAXIFS(R30:R3018,C30:C3018,AV31)</f>
        <v>0</v>
      </c>
      <c r="AY31">
        <f>AX31-AW31</f>
        <v>0</v>
      </c>
      <c r="BA31">
        <v>27.07</v>
      </c>
      <c r="BB31">
        <f>_xlfn.MINIFS(Q30:Q3018,C30:C3018,BA31)</f>
        <v>0</v>
      </c>
      <c r="BC31">
        <f>_xlfn.MAXIFS(R30:R3018,C30:C3018,BA31)</f>
        <v>0</v>
      </c>
      <c r="BD31">
        <f>BC31-BB31</f>
        <v>0</v>
      </c>
      <c r="BF31">
        <v>27.08</v>
      </c>
      <c r="BG31">
        <f>_xlfn.MINIFS(Q30:Q3018,C30:C3018,BF31)</f>
        <v>0</v>
      </c>
      <c r="BH31">
        <f>_xlfn.MAXIFS(R30:R3018,C30:C3018,BF31)</f>
        <v>0</v>
      </c>
      <c r="BI31">
        <f>BH31-BG31</f>
        <v>0</v>
      </c>
      <c r="BK31">
        <v>27.09</v>
      </c>
      <c r="BL31">
        <f>_xlfn.MINIFS(Q30:Q3018,C30:C3018,BK31)</f>
        <v>0</v>
      </c>
      <c r="BM31">
        <f>_xlfn.MAXIFS(R30:R3018,C30:C3018,BK31)</f>
        <v>0</v>
      </c>
      <c r="BN31">
        <f>BM31-BL31</f>
        <v>0</v>
      </c>
      <c r="BP31">
        <v>27.1</v>
      </c>
      <c r="BQ31" s="7">
        <f>_xlfn.MINIFS(Q30:Q3018,C30:C3018,BP31)</f>
        <v>0</v>
      </c>
      <c r="BR31" s="7">
        <f>_xlfn.MAXIFS(R30:R3018,C30:C3018,BP31)</f>
        <v>0</v>
      </c>
      <c r="BS31" s="7">
        <f>BR31-BQ31</f>
        <v>0</v>
      </c>
      <c r="BU31">
        <v>27.11</v>
      </c>
      <c r="BV31">
        <f>_xlfn.MINIFS(Q30:Q3018,C30:C3018,BU31)</f>
        <v>0</v>
      </c>
      <c r="BW31">
        <f>_xlfn.MAXIFS(R30:R3018,C30:C3018,BU31)</f>
        <v>0</v>
      </c>
      <c r="BX31">
        <f>BW31-BV31</f>
        <v>0</v>
      </c>
      <c r="BZ31">
        <v>27.12</v>
      </c>
      <c r="CA31">
        <f>_xlfn.MINIFS(Q30:Q3018,C30:C3018,BZ31)</f>
        <v>0</v>
      </c>
      <c r="CB31">
        <f>_xlfn.MAXIFS(R30:R3018,C30:C3018,BZ31)</f>
        <v>0</v>
      </c>
      <c r="CC31">
        <f>CB31-CA31</f>
        <v>0</v>
      </c>
    </row>
    <row r="32" ht="16.5" customHeight="1">
      <c r="A32" s="66" t="str">
        <f>IF(RIGHT(C32,2)=".1","10",RIGHT(C32,2))</f>
        <v/>
      </c>
      <c r="W32">
        <v>28.01</v>
      </c>
      <c r="X32">
        <f>_xlfn.MINIFS(Q31:Q3019,C31:C3019,W32)</f>
        <v>0</v>
      </c>
      <c r="Y32">
        <f>_xlfn.MAXIFS(R31:R3019,C31:C3019,W32)</f>
        <v>0</v>
      </c>
      <c r="Z32">
        <f>Y32-X32</f>
        <v>0</v>
      </c>
      <c r="AB32">
        <v>28.02</v>
      </c>
      <c r="AC32">
        <f>_xlfn.MINIFS(Q31:Q3019,C31:C3019,AB32)</f>
        <v>0</v>
      </c>
      <c r="AD32">
        <f>_xlfn.MAXIFS(R31:R3019,C31:C3019,AB32)</f>
        <v>0</v>
      </c>
      <c r="AE32">
        <f>AD32-AC32</f>
        <v>0</v>
      </c>
      <c r="AG32">
        <v>28.03</v>
      </c>
      <c r="AH32">
        <f>_xlfn.MINIFS(Q31:Q3019,C31:C3019,AG32)</f>
        <v>0</v>
      </c>
      <c r="AI32">
        <f>_xlfn.MAXIFS(R31:R3019,C31:C3019,AG32)</f>
        <v>0</v>
      </c>
      <c r="AJ32">
        <f>AI32-AH32</f>
        <v>0</v>
      </c>
      <c r="AL32">
        <v>28.04</v>
      </c>
      <c r="AM32">
        <f>_xlfn.MINIFS(Q31:Q3019,C31:C3019,AL32)</f>
        <v>0</v>
      </c>
      <c r="AN32">
        <f>_xlfn.MAXIFS(R31:R3019,C31:C3019,AL32)</f>
        <v>0</v>
      </c>
      <c r="AO32">
        <f>AN32-AM32</f>
        <v>0</v>
      </c>
      <c r="AQ32">
        <v>28.05</v>
      </c>
      <c r="AR32">
        <f>_xlfn.MINIFS(Q31:Q3019,C31:C3019,AQ32)</f>
        <v>0</v>
      </c>
      <c r="AS32">
        <f>_xlfn.MAXIFS(R31:R3019,C31:C3019,AQ32)</f>
        <v>0</v>
      </c>
      <c r="AT32">
        <f>AS32-AR32</f>
        <v>0</v>
      </c>
      <c r="AV32">
        <v>28.06</v>
      </c>
      <c r="AW32">
        <f>_xlfn.MINIFS(Q31:Q3019,C31:C3019,AV32)</f>
        <v>0</v>
      </c>
      <c r="AX32">
        <f>_xlfn.MAXIFS(R31:R3019,C31:C3019,AV32)</f>
        <v>0</v>
      </c>
      <c r="AY32">
        <f>AX32-AW32</f>
        <v>0</v>
      </c>
      <c r="BA32">
        <v>28.07</v>
      </c>
      <c r="BB32">
        <f>_xlfn.MINIFS(Q31:Q3019,C31:C3019,BA32)</f>
        <v>0</v>
      </c>
      <c r="BC32">
        <f>_xlfn.MAXIFS(R31:R3019,C31:C3019,BA32)</f>
        <v>0</v>
      </c>
      <c r="BD32">
        <f>BC32-BB32</f>
        <v>0</v>
      </c>
      <c r="BF32">
        <v>28.08</v>
      </c>
      <c r="BG32">
        <f>_xlfn.MINIFS(Q31:Q3019,C31:C3019,BF32)</f>
        <v>0</v>
      </c>
      <c r="BH32">
        <f>_xlfn.MAXIFS(R31:R3019,C31:C3019,BF32)</f>
        <v>0</v>
      </c>
      <c r="BI32">
        <f>BH32-BG32</f>
        <v>0</v>
      </c>
      <c r="BK32">
        <v>28.09</v>
      </c>
      <c r="BL32">
        <f>_xlfn.MINIFS(Q31:Q3019,C31:C3019,BK32)</f>
        <v>0</v>
      </c>
      <c r="BM32">
        <f>_xlfn.MAXIFS(R31:R3019,C31:C3019,BK32)</f>
        <v>0</v>
      </c>
      <c r="BN32">
        <f>BM32-BL32</f>
        <v>0</v>
      </c>
      <c r="BP32">
        <v>28.1</v>
      </c>
      <c r="BQ32" s="7">
        <f>_xlfn.MINIFS(Q31:Q3019,C31:C3019,BP32)</f>
        <v>0</v>
      </c>
      <c r="BR32" s="7">
        <f>_xlfn.MAXIFS(R31:R3019,C31:C3019,BP32)</f>
        <v>0</v>
      </c>
      <c r="BS32" s="7">
        <f>BR32-BQ32</f>
        <v>0</v>
      </c>
      <c r="BU32">
        <v>28.11</v>
      </c>
      <c r="BV32">
        <f>_xlfn.MINIFS(Q31:Q3019,C31:C3019,BU32)</f>
        <v>0</v>
      </c>
      <c r="BW32">
        <f>_xlfn.MAXIFS(R31:R3019,C31:C3019,BU32)</f>
        <v>0</v>
      </c>
      <c r="BX32">
        <f>BW32-BV32</f>
        <v>0</v>
      </c>
      <c r="BZ32">
        <v>28.12</v>
      </c>
      <c r="CA32">
        <f>_xlfn.MINIFS(Q31:Q3019,C31:C3019,BZ32)</f>
        <v>0</v>
      </c>
      <c r="CB32">
        <f>_xlfn.MAXIFS(R31:R3019,C31:C3019,BZ32)</f>
        <v>0</v>
      </c>
      <c r="CC32">
        <f>CB32-CA32</f>
        <v>0</v>
      </c>
    </row>
    <row r="33" ht="16.5" customHeight="1">
      <c r="A33" s="66" t="str">
        <f>IF(RIGHT(C33,2)=".1","10",RIGHT(C33,2))</f>
        <v/>
      </c>
      <c r="W33">
        <v>29.01</v>
      </c>
      <c r="X33">
        <f>_xlfn.MINIFS(Q32:Q3020,C32:C3020,W33)</f>
        <v>0</v>
      </c>
      <c r="Y33">
        <f>_xlfn.MAXIFS(R32:R3020,C32:C3020,W33)</f>
        <v>0</v>
      </c>
      <c r="Z33">
        <f>Y33-X33</f>
        <v>0</v>
      </c>
      <c r="AB33">
        <v>29.02</v>
      </c>
      <c r="AC33">
        <f>_xlfn.MINIFS(Q32:Q3020,C32:C3020,AB33)</f>
        <v>0</v>
      </c>
      <c r="AD33">
        <f>_xlfn.MAXIFS(R32:R3020,C32:C3020,AB33)</f>
        <v>0</v>
      </c>
      <c r="AE33">
        <f>AD33-AC33</f>
        <v>0</v>
      </c>
      <c r="AG33">
        <v>29.03</v>
      </c>
      <c r="AH33">
        <f>_xlfn.MINIFS(Q32:Q3020,C32:C3020,AG33)</f>
        <v>0</v>
      </c>
      <c r="AI33">
        <f>_xlfn.MAXIFS(R32:R3020,C32:C3020,AG33)</f>
        <v>0</v>
      </c>
      <c r="AJ33">
        <f>AI33-AH33</f>
        <v>0</v>
      </c>
      <c r="AL33">
        <v>29.04</v>
      </c>
      <c r="AM33">
        <f>_xlfn.MINIFS(Q32:Q3020,C32:C3020,AL33)</f>
        <v>0</v>
      </c>
      <c r="AN33">
        <f>_xlfn.MAXIFS(R32:R3020,C32:C3020,AL33)</f>
        <v>0</v>
      </c>
      <c r="AO33">
        <f>AN33-AM33</f>
        <v>0</v>
      </c>
      <c r="AQ33">
        <v>29.05</v>
      </c>
      <c r="AR33">
        <f>_xlfn.MINIFS(Q32:Q3020,C32:C3020,AQ33)</f>
        <v>0</v>
      </c>
      <c r="AS33">
        <f>_xlfn.MAXIFS(R32:R3020,C32:C3020,AQ33)</f>
        <v>0</v>
      </c>
      <c r="AT33">
        <f>AS33-AR33</f>
        <v>0</v>
      </c>
      <c r="AV33">
        <v>29.06</v>
      </c>
      <c r="AW33">
        <f>_xlfn.MINIFS(Q32:Q3020,C32:C3020,AV33)</f>
        <v>0</v>
      </c>
      <c r="AX33">
        <f>_xlfn.MAXIFS(R32:R3020,C32:C3020,AV33)</f>
        <v>0</v>
      </c>
      <c r="AY33">
        <f>AX33-AW33</f>
        <v>0</v>
      </c>
      <c r="BA33">
        <v>29.07</v>
      </c>
      <c r="BB33">
        <f>_xlfn.MINIFS(Q32:Q3020,C32:C3020,BA33)</f>
        <v>0</v>
      </c>
      <c r="BC33">
        <f>_xlfn.MAXIFS(R32:R3020,C32:C3020,BA33)</f>
        <v>0</v>
      </c>
      <c r="BD33">
        <f>BC33-BB33</f>
        <v>0</v>
      </c>
      <c r="BF33">
        <v>29.08</v>
      </c>
      <c r="BG33">
        <f>_xlfn.MINIFS(Q32:Q3020,C32:C3020,BF33)</f>
        <v>0</v>
      </c>
      <c r="BH33">
        <f>_xlfn.MAXIFS(R32:R3020,C32:C3020,BF33)</f>
        <v>0</v>
      </c>
      <c r="BI33">
        <f>BH33-BG33</f>
        <v>0</v>
      </c>
      <c r="BK33">
        <v>29.09</v>
      </c>
      <c r="BL33">
        <f>_xlfn.MINIFS(Q32:Q3020,C32:C3020,BK33)</f>
        <v>0</v>
      </c>
      <c r="BM33">
        <f>_xlfn.MAXIFS(R32:R3020,C32:C3020,BK33)</f>
        <v>0</v>
      </c>
      <c r="BN33">
        <f>BM33-BL33</f>
        <v>0</v>
      </c>
      <c r="BP33">
        <v>29.1</v>
      </c>
      <c r="BQ33" s="7">
        <f>_xlfn.MINIFS(Q32:Q3020,C32:C3020,BP33)</f>
        <v>0</v>
      </c>
      <c r="BR33" s="7">
        <f>_xlfn.MAXIFS(R32:R3020,C32:C3020,BP33)</f>
        <v>0</v>
      </c>
      <c r="BS33" s="7">
        <f>BR33-BQ33</f>
        <v>0</v>
      </c>
      <c r="BU33">
        <v>29.11</v>
      </c>
      <c r="BV33">
        <f>_xlfn.MINIFS(Q32:Q3020,C32:C3020,BU33)</f>
        <v>0</v>
      </c>
      <c r="BW33">
        <f>_xlfn.MAXIFS(R32:R3020,C32:C3020,BU33)</f>
        <v>0</v>
      </c>
      <c r="BX33">
        <f>BW33-BV33</f>
        <v>0</v>
      </c>
      <c r="BZ33">
        <v>29.12</v>
      </c>
      <c r="CA33">
        <f>_xlfn.MINIFS(Q32:Q3020,C32:C3020,BZ33)</f>
        <v>0</v>
      </c>
      <c r="CB33">
        <f>_xlfn.MAXIFS(R32:R3020,C32:C3020,BZ33)</f>
        <v>0</v>
      </c>
      <c r="CC33">
        <f>CB33-CA33</f>
        <v>0</v>
      </c>
    </row>
    <row r="34" ht="16.5" customHeight="1">
      <c r="A34" s="66" t="str">
        <f>IF(RIGHT(C34,2)=".1","10",RIGHT(C34,2))</f>
        <v/>
      </c>
      <c r="W34">
        <v>30.01</v>
      </c>
      <c r="X34">
        <f>_xlfn.MINIFS(Q33:Q3021,C33:C3021,W34)</f>
        <v>0</v>
      </c>
      <c r="Y34">
        <f>_xlfn.MAXIFS(R33:R3021,C33:C3021,W34)</f>
        <v>0</v>
      </c>
      <c r="Z34">
        <f>Y34-X34</f>
        <v>0</v>
      </c>
      <c r="AG34">
        <v>30.03</v>
      </c>
      <c r="AH34">
        <f>_xlfn.MINIFS(Q33:Q3021,C33:C3021,AG34)</f>
        <v>0</v>
      </c>
      <c r="AI34">
        <f>_xlfn.MAXIFS(R33:R3021,C33:C3021,AG34)</f>
        <v>0</v>
      </c>
      <c r="AJ34">
        <f>AI34-AH34</f>
        <v>0</v>
      </c>
      <c r="AL34">
        <v>30.04</v>
      </c>
      <c r="AM34">
        <f>_xlfn.MINIFS(Q33:Q3021,C33:C3021,AL34)</f>
        <v>0</v>
      </c>
      <c r="AN34">
        <f>_xlfn.MAXIFS(R33:R3021,C33:C3021,AL34)</f>
        <v>0</v>
      </c>
      <c r="AO34">
        <f>AN34-AM34</f>
        <v>0</v>
      </c>
      <c r="AQ34">
        <v>30.05</v>
      </c>
      <c r="AR34">
        <f>_xlfn.MINIFS(Q33:Q3021,C33:C3021,AQ34)</f>
        <v>0</v>
      </c>
      <c r="AS34">
        <f>_xlfn.MAXIFS(R33:R3021,C33:C3021,AQ34)</f>
        <v>0</v>
      </c>
      <c r="AT34">
        <f>AS34-AR34</f>
        <v>0</v>
      </c>
      <c r="AV34">
        <v>30.06</v>
      </c>
      <c r="AW34">
        <f>_xlfn.MINIFS(Q33:Q3021,C33:C3021,AV34)</f>
        <v>0</v>
      </c>
      <c r="AX34">
        <f>_xlfn.MAXIFS(R33:R3021,C33:C3021,AV34)</f>
        <v>0</v>
      </c>
      <c r="AY34">
        <f>AX34-AW34</f>
        <v>0</v>
      </c>
      <c r="BA34">
        <v>30.07</v>
      </c>
      <c r="BB34">
        <f>_xlfn.MINIFS(Q33:Q3021,C33:C3021,BA34)</f>
        <v>0</v>
      </c>
      <c r="BC34">
        <f>_xlfn.MAXIFS(R33:R3021,C33:C3021,BA34)</f>
        <v>0</v>
      </c>
      <c r="BD34">
        <f>BC34-BB34</f>
        <v>0</v>
      </c>
      <c r="BF34">
        <v>30.08</v>
      </c>
      <c r="BG34">
        <f>_xlfn.MINIFS(Q33:Q3021,C33:C3021,BF34)</f>
        <v>0</v>
      </c>
      <c r="BH34">
        <f>_xlfn.MAXIFS(R33:R3021,C33:C3021,BF34)</f>
        <v>0</v>
      </c>
      <c r="BI34">
        <f>BH34-BG34</f>
        <v>0</v>
      </c>
      <c r="BK34">
        <v>30.09</v>
      </c>
      <c r="BL34">
        <f>_xlfn.MINIFS(Q33:Q3021,C33:C3021,BK34)</f>
        <v>0</v>
      </c>
      <c r="BM34">
        <f>_xlfn.MAXIFS(R33:R3021,C33:C3021,BK34)</f>
        <v>0</v>
      </c>
      <c r="BN34">
        <f>BM34-BL34</f>
        <v>0</v>
      </c>
      <c r="BP34">
        <v>30.1</v>
      </c>
      <c r="BQ34" s="7">
        <f>_xlfn.MINIFS(Q33:Q3021,C33:C3021,BP34)</f>
        <v>0</v>
      </c>
      <c r="BR34" s="7">
        <f>_xlfn.MAXIFS(R33:R3021,C33:C3021,BP34)</f>
        <v>0</v>
      </c>
      <c r="BS34" s="7">
        <f>BR34-BQ34</f>
        <v>0</v>
      </c>
      <c r="BU34">
        <v>30.11</v>
      </c>
      <c r="BV34">
        <f>_xlfn.MINIFS(Q33:Q3021,C33:C3021,BU34)</f>
        <v>0</v>
      </c>
      <c r="BW34">
        <f>_xlfn.MAXIFS(R33:R3021,C33:C3021,BU34)</f>
        <v>0</v>
      </c>
      <c r="BX34">
        <f>BW34-BV34</f>
        <v>0</v>
      </c>
      <c r="BZ34">
        <v>30.12</v>
      </c>
      <c r="CA34">
        <f>_xlfn.MINIFS(Q33:Q3021,C33:C3021,BZ34)</f>
        <v>0</v>
      </c>
      <c r="CB34">
        <f>_xlfn.MAXIFS(R33:R3021,C33:C3021,BZ34)</f>
        <v>0</v>
      </c>
      <c r="CC34">
        <f>CB34-CA34</f>
        <v>0</v>
      </c>
    </row>
    <row r="35" ht="16.5" customHeight="1">
      <c r="A35" s="66" t="str">
        <f>IF(RIGHT(C35,2)=".1","10",RIGHT(C35,2))</f>
        <v/>
      </c>
      <c r="W35">
        <v>31.01</v>
      </c>
      <c r="X35">
        <f>_xlfn.MINIFS(Q34:Q3022,C34:C3022,W35)</f>
        <v>0</v>
      </c>
      <c r="Y35">
        <f>_xlfn.MAXIFS(R34:R3022,C34:C3022,W35)</f>
        <v>0</v>
      </c>
      <c r="Z35">
        <f>Y35-X35</f>
        <v>0</v>
      </c>
      <c r="AG35">
        <v>31.03</v>
      </c>
      <c r="AH35">
        <f>_xlfn.MINIFS(Q34:Q3022,C34:C3022,AG35)</f>
        <v>0</v>
      </c>
      <c r="AI35">
        <f>_xlfn.MAXIFS(R34:R3022,C34:C3022,AG35)</f>
        <v>0</v>
      </c>
      <c r="AJ35">
        <f>AI35-AH35</f>
        <v>0</v>
      </c>
      <c r="AQ35">
        <v>31.05</v>
      </c>
      <c r="AR35">
        <f>_xlfn.MINIFS(Q34:Q3022,C34:C3022,AQ35)</f>
        <v>0</v>
      </c>
      <c r="AS35">
        <f>_xlfn.MAXIFS(R34:R3022,C34:C3022,AQ35)</f>
        <v>0</v>
      </c>
      <c r="AT35">
        <f>AS35-AR35</f>
        <v>0</v>
      </c>
      <c r="BA35">
        <v>31.07</v>
      </c>
      <c r="BB35">
        <f>_xlfn.MINIFS(Q34:Q3022,C34:C3022,BA35)</f>
        <v>0</v>
      </c>
      <c r="BC35">
        <f>_xlfn.MAXIFS(R34:R3022,C34:C3022,BA35)</f>
        <v>0</v>
      </c>
      <c r="BD35">
        <f>BC35-BB35</f>
        <v>0</v>
      </c>
      <c r="BF35">
        <v>31.08</v>
      </c>
      <c r="BG35">
        <f>_xlfn.MINIFS(Q34:Q3022,C34:C3022,BF35)</f>
        <v>0</v>
      </c>
      <c r="BH35">
        <f>_xlfn.MAXIFS(R34:R3022,C34:C3022,BF35)</f>
        <v>0</v>
      </c>
      <c r="BI35">
        <f>BH35-BG35</f>
        <v>0</v>
      </c>
      <c r="BP35">
        <v>31.1</v>
      </c>
      <c r="BQ35" s="7">
        <f>_xlfn.MINIFS(Q34:Q3022,C34:C3022,BP35)</f>
        <v>0</v>
      </c>
      <c r="BR35" s="7">
        <f>_xlfn.MAXIFS(R34:R3022,C34:C3022,BP35)</f>
        <v>0</v>
      </c>
      <c r="BS35" s="7">
        <f>BR35-BQ35</f>
        <v>0</v>
      </c>
      <c r="BZ35">
        <v>31.12</v>
      </c>
      <c r="CA35">
        <f>_xlfn.MINIFS(Q34:Q3022,C34:C3022,BZ35)</f>
        <v>0</v>
      </c>
      <c r="CB35">
        <f>_xlfn.MAXIFS(R34:R3022,C34:C3022,BZ35)</f>
        <v>0</v>
      </c>
      <c r="CC35">
        <f>CB35-CA35</f>
        <v>0</v>
      </c>
    </row>
    <row r="36" ht="16.5" customHeight="1">
      <c r="A36" s="66" t="str">
        <f>IF(RIGHT(C36,2)=".1","10",RIGHT(C36,2))</f>
        <v/>
      </c>
      <c r="BQ36" s="76"/>
      <c r="BR36" s="76"/>
      <c r="BS36" s="76"/>
    </row>
    <row r="37" ht="16.5" customHeight="1">
      <c r="A37" s="66" t="str">
        <f>IF(RIGHT(C37,2)=".1","10",RIGHT(C37,2))</f>
        <v/>
      </c>
      <c r="BQ37" s="76"/>
      <c r="BR37" s="76"/>
      <c r="BS37" s="76"/>
    </row>
    <row r="38" ht="16.5" customHeight="1">
      <c r="A38" s="66" t="str">
        <f>IF(RIGHT(C38,2)=".1","10",RIGHT(C38,2))</f>
        <v/>
      </c>
    </row>
    <row r="39" ht="16.5" customHeight="1">
      <c r="A39" s="66" t="str">
        <f>IF(RIGHT(C39,2)=".1","10",RIGHT(C39,2))</f>
        <v/>
      </c>
    </row>
    <row r="40" ht="16.5" customHeight="1">
      <c r="A40" s="66" t="str">
        <f>IF(RIGHT(C40,2)=".1","10",RIGHT(C40,2))</f>
        <v/>
      </c>
    </row>
    <row r="41" ht="16.5" customHeight="1">
      <c r="A41" s="66" t="str">
        <f>IF(RIGHT(C41,2)=".1","10",RIGHT(C41,2))</f>
        <v/>
      </c>
    </row>
    <row r="42" ht="16.5" customHeight="1">
      <c r="A42" s="66" t="str">
        <f>IF(RIGHT(C42,2)=".1","10",RIGHT(C42,2))</f>
        <v/>
      </c>
    </row>
    <row r="43" ht="16.5" customHeight="1">
      <c r="A43" s="66" t="str">
        <f>IF(RIGHT(C43,2)=".1","10",RIGHT(C43,2))</f>
        <v/>
      </c>
    </row>
    <row r="44" ht="16.5" customHeight="1">
      <c r="A44" s="66" t="str">
        <f>IF(RIGHT(C44,2)=".1","10",RIGHT(C44,2))</f>
        <v/>
      </c>
    </row>
    <row r="45" ht="16.5" customHeight="1">
      <c r="A45" s="66" t="str">
        <f>IF(RIGHT(C45,2)=".1","10",RIGHT(C45,2))</f>
        <v/>
      </c>
    </row>
    <row r="46" ht="16.5" customHeight="1">
      <c r="A46" s="66" t="str">
        <f>IF(RIGHT(C46,2)=".1","10",RIGHT(C46,2))</f>
        <v/>
      </c>
    </row>
    <row r="47" ht="16.5" customHeight="1">
      <c r="A47" s="66" t="str">
        <f>IF(RIGHT(C47,2)=".1","10",RIGHT(C47,2))</f>
        <v/>
      </c>
    </row>
    <row r="48" ht="16.5" customHeight="1">
      <c r="A48" s="66" t="str">
        <f>IF(RIGHT(C48,2)=".1","10",RIGHT(C48,2))</f>
        <v/>
      </c>
    </row>
    <row r="49" ht="16.5" customHeight="1">
      <c r="A49" s="66" t="str">
        <f>IF(RIGHT(C49,2)=".1","10",RIGHT(C49,2))</f>
        <v/>
      </c>
    </row>
    <row r="50" ht="16.5" customHeight="1">
      <c r="A50" s="66" t="str">
        <f>IF(RIGHT(C50,2)=".1","10",RIGHT(C50,2))</f>
        <v/>
      </c>
    </row>
    <row r="51" ht="16.5" customHeight="1">
      <c r="A51" s="66" t="str">
        <f>IF(RIGHT(C51,2)=".1","10",RIGHT(C51,2))</f>
        <v/>
      </c>
    </row>
    <row r="52" ht="16.5" customHeight="1">
      <c r="A52" s="66" t="str">
        <f>IF(RIGHT(C52,2)=".1","10",RIGHT(C52,2))</f>
        <v/>
      </c>
    </row>
    <row r="53" ht="16.5" customHeight="1">
      <c r="A53" s="66" t="str">
        <f>IF(RIGHT(C53,2)=".1","10",RIGHT(C53,2))</f>
        <v/>
      </c>
    </row>
    <row r="54" ht="16.5" customHeight="1">
      <c r="A54" s="66" t="str">
        <f>IF(RIGHT(C54,2)=".1","10",RIGHT(C54,2))</f>
        <v/>
      </c>
    </row>
    <row r="55" ht="16.5" customHeight="1">
      <c r="A55" s="66" t="str">
        <f>IF(RIGHT(C55,2)=".1","10",RIGHT(C55,2))</f>
        <v/>
      </c>
    </row>
    <row r="56" ht="16.5" customHeight="1">
      <c r="A56" s="66" t="str">
        <f>IF(RIGHT(C56,2)=".1","10",RIGHT(C56,2))</f>
        <v/>
      </c>
    </row>
    <row r="57" ht="16.5" customHeight="1">
      <c r="A57" s="66" t="str">
        <f>IF(RIGHT(C57,2)=".1","10",RIGHT(C57,2))</f>
        <v/>
      </c>
    </row>
    <row r="58" ht="16.5" customHeight="1">
      <c r="A58" s="66" t="str">
        <f>IF(RIGHT(C58,2)=".1","10",RIGHT(C58,2))</f>
        <v/>
      </c>
    </row>
    <row r="59" ht="16.5" customHeight="1">
      <c r="A59" s="66" t="str">
        <f>IF(RIGHT(C59,2)=".1","10",RIGHT(C59,2))</f>
        <v/>
      </c>
    </row>
    <row r="60" ht="16.5" customHeight="1">
      <c r="A60" s="66" t="str">
        <f>IF(RIGHT(C60,2)=".1","10",RIGHT(C60,2))</f>
        <v/>
      </c>
    </row>
    <row r="61" ht="16.5" customHeight="1">
      <c r="A61" s="66" t="str">
        <f>IF(RIGHT(C61,2)=".1","10",RIGHT(C61,2))</f>
        <v/>
      </c>
    </row>
    <row r="62" ht="16.5" customHeight="1">
      <c r="A62" s="66" t="str">
        <f>IF(RIGHT(C62,2)=".1","10",RIGHT(C62,2))</f>
        <v/>
      </c>
    </row>
    <row r="63" ht="16.5" customHeight="1">
      <c r="A63" s="66" t="str">
        <f>IF(RIGHT(C63,2)=".1","10",RIGHT(C63,2))</f>
        <v/>
      </c>
    </row>
    <row r="64" ht="16.5" customHeight="1">
      <c r="A64" s="66" t="str">
        <f>IF(RIGHT(C64,2)=".1","10",RIGHT(C64,2))</f>
        <v/>
      </c>
    </row>
    <row r="65" ht="16.5" customHeight="1">
      <c r="A65" s="66" t="str">
        <f>IF(RIGHT(C65,2)=".1","10",RIGHT(C65,2))</f>
        <v/>
      </c>
    </row>
    <row r="66" ht="16.5" customHeight="1">
      <c r="A66" s="66" t="str">
        <f>IF(RIGHT(C66,2)=".1","10",RIGHT(C66,2))</f>
        <v/>
      </c>
    </row>
    <row r="67" ht="16.5" customHeight="1">
      <c r="A67" s="66" t="str">
        <f>IF(RIGHT(C67,2)=".1","10",RIGHT(C67,2))</f>
        <v/>
      </c>
    </row>
    <row r="68" ht="16.5" customHeight="1">
      <c r="A68" s="66" t="str">
        <f>IF(RIGHT(C68,2)=".1","10",RIGHT(C68,2))</f>
        <v/>
      </c>
    </row>
    <row r="69" ht="16.5" customHeight="1">
      <c r="A69" s="66" t="str">
        <f>IF(RIGHT(C69,2)=".1","10",RIGHT(C69,2))</f>
        <v/>
      </c>
    </row>
    <row r="70" ht="16.5" customHeight="1">
      <c r="A70" s="66" t="str">
        <f>IF(RIGHT(C70,2)=".1","10",RIGHT(C70,2))</f>
        <v/>
      </c>
    </row>
    <row r="71" ht="16.5" customHeight="1">
      <c r="A71" s="66" t="str">
        <f>IF(RIGHT(C71,2)=".1","10",RIGHT(C71,2))</f>
        <v/>
      </c>
    </row>
    <row r="72" ht="16.5" customHeight="1">
      <c r="A72" s="66" t="str">
        <f>IF(RIGHT(C72,2)=".1","10",RIGHT(C72,2))</f>
        <v/>
      </c>
    </row>
    <row r="73" ht="16.5" customHeight="1">
      <c r="A73" s="66" t="str">
        <f>IF(RIGHT(C73,2)=".1","10",RIGHT(C73,2))</f>
        <v/>
      </c>
    </row>
    <row r="74" ht="16.5" customHeight="1">
      <c r="A74" s="66" t="str">
        <f>IF(RIGHT(C74,2)=".1","10",RIGHT(C74,2))</f>
        <v/>
      </c>
    </row>
    <row r="75" ht="16.5" customHeight="1">
      <c r="A75" s="66" t="str">
        <f>IF(RIGHT(C75,2)=".1","10",RIGHT(C75,2))</f>
        <v/>
      </c>
    </row>
    <row r="76" ht="16.5" customHeight="1">
      <c r="A76" s="66" t="str">
        <f>IF(RIGHT(C76,2)=".1","10",RIGHT(C76,2))</f>
        <v/>
      </c>
    </row>
    <row r="77" ht="16.5" customHeight="1">
      <c r="A77" s="66" t="str">
        <f>IF(RIGHT(C77,2)=".1","10",RIGHT(C77,2))</f>
        <v/>
      </c>
    </row>
    <row r="78" ht="16.5" customHeight="1">
      <c r="A78" s="66" t="str">
        <f>IF(RIGHT(C78,2)=".1","10",RIGHT(C78,2))</f>
        <v/>
      </c>
    </row>
    <row r="79" ht="16.5" customHeight="1">
      <c r="A79" s="66" t="str">
        <f>IF(RIGHT(C79,2)=".1","10",RIGHT(C79,2))</f>
        <v/>
      </c>
    </row>
    <row r="80" ht="16.5" customHeight="1">
      <c r="A80" s="66" t="str">
        <f>IF(RIGHT(C80,2)=".1","10",RIGHT(C80,2))</f>
        <v/>
      </c>
    </row>
    <row r="81" ht="16.5" customHeight="1">
      <c r="A81" s="66" t="str">
        <f>IF(RIGHT(C81,2)=".1","10",RIGHT(C81,2))</f>
        <v/>
      </c>
    </row>
    <row r="82" ht="16.5" customHeight="1">
      <c r="A82" s="66" t="str">
        <f>IF(RIGHT(C82,2)=".1","10",RIGHT(C82,2))</f>
        <v/>
      </c>
    </row>
    <row r="83" ht="16.5" customHeight="1">
      <c r="A83" s="66" t="str">
        <f>IF(RIGHT(C83,2)=".1","10",RIGHT(C83,2))</f>
        <v/>
      </c>
    </row>
    <row r="84" ht="16.5" customHeight="1">
      <c r="A84" s="66" t="str">
        <f>IF(RIGHT(C84,2)=".1","10",RIGHT(C84,2))</f>
        <v/>
      </c>
    </row>
    <row r="85" ht="16.5" customHeight="1">
      <c r="A85" s="66" t="str">
        <f>IF(RIGHT(C85,2)=".1","10",RIGHT(C85,2))</f>
        <v/>
      </c>
    </row>
    <row r="86" ht="16.5" customHeight="1">
      <c r="A86" s="66" t="str">
        <f>IF(RIGHT(C86,2)=".1","10",RIGHT(C86,2))</f>
        <v/>
      </c>
    </row>
    <row r="87" ht="16.5" customHeight="1">
      <c r="A87" s="66" t="str">
        <f>IF(RIGHT(C87,2)=".1","10",RIGHT(C87,2))</f>
        <v/>
      </c>
    </row>
    <row r="88" ht="16.5" customHeight="1">
      <c r="A88" s="66" t="str">
        <f>IF(RIGHT(C88,2)=".1","10",RIGHT(C88,2))</f>
        <v/>
      </c>
    </row>
    <row r="89" ht="16.5" customHeight="1">
      <c r="A89" s="66" t="str">
        <f>IF(RIGHT(C89,2)=".1","10",RIGHT(C89,2))</f>
        <v/>
      </c>
    </row>
    <row r="90" ht="16.5" customHeight="1">
      <c r="A90" s="66" t="str">
        <f>IF(RIGHT(C90,2)=".1","10",RIGHT(C90,2))</f>
        <v/>
      </c>
    </row>
    <row r="91" ht="16.5" customHeight="1">
      <c r="A91" s="66" t="str">
        <f>IF(RIGHT(C91,2)=".1","10",RIGHT(C91,2))</f>
        <v/>
      </c>
    </row>
    <row r="92" ht="16.5" customHeight="1">
      <c r="A92" s="66" t="str">
        <f>IF(RIGHT(C92,2)=".1","10",RIGHT(C92,2))</f>
        <v/>
      </c>
    </row>
    <row r="93" ht="16.5" customHeight="1">
      <c r="A93" s="66" t="str">
        <f>IF(RIGHT(C93,2)=".1","10",RIGHT(C93,2))</f>
        <v/>
      </c>
    </row>
    <row r="94" ht="16.5" customHeight="1">
      <c r="A94" s="66" t="str">
        <f>IF(RIGHT(C94,2)=".1","10",RIGHT(C94,2))</f>
        <v/>
      </c>
    </row>
    <row r="95" ht="16.5" customHeight="1">
      <c r="A95" s="66" t="str">
        <f>IF(RIGHT(C95,2)=".1","10",RIGHT(C95,2))</f>
        <v/>
      </c>
    </row>
    <row r="96" ht="16.5" customHeight="1">
      <c r="A96" s="66" t="str">
        <f>IF(RIGHT(C96,2)=".1","10",RIGHT(C96,2))</f>
        <v/>
      </c>
    </row>
    <row r="97" ht="16.5" customHeight="1">
      <c r="A97" s="66" t="str">
        <f>IF(RIGHT(C97,2)=".1","10",RIGHT(C97,2))</f>
        <v/>
      </c>
    </row>
    <row r="98" ht="16.5" customHeight="1">
      <c r="A98" s="66" t="str">
        <f>IF(RIGHT(C98,2)=".1","10",RIGHT(C98,2))</f>
        <v/>
      </c>
    </row>
    <row r="99" ht="16.5" customHeight="1">
      <c r="A99" s="66" t="str">
        <f>IF(RIGHT(C99,2)=".1","10",RIGHT(C99,2))</f>
        <v/>
      </c>
    </row>
    <row r="100" ht="16.5" customHeight="1">
      <c r="A100" s="66" t="str">
        <f>IF(RIGHT(C100,2)=".1","10",RIGHT(C100,2))</f>
        <v/>
      </c>
    </row>
    <row r="101" ht="16.5" customHeight="1">
      <c r="A101" s="66" t="str">
        <f>IF(RIGHT(C101,2)=".1","10",RIGHT(C101,2))</f>
        <v/>
      </c>
    </row>
    <row r="102" ht="16.5" customHeight="1">
      <c r="A102" s="66" t="str">
        <f>IF(RIGHT(C102,2)=".1","10",RIGHT(C102,2))</f>
        <v/>
      </c>
    </row>
    <row r="103" ht="16.5" customHeight="1">
      <c r="A103" s="66" t="str">
        <f>IF(RIGHT(C103,2)=".1","10",RIGHT(C103,2))</f>
        <v/>
      </c>
    </row>
    <row r="104" ht="16.5" customHeight="1">
      <c r="A104" s="66" t="str">
        <f>IF(RIGHT(C104,2)=".1","10",RIGHT(C104,2))</f>
        <v/>
      </c>
    </row>
    <row r="105" ht="16.5" customHeight="1">
      <c r="A105" s="66" t="str">
        <f>IF(RIGHT(C105,2)=".1","10",RIGHT(C105,2))</f>
        <v/>
      </c>
    </row>
    <row r="106" ht="16.5" customHeight="1">
      <c r="A106" s="66" t="str">
        <f>IF(RIGHT(C106,2)=".1","10",RIGHT(C106,2))</f>
        <v/>
      </c>
    </row>
    <row r="107" ht="16.5" customHeight="1">
      <c r="A107" s="66" t="str">
        <f>IF(RIGHT(C107,2)=".1","10",RIGHT(C107,2))</f>
        <v/>
      </c>
    </row>
    <row r="108" ht="16.5" customHeight="1">
      <c r="A108" s="66" t="str">
        <f>IF(RIGHT(C108,2)=".1","10",RIGHT(C108,2))</f>
        <v/>
      </c>
    </row>
    <row r="109" ht="16.5" customHeight="1">
      <c r="A109" s="66" t="str">
        <f>IF(RIGHT(C109,2)=".1","10",RIGHT(C109,2))</f>
        <v/>
      </c>
    </row>
    <row r="110" ht="16.5" customHeight="1">
      <c r="A110" s="66" t="str">
        <f>IF(RIGHT(C110,2)=".1","10",RIGHT(C110,2))</f>
        <v/>
      </c>
    </row>
    <row r="111" ht="16.5" customHeight="1">
      <c r="A111" s="66" t="str">
        <f>IF(RIGHT(C111,2)=".1","10",RIGHT(C111,2))</f>
        <v/>
      </c>
    </row>
    <row r="112" ht="16.5" customHeight="1">
      <c r="A112" s="66" t="str">
        <f>IF(RIGHT(C112,2)=".1","10",RIGHT(C112,2))</f>
        <v/>
      </c>
    </row>
    <row r="113" ht="16.5" customHeight="1">
      <c r="A113" s="66" t="str">
        <f>IF(RIGHT(C113,2)=".1","10",RIGHT(C113,2))</f>
        <v/>
      </c>
    </row>
    <row r="114" ht="16.5" customHeight="1">
      <c r="A114" s="66" t="str">
        <f>IF(RIGHT(C114,2)=".1","10",RIGHT(C114,2))</f>
        <v/>
      </c>
    </row>
    <row r="115" ht="16.5" customHeight="1">
      <c r="A115" s="66" t="str">
        <f>IF(RIGHT(C115,2)=".1","10",RIGHT(C115,2))</f>
        <v/>
      </c>
    </row>
    <row r="116" ht="16.5" customHeight="1">
      <c r="A116" s="66" t="str">
        <f>IF(RIGHT(C116,2)=".1","10",RIGHT(C116,2))</f>
        <v/>
      </c>
    </row>
    <row r="117" ht="16.5" customHeight="1">
      <c r="A117" s="66" t="str">
        <f>IF(RIGHT(C117,2)=".1","10",RIGHT(C117,2))</f>
        <v/>
      </c>
    </row>
    <row r="118" ht="16.5" customHeight="1">
      <c r="A118" s="66" t="str">
        <f>IF(RIGHT(C118,2)=".1","10",RIGHT(C118,2))</f>
        <v/>
      </c>
    </row>
    <row r="119" ht="16.5" customHeight="1">
      <c r="A119" s="66" t="str">
        <f>IF(RIGHT(C119,2)=".1","10",RIGHT(C119,2))</f>
        <v/>
      </c>
    </row>
    <row r="120" ht="16.5" customHeight="1">
      <c r="A120" s="66" t="str">
        <f>IF(RIGHT(C120,2)=".1","10",RIGHT(C120,2))</f>
        <v/>
      </c>
    </row>
    <row r="121" ht="16.5" customHeight="1">
      <c r="A121" s="66" t="str">
        <f>IF(RIGHT(C121,2)=".1","10",RIGHT(C121,2))</f>
        <v/>
      </c>
    </row>
    <row r="122" ht="16.5" customHeight="1">
      <c r="A122" s="66" t="str">
        <f>IF(RIGHT(C122,2)=".1","10",RIGHT(C122,2))</f>
        <v/>
      </c>
    </row>
    <row r="123" ht="16.5" customHeight="1">
      <c r="A123" s="66" t="str">
        <f>IF(RIGHT(C123,2)=".1","10",RIGHT(C123,2))</f>
        <v/>
      </c>
    </row>
    <row r="124" ht="16.5" customHeight="1">
      <c r="A124" s="66" t="str">
        <f>IF(RIGHT(C124,2)=".1","10",RIGHT(C124,2))</f>
        <v/>
      </c>
    </row>
    <row r="125" ht="16.5" customHeight="1">
      <c r="A125" s="66" t="str">
        <f>IF(RIGHT(C125,2)=".1","10",RIGHT(C125,2))</f>
        <v/>
      </c>
    </row>
    <row r="126" ht="16.5" customHeight="1">
      <c r="A126" s="66" t="str">
        <f>IF(RIGHT(C126,2)=".1","10",RIGHT(C126,2))</f>
        <v/>
      </c>
    </row>
    <row r="127" ht="16.5" customHeight="1">
      <c r="A127" s="66" t="str">
        <f>IF(RIGHT(C127,2)=".1","10",RIGHT(C127,2))</f>
        <v/>
      </c>
    </row>
    <row r="128" ht="16.5" customHeight="1">
      <c r="A128" s="66" t="str">
        <f>IF(RIGHT(C128,2)=".1","10",RIGHT(C128,2))</f>
        <v/>
      </c>
    </row>
    <row r="129" ht="16.5" customHeight="1">
      <c r="A129" s="66" t="str">
        <f>IF(RIGHT(C129,2)=".1","10",RIGHT(C129,2))</f>
        <v/>
      </c>
    </row>
    <row r="130" ht="16.5" customHeight="1">
      <c r="A130" s="66" t="str">
        <f>IF(RIGHT(C130,2)=".1","10",RIGHT(C130,2))</f>
        <v/>
      </c>
    </row>
    <row r="131" ht="16.5" customHeight="1">
      <c r="A131" s="66" t="str">
        <f>IF(RIGHT(C131,2)=".1","10",RIGHT(C131,2))</f>
        <v/>
      </c>
    </row>
    <row r="132" ht="16.5" customHeight="1">
      <c r="A132" s="66" t="str">
        <f>IF(RIGHT(C132,2)=".1","10",RIGHT(C132,2))</f>
        <v/>
      </c>
    </row>
    <row r="133" ht="16.5" customHeight="1">
      <c r="A133" s="66" t="str">
        <f>IF(RIGHT(C133,2)=".1","10",RIGHT(C133,2))</f>
        <v/>
      </c>
    </row>
    <row r="134" ht="16.5" customHeight="1">
      <c r="A134" s="66" t="str">
        <f>IF(RIGHT(C134,2)=".1","10",RIGHT(C134,2))</f>
        <v/>
      </c>
    </row>
    <row r="135" ht="16.5" customHeight="1">
      <c r="A135" s="66" t="str">
        <f>IF(RIGHT(C135,2)=".1","10",RIGHT(C135,2))</f>
        <v/>
      </c>
    </row>
    <row r="136" ht="16.5" customHeight="1">
      <c r="A136" s="66" t="str">
        <f>IF(RIGHT(C136,2)=".1","10",RIGHT(C136,2))</f>
        <v/>
      </c>
    </row>
    <row r="137" ht="16.5" customHeight="1">
      <c r="A137" s="66" t="str">
        <f>IF(RIGHT(C137,2)=".1","10",RIGHT(C137,2))</f>
        <v/>
      </c>
    </row>
    <row r="138" ht="16.5" customHeight="1">
      <c r="A138" s="66" t="str">
        <f>IF(RIGHT(C138,2)=".1","10",RIGHT(C138,2))</f>
        <v/>
      </c>
    </row>
    <row r="139" ht="16.5" customHeight="1">
      <c r="A139" s="66" t="str">
        <f>IF(RIGHT(C139,2)=".1","10",RIGHT(C139,2))</f>
        <v/>
      </c>
    </row>
    <row r="140" ht="16.5" customHeight="1">
      <c r="A140" s="66" t="str">
        <f>IF(RIGHT(C140,2)=".1","10",RIGHT(C140,2))</f>
        <v/>
      </c>
    </row>
    <row r="141" ht="16.5" customHeight="1">
      <c r="A141" s="66" t="str">
        <f>IF(RIGHT(C141,2)=".1","10",RIGHT(C141,2))</f>
        <v/>
      </c>
    </row>
    <row r="142" ht="16.5" customHeight="1">
      <c r="A142" s="66" t="str">
        <f>IF(RIGHT(C142,2)=".1","10",RIGHT(C142,2))</f>
        <v/>
      </c>
    </row>
    <row r="143" ht="16.5" customHeight="1">
      <c r="A143" s="66" t="str">
        <f>IF(RIGHT(C143,2)=".1","10",RIGHT(C143,2))</f>
        <v/>
      </c>
    </row>
    <row r="144" ht="16.5" customHeight="1">
      <c r="A144" s="66" t="str">
        <f>IF(RIGHT(C144,2)=".1","10",RIGHT(C144,2))</f>
        <v/>
      </c>
    </row>
    <row r="145" ht="16.5" customHeight="1">
      <c r="A145" s="66" t="str">
        <f>IF(RIGHT(C145,2)=".1","10",RIGHT(C145,2))</f>
        <v/>
      </c>
    </row>
    <row r="146" ht="16.5" customHeight="1">
      <c r="A146" s="66" t="str">
        <f>IF(RIGHT(C146,2)=".1","10",RIGHT(C146,2))</f>
        <v/>
      </c>
    </row>
    <row r="147" ht="16.5" customHeight="1">
      <c r="A147" s="66" t="str">
        <f>IF(RIGHT(C147,2)=".1","10",RIGHT(C147,2))</f>
        <v/>
      </c>
    </row>
    <row r="148" ht="16.5" customHeight="1">
      <c r="A148" s="66" t="str">
        <f>IF(RIGHT(C148,2)=".1","10",RIGHT(C148,2))</f>
        <v/>
      </c>
    </row>
    <row r="149" ht="16.5" customHeight="1">
      <c r="A149" s="66" t="str">
        <f>IF(RIGHT(C149,2)=".1","10",RIGHT(C149,2))</f>
        <v/>
      </c>
    </row>
    <row r="150" ht="16.5" customHeight="1">
      <c r="A150" s="66" t="str">
        <f>IF(RIGHT(C150,2)=".1","10",RIGHT(C150,2))</f>
        <v/>
      </c>
    </row>
    <row r="151" ht="16.5" customHeight="1">
      <c r="A151" s="66" t="str">
        <f>IF(RIGHT(C151,2)=".1","10",RIGHT(C151,2))</f>
        <v/>
      </c>
    </row>
    <row r="152" ht="16.5" customHeight="1">
      <c r="A152" s="66" t="str">
        <f>IF(RIGHT(C152,2)=".1","10",RIGHT(C152,2))</f>
        <v/>
      </c>
    </row>
    <row r="153" ht="16.5" customHeight="1">
      <c r="A153" s="66" t="str">
        <f>IF(RIGHT(C153,2)=".1","10",RIGHT(C153,2))</f>
        <v/>
      </c>
    </row>
    <row r="154" ht="16.5" customHeight="1">
      <c r="A154" s="66" t="str">
        <f>IF(RIGHT(C154,2)=".1","10",RIGHT(C154,2))</f>
        <v/>
      </c>
    </row>
    <row r="155" ht="16.5" customHeight="1">
      <c r="A155" s="66" t="str">
        <f>IF(RIGHT(C155,2)=".1","10",RIGHT(C155,2))</f>
        <v/>
      </c>
    </row>
    <row r="156" ht="16.5" customHeight="1">
      <c r="A156" s="66" t="str">
        <f>IF(RIGHT(C156,2)=".1","10",RIGHT(C156,2))</f>
        <v/>
      </c>
    </row>
    <row r="157" ht="16.5" customHeight="1">
      <c r="A157" s="66" t="str">
        <f>IF(RIGHT(C157,2)=".1","10",RIGHT(C157,2))</f>
        <v/>
      </c>
    </row>
    <row r="158" ht="16.5" customHeight="1">
      <c r="A158" s="66" t="str">
        <f>IF(RIGHT(C158,2)=".1","10",RIGHT(C158,2))</f>
        <v/>
      </c>
    </row>
    <row r="159" ht="16.5" customHeight="1">
      <c r="A159" s="66" t="str">
        <f>IF(RIGHT(C159,2)=".1","10",RIGHT(C159,2))</f>
        <v/>
      </c>
    </row>
    <row r="160" ht="16.5" customHeight="1">
      <c r="A160" s="66" t="str">
        <f>IF(RIGHT(C160,2)=".1","10",RIGHT(C160,2))</f>
        <v/>
      </c>
    </row>
    <row r="161" ht="16.5" customHeight="1">
      <c r="A161" s="66" t="str">
        <f>IF(RIGHT(C161,2)=".1","10",RIGHT(C161,2))</f>
        <v/>
      </c>
    </row>
    <row r="162" ht="16.5" customHeight="1">
      <c r="A162" s="66" t="str">
        <f>IF(RIGHT(C162,2)=".1","10",RIGHT(C162,2))</f>
        <v/>
      </c>
    </row>
    <row r="163" ht="16.5" customHeight="1">
      <c r="A163" s="66" t="str">
        <f>IF(RIGHT(C163,2)=".1","10",RIGHT(C163,2))</f>
        <v/>
      </c>
    </row>
    <row r="164" ht="16.5" customHeight="1">
      <c r="A164" s="66" t="str">
        <f>IF(RIGHT(C164,2)=".1","10",RIGHT(C164,2))</f>
        <v/>
      </c>
    </row>
    <row r="165" ht="16.5" customHeight="1">
      <c r="A165" s="66" t="str">
        <f>IF(RIGHT(C165,2)=".1","10",RIGHT(C165,2))</f>
        <v/>
      </c>
    </row>
    <row r="166" ht="16.5" customHeight="1">
      <c r="A166" s="66" t="str">
        <f>IF(RIGHT(C166,2)=".1","10",RIGHT(C166,2))</f>
        <v/>
      </c>
    </row>
    <row r="167" ht="16.5" customHeight="1">
      <c r="A167" s="66" t="str">
        <f>IF(RIGHT(C167,2)=".1","10",RIGHT(C167,2))</f>
        <v/>
      </c>
    </row>
    <row r="168" ht="16.5" customHeight="1">
      <c r="A168" s="66" t="str">
        <f>IF(RIGHT(C168,2)=".1","10",RIGHT(C168,2))</f>
        <v/>
      </c>
    </row>
    <row r="169" ht="16.5" customHeight="1">
      <c r="A169" s="66" t="str">
        <f>IF(RIGHT(C169,2)=".1","10",RIGHT(C169,2))</f>
        <v/>
      </c>
    </row>
    <row r="170" ht="16.5" customHeight="1">
      <c r="A170" s="66" t="str">
        <f>IF(RIGHT(C170,2)=".1","10",RIGHT(C170,2))</f>
        <v/>
      </c>
    </row>
    <row r="171" ht="16.5" customHeight="1">
      <c r="A171" s="66" t="str">
        <f>IF(RIGHT(C171,2)=".1","10",RIGHT(C171,2))</f>
        <v/>
      </c>
    </row>
    <row r="172" ht="16.5" customHeight="1">
      <c r="A172" s="66" t="str">
        <f>IF(RIGHT(C172,2)=".1","10",RIGHT(C172,2))</f>
        <v/>
      </c>
    </row>
    <row r="173" ht="16.5" customHeight="1">
      <c r="A173" s="66" t="str">
        <f>IF(RIGHT(C173,2)=".1","10",RIGHT(C173,2))</f>
        <v/>
      </c>
    </row>
    <row r="174" ht="16.5" customHeight="1">
      <c r="A174" s="66" t="str">
        <f>IF(RIGHT(C174,2)=".1","10",RIGHT(C174,2))</f>
        <v/>
      </c>
    </row>
    <row r="175" ht="16.5" customHeight="1">
      <c r="A175" s="66" t="str">
        <f>IF(RIGHT(C175,2)=".1","10",RIGHT(C175,2))</f>
        <v/>
      </c>
    </row>
    <row r="176" ht="16.5" customHeight="1">
      <c r="A176" s="66" t="str">
        <f>IF(RIGHT(C176,2)=".1","10",RIGHT(C176,2))</f>
        <v/>
      </c>
    </row>
    <row r="177" ht="16.5" customHeight="1">
      <c r="A177" s="66" t="str">
        <f>IF(RIGHT(C177,2)=".1","10",RIGHT(C177,2))</f>
        <v/>
      </c>
    </row>
    <row r="178" ht="16.5" customHeight="1">
      <c r="A178" s="66" t="str">
        <f>IF(RIGHT(C178,2)=".1","10",RIGHT(C178,2))</f>
        <v/>
      </c>
    </row>
    <row r="179" ht="16.5" customHeight="1">
      <c r="A179" s="66" t="str">
        <f>IF(RIGHT(C179,2)=".1","10",RIGHT(C179,2))</f>
        <v/>
      </c>
    </row>
    <row r="180" ht="16.5" customHeight="1">
      <c r="A180" s="66" t="str">
        <f>IF(RIGHT(C180,2)=".1","10",RIGHT(C180,2))</f>
        <v/>
      </c>
    </row>
    <row r="181" ht="16.5" customHeight="1">
      <c r="A181" s="66" t="str">
        <f>IF(RIGHT(C181,2)=".1","10",RIGHT(C181,2))</f>
        <v/>
      </c>
    </row>
    <row r="182" ht="16.5" customHeight="1">
      <c r="A182" s="66" t="str">
        <f>IF(RIGHT(C182,2)=".1","10",RIGHT(C182,2))</f>
        <v/>
      </c>
    </row>
    <row r="183" ht="16.5" customHeight="1">
      <c r="A183" s="66" t="str">
        <f>IF(RIGHT(C183,2)=".1","10",RIGHT(C183,2))</f>
        <v/>
      </c>
    </row>
    <row r="184" ht="16.5" customHeight="1">
      <c r="A184" s="66" t="str">
        <f>IF(RIGHT(C184,2)=".1","10",RIGHT(C184,2))</f>
        <v/>
      </c>
    </row>
    <row r="185" ht="16.5" customHeight="1">
      <c r="A185" s="66" t="str">
        <f>IF(RIGHT(C185,2)=".1","10",RIGHT(C185,2))</f>
        <v/>
      </c>
    </row>
    <row r="186" ht="16.5" customHeight="1">
      <c r="A186" s="66" t="str">
        <f>IF(RIGHT(C186,2)=".1","10",RIGHT(C186,2))</f>
        <v/>
      </c>
    </row>
    <row r="187" ht="16.5" customHeight="1">
      <c r="A187" s="66" t="str">
        <f>IF(RIGHT(C187,2)=".1","10",RIGHT(C187,2))</f>
        <v/>
      </c>
    </row>
    <row r="188" ht="16.5" customHeight="1">
      <c r="A188" s="66" t="str">
        <f>IF(RIGHT(C188,2)=".1","10",RIGHT(C188,2))</f>
        <v/>
      </c>
    </row>
    <row r="189" ht="16.5" customHeight="1">
      <c r="A189" s="66" t="str">
        <f>IF(RIGHT(C189,2)=".1","10",RIGHT(C189,2))</f>
        <v/>
      </c>
    </row>
    <row r="190" ht="16.5" customHeight="1">
      <c r="A190" s="66" t="str">
        <f>IF(RIGHT(C190,2)=".1","10",RIGHT(C190,2))</f>
        <v/>
      </c>
    </row>
    <row r="191" ht="16.5" customHeight="1">
      <c r="A191" s="66" t="str">
        <f>IF(RIGHT(C191,2)=".1","10",RIGHT(C191,2))</f>
        <v/>
      </c>
    </row>
    <row r="192" ht="16.5" customHeight="1">
      <c r="A192" s="66" t="str">
        <f>IF(RIGHT(C192,2)=".1","10",RIGHT(C192,2))</f>
        <v/>
      </c>
    </row>
    <row r="193" ht="16.5" customHeight="1">
      <c r="A193" s="66" t="str">
        <f>IF(RIGHT(C193,2)=".1","10",RIGHT(C193,2))</f>
        <v/>
      </c>
    </row>
    <row r="194" ht="16.5" customHeight="1">
      <c r="A194" s="66" t="str">
        <f>IF(RIGHT(C194,2)=".1","10",RIGHT(C194,2))</f>
        <v/>
      </c>
    </row>
    <row r="195" ht="16.5" customHeight="1">
      <c r="A195" s="66" t="str">
        <f>IF(RIGHT(C195,2)=".1","10",RIGHT(C195,2))</f>
        <v/>
      </c>
    </row>
    <row r="196" ht="16.5" customHeight="1">
      <c r="A196" s="66" t="str">
        <f>IF(RIGHT(C196,2)=".1","10",RIGHT(C196,2))</f>
        <v/>
      </c>
    </row>
    <row r="197" ht="16.5" customHeight="1">
      <c r="A197" s="66" t="str">
        <f>IF(RIGHT(C197,2)=".1","10",RIGHT(C197,2))</f>
        <v/>
      </c>
    </row>
    <row r="198" ht="16.5" customHeight="1">
      <c r="A198" s="66" t="str">
        <f>IF(RIGHT(C198,2)=".1","10",RIGHT(C198,2))</f>
        <v/>
      </c>
    </row>
    <row r="199" ht="16.5" customHeight="1">
      <c r="A199" s="66" t="str">
        <f>IF(RIGHT(C199,2)=".1","10",RIGHT(C199,2))</f>
        <v/>
      </c>
    </row>
    <row r="200" ht="16.5" customHeight="1">
      <c r="A200" s="66" t="str">
        <f>IF(RIGHT(C200,2)=".1","10",RIGHT(C200,2))</f>
        <v/>
      </c>
    </row>
    <row r="201" ht="16.5" customHeight="1">
      <c r="A201" s="66" t="str">
        <f>IF(RIGHT(C201,2)=".1","10",RIGHT(C201,2))</f>
        <v/>
      </c>
    </row>
    <row r="202" ht="16.5" customHeight="1">
      <c r="A202" s="66" t="str">
        <f>IF(RIGHT(C202,2)=".1","10",RIGHT(C202,2))</f>
        <v/>
      </c>
    </row>
    <row r="203" ht="16.5" customHeight="1">
      <c r="A203" s="66" t="str">
        <f>IF(RIGHT(C203,2)=".1","10",RIGHT(C203,2))</f>
        <v/>
      </c>
    </row>
    <row r="204" ht="16.5" customHeight="1">
      <c r="A204" s="66" t="str">
        <f>IF(RIGHT(C204,2)=".1","10",RIGHT(C204,2))</f>
        <v/>
      </c>
    </row>
    <row r="205" ht="16.5" customHeight="1">
      <c r="A205" s="66" t="str">
        <f>IF(RIGHT(C205,2)=".1","10",RIGHT(C205,2))</f>
        <v/>
      </c>
    </row>
    <row r="206" ht="16.5" customHeight="1">
      <c r="A206" s="66" t="str">
        <f>IF(RIGHT(C206,2)=".1","10",RIGHT(C206,2))</f>
        <v/>
      </c>
    </row>
    <row r="207" ht="16.5" customHeight="1">
      <c r="A207" s="66" t="str">
        <f>IF(RIGHT(C207,2)=".1","10",RIGHT(C207,2))</f>
        <v/>
      </c>
    </row>
    <row r="208" ht="16.5" customHeight="1">
      <c r="A208" s="66" t="str">
        <f>IF(RIGHT(C208,2)=".1","10",RIGHT(C208,2))</f>
        <v/>
      </c>
    </row>
    <row r="209" ht="16.5" customHeight="1">
      <c r="A209" s="66" t="str">
        <f>IF(RIGHT(C209,2)=".1","10",RIGHT(C209,2))</f>
        <v/>
      </c>
    </row>
    <row r="210" ht="16.5" customHeight="1">
      <c r="A210" s="66" t="str">
        <f>IF(RIGHT(C210,2)=".1","10",RIGHT(C210,2))</f>
        <v/>
      </c>
    </row>
    <row r="211" ht="16.5" customHeight="1">
      <c r="A211" s="66" t="str">
        <f>IF(RIGHT(C211,2)=".1","10",RIGHT(C211,2))</f>
        <v/>
      </c>
    </row>
    <row r="212" ht="16.5" customHeight="1">
      <c r="A212" s="66" t="str">
        <f>IF(RIGHT(C212,2)=".1","10",RIGHT(C212,2))</f>
        <v/>
      </c>
    </row>
    <row r="213" ht="16.5" customHeight="1">
      <c r="A213" s="66" t="str">
        <f>IF(RIGHT(C213,2)=".1","10",RIGHT(C213,2))</f>
        <v/>
      </c>
    </row>
    <row r="214" ht="16.5" customHeight="1">
      <c r="A214" s="66" t="str">
        <f>IF(RIGHT(C214,2)=".1","10",RIGHT(C214,2))</f>
        <v/>
      </c>
    </row>
    <row r="215" ht="16.5" customHeight="1">
      <c r="A215" s="66" t="str">
        <f>IF(RIGHT(C215,2)=".1","10",RIGHT(C215,2))</f>
        <v/>
      </c>
    </row>
    <row r="216" ht="16.5" customHeight="1">
      <c r="A216" s="66" t="str">
        <f>IF(RIGHT(C216,2)=".1","10",RIGHT(C216,2))</f>
        <v/>
      </c>
    </row>
    <row r="217" ht="16.5" customHeight="1">
      <c r="A217" s="66" t="str">
        <f>IF(RIGHT(C217,2)=".1","10",RIGHT(C217,2))</f>
        <v/>
      </c>
    </row>
    <row r="218" ht="16.5" customHeight="1">
      <c r="A218" s="66" t="str">
        <f>IF(RIGHT(C218,2)=".1","10",RIGHT(C218,2))</f>
        <v/>
      </c>
    </row>
    <row r="219" ht="16.5" customHeight="1">
      <c r="A219" s="66" t="str">
        <f>IF(RIGHT(C219,2)=".1","10",RIGHT(C219,2))</f>
        <v/>
      </c>
    </row>
    <row r="220" ht="16.5" customHeight="1">
      <c r="A220" s="66" t="str">
        <f>IF(RIGHT(C220,2)=".1","10",RIGHT(C220,2))</f>
        <v/>
      </c>
    </row>
    <row r="221" ht="16.5" customHeight="1">
      <c r="A221" s="66" t="str">
        <f>IF(RIGHT(C221,2)=".1","10",RIGHT(C221,2))</f>
        <v/>
      </c>
    </row>
    <row r="222" ht="16.5" customHeight="1">
      <c r="A222" s="66" t="str">
        <f>IF(RIGHT(C222,2)=".1","10",RIGHT(C222,2))</f>
        <v/>
      </c>
    </row>
    <row r="223" ht="16.5" customHeight="1">
      <c r="A223" s="66" t="str">
        <f>IF(RIGHT(C223,2)=".1","10",RIGHT(C223,2))</f>
        <v/>
      </c>
    </row>
    <row r="224" ht="16.5" customHeight="1">
      <c r="A224" s="66" t="str">
        <f>IF(RIGHT(C224,2)=".1","10",RIGHT(C224,2))</f>
        <v/>
      </c>
    </row>
    <row r="225" ht="16.5" customHeight="1">
      <c r="A225" s="66" t="str">
        <f>IF(RIGHT(C225,2)=".1","10",RIGHT(C225,2))</f>
        <v/>
      </c>
    </row>
    <row r="226" ht="16.5" customHeight="1">
      <c r="A226" s="66" t="str">
        <f>IF(RIGHT(C226,2)=".1","10",RIGHT(C226,2))</f>
        <v/>
      </c>
    </row>
    <row r="227" ht="16.5" customHeight="1">
      <c r="A227" s="66" t="str">
        <f>IF(RIGHT(C227,2)=".1","10",RIGHT(C227,2))</f>
        <v/>
      </c>
    </row>
    <row r="228" ht="16.5" customHeight="1">
      <c r="A228" s="66" t="str">
        <f>IF(RIGHT(C228,2)=".1","10",RIGHT(C228,2))</f>
        <v/>
      </c>
    </row>
    <row r="229" ht="16.5" customHeight="1">
      <c r="A229" s="66" t="str">
        <f>IF(RIGHT(C229,2)=".1","10",RIGHT(C229,2))</f>
        <v/>
      </c>
    </row>
    <row r="230" ht="16.5" customHeight="1">
      <c r="A230" s="66" t="str">
        <f>IF(RIGHT(C230,2)=".1","10",RIGHT(C230,2))</f>
        <v/>
      </c>
    </row>
    <row r="231" ht="16.5" customHeight="1">
      <c r="A231" s="66" t="str">
        <f>IF(RIGHT(C231,2)=".1","10",RIGHT(C231,2))</f>
        <v/>
      </c>
    </row>
    <row r="232" ht="16.5" customHeight="1">
      <c r="A232" s="66" t="str">
        <f>IF(RIGHT(C232,2)=".1","10",RIGHT(C232,2))</f>
        <v/>
      </c>
    </row>
    <row r="233" ht="16.5" customHeight="1">
      <c r="A233" s="66" t="str">
        <f>IF(RIGHT(C233,2)=".1","10",RIGHT(C233,2))</f>
        <v/>
      </c>
    </row>
    <row r="234" ht="16.5" customHeight="1">
      <c r="A234" s="66" t="str">
        <f>IF(RIGHT(C234,2)=".1","10",RIGHT(C234,2))</f>
        <v/>
      </c>
    </row>
    <row r="235" ht="16.5" customHeight="1">
      <c r="A235" s="66" t="str">
        <f>IF(RIGHT(C235,2)=".1","10",RIGHT(C235,2))</f>
        <v/>
      </c>
    </row>
    <row r="236" ht="16.5" customHeight="1">
      <c r="A236" s="66" t="str">
        <f>IF(RIGHT(C236,2)=".1","10",RIGHT(C236,2))</f>
        <v/>
      </c>
    </row>
    <row r="237" ht="16.5" customHeight="1">
      <c r="A237" s="66" t="str">
        <f>IF(RIGHT(C237,2)=".1","10",RIGHT(C237,2))</f>
        <v/>
      </c>
    </row>
    <row r="238" ht="16.5" customHeight="1">
      <c r="A238" s="66" t="str">
        <f>IF(RIGHT(C238,2)=".1","10",RIGHT(C238,2))</f>
        <v/>
      </c>
    </row>
    <row r="239" ht="16.5" customHeight="1">
      <c r="A239" s="66" t="str">
        <f>IF(RIGHT(C239,2)=".1","10",RIGHT(C239,2))</f>
        <v/>
      </c>
    </row>
    <row r="240" ht="16.5" customHeight="1">
      <c r="A240" s="66" t="str">
        <f>IF(RIGHT(C240,2)=".1","10",RIGHT(C240,2))</f>
        <v/>
      </c>
    </row>
    <row r="241" ht="16.5" customHeight="1">
      <c r="A241" s="66" t="str">
        <f>IF(RIGHT(C241,2)=".1","10",RIGHT(C241,2))</f>
        <v/>
      </c>
    </row>
    <row r="242" ht="16.5" customHeight="1">
      <c r="A242" s="66" t="str">
        <f>IF(RIGHT(C242,2)=".1","10",RIGHT(C242,2))</f>
        <v/>
      </c>
    </row>
    <row r="243" ht="16.5" customHeight="1">
      <c r="A243" s="66" t="str">
        <f>IF(RIGHT(C243,2)=".1","10",RIGHT(C243,2))</f>
        <v/>
      </c>
    </row>
    <row r="244" ht="16.5" customHeight="1">
      <c r="A244" s="66" t="str">
        <f>IF(RIGHT(C244,2)=".1","10",RIGHT(C244,2))</f>
        <v/>
      </c>
    </row>
    <row r="245" ht="16.5" customHeight="1">
      <c r="A245" s="66" t="str">
        <f>IF(RIGHT(C245,2)=".1","10",RIGHT(C245,2))</f>
        <v/>
      </c>
    </row>
    <row r="246" ht="16.5" customHeight="1">
      <c r="A246" s="66" t="str">
        <f>IF(RIGHT(C246,2)=".1","10",RIGHT(C246,2))</f>
        <v/>
      </c>
    </row>
    <row r="247" ht="16.5" customHeight="1">
      <c r="A247" s="66" t="str">
        <f>IF(RIGHT(C247,2)=".1","10",RIGHT(C247,2))</f>
        <v/>
      </c>
    </row>
    <row r="248" ht="16.5" customHeight="1">
      <c r="A248" s="66" t="str">
        <f>IF(RIGHT(C248,2)=".1","10",RIGHT(C248,2))</f>
        <v/>
      </c>
    </row>
    <row r="249" ht="16.5" customHeight="1">
      <c r="A249" s="66" t="str">
        <f>IF(RIGHT(C249,2)=".1","10",RIGHT(C249,2))</f>
        <v/>
      </c>
    </row>
    <row r="250" ht="16.5" customHeight="1">
      <c r="A250" s="66" t="str">
        <f>IF(RIGHT(C250,2)=".1","10",RIGHT(C250,2))</f>
        <v/>
      </c>
    </row>
    <row r="251" ht="16.5" customHeight="1">
      <c r="A251" s="66" t="str">
        <f>IF(RIGHT(C251,2)=".1","10",RIGHT(C251,2))</f>
        <v/>
      </c>
    </row>
    <row r="252" ht="16.5" customHeight="1">
      <c r="A252" s="66" t="str">
        <f>IF(RIGHT(C252,2)=".1","10",RIGHT(C252,2))</f>
        <v/>
      </c>
    </row>
    <row r="253" ht="16.5" customHeight="1">
      <c r="A253" s="66" t="str">
        <f>IF(RIGHT(C253,2)=".1","10",RIGHT(C253,2))</f>
        <v/>
      </c>
    </row>
    <row r="254" ht="16.5" customHeight="1">
      <c r="A254" s="66" t="str">
        <f>IF(RIGHT(C254,2)=".1","10",RIGHT(C254,2))</f>
        <v/>
      </c>
    </row>
    <row r="255" ht="16.5" customHeight="1">
      <c r="A255" s="66" t="str">
        <f>IF(RIGHT(C255,2)=".1","10",RIGHT(C255,2))</f>
        <v/>
      </c>
    </row>
    <row r="256" ht="16.5" customHeight="1">
      <c r="A256" s="66" t="str">
        <f>IF(RIGHT(C256,2)=".1","10",RIGHT(C256,2))</f>
        <v/>
      </c>
    </row>
    <row r="257" ht="16.5" customHeight="1">
      <c r="A257" s="66" t="str">
        <f>IF(RIGHT(C257,2)=".1","10",RIGHT(C257,2))</f>
        <v/>
      </c>
    </row>
    <row r="258" ht="16.5" customHeight="1">
      <c r="A258" s="66" t="str">
        <f>IF(RIGHT(C258,2)=".1","10",RIGHT(C258,2))</f>
        <v/>
      </c>
    </row>
    <row r="259" ht="16.5" customHeight="1">
      <c r="A259" s="66" t="str">
        <f>IF(RIGHT(C259,2)=".1","10",RIGHT(C259,2))</f>
        <v/>
      </c>
    </row>
    <row r="260" ht="16.5" customHeight="1">
      <c r="A260" s="66" t="str">
        <f>IF(RIGHT(C260,2)=".1","10",RIGHT(C260,2))</f>
        <v/>
      </c>
    </row>
    <row r="261" ht="16.5" customHeight="1">
      <c r="A261" s="66" t="str">
        <f>IF(RIGHT(C261,2)=".1","10",RIGHT(C261,2))</f>
        <v/>
      </c>
    </row>
    <row r="262" ht="16.5" customHeight="1">
      <c r="A262" s="66" t="str">
        <f>IF(RIGHT(C262,2)=".1","10",RIGHT(C262,2))</f>
        <v/>
      </c>
    </row>
    <row r="263" ht="16.5" customHeight="1">
      <c r="A263" s="66" t="str">
        <f>IF(RIGHT(C263,2)=".1","10",RIGHT(C263,2))</f>
        <v/>
      </c>
    </row>
    <row r="264" ht="16.5" customHeight="1">
      <c r="A264" s="66" t="str">
        <f>IF(RIGHT(C264,2)=".1","10",RIGHT(C264,2))</f>
        <v/>
      </c>
    </row>
    <row r="265" ht="16.5" customHeight="1">
      <c r="A265" s="66" t="str">
        <f>IF(RIGHT(C265,2)=".1","10",RIGHT(C265,2))</f>
        <v/>
      </c>
    </row>
    <row r="266" ht="16.5" customHeight="1">
      <c r="A266" s="66" t="str">
        <f>IF(RIGHT(C266,2)=".1","10",RIGHT(C266,2))</f>
        <v/>
      </c>
    </row>
    <row r="267" ht="16.5" customHeight="1">
      <c r="A267" s="66" t="str">
        <f>IF(RIGHT(C267,2)=".1","10",RIGHT(C267,2))</f>
        <v/>
      </c>
    </row>
    <row r="268" ht="16.5" customHeight="1">
      <c r="A268" s="66" t="str">
        <f>IF(RIGHT(C268,2)=".1","10",RIGHT(C268,2))</f>
        <v/>
      </c>
    </row>
    <row r="269" ht="16.5" customHeight="1">
      <c r="A269" s="66" t="str">
        <f>IF(RIGHT(C269,2)=".1","10",RIGHT(C269,2))</f>
        <v/>
      </c>
    </row>
    <row r="270" ht="16.5" customHeight="1">
      <c r="A270" s="66" t="str">
        <f>IF(RIGHT(C270,2)=".1","10",RIGHT(C270,2))</f>
        <v/>
      </c>
    </row>
    <row r="271" ht="16.5" customHeight="1">
      <c r="A271" s="66" t="str">
        <f>IF(RIGHT(C271,2)=".1","10",RIGHT(C271,2))</f>
        <v/>
      </c>
    </row>
    <row r="272" ht="16.5" customHeight="1">
      <c r="A272" s="66" t="str">
        <f>IF(RIGHT(C272,2)=".1","10",RIGHT(C272,2))</f>
        <v/>
      </c>
    </row>
    <row r="273" ht="16.5" customHeight="1">
      <c r="A273" s="66" t="str">
        <f>IF(RIGHT(C273,2)=".1","10",RIGHT(C273,2))</f>
        <v/>
      </c>
    </row>
    <row r="274" ht="16.5" customHeight="1">
      <c r="A274" s="66" t="str">
        <f>IF(RIGHT(C274,2)=".1","10",RIGHT(C274,2))</f>
        <v/>
      </c>
    </row>
    <row r="275" ht="16.5" customHeight="1">
      <c r="A275" s="66" t="str">
        <f>IF(RIGHT(C275,2)=".1","10",RIGHT(C275,2))</f>
        <v/>
      </c>
    </row>
    <row r="276" ht="16.5" customHeight="1">
      <c r="A276" s="66" t="str">
        <f>IF(RIGHT(C276,2)=".1","10",RIGHT(C276,2))</f>
        <v/>
      </c>
    </row>
    <row r="277" ht="16.5" customHeight="1">
      <c r="A277" s="66" t="str">
        <f>IF(RIGHT(C277,2)=".1","10",RIGHT(C277,2))</f>
        <v/>
      </c>
    </row>
    <row r="278" ht="16.5" customHeight="1">
      <c r="A278" s="66" t="str">
        <f>IF(RIGHT(C278,2)=".1","10",RIGHT(C278,2))</f>
        <v/>
      </c>
    </row>
    <row r="279" ht="16.5" customHeight="1">
      <c r="A279" s="66" t="str">
        <f>IF(RIGHT(C279,2)=".1","10",RIGHT(C279,2))</f>
        <v/>
      </c>
    </row>
    <row r="280" ht="16.5" customHeight="1">
      <c r="A280" s="66" t="str">
        <f>IF(RIGHT(C280,2)=".1","10",RIGHT(C280,2))</f>
        <v/>
      </c>
    </row>
    <row r="281" ht="16.5" customHeight="1">
      <c r="A281" s="66" t="str">
        <f>IF(RIGHT(C281,2)=".1","10",RIGHT(C281,2))</f>
        <v/>
      </c>
    </row>
    <row r="282" ht="16.5" customHeight="1">
      <c r="A282" s="66" t="str">
        <f>IF(RIGHT(C282,2)=".1","10",RIGHT(C282,2))</f>
        <v/>
      </c>
    </row>
    <row r="283" ht="16.5" customHeight="1">
      <c r="A283" s="66" t="str">
        <f>IF(RIGHT(C283,2)=".1","10",RIGHT(C283,2))</f>
        <v/>
      </c>
    </row>
    <row r="284" ht="16.5" customHeight="1">
      <c r="A284" s="66" t="str">
        <f>IF(RIGHT(C284,2)=".1","10",RIGHT(C284,2))</f>
        <v/>
      </c>
    </row>
    <row r="285" ht="16.5" customHeight="1">
      <c r="A285" s="66" t="str">
        <f>IF(RIGHT(C285,2)=".1","10",RIGHT(C285,2))</f>
        <v/>
      </c>
    </row>
    <row r="286" ht="16.5" customHeight="1">
      <c r="A286" s="66" t="str">
        <f>IF(RIGHT(C286,2)=".1","10",RIGHT(C286,2))</f>
        <v/>
      </c>
    </row>
    <row r="287" ht="16.5" customHeight="1">
      <c r="A287" s="66" t="str">
        <f>IF(RIGHT(C287,2)=".1","10",RIGHT(C287,2))</f>
        <v/>
      </c>
    </row>
    <row r="288" ht="16.5" customHeight="1">
      <c r="A288" s="66" t="str">
        <f>IF(RIGHT(C288,2)=".1","10",RIGHT(C288,2))</f>
        <v/>
      </c>
    </row>
    <row r="289" ht="16.5" customHeight="1">
      <c r="A289" s="66" t="str">
        <f>IF(RIGHT(C289,2)=".1","10",RIGHT(C289,2))</f>
        <v/>
      </c>
    </row>
    <row r="290" ht="16.5" customHeight="1">
      <c r="A290" s="66" t="str">
        <f>IF(RIGHT(C290,2)=".1","10",RIGHT(C290,2))</f>
        <v/>
      </c>
    </row>
    <row r="291" ht="16.5" customHeight="1">
      <c r="A291" s="66" t="str">
        <f>IF(RIGHT(C291,2)=".1","10",RIGHT(C291,2))</f>
        <v/>
      </c>
    </row>
    <row r="292" ht="16.5" customHeight="1">
      <c r="A292" s="66" t="str">
        <f>IF(RIGHT(C292,2)=".1","10",RIGHT(C292,2))</f>
        <v/>
      </c>
    </row>
    <row r="293" ht="16.5" customHeight="1">
      <c r="A293" s="66" t="str">
        <f>IF(RIGHT(C293,2)=".1","10",RIGHT(C293,2))</f>
        <v/>
      </c>
    </row>
    <row r="294" ht="16.5" customHeight="1">
      <c r="A294" s="66" t="str">
        <f>IF(RIGHT(C294,2)=".1","10",RIGHT(C294,2))</f>
        <v/>
      </c>
    </row>
    <row r="295" ht="16.5" customHeight="1">
      <c r="A295" s="66" t="str">
        <f>IF(RIGHT(C295,2)=".1","10",RIGHT(C295,2))</f>
        <v/>
      </c>
    </row>
    <row r="296" ht="16.5" customHeight="1">
      <c r="A296" s="66" t="str">
        <f>IF(RIGHT(C296,2)=".1","10",RIGHT(C296,2))</f>
        <v/>
      </c>
    </row>
    <row r="297" ht="16.5" customHeight="1">
      <c r="A297" s="66" t="str">
        <f>IF(RIGHT(C297,2)=".1","10",RIGHT(C297,2))</f>
        <v/>
      </c>
    </row>
    <row r="298" ht="16.5" customHeight="1">
      <c r="A298" s="66" t="str">
        <f>IF(RIGHT(C298,2)=".1","10",RIGHT(C298,2))</f>
        <v/>
      </c>
    </row>
    <row r="299" ht="16.5" customHeight="1">
      <c r="A299" s="66" t="str">
        <f>IF(RIGHT(C299,2)=".1","10",RIGHT(C299,2))</f>
        <v/>
      </c>
    </row>
    <row r="300" ht="16.5" customHeight="1">
      <c r="A300" s="66" t="str">
        <f>IF(RIGHT(C300,2)=".1","10",RIGHT(C300,2))</f>
        <v/>
      </c>
    </row>
    <row r="301" ht="16.5" customHeight="1">
      <c r="A301" s="66" t="str">
        <f>IF(RIGHT(C301,2)=".1","10",RIGHT(C301,2))</f>
        <v/>
      </c>
    </row>
    <row r="302" ht="16.5" customHeight="1">
      <c r="A302" s="66" t="str">
        <f>IF(RIGHT(C302,2)=".1","10",RIGHT(C302,2))</f>
        <v/>
      </c>
    </row>
    <row r="303" ht="16.5" customHeight="1">
      <c r="A303" s="66" t="str">
        <f>IF(RIGHT(C303,2)=".1","10",RIGHT(C303,2))</f>
        <v/>
      </c>
    </row>
    <row r="304" ht="16.5" customHeight="1">
      <c r="A304" s="66" t="str">
        <f>IF(RIGHT(C304,2)=".1","10",RIGHT(C304,2))</f>
        <v/>
      </c>
    </row>
    <row r="305" ht="16.5" customHeight="1">
      <c r="A305" s="66" t="str">
        <f>IF(RIGHT(C305,2)=".1","10",RIGHT(C305,2))</f>
        <v/>
      </c>
    </row>
    <row r="306" ht="16.5" customHeight="1">
      <c r="A306" s="66" t="str">
        <f>IF(RIGHT(C306,2)=".1","10",RIGHT(C306,2))</f>
        <v/>
      </c>
    </row>
    <row r="307" ht="16.5" customHeight="1">
      <c r="A307" s="66" t="str">
        <f>IF(RIGHT(C307,2)=".1","10",RIGHT(C307,2))</f>
        <v/>
      </c>
    </row>
    <row r="308" ht="16.5" customHeight="1">
      <c r="A308" s="66" t="str">
        <f>IF(RIGHT(C308,2)=".1","10",RIGHT(C308,2))</f>
        <v/>
      </c>
    </row>
    <row r="309" ht="16.5" customHeight="1">
      <c r="A309" s="66" t="str">
        <f>IF(RIGHT(C309,2)=".1","10",RIGHT(C309,2))</f>
        <v/>
      </c>
    </row>
    <row r="310" ht="16.5" customHeight="1">
      <c r="A310" s="66" t="str">
        <f>IF(RIGHT(C310,2)=".1","10",RIGHT(C310,2))</f>
        <v/>
      </c>
    </row>
    <row r="311" ht="16.5" customHeight="1">
      <c r="A311" s="66" t="str">
        <f>IF(RIGHT(C311,2)=".1","10",RIGHT(C311,2))</f>
        <v/>
      </c>
    </row>
    <row r="312" ht="16.5" customHeight="1">
      <c r="A312" s="66" t="str">
        <f>IF(RIGHT(C312,2)=".1","10",RIGHT(C312,2))</f>
        <v/>
      </c>
    </row>
    <row r="313" ht="16.5" customHeight="1">
      <c r="A313" s="66" t="str">
        <f>IF(RIGHT(C313,2)=".1","10",RIGHT(C313,2))</f>
        <v/>
      </c>
    </row>
    <row r="314" ht="16.5" customHeight="1">
      <c r="A314" s="66" t="str">
        <f>IF(RIGHT(C314,2)=".1","10",RIGHT(C314,2))</f>
        <v/>
      </c>
    </row>
    <row r="315" ht="16.5" customHeight="1">
      <c r="A315" s="66" t="str">
        <f>IF(RIGHT(C315,2)=".1","10",RIGHT(C315,2))</f>
        <v/>
      </c>
    </row>
    <row r="316" ht="16.5" customHeight="1">
      <c r="A316" s="66" t="str">
        <f>IF(RIGHT(C316,2)=".1","10",RIGHT(C316,2))</f>
        <v/>
      </c>
    </row>
    <row r="317" ht="16.5" customHeight="1">
      <c r="A317" s="66" t="str">
        <f>IF(RIGHT(C317,2)=".1","10",RIGHT(C317,2))</f>
        <v/>
      </c>
    </row>
    <row r="318" ht="16.5" customHeight="1">
      <c r="A318" s="66" t="str">
        <f>IF(RIGHT(C318,2)=".1","10",RIGHT(C318,2))</f>
        <v/>
      </c>
    </row>
    <row r="319" ht="16.5" customHeight="1">
      <c r="A319" s="66" t="str">
        <f>IF(RIGHT(C319,2)=".1","10",RIGHT(C319,2))</f>
        <v/>
      </c>
    </row>
    <row r="320" ht="16.5" customHeight="1">
      <c r="A320" s="66" t="str">
        <f>IF(RIGHT(C320,2)=".1","10",RIGHT(C320,2))</f>
        <v/>
      </c>
    </row>
    <row r="321" ht="16.5" customHeight="1">
      <c r="A321" s="66" t="str">
        <f>IF(RIGHT(C321,2)=".1","10",RIGHT(C321,2))</f>
        <v/>
      </c>
    </row>
    <row r="322" ht="16.5" customHeight="1">
      <c r="A322" s="66" t="str">
        <f>IF(RIGHT(C322,2)=".1","10",RIGHT(C322,2))</f>
        <v/>
      </c>
    </row>
    <row r="323" ht="16.5" customHeight="1">
      <c r="A323" s="66" t="str">
        <f>IF(RIGHT(C323,2)=".1","10",RIGHT(C323,2))</f>
        <v/>
      </c>
    </row>
    <row r="324" ht="16.5" customHeight="1">
      <c r="A324" s="66" t="str">
        <f>IF(RIGHT(C324,2)=".1","10",RIGHT(C324,2))</f>
        <v/>
      </c>
    </row>
    <row r="325" ht="16.5" customHeight="1">
      <c r="A325" s="66" t="str">
        <f>IF(RIGHT(C325,2)=".1","10",RIGHT(C325,2))</f>
        <v/>
      </c>
    </row>
    <row r="326" ht="16.5" customHeight="1">
      <c r="A326" s="66" t="str">
        <f>IF(RIGHT(C326,2)=".1","10",RIGHT(C326,2))</f>
        <v/>
      </c>
    </row>
    <row r="327" ht="16.5" customHeight="1">
      <c r="A327" s="66" t="str">
        <f>IF(RIGHT(C327,2)=".1","10",RIGHT(C327,2))</f>
        <v/>
      </c>
    </row>
    <row r="328" ht="16.5" customHeight="1">
      <c r="A328" s="66" t="str">
        <f>IF(RIGHT(C328,2)=".1","10",RIGHT(C328,2))</f>
        <v/>
      </c>
    </row>
    <row r="329" ht="16.5" customHeight="1">
      <c r="A329" s="66" t="str">
        <f>IF(RIGHT(C329,2)=".1","10",RIGHT(C329,2))</f>
        <v/>
      </c>
    </row>
    <row r="330" ht="16.5" customHeight="1">
      <c r="A330" s="66" t="str">
        <f>IF(RIGHT(C330,2)=".1","10",RIGHT(C330,2))</f>
        <v/>
      </c>
    </row>
    <row r="331" ht="16.5" customHeight="1">
      <c r="A331" s="66" t="str">
        <f>IF(RIGHT(C331,2)=".1","10",RIGHT(C331,2))</f>
        <v/>
      </c>
    </row>
    <row r="332" ht="16.5" customHeight="1">
      <c r="A332" s="66" t="str">
        <f>IF(RIGHT(C332,2)=".1","10",RIGHT(C332,2))</f>
        <v/>
      </c>
    </row>
    <row r="333" ht="16.5" customHeight="1">
      <c r="A333" s="66" t="str">
        <f>IF(RIGHT(C333,2)=".1","10",RIGHT(C333,2))</f>
        <v/>
      </c>
    </row>
    <row r="334" ht="16.5" customHeight="1">
      <c r="A334" s="66" t="str">
        <f>IF(RIGHT(C334,2)=".1","10",RIGHT(C334,2))</f>
        <v/>
      </c>
    </row>
    <row r="335" ht="16.5" customHeight="1">
      <c r="A335" s="66" t="str">
        <f>IF(RIGHT(C335,2)=".1","10",RIGHT(C335,2))</f>
        <v/>
      </c>
    </row>
    <row r="336" ht="16.5" customHeight="1">
      <c r="A336" s="66" t="str">
        <f>IF(RIGHT(C336,2)=".1","10",RIGHT(C336,2))</f>
        <v/>
      </c>
    </row>
    <row r="337" ht="16.5" customHeight="1">
      <c r="A337" s="66" t="str">
        <f>IF(RIGHT(C337,2)=".1","10",RIGHT(C337,2))</f>
        <v/>
      </c>
    </row>
    <row r="338" ht="16.5" customHeight="1">
      <c r="A338" s="66" t="str">
        <f>IF(RIGHT(C338,2)=".1","10",RIGHT(C338,2))</f>
        <v/>
      </c>
    </row>
    <row r="339" ht="16.5" customHeight="1">
      <c r="A339" s="66" t="str">
        <f>IF(RIGHT(C339,2)=".1","10",RIGHT(C339,2))</f>
        <v/>
      </c>
    </row>
    <row r="340" ht="16.5" customHeight="1">
      <c r="A340" s="66" t="str">
        <f>IF(RIGHT(C340,2)=".1","10",RIGHT(C340,2))</f>
        <v/>
      </c>
    </row>
    <row r="341" ht="16.5" customHeight="1">
      <c r="A341" s="66" t="str">
        <f>IF(RIGHT(C341,2)=".1","10",RIGHT(C341,2))</f>
        <v/>
      </c>
    </row>
    <row r="342" ht="16.5" customHeight="1">
      <c r="A342" s="66" t="str">
        <f>IF(RIGHT(C342,2)=".1","10",RIGHT(C342,2))</f>
        <v/>
      </c>
    </row>
    <row r="343" ht="16.5" customHeight="1">
      <c r="A343" s="66" t="str">
        <f>IF(RIGHT(C343,2)=".1","10",RIGHT(C343,2))</f>
        <v/>
      </c>
    </row>
    <row r="344" ht="16.5" customHeight="1">
      <c r="A344" s="66" t="str">
        <f>IF(RIGHT(C344,2)=".1","10",RIGHT(C344,2))</f>
        <v/>
      </c>
    </row>
    <row r="345" ht="16.5" customHeight="1">
      <c r="A345" s="66" t="str">
        <f>IF(RIGHT(C345,2)=".1","10",RIGHT(C345,2))</f>
        <v/>
      </c>
    </row>
    <row r="346" ht="16.5" customHeight="1">
      <c r="A346" s="66" t="str">
        <f>IF(RIGHT(C346,2)=".1","10",RIGHT(C346,2))</f>
        <v/>
      </c>
    </row>
    <row r="347" ht="16.5" customHeight="1">
      <c r="A347" s="66" t="str">
        <f>IF(RIGHT(C347,2)=".1","10",RIGHT(C347,2))</f>
        <v/>
      </c>
    </row>
    <row r="348" ht="16.5" customHeight="1">
      <c r="A348" s="66" t="str">
        <f>IF(RIGHT(C348,2)=".1","10",RIGHT(C348,2))</f>
        <v/>
      </c>
    </row>
    <row r="349" ht="16.5" customHeight="1">
      <c r="A349" s="66" t="str">
        <f>IF(RIGHT(C349,2)=".1","10",RIGHT(C349,2))</f>
        <v/>
      </c>
    </row>
    <row r="350" ht="16.5" customHeight="1">
      <c r="A350" s="66" t="str">
        <f>IF(RIGHT(C350,2)=".1","10",RIGHT(C350,2))</f>
        <v/>
      </c>
    </row>
    <row r="351" ht="16.5" customHeight="1">
      <c r="A351" s="66" t="str">
        <f>IF(RIGHT(C351,2)=".1","10",RIGHT(C351,2))</f>
        <v/>
      </c>
    </row>
    <row r="352" ht="16.5" customHeight="1">
      <c r="A352" s="66" t="str">
        <f>IF(RIGHT(C352,2)=".1","10",RIGHT(C352,2))</f>
        <v/>
      </c>
    </row>
    <row r="353" ht="16.5" customHeight="1">
      <c r="A353" s="66" t="str">
        <f>IF(RIGHT(C353,2)=".1","10",RIGHT(C353,2))</f>
        <v/>
      </c>
    </row>
    <row r="354" ht="16.5" customHeight="1">
      <c r="A354" s="66" t="str">
        <f>IF(RIGHT(C354,2)=".1","10",RIGHT(C354,2))</f>
        <v/>
      </c>
    </row>
    <row r="355" ht="16.5" customHeight="1">
      <c r="A355" s="66" t="str">
        <f>IF(RIGHT(C355,2)=".1","10",RIGHT(C355,2))</f>
        <v/>
      </c>
    </row>
    <row r="356" ht="16.5" customHeight="1">
      <c r="A356" s="66" t="str">
        <f>IF(RIGHT(C356,2)=".1","10",RIGHT(C356,2))</f>
        <v/>
      </c>
    </row>
    <row r="357" ht="16.5" customHeight="1">
      <c r="A357" s="66" t="str">
        <f>IF(RIGHT(C357,2)=".1","10",RIGHT(C357,2))</f>
        <v/>
      </c>
    </row>
    <row r="358" ht="16.5" customHeight="1">
      <c r="A358" s="66" t="str">
        <f>IF(RIGHT(C358,2)=".1","10",RIGHT(C358,2))</f>
        <v/>
      </c>
    </row>
    <row r="359" ht="16.5" customHeight="1">
      <c r="A359" s="66" t="str">
        <f>IF(RIGHT(C359,2)=".1","10",RIGHT(C359,2))</f>
        <v/>
      </c>
    </row>
    <row r="360" ht="16.5" customHeight="1">
      <c r="A360" s="66" t="str">
        <f>IF(RIGHT(C360,2)=".1","10",RIGHT(C360,2))</f>
        <v/>
      </c>
    </row>
    <row r="361" ht="16.5" customHeight="1">
      <c r="A361" s="66" t="str">
        <f>IF(RIGHT(C361,2)=".1","10",RIGHT(C361,2))</f>
        <v/>
      </c>
    </row>
    <row r="362" ht="16.5" customHeight="1">
      <c r="A362" s="66" t="str">
        <f>IF(RIGHT(C362,2)=".1","10",RIGHT(C362,2))</f>
        <v/>
      </c>
    </row>
    <row r="363" ht="16.5" customHeight="1">
      <c r="A363" s="66" t="str">
        <f>IF(RIGHT(C363,2)=".1","10",RIGHT(C363,2))</f>
        <v/>
      </c>
    </row>
    <row r="364" ht="16.5" customHeight="1">
      <c r="A364" s="66" t="str">
        <f>IF(RIGHT(C364,2)=".1","10",RIGHT(C364,2))</f>
        <v/>
      </c>
    </row>
    <row r="365" ht="16.5" customHeight="1">
      <c r="A365" s="66" t="str">
        <f>IF(RIGHT(C365,2)=".1","10",RIGHT(C365,2))</f>
        <v/>
      </c>
    </row>
    <row r="366" ht="16.5" customHeight="1">
      <c r="A366" s="66" t="str">
        <f>IF(RIGHT(C366,2)=".1","10",RIGHT(C366,2))</f>
        <v/>
      </c>
    </row>
    <row r="367" ht="16.5" customHeight="1">
      <c r="A367" s="66" t="str">
        <f>IF(RIGHT(C367,2)=".1","10",RIGHT(C367,2))</f>
        <v/>
      </c>
    </row>
    <row r="368" ht="16.5" customHeight="1">
      <c r="A368" s="66" t="str">
        <f>IF(RIGHT(C368,2)=".1","10",RIGHT(C368,2))</f>
        <v/>
      </c>
    </row>
    <row r="369" ht="16.5" customHeight="1">
      <c r="A369" s="66" t="str">
        <f>IF(RIGHT(C369,2)=".1","10",RIGHT(C369,2))</f>
        <v/>
      </c>
    </row>
    <row r="370" ht="16.5" customHeight="1">
      <c r="A370" s="66" t="str">
        <f>IF(RIGHT(C370,2)=".1","10",RIGHT(C370,2))</f>
        <v/>
      </c>
    </row>
    <row r="371" ht="16.5" customHeight="1">
      <c r="A371" s="66" t="str">
        <f>IF(RIGHT(C371,2)=".1","10",RIGHT(C371,2))</f>
        <v/>
      </c>
    </row>
    <row r="372" ht="16.5" customHeight="1">
      <c r="A372" s="66" t="str">
        <f>IF(RIGHT(C372,2)=".1","10",RIGHT(C372,2))</f>
        <v/>
      </c>
    </row>
    <row r="373" ht="16.5" customHeight="1">
      <c r="A373" s="66" t="str">
        <f>IF(RIGHT(C373,2)=".1","10",RIGHT(C373,2))</f>
        <v/>
      </c>
    </row>
    <row r="374" ht="16.5" customHeight="1">
      <c r="A374" s="66" t="str">
        <f>IF(RIGHT(C374,2)=".1","10",RIGHT(C374,2))</f>
        <v/>
      </c>
    </row>
    <row r="375" ht="16.5" customHeight="1">
      <c r="A375" s="66" t="str">
        <f>IF(RIGHT(C375,2)=".1","10",RIGHT(C375,2))</f>
        <v/>
      </c>
    </row>
    <row r="376" ht="16.5" customHeight="1">
      <c r="A376" s="66" t="str">
        <f>IF(RIGHT(C376,2)=".1","10",RIGHT(C376,2))</f>
        <v/>
      </c>
    </row>
    <row r="377" ht="16.5" customHeight="1">
      <c r="A377" s="66" t="str">
        <f>IF(RIGHT(C377,2)=".1","10",RIGHT(C377,2))</f>
        <v/>
      </c>
    </row>
    <row r="378" ht="16.5" customHeight="1">
      <c r="A378" s="66" t="str">
        <f>IF(RIGHT(C378,2)=".1","10",RIGHT(C378,2))</f>
        <v/>
      </c>
    </row>
    <row r="379" ht="16.5" customHeight="1">
      <c r="A379" s="66" t="str">
        <f>IF(RIGHT(C379,2)=".1","10",RIGHT(C379,2))</f>
        <v/>
      </c>
    </row>
    <row r="380" ht="16.5" customHeight="1">
      <c r="A380" s="66" t="str">
        <f>IF(RIGHT(C380,2)=".1","10",RIGHT(C380,2))</f>
        <v/>
      </c>
    </row>
    <row r="381" ht="16.5" customHeight="1">
      <c r="A381" s="66" t="str">
        <f>IF(RIGHT(C381,2)=".1","10",RIGHT(C381,2))</f>
        <v/>
      </c>
    </row>
    <row r="382" ht="16.5" customHeight="1">
      <c r="A382" s="66" t="str">
        <f>IF(RIGHT(C382,2)=".1","10",RIGHT(C382,2))</f>
        <v/>
      </c>
    </row>
    <row r="383" ht="16.5" customHeight="1">
      <c r="A383" s="66" t="str">
        <f>IF(RIGHT(C383,2)=".1","10",RIGHT(C383,2))</f>
        <v/>
      </c>
    </row>
    <row r="384" ht="16.5" customHeight="1">
      <c r="A384" s="66" t="str">
        <f>IF(RIGHT(C384,2)=".1","10",RIGHT(C384,2))</f>
        <v/>
      </c>
    </row>
    <row r="385" ht="16.5" customHeight="1">
      <c r="A385" s="66" t="str">
        <f>IF(RIGHT(C385,2)=".1","10",RIGHT(C385,2))</f>
        <v/>
      </c>
    </row>
    <row r="386" ht="16.5" customHeight="1">
      <c r="A386" s="66" t="str">
        <f>IF(RIGHT(C386,2)=".1","10",RIGHT(C386,2))</f>
        <v/>
      </c>
    </row>
    <row r="387" ht="16.5" customHeight="1">
      <c r="A387" s="66" t="str">
        <f>IF(RIGHT(C387,2)=".1","10",RIGHT(C387,2))</f>
        <v/>
      </c>
    </row>
    <row r="388" ht="16.5" customHeight="1">
      <c r="A388" s="66" t="str">
        <f>IF(RIGHT(C388,2)=".1","10",RIGHT(C388,2))</f>
        <v/>
      </c>
    </row>
    <row r="389" ht="16.5" customHeight="1">
      <c r="A389" s="66" t="str">
        <f>IF(RIGHT(C389,2)=".1","10",RIGHT(C389,2))</f>
        <v/>
      </c>
    </row>
    <row r="390" ht="16.5" customHeight="1">
      <c r="A390" s="66" t="str">
        <f>IF(RIGHT(C390,2)=".1","10",RIGHT(C390,2))</f>
        <v/>
      </c>
    </row>
    <row r="391" ht="16.5" customHeight="1">
      <c r="A391" s="66" t="str">
        <f>IF(RIGHT(C391,2)=".1","10",RIGHT(C391,2))</f>
        <v/>
      </c>
    </row>
    <row r="392" ht="16.5" customHeight="1">
      <c r="A392" s="66" t="str">
        <f>IF(RIGHT(C392,2)=".1","10",RIGHT(C392,2))</f>
        <v/>
      </c>
    </row>
    <row r="393" ht="16.5" customHeight="1">
      <c r="A393" s="66" t="str">
        <f>IF(RIGHT(C393,2)=".1","10",RIGHT(C393,2))</f>
        <v/>
      </c>
    </row>
    <row r="394" ht="16.5" customHeight="1">
      <c r="A394" s="66" t="str">
        <f>IF(RIGHT(C394,2)=".1","10",RIGHT(C394,2))</f>
        <v/>
      </c>
    </row>
    <row r="395" ht="16.5" customHeight="1">
      <c r="A395" s="66" t="str">
        <f>IF(RIGHT(C395,2)=".1","10",RIGHT(C395,2))</f>
        <v/>
      </c>
    </row>
    <row r="396" ht="16.5" customHeight="1">
      <c r="A396" s="66" t="str">
        <f>IF(RIGHT(C396,2)=".1","10",RIGHT(C396,2))</f>
        <v/>
      </c>
    </row>
    <row r="397" ht="16.5" customHeight="1">
      <c r="A397" s="66" t="str">
        <f>IF(RIGHT(C397,2)=".1","10",RIGHT(C397,2))</f>
        <v/>
      </c>
    </row>
    <row r="398" ht="16.5" customHeight="1">
      <c r="A398" s="66" t="str">
        <f>IF(RIGHT(C398,2)=".1","10",RIGHT(C398,2))</f>
        <v/>
      </c>
    </row>
    <row r="399" ht="16.5" customHeight="1">
      <c r="A399" s="66" t="str">
        <f>IF(RIGHT(C399,2)=".1","10",RIGHT(C399,2))</f>
        <v/>
      </c>
    </row>
    <row r="400" ht="16.5" customHeight="1">
      <c r="A400" s="66" t="str">
        <f>IF(RIGHT(C400,2)=".1","10",RIGHT(C400,2))</f>
        <v/>
      </c>
    </row>
    <row r="401" ht="16.5" customHeight="1">
      <c r="A401" s="66" t="str">
        <f>IF(RIGHT(C401,2)=".1","10",RIGHT(C401,2))</f>
        <v/>
      </c>
    </row>
    <row r="402" ht="16.5" customHeight="1">
      <c r="A402" s="66" t="str">
        <f>IF(RIGHT(C402,2)=".1","10",RIGHT(C402,2))</f>
        <v/>
      </c>
    </row>
    <row r="403" ht="16.5" customHeight="1">
      <c r="A403" s="66" t="str">
        <f>IF(RIGHT(C403,2)=".1","10",RIGHT(C403,2))</f>
        <v/>
      </c>
    </row>
    <row r="404" ht="16.5" customHeight="1">
      <c r="A404" s="66" t="str">
        <f>IF(RIGHT(C404,2)=".1","10",RIGHT(C404,2))</f>
        <v/>
      </c>
    </row>
    <row r="405" ht="16.5" customHeight="1">
      <c r="A405" s="66" t="str">
        <f>IF(RIGHT(C405,2)=".1","10",RIGHT(C405,2))</f>
        <v/>
      </c>
    </row>
    <row r="406" ht="16.5" customHeight="1">
      <c r="A406" s="66" t="str">
        <f>IF(RIGHT(C406,2)=".1","10",RIGHT(C406,2))</f>
        <v/>
      </c>
    </row>
    <row r="407" ht="16.5" customHeight="1">
      <c r="A407" s="66" t="str">
        <f>IF(RIGHT(C407,2)=".1","10",RIGHT(C407,2))</f>
        <v/>
      </c>
    </row>
    <row r="408" ht="16.5" customHeight="1">
      <c r="A408" s="66" t="str">
        <f>IF(RIGHT(C408,2)=".1","10",RIGHT(C408,2))</f>
        <v/>
      </c>
    </row>
    <row r="409" ht="16.5" customHeight="1">
      <c r="A409" s="66" t="str">
        <f>IF(RIGHT(C409,2)=".1","10",RIGHT(C409,2))</f>
        <v/>
      </c>
    </row>
    <row r="410" ht="16.5" customHeight="1">
      <c r="A410" s="66" t="str">
        <f>IF(RIGHT(C410,2)=".1","10",RIGHT(C410,2))</f>
        <v/>
      </c>
    </row>
    <row r="411" ht="16.5" customHeight="1">
      <c r="A411" s="66" t="str">
        <f>IF(RIGHT(C411,2)=".1","10",RIGHT(C411,2))</f>
        <v/>
      </c>
    </row>
    <row r="412" ht="16.5" customHeight="1">
      <c r="A412" s="66" t="str">
        <f>IF(RIGHT(C412,2)=".1","10",RIGHT(C412,2))</f>
        <v/>
      </c>
    </row>
    <row r="413" ht="16.5" customHeight="1">
      <c r="A413" s="66" t="str">
        <f>IF(RIGHT(C413,2)=".1","10",RIGHT(C413,2))</f>
        <v/>
      </c>
    </row>
    <row r="414" ht="16.5" customHeight="1">
      <c r="A414" s="66" t="str">
        <f>IF(RIGHT(C414,2)=".1","10",RIGHT(C414,2))</f>
        <v/>
      </c>
    </row>
    <row r="415" ht="16.5" customHeight="1">
      <c r="A415" s="66" t="str">
        <f>IF(RIGHT(C415,2)=".1","10",RIGHT(C415,2))</f>
        <v/>
      </c>
    </row>
    <row r="416" ht="16.5" customHeight="1">
      <c r="A416" s="66" t="str">
        <f>IF(RIGHT(C416,2)=".1","10",RIGHT(C416,2))</f>
        <v/>
      </c>
    </row>
    <row r="417" ht="16.5" customHeight="1">
      <c r="A417" s="66" t="str">
        <f>IF(RIGHT(C417,2)=".1","10",RIGHT(C417,2))</f>
        <v/>
      </c>
    </row>
    <row r="418" ht="16.5" customHeight="1">
      <c r="A418" s="66" t="str">
        <f>IF(RIGHT(C418,2)=".1","10",RIGHT(C418,2))</f>
        <v/>
      </c>
    </row>
    <row r="419" ht="16.5" customHeight="1">
      <c r="A419" s="66" t="str">
        <f>IF(RIGHT(C419,2)=".1","10",RIGHT(C419,2))</f>
        <v/>
      </c>
    </row>
    <row r="420" ht="16.5" customHeight="1">
      <c r="A420" s="66" t="str">
        <f>IF(RIGHT(C420,2)=".1","10",RIGHT(C420,2))</f>
        <v/>
      </c>
    </row>
    <row r="421" ht="16.5" customHeight="1">
      <c r="A421" s="66" t="str">
        <f>IF(RIGHT(C421,2)=".1","10",RIGHT(C421,2))</f>
        <v/>
      </c>
    </row>
    <row r="422" ht="16.5" customHeight="1">
      <c r="A422" s="66" t="str">
        <f>IF(RIGHT(C422,2)=".1","10",RIGHT(C422,2))</f>
        <v/>
      </c>
    </row>
    <row r="423" ht="16.5" customHeight="1">
      <c r="A423" s="66" t="str">
        <f>IF(RIGHT(C423,2)=".1","10",RIGHT(C423,2))</f>
        <v/>
      </c>
    </row>
    <row r="424" ht="16.5" customHeight="1">
      <c r="A424" s="66" t="str">
        <f>IF(RIGHT(C424,2)=".1","10",RIGHT(C424,2))</f>
        <v/>
      </c>
    </row>
    <row r="425" ht="16.5" customHeight="1">
      <c r="A425" s="66" t="str">
        <f>IF(RIGHT(C425,2)=".1","10",RIGHT(C425,2))</f>
        <v/>
      </c>
    </row>
    <row r="426" ht="16.5" customHeight="1">
      <c r="A426" s="66" t="str">
        <f>IF(RIGHT(C426,2)=".1","10",RIGHT(C426,2))</f>
        <v/>
      </c>
    </row>
    <row r="427" ht="16.5" customHeight="1">
      <c r="A427" s="66" t="str">
        <f>IF(RIGHT(C427,2)=".1","10",RIGHT(C427,2))</f>
        <v/>
      </c>
    </row>
    <row r="428" ht="16.5" customHeight="1">
      <c r="A428" s="66" t="str">
        <f>IF(RIGHT(C428,2)=".1","10",RIGHT(C428,2))</f>
        <v/>
      </c>
    </row>
    <row r="429" ht="16.5" customHeight="1">
      <c r="A429" s="66" t="str">
        <f>IF(RIGHT(C429,2)=".1","10",RIGHT(C429,2))</f>
        <v/>
      </c>
    </row>
    <row r="430" ht="16.5" customHeight="1">
      <c r="A430" s="66" t="str">
        <f>IF(RIGHT(C430,2)=".1","10",RIGHT(C430,2))</f>
        <v/>
      </c>
    </row>
    <row r="431" ht="16.5" customHeight="1">
      <c r="A431" s="66" t="str">
        <f>IF(RIGHT(C431,2)=".1","10",RIGHT(C431,2))</f>
        <v/>
      </c>
    </row>
    <row r="432" ht="16.5" customHeight="1">
      <c r="A432" s="66" t="str">
        <f>IF(RIGHT(C432,2)=".1","10",RIGHT(C432,2))</f>
        <v/>
      </c>
    </row>
    <row r="433" ht="16.5" customHeight="1">
      <c r="A433" s="66" t="str">
        <f>IF(RIGHT(C433,2)=".1","10",RIGHT(C433,2))</f>
        <v/>
      </c>
    </row>
    <row r="434" ht="16.5" customHeight="1">
      <c r="A434" s="66" t="str">
        <f>IF(RIGHT(C434,2)=".1","10",RIGHT(C434,2))</f>
        <v/>
      </c>
    </row>
    <row r="435" ht="16.5" customHeight="1">
      <c r="A435" s="66" t="str">
        <f>IF(RIGHT(C435,2)=".1","10",RIGHT(C435,2))</f>
        <v/>
      </c>
    </row>
    <row r="436" ht="16.5" customHeight="1">
      <c r="A436" s="66" t="str">
        <f>IF(RIGHT(C436,2)=".1","10",RIGHT(C436,2))</f>
        <v/>
      </c>
    </row>
    <row r="437" ht="16.5" customHeight="1">
      <c r="A437" s="66" t="str">
        <f>IF(RIGHT(C437,2)=".1","10",RIGHT(C437,2))</f>
        <v/>
      </c>
    </row>
    <row r="438" ht="16.5" customHeight="1">
      <c r="A438" s="66" t="str">
        <f>IF(RIGHT(C438,2)=".1","10",RIGHT(C438,2))</f>
        <v/>
      </c>
    </row>
    <row r="439" ht="16.5" customHeight="1">
      <c r="A439" s="66" t="str">
        <f>IF(RIGHT(C439,2)=".1","10",RIGHT(C439,2))</f>
        <v/>
      </c>
    </row>
    <row r="440" ht="16.5" customHeight="1">
      <c r="A440" s="66" t="str">
        <f>IF(RIGHT(C440,2)=".1","10",RIGHT(C440,2))</f>
        <v/>
      </c>
    </row>
    <row r="441" ht="16.5" customHeight="1">
      <c r="A441" s="66" t="str">
        <f>IF(RIGHT(C441,2)=".1","10",RIGHT(C441,2))</f>
        <v/>
      </c>
    </row>
    <row r="442" ht="16.5" customHeight="1">
      <c r="A442" s="66" t="str">
        <f>IF(RIGHT(C442,2)=".1","10",RIGHT(C442,2))</f>
        <v/>
      </c>
    </row>
    <row r="443" ht="16.5" customHeight="1">
      <c r="A443" s="66" t="str">
        <f>IF(RIGHT(C443,2)=".1","10",RIGHT(C443,2))</f>
        <v/>
      </c>
    </row>
    <row r="444" ht="16.5" customHeight="1">
      <c r="A444" s="66" t="str">
        <f>IF(RIGHT(C444,2)=".1","10",RIGHT(C444,2))</f>
        <v/>
      </c>
    </row>
    <row r="445" ht="16.5" customHeight="1">
      <c r="A445" s="66" t="str">
        <f>IF(RIGHT(C445,2)=".1","10",RIGHT(C445,2))</f>
        <v/>
      </c>
    </row>
    <row r="446" ht="16.5" customHeight="1">
      <c r="A446" s="66" t="str">
        <f>IF(RIGHT(C446,2)=".1","10",RIGHT(C446,2))</f>
        <v/>
      </c>
    </row>
    <row r="447" ht="16.5" customHeight="1">
      <c r="A447" s="66" t="str">
        <f>IF(RIGHT(C447,2)=".1","10",RIGHT(C447,2))</f>
        <v/>
      </c>
    </row>
    <row r="448" ht="16.5" customHeight="1">
      <c r="A448" s="66" t="str">
        <f>IF(RIGHT(C448,2)=".1","10",RIGHT(C448,2))</f>
        <v/>
      </c>
    </row>
    <row r="449" ht="16.5" customHeight="1">
      <c r="A449" s="66" t="str">
        <f>IF(RIGHT(C449,2)=".1","10",RIGHT(C449,2))</f>
        <v/>
      </c>
    </row>
    <row r="450" ht="16.5" customHeight="1">
      <c r="A450" s="66" t="str">
        <f>IF(RIGHT(C450,2)=".1","10",RIGHT(C450,2))</f>
        <v/>
      </c>
    </row>
    <row r="451" ht="16.5" customHeight="1">
      <c r="A451" s="66" t="str">
        <f>IF(RIGHT(C451,2)=".1","10",RIGHT(C451,2))</f>
        <v/>
      </c>
    </row>
    <row r="452" ht="16.5" customHeight="1">
      <c r="A452" s="66" t="str">
        <f>IF(RIGHT(C452,2)=".1","10",RIGHT(C452,2))</f>
        <v/>
      </c>
    </row>
    <row r="453" ht="16.5" customHeight="1">
      <c r="A453" s="66" t="str">
        <f>IF(RIGHT(C453,2)=".1","10",RIGHT(C453,2))</f>
        <v/>
      </c>
    </row>
    <row r="454" ht="16.5" customHeight="1">
      <c r="A454" s="66" t="str">
        <f>IF(RIGHT(C454,2)=".1","10",RIGHT(C454,2))</f>
        <v/>
      </c>
    </row>
    <row r="455" ht="16.5" customHeight="1">
      <c r="A455" s="66" t="str">
        <f>IF(RIGHT(C455,2)=".1","10",RIGHT(C455,2))</f>
        <v/>
      </c>
    </row>
    <row r="456" ht="16.5" customHeight="1">
      <c r="A456" s="66" t="str">
        <f>IF(RIGHT(C456,2)=".1","10",RIGHT(C456,2))</f>
        <v/>
      </c>
    </row>
    <row r="457" ht="16.5" customHeight="1">
      <c r="A457" s="66" t="str">
        <f>IF(RIGHT(C457,2)=".1","10",RIGHT(C457,2))</f>
        <v/>
      </c>
    </row>
    <row r="458" ht="16.5" customHeight="1">
      <c r="A458" s="66" t="str">
        <f>IF(RIGHT(C458,2)=".1","10",RIGHT(C458,2))</f>
        <v/>
      </c>
    </row>
    <row r="459" ht="16.5" customHeight="1">
      <c r="A459" s="66" t="str">
        <f>IF(RIGHT(C459,2)=".1","10",RIGHT(C459,2))</f>
        <v/>
      </c>
    </row>
    <row r="460" ht="16.5" customHeight="1">
      <c r="A460" s="66" t="str">
        <f>IF(RIGHT(C460,2)=".1","10",RIGHT(C460,2))</f>
        <v/>
      </c>
    </row>
    <row r="461" ht="16.5" customHeight="1">
      <c r="A461" s="66" t="str">
        <f>IF(RIGHT(C461,2)=".1","10",RIGHT(C461,2))</f>
        <v/>
      </c>
    </row>
    <row r="462" ht="16.5" customHeight="1">
      <c r="A462" s="66" t="str">
        <f>IF(RIGHT(C462,2)=".1","10",RIGHT(C462,2))</f>
        <v/>
      </c>
    </row>
    <row r="463" ht="16.5" customHeight="1">
      <c r="A463" s="66" t="str">
        <f>IF(RIGHT(C463,2)=".1","10",RIGHT(C463,2))</f>
        <v/>
      </c>
    </row>
    <row r="464" ht="16.5" customHeight="1">
      <c r="A464" s="66" t="str">
        <f>IF(RIGHT(C464,2)=".1","10",RIGHT(C464,2))</f>
        <v/>
      </c>
    </row>
    <row r="465" ht="16.5" customHeight="1">
      <c r="A465" s="66" t="str">
        <f>IF(RIGHT(C465,2)=".1","10",RIGHT(C465,2))</f>
        <v/>
      </c>
    </row>
    <row r="466" ht="16.5" customHeight="1">
      <c r="A466" s="66" t="str">
        <f>IF(RIGHT(C466,2)=".1","10",RIGHT(C466,2))</f>
        <v/>
      </c>
    </row>
    <row r="467" ht="16.5" customHeight="1">
      <c r="A467" s="66" t="str">
        <f>IF(RIGHT(C467,2)=".1","10",RIGHT(C467,2))</f>
        <v/>
      </c>
    </row>
    <row r="468" ht="16.5" customHeight="1">
      <c r="A468" s="66" t="str">
        <f>IF(RIGHT(C468,2)=".1","10",RIGHT(C468,2))</f>
        <v/>
      </c>
    </row>
    <row r="469" ht="16.5" customHeight="1">
      <c r="A469" s="66" t="str">
        <f>IF(RIGHT(C469,2)=".1","10",RIGHT(C469,2))</f>
        <v/>
      </c>
    </row>
    <row r="470" ht="16.5" customHeight="1">
      <c r="A470" s="66" t="str">
        <f>IF(RIGHT(C470,2)=".1","10",RIGHT(C470,2))</f>
        <v/>
      </c>
    </row>
    <row r="471" ht="16.5" customHeight="1">
      <c r="A471" s="66" t="str">
        <f>IF(RIGHT(C471,2)=".1","10",RIGHT(C471,2))</f>
        <v/>
      </c>
    </row>
    <row r="472" ht="16.5" customHeight="1">
      <c r="A472" s="66" t="str">
        <f>IF(RIGHT(C472,2)=".1","10",RIGHT(C472,2))</f>
        <v/>
      </c>
    </row>
    <row r="473" ht="16.5" customHeight="1">
      <c r="A473" s="66" t="str">
        <f>IF(RIGHT(C473,2)=".1","10",RIGHT(C473,2))</f>
        <v/>
      </c>
    </row>
    <row r="474" ht="16.5" customHeight="1">
      <c r="A474" s="66" t="str">
        <f>IF(RIGHT(C474,2)=".1","10",RIGHT(C474,2))</f>
        <v/>
      </c>
    </row>
    <row r="475" ht="16.5" customHeight="1">
      <c r="A475" s="66" t="str">
        <f>IF(RIGHT(C475,2)=".1","10",RIGHT(C475,2))</f>
        <v/>
      </c>
    </row>
    <row r="476" ht="16.5" customHeight="1">
      <c r="A476" s="66" t="str">
        <f>IF(RIGHT(C476,2)=".1","10",RIGHT(C476,2))</f>
        <v/>
      </c>
    </row>
    <row r="477" ht="16.5" customHeight="1">
      <c r="A477" s="66" t="str">
        <f>IF(RIGHT(C477,2)=".1","10",RIGHT(C477,2))</f>
        <v/>
      </c>
    </row>
    <row r="478" ht="16.5" customHeight="1">
      <c r="A478" s="66" t="str">
        <f>IF(RIGHT(C478,2)=".1","10",RIGHT(C478,2))</f>
        <v/>
      </c>
    </row>
    <row r="479" ht="16.5" customHeight="1">
      <c r="A479" s="66" t="str">
        <f>IF(RIGHT(C479,2)=".1","10",RIGHT(C479,2))</f>
        <v/>
      </c>
    </row>
    <row r="480" ht="16.5" customHeight="1">
      <c r="A480" s="66" t="str">
        <f>IF(RIGHT(C480,2)=".1","10",RIGHT(C480,2))</f>
        <v/>
      </c>
    </row>
    <row r="481" ht="16.5" customHeight="1">
      <c r="A481" s="66" t="str">
        <f>IF(RIGHT(C481,2)=".1","10",RIGHT(C481,2))</f>
        <v/>
      </c>
    </row>
    <row r="482" ht="16.5" customHeight="1">
      <c r="A482" s="66" t="str">
        <f>IF(RIGHT(C482,2)=".1","10",RIGHT(C482,2))</f>
        <v/>
      </c>
    </row>
    <row r="483" ht="16.5" customHeight="1">
      <c r="A483" s="66" t="str">
        <f>IF(RIGHT(C483,2)=".1","10",RIGHT(C483,2))</f>
        <v/>
      </c>
    </row>
    <row r="484" ht="16.5" customHeight="1">
      <c r="A484" s="66" t="str">
        <f>IF(RIGHT(C484,2)=".1","10",RIGHT(C484,2))</f>
        <v/>
      </c>
    </row>
    <row r="485" ht="16.5" customHeight="1">
      <c r="A485" s="66" t="str">
        <f>IF(RIGHT(C485,2)=".1","10",RIGHT(C485,2))</f>
        <v/>
      </c>
    </row>
    <row r="486" ht="16.5" customHeight="1">
      <c r="A486" s="66" t="str">
        <f>IF(RIGHT(C486,2)=".1","10",RIGHT(C486,2))</f>
        <v/>
      </c>
    </row>
    <row r="487" ht="16.5" customHeight="1">
      <c r="A487" s="66" t="str">
        <f>IF(RIGHT(C487,2)=".1","10",RIGHT(C487,2))</f>
        <v/>
      </c>
    </row>
    <row r="488" ht="16.5" customHeight="1">
      <c r="A488" s="66" t="str">
        <f>IF(RIGHT(C488,2)=".1","10",RIGHT(C488,2))</f>
        <v/>
      </c>
    </row>
    <row r="489" ht="16.5" customHeight="1">
      <c r="A489" s="66" t="str">
        <f>IF(RIGHT(C489,2)=".1","10",RIGHT(C489,2))</f>
        <v/>
      </c>
    </row>
    <row r="490" ht="16.5" customHeight="1">
      <c r="A490" s="66" t="str">
        <f>IF(RIGHT(C490,2)=".1","10",RIGHT(C490,2))</f>
        <v/>
      </c>
    </row>
    <row r="491" ht="16.5" customHeight="1">
      <c r="A491" s="66" t="str">
        <f>IF(RIGHT(C491,2)=".1","10",RIGHT(C491,2))</f>
        <v/>
      </c>
    </row>
    <row r="492" ht="16.5" customHeight="1">
      <c r="A492" s="66" t="str">
        <f>IF(RIGHT(C492,2)=".1","10",RIGHT(C492,2))</f>
        <v/>
      </c>
    </row>
    <row r="493" ht="16.5" customHeight="1">
      <c r="A493" s="66" t="str">
        <f>IF(RIGHT(C493,2)=".1","10",RIGHT(C493,2))</f>
        <v/>
      </c>
    </row>
    <row r="494" ht="16.5" customHeight="1">
      <c r="A494" s="66" t="str">
        <f>IF(RIGHT(C494,2)=".1","10",RIGHT(C494,2))</f>
        <v/>
      </c>
    </row>
    <row r="495" ht="16.5" customHeight="1">
      <c r="A495" s="66" t="str">
        <f>IF(RIGHT(C495,2)=".1","10",RIGHT(C495,2))</f>
        <v/>
      </c>
    </row>
    <row r="496" ht="16.5" customHeight="1">
      <c r="A496" s="66" t="str">
        <f>IF(RIGHT(C496,2)=".1","10",RIGHT(C496,2))</f>
        <v/>
      </c>
    </row>
    <row r="497" ht="16.5" customHeight="1">
      <c r="A497" s="66" t="str">
        <f>IF(RIGHT(C497,2)=".1","10",RIGHT(C497,2))</f>
        <v/>
      </c>
    </row>
    <row r="498" ht="16.5" customHeight="1">
      <c r="A498" s="66" t="str">
        <f>IF(RIGHT(C498,2)=".1","10",RIGHT(C498,2))</f>
        <v/>
      </c>
    </row>
    <row r="499" ht="16.5" customHeight="1">
      <c r="A499" s="66" t="str">
        <f>IF(RIGHT(C499,2)=".1","10",RIGHT(C499,2))</f>
        <v/>
      </c>
    </row>
    <row r="500" ht="16.5" customHeight="1">
      <c r="A500" s="66" t="str">
        <f>IF(RIGHT(C500,2)=".1","10",RIGHT(C500,2))</f>
        <v/>
      </c>
    </row>
    <row r="501" ht="16.5" customHeight="1">
      <c r="A501" s="66" t="str">
        <f>IF(RIGHT(C501,2)=".1","10",RIGHT(C501,2))</f>
        <v/>
      </c>
    </row>
    <row r="502" ht="16.5" customHeight="1">
      <c r="A502" s="66" t="str">
        <f>IF(RIGHT(C502,2)=".1","10",RIGHT(C502,2))</f>
        <v/>
      </c>
    </row>
    <row r="503" ht="16.5" customHeight="1">
      <c r="A503" s="66" t="str">
        <f>IF(RIGHT(C503,2)=".1","10",RIGHT(C503,2))</f>
        <v/>
      </c>
    </row>
    <row r="504" ht="16.5" customHeight="1">
      <c r="A504" s="66" t="str">
        <f>IF(RIGHT(C504,2)=".1","10",RIGHT(C504,2))</f>
        <v/>
      </c>
    </row>
    <row r="505" ht="16.5" customHeight="1">
      <c r="A505" s="66" t="str">
        <f>IF(RIGHT(C505,2)=".1","10",RIGHT(C505,2))</f>
        <v/>
      </c>
    </row>
    <row r="506" ht="16.5" customHeight="1">
      <c r="A506" s="66" t="str">
        <f>IF(RIGHT(C506,2)=".1","10",RIGHT(C506,2))</f>
        <v/>
      </c>
    </row>
    <row r="507" ht="16.5" customHeight="1">
      <c r="A507" s="66" t="str">
        <f>IF(RIGHT(C507,2)=".1","10",RIGHT(C507,2))</f>
        <v/>
      </c>
    </row>
    <row r="508" ht="16.5" customHeight="1">
      <c r="A508" s="66" t="str">
        <f>IF(RIGHT(C508,2)=".1","10",RIGHT(C508,2))</f>
        <v/>
      </c>
    </row>
    <row r="509" ht="16.5" customHeight="1">
      <c r="A509" s="66" t="str">
        <f>IF(RIGHT(C509,2)=".1","10",RIGHT(C509,2))</f>
        <v/>
      </c>
    </row>
    <row r="510" ht="16.5" customHeight="1">
      <c r="A510" s="66" t="str">
        <f>IF(RIGHT(C510,2)=".1","10",RIGHT(C510,2))</f>
        <v/>
      </c>
    </row>
    <row r="511" ht="16.5" customHeight="1">
      <c r="A511" s="66" t="str">
        <f>IF(RIGHT(C511,2)=".1","10",RIGHT(C511,2))</f>
        <v/>
      </c>
    </row>
    <row r="512" ht="16.5" customHeight="1">
      <c r="A512" s="66" t="str">
        <f>IF(RIGHT(C512,2)=".1","10",RIGHT(C512,2))</f>
        <v/>
      </c>
    </row>
    <row r="513" ht="16.5" customHeight="1">
      <c r="A513" s="66" t="str">
        <f>IF(RIGHT(C513,2)=".1","10",RIGHT(C513,2))</f>
        <v/>
      </c>
    </row>
    <row r="514" ht="16.5" customHeight="1">
      <c r="A514" s="66" t="str">
        <f>IF(RIGHT(C514,2)=".1","10",RIGHT(C514,2))</f>
        <v/>
      </c>
    </row>
    <row r="515" ht="16.5" customHeight="1">
      <c r="A515" s="66" t="str">
        <f>IF(RIGHT(C515,2)=".1","10",RIGHT(C515,2))</f>
        <v/>
      </c>
    </row>
    <row r="516" ht="16.5" customHeight="1">
      <c r="A516" s="66" t="str">
        <f>IF(RIGHT(C516,2)=".1","10",RIGHT(C516,2))</f>
        <v/>
      </c>
    </row>
    <row r="517" ht="16.5" customHeight="1">
      <c r="A517" s="66" t="str">
        <f>IF(RIGHT(C517,2)=".1","10",RIGHT(C517,2))</f>
        <v/>
      </c>
    </row>
    <row r="518" ht="16.5" customHeight="1">
      <c r="A518" s="66" t="str">
        <f>IF(RIGHT(C518,2)=".1","10",RIGHT(C518,2))</f>
        <v/>
      </c>
    </row>
    <row r="519" ht="16.5" customHeight="1">
      <c r="A519" s="66" t="str">
        <f>IF(RIGHT(C519,2)=".1","10",RIGHT(C519,2))</f>
        <v/>
      </c>
    </row>
    <row r="520" ht="16.5" customHeight="1">
      <c r="A520" s="66" t="str">
        <f>IF(RIGHT(C520,2)=".1","10",RIGHT(C520,2))</f>
        <v/>
      </c>
    </row>
    <row r="521" ht="16.5" customHeight="1">
      <c r="A521" s="66" t="str">
        <f>IF(RIGHT(C521,2)=".1","10",RIGHT(C521,2))</f>
        <v/>
      </c>
    </row>
    <row r="522" ht="16.5" customHeight="1">
      <c r="A522" s="66" t="str">
        <f>IF(RIGHT(C522,2)=".1","10",RIGHT(C522,2))</f>
        <v/>
      </c>
    </row>
    <row r="523" ht="16.5" customHeight="1">
      <c r="A523" s="66" t="str">
        <f>IF(RIGHT(C523,2)=".1","10",RIGHT(C523,2))</f>
        <v/>
      </c>
    </row>
    <row r="524" ht="16.5" customHeight="1">
      <c r="A524" s="66" t="str">
        <f>IF(RIGHT(C524,2)=".1","10",RIGHT(C524,2))</f>
        <v/>
      </c>
    </row>
    <row r="525" ht="16.5" customHeight="1">
      <c r="A525" s="66" t="str">
        <f>IF(RIGHT(C525,2)=".1","10",RIGHT(C525,2))</f>
        <v/>
      </c>
    </row>
    <row r="526" ht="16.5" customHeight="1">
      <c r="A526" s="66" t="str">
        <f>IF(RIGHT(C526,2)=".1","10",RIGHT(C526,2))</f>
        <v/>
      </c>
    </row>
    <row r="527" ht="16.5" customHeight="1">
      <c r="A527" s="66" t="str">
        <f>IF(RIGHT(C527,2)=".1","10",RIGHT(C527,2))</f>
        <v/>
      </c>
    </row>
    <row r="528" ht="16.5" customHeight="1">
      <c r="A528" s="66" t="str">
        <f>IF(RIGHT(C528,2)=".1","10",RIGHT(C528,2))</f>
        <v/>
      </c>
    </row>
    <row r="529" ht="16.5" customHeight="1">
      <c r="A529" s="66" t="str">
        <f>IF(RIGHT(C529,2)=".1","10",RIGHT(C529,2))</f>
        <v/>
      </c>
    </row>
    <row r="530" ht="16.5" customHeight="1">
      <c r="A530" s="66" t="str">
        <f>IF(RIGHT(C530,2)=".1","10",RIGHT(C530,2))</f>
        <v/>
      </c>
    </row>
    <row r="531" ht="16.5" customHeight="1">
      <c r="A531" s="66" t="str">
        <f>IF(RIGHT(C531,2)=".1","10",RIGHT(C531,2))</f>
        <v/>
      </c>
    </row>
    <row r="532" ht="16.5" customHeight="1">
      <c r="A532" s="66" t="str">
        <f>IF(RIGHT(C532,2)=".1","10",RIGHT(C532,2))</f>
        <v/>
      </c>
    </row>
    <row r="533" ht="16.5" customHeight="1">
      <c r="A533" s="66" t="str">
        <f>IF(RIGHT(C533,2)=".1","10",RIGHT(C533,2))</f>
        <v/>
      </c>
    </row>
    <row r="534" ht="16.5" customHeight="1">
      <c r="A534" s="66" t="str">
        <f>IF(RIGHT(C534,2)=".1","10",RIGHT(C534,2))</f>
        <v/>
      </c>
    </row>
    <row r="535" ht="16.5" customHeight="1">
      <c r="A535" s="66" t="str">
        <f>IF(RIGHT(C535,2)=".1","10",RIGHT(C535,2))</f>
        <v/>
      </c>
    </row>
    <row r="536" ht="16.5" customHeight="1">
      <c r="A536" s="66" t="str">
        <f>IF(RIGHT(C536,2)=".1","10",RIGHT(C536,2))</f>
        <v/>
      </c>
    </row>
    <row r="537" ht="16.5" customHeight="1">
      <c r="A537" s="66" t="str">
        <f>IF(RIGHT(C537,2)=".1","10",RIGHT(C537,2))</f>
        <v/>
      </c>
    </row>
    <row r="538" ht="16.5" customHeight="1">
      <c r="A538" s="66" t="str">
        <f>IF(RIGHT(C538,2)=".1","10",RIGHT(C538,2))</f>
        <v/>
      </c>
    </row>
    <row r="539" ht="16.5" customHeight="1">
      <c r="A539" s="66" t="str">
        <f>IF(RIGHT(C539,2)=".1","10",RIGHT(C539,2))</f>
        <v/>
      </c>
    </row>
    <row r="540" ht="16.5" customHeight="1">
      <c r="A540" s="66" t="str">
        <f>IF(RIGHT(C540,2)=".1","10",RIGHT(C540,2))</f>
        <v/>
      </c>
    </row>
    <row r="541" ht="16.5" customHeight="1">
      <c r="A541" s="66" t="str">
        <f>IF(RIGHT(C541,2)=".1","10",RIGHT(C541,2))</f>
        <v/>
      </c>
    </row>
    <row r="542" ht="16.5" customHeight="1">
      <c r="A542" s="66" t="str">
        <f>IF(RIGHT(C542,2)=".1","10",RIGHT(C542,2))</f>
        <v/>
      </c>
    </row>
    <row r="543" ht="16.5" customHeight="1">
      <c r="A543" s="66" t="str">
        <f>IF(RIGHT(C543,2)=".1","10",RIGHT(C543,2))</f>
        <v/>
      </c>
    </row>
    <row r="544" ht="16.5" customHeight="1">
      <c r="A544" s="66" t="str">
        <f>IF(RIGHT(C544,2)=".1","10",RIGHT(C544,2))</f>
        <v/>
      </c>
    </row>
    <row r="545" ht="16.5" customHeight="1">
      <c r="A545" s="66" t="str">
        <f>IF(RIGHT(C545,2)=".1","10",RIGHT(C545,2))</f>
        <v/>
      </c>
    </row>
    <row r="546" ht="16.5" customHeight="1">
      <c r="A546" s="66" t="str">
        <f>IF(RIGHT(C546,2)=".1","10",RIGHT(C546,2))</f>
        <v/>
      </c>
    </row>
    <row r="547" ht="16.5" customHeight="1">
      <c r="A547" s="66" t="str">
        <f>IF(RIGHT(C547,2)=".1","10",RIGHT(C547,2))</f>
        <v/>
      </c>
    </row>
    <row r="548" ht="16.5" customHeight="1">
      <c r="A548" s="66" t="str">
        <f>IF(RIGHT(C548,2)=".1","10",RIGHT(C548,2))</f>
        <v/>
      </c>
    </row>
    <row r="549" ht="16.5" customHeight="1">
      <c r="A549" s="66" t="str">
        <f>IF(RIGHT(C549,2)=".1","10",RIGHT(C549,2))</f>
        <v/>
      </c>
    </row>
    <row r="550" ht="16.5" customHeight="1">
      <c r="A550" s="66" t="str">
        <f>IF(RIGHT(C550,2)=".1","10",RIGHT(C550,2))</f>
        <v/>
      </c>
    </row>
    <row r="551" ht="16.5" customHeight="1">
      <c r="A551" s="66" t="str">
        <f>IF(RIGHT(C551,2)=".1","10",RIGHT(C551,2))</f>
        <v/>
      </c>
    </row>
    <row r="552" ht="16.5" customHeight="1">
      <c r="A552" s="66" t="str">
        <f>IF(RIGHT(C552,2)=".1","10",RIGHT(C552,2))</f>
        <v/>
      </c>
    </row>
    <row r="553" ht="16.5" customHeight="1">
      <c r="A553" s="66" t="str">
        <f>IF(RIGHT(C553,2)=".1","10",RIGHT(C553,2))</f>
        <v/>
      </c>
    </row>
    <row r="554" ht="16.5" customHeight="1">
      <c r="A554" s="66" t="str">
        <f>IF(RIGHT(C554,2)=".1","10",RIGHT(C554,2))</f>
        <v/>
      </c>
    </row>
    <row r="555" ht="16.5" customHeight="1">
      <c r="A555" s="66" t="str">
        <f>IF(RIGHT(C555,2)=".1","10",RIGHT(C555,2))</f>
        <v/>
      </c>
    </row>
    <row r="556" ht="16.5" customHeight="1">
      <c r="A556" s="66" t="str">
        <f>IF(RIGHT(C556,2)=".1","10",RIGHT(C556,2))</f>
        <v/>
      </c>
    </row>
    <row r="557" ht="16.5" customHeight="1">
      <c r="A557" s="66" t="str">
        <f>IF(RIGHT(C557,2)=".1","10",RIGHT(C557,2))</f>
        <v/>
      </c>
    </row>
    <row r="558" ht="16.5" customHeight="1">
      <c r="A558" s="66" t="str">
        <f>IF(RIGHT(C558,2)=".1","10",RIGHT(C558,2))</f>
        <v/>
      </c>
    </row>
    <row r="559" ht="16.5" customHeight="1">
      <c r="A559" s="66" t="str">
        <f>IF(RIGHT(C559,2)=".1","10",RIGHT(C559,2))</f>
        <v/>
      </c>
    </row>
    <row r="560" ht="16.5" customHeight="1">
      <c r="A560" s="66" t="str">
        <f>IF(RIGHT(C560,2)=".1","10",RIGHT(C560,2))</f>
        <v/>
      </c>
    </row>
    <row r="561" ht="16.5" customHeight="1">
      <c r="A561" s="66" t="str">
        <f>IF(RIGHT(C561,2)=".1","10",RIGHT(C561,2))</f>
        <v/>
      </c>
    </row>
    <row r="562" ht="16.5" customHeight="1">
      <c r="A562" s="66" t="str">
        <f>IF(RIGHT(C562,2)=".1","10",RIGHT(C562,2))</f>
        <v/>
      </c>
    </row>
    <row r="563" ht="16.5" customHeight="1">
      <c r="A563" s="66" t="str">
        <f>IF(RIGHT(C563,2)=".1","10",RIGHT(C563,2))</f>
        <v/>
      </c>
    </row>
    <row r="564" ht="16.5" customHeight="1">
      <c r="A564" s="66" t="str">
        <f>IF(RIGHT(C564,2)=".1","10",RIGHT(C564,2))</f>
        <v/>
      </c>
    </row>
    <row r="565" ht="16.5" customHeight="1">
      <c r="A565" s="66" t="str">
        <f>IF(RIGHT(C565,2)=".1","10",RIGHT(C565,2))</f>
        <v/>
      </c>
    </row>
    <row r="566" ht="16.5" customHeight="1">
      <c r="A566" s="66" t="str">
        <f>IF(RIGHT(C566,2)=".1","10",RIGHT(C566,2))</f>
        <v/>
      </c>
    </row>
    <row r="567" ht="16.5" customHeight="1">
      <c r="A567" s="66" t="str">
        <f>IF(RIGHT(C567,2)=".1","10",RIGHT(C567,2))</f>
        <v/>
      </c>
    </row>
    <row r="568" ht="16.5" customHeight="1">
      <c r="A568" s="66" t="str">
        <f>IF(RIGHT(C568,2)=".1","10",RIGHT(C568,2))</f>
        <v/>
      </c>
    </row>
    <row r="569" ht="16.5" customHeight="1">
      <c r="A569" s="66" t="str">
        <f>IF(RIGHT(C569,2)=".1","10",RIGHT(C569,2))</f>
        <v/>
      </c>
    </row>
    <row r="570" ht="16.5" customHeight="1">
      <c r="A570" s="66" t="str">
        <f>IF(RIGHT(C570,2)=".1","10",RIGHT(C570,2))</f>
        <v/>
      </c>
    </row>
    <row r="571" ht="16.5" customHeight="1">
      <c r="A571" s="66" t="str">
        <f>IF(RIGHT(C571,2)=".1","10",RIGHT(C571,2))</f>
        <v/>
      </c>
    </row>
    <row r="572" ht="16.5" customHeight="1">
      <c r="A572" s="66" t="str">
        <f>IF(RIGHT(C572,2)=".1","10",RIGHT(C572,2))</f>
        <v/>
      </c>
    </row>
    <row r="573" ht="16.5" customHeight="1">
      <c r="A573" s="66" t="str">
        <f>IF(RIGHT(C573,2)=".1","10",RIGHT(C573,2))</f>
        <v/>
      </c>
    </row>
    <row r="574" ht="16.5" customHeight="1">
      <c r="A574" s="66" t="str">
        <f>IF(RIGHT(C574,2)=".1","10",RIGHT(C574,2))</f>
        <v/>
      </c>
    </row>
    <row r="575" ht="16.5" customHeight="1">
      <c r="A575" s="66" t="str">
        <f>IF(RIGHT(C575,2)=".1","10",RIGHT(C575,2))</f>
        <v/>
      </c>
    </row>
    <row r="576" ht="16.5" customHeight="1">
      <c r="A576" s="66" t="str">
        <f>IF(RIGHT(C576,2)=".1","10",RIGHT(C576,2))</f>
        <v/>
      </c>
    </row>
    <row r="577" ht="16.5" customHeight="1">
      <c r="A577" s="66" t="str">
        <f>IF(RIGHT(C577,2)=".1","10",RIGHT(C577,2))</f>
        <v/>
      </c>
    </row>
    <row r="578" ht="16.5" customHeight="1">
      <c r="A578" s="66" t="str">
        <f>IF(RIGHT(C578,2)=".1","10",RIGHT(C578,2))</f>
        <v/>
      </c>
    </row>
    <row r="579" ht="16.5" customHeight="1">
      <c r="A579" s="66" t="str">
        <f>IF(RIGHT(C579,2)=".1","10",RIGHT(C579,2))</f>
        <v/>
      </c>
    </row>
    <row r="580" ht="16.5" customHeight="1">
      <c r="A580" s="66" t="str">
        <f>IF(RIGHT(C580,2)=".1","10",RIGHT(C580,2))</f>
        <v/>
      </c>
    </row>
    <row r="581" ht="16.5" customHeight="1">
      <c r="A581" s="66" t="str">
        <f>IF(RIGHT(C581,2)=".1","10",RIGHT(C581,2))</f>
        <v/>
      </c>
    </row>
    <row r="582" ht="16.5" customHeight="1">
      <c r="A582" s="66" t="str">
        <f>IF(RIGHT(C582,2)=".1","10",RIGHT(C582,2))</f>
        <v/>
      </c>
    </row>
    <row r="583" ht="16.5" customHeight="1">
      <c r="A583" s="66" t="str">
        <f>IF(RIGHT(C583,2)=".1","10",RIGHT(C583,2))</f>
        <v/>
      </c>
    </row>
    <row r="584" ht="16.5" customHeight="1">
      <c r="A584" s="66" t="str">
        <f>IF(RIGHT(C584,2)=".1","10",RIGHT(C584,2))</f>
        <v/>
      </c>
    </row>
    <row r="585" ht="16.5" customHeight="1">
      <c r="A585" s="66" t="str">
        <f>IF(RIGHT(C585,2)=".1","10",RIGHT(C585,2))</f>
        <v/>
      </c>
    </row>
    <row r="586" ht="16.5" customHeight="1">
      <c r="A586" s="66" t="str">
        <f>IF(RIGHT(C586,2)=".1","10",RIGHT(C586,2))</f>
        <v/>
      </c>
    </row>
    <row r="587" ht="16.5" customHeight="1">
      <c r="A587" s="66" t="str">
        <f>IF(RIGHT(C587,2)=".1","10",RIGHT(C587,2))</f>
        <v/>
      </c>
    </row>
    <row r="588" ht="16.5" customHeight="1">
      <c r="A588" s="66" t="str">
        <f>IF(RIGHT(C588,2)=".1","10",RIGHT(C588,2))</f>
        <v/>
      </c>
    </row>
    <row r="589" ht="16.5" customHeight="1">
      <c r="A589" s="66" t="str">
        <f>IF(RIGHT(C589,2)=".1","10",RIGHT(C589,2))</f>
        <v/>
      </c>
    </row>
    <row r="590" ht="16.5" customHeight="1">
      <c r="A590" s="66" t="str">
        <f>IF(RIGHT(C590,2)=".1","10",RIGHT(C590,2))</f>
        <v/>
      </c>
    </row>
    <row r="591" ht="16.5" customHeight="1">
      <c r="A591" s="66" t="str">
        <f>IF(RIGHT(C591,2)=".1","10",RIGHT(C591,2))</f>
        <v/>
      </c>
    </row>
    <row r="592" ht="16.5" customHeight="1">
      <c r="A592" s="66" t="str">
        <f>IF(RIGHT(C592,2)=".1","10",RIGHT(C592,2))</f>
        <v/>
      </c>
    </row>
    <row r="593" ht="16.5" customHeight="1">
      <c r="A593" s="66" t="str">
        <f>IF(RIGHT(C593,2)=".1","10",RIGHT(C593,2))</f>
        <v/>
      </c>
    </row>
    <row r="594" ht="16.5" customHeight="1">
      <c r="A594" s="66" t="str">
        <f>IF(RIGHT(C594,2)=".1","10",RIGHT(C594,2))</f>
        <v/>
      </c>
    </row>
    <row r="595" ht="16.5" customHeight="1">
      <c r="A595" s="66" t="str">
        <f>IF(RIGHT(C595,2)=".1","10",RIGHT(C595,2))</f>
        <v/>
      </c>
    </row>
    <row r="596" ht="16.5" customHeight="1">
      <c r="A596" s="66" t="str">
        <f>IF(RIGHT(C596,2)=".1","10",RIGHT(C596,2))</f>
        <v/>
      </c>
    </row>
    <row r="597" ht="16.5" customHeight="1">
      <c r="A597" s="66" t="str">
        <f>IF(RIGHT(C597,2)=".1","10",RIGHT(C597,2))</f>
        <v/>
      </c>
    </row>
    <row r="598" ht="16.5" customHeight="1">
      <c r="A598" s="66" t="str">
        <f>IF(RIGHT(C598,2)=".1","10",RIGHT(C598,2))</f>
        <v/>
      </c>
    </row>
    <row r="599" ht="16.5" customHeight="1">
      <c r="A599" s="66" t="str">
        <f>IF(RIGHT(C599,2)=".1","10",RIGHT(C599,2))</f>
        <v/>
      </c>
    </row>
    <row r="600" ht="16.5" customHeight="1">
      <c r="A600" s="66" t="str">
        <f>IF(RIGHT(C600,2)=".1","10",RIGHT(C600,2))</f>
        <v/>
      </c>
    </row>
    <row r="601" ht="16.5" customHeight="1">
      <c r="A601" s="66" t="str">
        <f>IF(RIGHT(C601,2)=".1","10",RIGHT(C601,2))</f>
        <v/>
      </c>
    </row>
    <row r="602" ht="16.5" customHeight="1">
      <c r="A602" s="66" t="str">
        <f>IF(RIGHT(C602,2)=".1","10",RIGHT(C602,2))</f>
        <v/>
      </c>
    </row>
    <row r="603" ht="16.5" customHeight="1">
      <c r="A603" s="66" t="str">
        <f>IF(RIGHT(C603,2)=".1","10",RIGHT(C603,2))</f>
        <v/>
      </c>
    </row>
    <row r="604" ht="16.5" customHeight="1">
      <c r="A604" s="66" t="str">
        <f>IF(RIGHT(C604,2)=".1","10",RIGHT(C604,2))</f>
        <v/>
      </c>
    </row>
    <row r="605" ht="16.5" customHeight="1">
      <c r="A605" s="66" t="str">
        <f>IF(RIGHT(C605,2)=".1","10",RIGHT(C605,2))</f>
        <v/>
      </c>
    </row>
    <row r="606" ht="16.5" customHeight="1">
      <c r="A606" s="66" t="str">
        <f>IF(RIGHT(C606,2)=".1","10",RIGHT(C606,2))</f>
        <v/>
      </c>
    </row>
    <row r="607" ht="16.5" customHeight="1">
      <c r="A607" s="66" t="str">
        <f>IF(RIGHT(C607,2)=".1","10",RIGHT(C607,2))</f>
        <v/>
      </c>
    </row>
    <row r="608" ht="16.5" customHeight="1">
      <c r="A608" s="66" t="str">
        <f>IF(RIGHT(C608,2)=".1","10",RIGHT(C608,2))</f>
        <v/>
      </c>
    </row>
    <row r="609" ht="16.5" customHeight="1">
      <c r="A609" s="66" t="str">
        <f>IF(RIGHT(C609,2)=".1","10",RIGHT(C609,2))</f>
        <v/>
      </c>
    </row>
    <row r="610" ht="16.5" customHeight="1">
      <c r="A610" s="66" t="str">
        <f>IF(RIGHT(C610,2)=".1","10",RIGHT(C610,2))</f>
        <v/>
      </c>
    </row>
    <row r="611" ht="16.5" customHeight="1">
      <c r="A611" s="66" t="str">
        <f>IF(RIGHT(C611,2)=".1","10",RIGHT(C611,2))</f>
        <v/>
      </c>
    </row>
    <row r="612" ht="16.5" customHeight="1">
      <c r="A612" s="66" t="str">
        <f>IF(RIGHT(C612,2)=".1","10",RIGHT(C612,2))</f>
        <v/>
      </c>
    </row>
    <row r="613" ht="16.5" customHeight="1">
      <c r="A613" s="66" t="str">
        <f>IF(RIGHT(C613,2)=".1","10",RIGHT(C613,2))</f>
        <v/>
      </c>
    </row>
    <row r="614" ht="16.5" customHeight="1">
      <c r="A614" s="66" t="str">
        <f>IF(RIGHT(C614,2)=".1","10",RIGHT(C614,2))</f>
        <v/>
      </c>
    </row>
    <row r="615" ht="16.5" customHeight="1">
      <c r="A615" s="66" t="str">
        <f>IF(RIGHT(C615,2)=".1","10",RIGHT(C615,2))</f>
        <v/>
      </c>
    </row>
    <row r="616" ht="16.5" customHeight="1">
      <c r="A616" s="66" t="str">
        <f>IF(RIGHT(C616,2)=".1","10",RIGHT(C616,2))</f>
        <v/>
      </c>
    </row>
    <row r="617" ht="16.5" customHeight="1">
      <c r="A617" s="66" t="str">
        <f>IF(RIGHT(C617,2)=".1","10",RIGHT(C617,2))</f>
        <v/>
      </c>
    </row>
    <row r="618" ht="16.5" customHeight="1">
      <c r="A618" s="66" t="str">
        <f>IF(RIGHT(C618,2)=".1","10",RIGHT(C618,2))</f>
        <v/>
      </c>
    </row>
    <row r="619" ht="16.5" customHeight="1">
      <c r="A619" s="66" t="str">
        <f>IF(RIGHT(C619,2)=".1","10",RIGHT(C619,2))</f>
        <v/>
      </c>
    </row>
    <row r="620" ht="16.5" customHeight="1">
      <c r="A620" s="66" t="str">
        <f>IF(RIGHT(C620,2)=".1","10",RIGHT(C620,2))</f>
        <v/>
      </c>
    </row>
    <row r="621" ht="16.5" customHeight="1">
      <c r="A621" s="66" t="str">
        <f>IF(RIGHT(C621,2)=".1","10",RIGHT(C621,2))</f>
        <v/>
      </c>
    </row>
    <row r="622" ht="16.5" customHeight="1">
      <c r="A622" s="66" t="str">
        <f>IF(RIGHT(C622,2)=".1","10",RIGHT(C622,2))</f>
        <v/>
      </c>
    </row>
    <row r="623" ht="16.5" customHeight="1">
      <c r="A623" s="66" t="str">
        <f>IF(RIGHT(C623,2)=".1","10",RIGHT(C623,2))</f>
        <v/>
      </c>
    </row>
    <row r="624" ht="16.5" customHeight="1">
      <c r="A624" s="66" t="str">
        <f>IF(RIGHT(C624,2)=".1","10",RIGHT(C624,2))</f>
        <v/>
      </c>
    </row>
    <row r="625" ht="16.5" customHeight="1">
      <c r="A625" s="66" t="str">
        <f>IF(RIGHT(C625,2)=".1","10",RIGHT(C625,2))</f>
        <v/>
      </c>
    </row>
    <row r="626" ht="16.5" customHeight="1">
      <c r="A626" s="66" t="str">
        <f>IF(RIGHT(C626,2)=".1","10",RIGHT(C626,2))</f>
        <v/>
      </c>
    </row>
    <row r="627" ht="16.5" customHeight="1">
      <c r="A627" s="66" t="str">
        <f>IF(RIGHT(C627,2)=".1","10",RIGHT(C627,2))</f>
        <v/>
      </c>
    </row>
    <row r="628" ht="16.5" customHeight="1">
      <c r="A628" s="66" t="str">
        <f>IF(RIGHT(C628,2)=".1","10",RIGHT(C628,2))</f>
        <v/>
      </c>
    </row>
    <row r="629" ht="16.5" customHeight="1">
      <c r="A629" s="66" t="str">
        <f>IF(RIGHT(C629,2)=".1","10",RIGHT(C629,2))</f>
        <v/>
      </c>
    </row>
    <row r="630" ht="16.5" customHeight="1">
      <c r="A630" s="66" t="str">
        <f>IF(RIGHT(C630,2)=".1","10",RIGHT(C630,2))</f>
        <v/>
      </c>
    </row>
    <row r="631" ht="16.5" customHeight="1">
      <c r="A631" s="66" t="str">
        <f>IF(RIGHT(C631,2)=".1","10",RIGHT(C631,2))</f>
        <v/>
      </c>
    </row>
    <row r="632" ht="16.5" customHeight="1">
      <c r="A632" s="66" t="str">
        <f>IF(RIGHT(C632,2)=".1","10",RIGHT(C632,2))</f>
        <v/>
      </c>
    </row>
    <row r="633" ht="16.5" customHeight="1">
      <c r="A633" s="66" t="str">
        <f>IF(RIGHT(C633,2)=".1","10",RIGHT(C633,2))</f>
        <v/>
      </c>
    </row>
    <row r="634" ht="16.5" customHeight="1">
      <c r="A634" s="66" t="str">
        <f>IF(RIGHT(C634,2)=".1","10",RIGHT(C634,2))</f>
        <v/>
      </c>
    </row>
    <row r="635" ht="16.5" customHeight="1">
      <c r="A635" s="66" t="str">
        <f>IF(RIGHT(C635,2)=".1","10",RIGHT(C635,2))</f>
        <v/>
      </c>
    </row>
    <row r="636" ht="16.5" customHeight="1">
      <c r="A636" s="66" t="str">
        <f>IF(RIGHT(C636,2)=".1","10",RIGHT(C636,2))</f>
        <v/>
      </c>
    </row>
    <row r="637" ht="16.5" customHeight="1">
      <c r="A637" s="66" t="str">
        <f>IF(RIGHT(C637,2)=".1","10",RIGHT(C637,2))</f>
        <v/>
      </c>
    </row>
    <row r="638" ht="16.5" customHeight="1">
      <c r="A638" s="66" t="str">
        <f>IF(RIGHT(C638,2)=".1","10",RIGHT(C638,2))</f>
        <v/>
      </c>
    </row>
    <row r="639" ht="16.5" customHeight="1">
      <c r="A639" s="66" t="str">
        <f>IF(RIGHT(C639,2)=".1","10",RIGHT(C639,2))</f>
        <v/>
      </c>
    </row>
    <row r="640" ht="16.5" customHeight="1">
      <c r="A640" s="66" t="str">
        <f>IF(RIGHT(C640,2)=".1","10",RIGHT(C640,2))</f>
        <v/>
      </c>
    </row>
    <row r="641" ht="16.5" customHeight="1">
      <c r="A641" s="66" t="str">
        <f>IF(RIGHT(C641,2)=".1","10",RIGHT(C641,2))</f>
        <v/>
      </c>
    </row>
    <row r="642" ht="16.5" customHeight="1">
      <c r="A642" s="66" t="str">
        <f>IF(RIGHT(C642,2)=".1","10",RIGHT(C642,2))</f>
        <v/>
      </c>
    </row>
    <row r="643" ht="16.5" customHeight="1">
      <c r="A643" s="66" t="str">
        <f>IF(RIGHT(C643,2)=".1","10",RIGHT(C643,2))</f>
        <v/>
      </c>
    </row>
    <row r="644" ht="16.5" customHeight="1">
      <c r="A644" s="66" t="str">
        <f>IF(RIGHT(C644,2)=".1","10",RIGHT(C644,2))</f>
        <v/>
      </c>
    </row>
    <row r="645" ht="16.5" customHeight="1">
      <c r="A645" s="66" t="str">
        <f>IF(RIGHT(C645,2)=".1","10",RIGHT(C645,2))</f>
        <v/>
      </c>
    </row>
    <row r="646" ht="16.5" customHeight="1">
      <c r="A646" s="66" t="str">
        <f>IF(RIGHT(C646,2)=".1","10",RIGHT(C646,2))</f>
        <v/>
      </c>
    </row>
    <row r="647" ht="16.5" customHeight="1">
      <c r="A647" s="66" t="str">
        <f>IF(RIGHT(C647,2)=".1","10",RIGHT(C647,2))</f>
        <v/>
      </c>
    </row>
    <row r="648" ht="16.5" customHeight="1">
      <c r="A648" s="66" t="str">
        <f>IF(RIGHT(C648,2)=".1","10",RIGHT(C648,2))</f>
        <v/>
      </c>
    </row>
    <row r="649" ht="16.5" customHeight="1">
      <c r="A649" s="66" t="str">
        <f>IF(RIGHT(C649,2)=".1","10",RIGHT(C649,2))</f>
        <v/>
      </c>
    </row>
    <row r="650" ht="16.5" customHeight="1">
      <c r="A650" s="66" t="str">
        <f>IF(RIGHT(C650,2)=".1","10",RIGHT(C650,2))</f>
        <v/>
      </c>
    </row>
    <row r="651" ht="16.5" customHeight="1">
      <c r="A651" s="66" t="str">
        <f>IF(RIGHT(C651,2)=".1","10",RIGHT(C651,2))</f>
        <v/>
      </c>
    </row>
    <row r="652" ht="16.5" customHeight="1">
      <c r="A652" s="66" t="str">
        <f>IF(RIGHT(C652,2)=".1","10",RIGHT(C652,2))</f>
        <v/>
      </c>
    </row>
    <row r="653" ht="16.5" customHeight="1">
      <c r="A653" s="66" t="str">
        <f>IF(RIGHT(C653,2)=".1","10",RIGHT(C653,2))</f>
        <v/>
      </c>
    </row>
    <row r="654" ht="16.5" customHeight="1">
      <c r="A654" s="66" t="str">
        <f>IF(RIGHT(C654,2)=".1","10",RIGHT(C654,2))</f>
        <v/>
      </c>
    </row>
    <row r="655" ht="16.5" customHeight="1">
      <c r="A655" s="66" t="str">
        <f>IF(RIGHT(C655,2)=".1","10",RIGHT(C655,2))</f>
        <v/>
      </c>
    </row>
    <row r="656" ht="16.5" customHeight="1">
      <c r="A656" s="66" t="str">
        <f>IF(RIGHT(C656,2)=".1","10",RIGHT(C656,2))</f>
        <v/>
      </c>
    </row>
    <row r="657" ht="16.5" customHeight="1">
      <c r="A657" s="66" t="str">
        <f>IF(RIGHT(C657,2)=".1","10",RIGHT(C657,2))</f>
        <v/>
      </c>
    </row>
    <row r="658" ht="16.5" customHeight="1">
      <c r="A658" s="66" t="str">
        <f>IF(RIGHT(C658,2)=".1","10",RIGHT(C658,2))</f>
        <v/>
      </c>
    </row>
    <row r="659" ht="16.5" customHeight="1">
      <c r="A659" s="66" t="str">
        <f>IF(RIGHT(C659,2)=".1","10",RIGHT(C659,2))</f>
        <v/>
      </c>
    </row>
    <row r="660" ht="16.5" customHeight="1">
      <c r="A660" s="66" t="str">
        <f>IF(RIGHT(C660,2)=".1","10",RIGHT(C660,2))</f>
        <v/>
      </c>
    </row>
    <row r="661" ht="16.5" customHeight="1">
      <c r="A661" s="66" t="str">
        <f>IF(RIGHT(C661,2)=".1","10",RIGHT(C661,2))</f>
        <v/>
      </c>
    </row>
    <row r="662" ht="16.5" customHeight="1">
      <c r="A662" s="66" t="str">
        <f>IF(RIGHT(C662,2)=".1","10",RIGHT(C662,2))</f>
        <v/>
      </c>
    </row>
    <row r="663" ht="16.5" customHeight="1">
      <c r="A663" s="66" t="str">
        <f>IF(RIGHT(C663,2)=".1","10",RIGHT(C663,2))</f>
        <v/>
      </c>
    </row>
    <row r="664" ht="16.5" customHeight="1">
      <c r="A664" s="66" t="str">
        <f>IF(RIGHT(C664,2)=".1","10",RIGHT(C664,2))</f>
        <v/>
      </c>
    </row>
    <row r="665" ht="16.5" customHeight="1">
      <c r="A665" s="66" t="str">
        <f>IF(RIGHT(C665,2)=".1","10",RIGHT(C665,2))</f>
        <v/>
      </c>
    </row>
    <row r="666" ht="16.5" customHeight="1">
      <c r="A666" s="66" t="str">
        <f>IF(RIGHT(C666,2)=".1","10",RIGHT(C666,2))</f>
        <v/>
      </c>
    </row>
    <row r="667" ht="16.5" customHeight="1">
      <c r="A667" s="66" t="str">
        <f>IF(RIGHT(C667,2)=".1","10",RIGHT(C667,2))</f>
        <v/>
      </c>
    </row>
    <row r="668" ht="16.5" customHeight="1">
      <c r="A668" s="66" t="str">
        <f>IF(RIGHT(C668,2)=".1","10",RIGHT(C668,2))</f>
        <v/>
      </c>
    </row>
    <row r="669" ht="16.5" customHeight="1">
      <c r="A669" s="66" t="str">
        <f>IF(RIGHT(C669,2)=".1","10",RIGHT(C669,2))</f>
        <v/>
      </c>
    </row>
    <row r="670" ht="16.5" customHeight="1">
      <c r="A670" s="66" t="str">
        <f>IF(RIGHT(C670,2)=".1","10",RIGHT(C670,2))</f>
        <v/>
      </c>
    </row>
    <row r="671" ht="16.5" customHeight="1">
      <c r="A671" s="66" t="str">
        <f>IF(RIGHT(C671,2)=".1","10",RIGHT(C671,2))</f>
        <v/>
      </c>
    </row>
    <row r="672" ht="16.5" customHeight="1">
      <c r="A672" s="66" t="str">
        <f>IF(RIGHT(C672,2)=".1","10",RIGHT(C672,2))</f>
        <v/>
      </c>
    </row>
    <row r="673" ht="16.5" customHeight="1">
      <c r="A673" s="66" t="str">
        <f>IF(RIGHT(C673,2)=".1","10",RIGHT(C673,2))</f>
        <v/>
      </c>
    </row>
    <row r="674" ht="16.5" customHeight="1">
      <c r="A674" s="66" t="str">
        <f>IF(RIGHT(C674,2)=".1","10",RIGHT(C674,2))</f>
        <v/>
      </c>
    </row>
    <row r="675" ht="16.5" customHeight="1">
      <c r="A675" s="66" t="str">
        <f>IF(RIGHT(C675,2)=".1","10",RIGHT(C675,2))</f>
        <v/>
      </c>
    </row>
    <row r="676" ht="16.5" customHeight="1">
      <c r="A676" s="66" t="str">
        <f>IF(RIGHT(C676,2)=".1","10",RIGHT(C676,2))</f>
        <v/>
      </c>
    </row>
    <row r="677" ht="16.5" customHeight="1">
      <c r="A677" s="66" t="str">
        <f>IF(RIGHT(C677,2)=".1","10",RIGHT(C677,2))</f>
        <v/>
      </c>
    </row>
    <row r="678" ht="16.5" customHeight="1">
      <c r="A678" s="66" t="str">
        <f>IF(RIGHT(C678,2)=".1","10",RIGHT(C678,2))</f>
        <v/>
      </c>
    </row>
    <row r="679" ht="16.5" customHeight="1">
      <c r="A679" s="66" t="str">
        <f>IF(RIGHT(C679,2)=".1","10",RIGHT(C679,2))</f>
        <v/>
      </c>
    </row>
    <row r="680" ht="16.5" customHeight="1">
      <c r="A680" s="66" t="str">
        <f>IF(RIGHT(C680,2)=".1","10",RIGHT(C680,2))</f>
        <v/>
      </c>
    </row>
    <row r="681" ht="16.5" customHeight="1">
      <c r="A681" s="66" t="str">
        <f>IF(RIGHT(C681,2)=".1","10",RIGHT(C681,2))</f>
        <v/>
      </c>
    </row>
    <row r="682" ht="16.5" customHeight="1">
      <c r="A682" s="66" t="str">
        <f>IF(RIGHT(C682,2)=".1","10",RIGHT(C682,2))</f>
        <v/>
      </c>
    </row>
    <row r="683" ht="16.5" customHeight="1">
      <c r="A683" s="66" t="str">
        <f>IF(RIGHT(C683,2)=".1","10",RIGHT(C683,2))</f>
        <v/>
      </c>
    </row>
    <row r="684" ht="16.5" customHeight="1">
      <c r="A684" s="66" t="str">
        <f>IF(RIGHT(C684,2)=".1","10",RIGHT(C684,2))</f>
        <v/>
      </c>
    </row>
    <row r="685" ht="16.5" customHeight="1">
      <c r="A685" s="66" t="str">
        <f>IF(RIGHT(C685,2)=".1","10",RIGHT(C685,2))</f>
        <v/>
      </c>
    </row>
    <row r="686" ht="16.5" customHeight="1">
      <c r="A686" s="66" t="str">
        <f>IF(RIGHT(C686,2)=".1","10",RIGHT(C686,2))</f>
        <v/>
      </c>
    </row>
    <row r="687" ht="16.5" customHeight="1">
      <c r="A687" s="66" t="str">
        <f>IF(RIGHT(C687,2)=".1","10",RIGHT(C687,2))</f>
        <v/>
      </c>
    </row>
    <row r="688" ht="16.5" customHeight="1">
      <c r="A688" s="66" t="str">
        <f>IF(RIGHT(C688,2)=".1","10",RIGHT(C688,2))</f>
        <v/>
      </c>
    </row>
    <row r="689" ht="16.5" customHeight="1">
      <c r="A689" s="66" t="str">
        <f>IF(RIGHT(C689,2)=".1","10",RIGHT(C689,2))</f>
        <v/>
      </c>
    </row>
    <row r="690" ht="16.5" customHeight="1">
      <c r="A690" s="66" t="str">
        <f>IF(RIGHT(C690,2)=".1","10",RIGHT(C690,2))</f>
        <v/>
      </c>
    </row>
    <row r="691" ht="16.5" customHeight="1">
      <c r="A691" s="66" t="str">
        <f>IF(RIGHT(C691,2)=".1","10",RIGHT(C691,2))</f>
        <v/>
      </c>
    </row>
    <row r="692" ht="16.5" customHeight="1">
      <c r="A692" s="66" t="str">
        <f>IF(RIGHT(C692,2)=".1","10",RIGHT(C692,2))</f>
        <v/>
      </c>
    </row>
    <row r="693" ht="16.5" customHeight="1">
      <c r="A693" s="66" t="str">
        <f>IF(RIGHT(C693,2)=".1","10",RIGHT(C693,2))</f>
        <v/>
      </c>
    </row>
    <row r="694" ht="16.5" customHeight="1">
      <c r="A694" s="66" t="str">
        <f>IF(RIGHT(C694,2)=".1","10",RIGHT(C694,2))</f>
        <v/>
      </c>
    </row>
    <row r="695" ht="16.5" customHeight="1">
      <c r="A695" s="66" t="str">
        <f>IF(RIGHT(C695,2)=".1","10",RIGHT(C695,2))</f>
        <v/>
      </c>
    </row>
    <row r="696" ht="16.5" customHeight="1">
      <c r="A696" s="66" t="str">
        <f>IF(RIGHT(C696,2)=".1","10",RIGHT(C696,2))</f>
        <v/>
      </c>
    </row>
    <row r="697" ht="16.5" customHeight="1">
      <c r="A697" s="66" t="str">
        <f>IF(RIGHT(C697,2)=".1","10",RIGHT(C697,2))</f>
        <v/>
      </c>
    </row>
    <row r="698" ht="16.5" customHeight="1">
      <c r="A698" s="66" t="str">
        <f>IF(RIGHT(C698,2)=".1","10",RIGHT(C698,2))</f>
        <v/>
      </c>
    </row>
    <row r="699" ht="16.5" customHeight="1">
      <c r="A699" s="66" t="str">
        <f>IF(RIGHT(C699,2)=".1","10",RIGHT(C699,2))</f>
        <v/>
      </c>
    </row>
    <row r="700" ht="16.5" customHeight="1">
      <c r="A700" s="66" t="str">
        <f>IF(RIGHT(C700,2)=".1","10",RIGHT(C700,2))</f>
        <v/>
      </c>
    </row>
    <row r="701" ht="16.5" customHeight="1">
      <c r="A701" s="66" t="str">
        <f>IF(RIGHT(C701,2)=".1","10",RIGHT(C701,2))</f>
        <v/>
      </c>
    </row>
    <row r="702" ht="16.5" customHeight="1">
      <c r="A702" s="66" t="str">
        <f>IF(RIGHT(C702,2)=".1","10",RIGHT(C702,2))</f>
        <v/>
      </c>
    </row>
    <row r="703" ht="16.5" customHeight="1">
      <c r="A703" s="66" t="str">
        <f>IF(RIGHT(C703,2)=".1","10",RIGHT(C703,2))</f>
        <v/>
      </c>
    </row>
    <row r="704" ht="16.5" customHeight="1">
      <c r="A704" s="66" t="str">
        <f>IF(RIGHT(C704,2)=".1","10",RIGHT(C704,2))</f>
        <v/>
      </c>
    </row>
    <row r="705" ht="16.5" customHeight="1">
      <c r="A705" s="66" t="str">
        <f>IF(RIGHT(C705,2)=".1","10",RIGHT(C705,2))</f>
        <v/>
      </c>
    </row>
    <row r="706" ht="16.5" customHeight="1">
      <c r="A706" s="66" t="str">
        <f>IF(RIGHT(C706,2)=".1","10",RIGHT(C706,2))</f>
        <v/>
      </c>
    </row>
    <row r="707" ht="16.5" customHeight="1">
      <c r="A707" s="66" t="str">
        <f>IF(RIGHT(C707,2)=".1","10",RIGHT(C707,2))</f>
        <v/>
      </c>
    </row>
    <row r="708" ht="16.5" customHeight="1">
      <c r="A708" s="66" t="str">
        <f>IF(RIGHT(C708,2)=".1","10",RIGHT(C708,2))</f>
        <v/>
      </c>
    </row>
    <row r="709" ht="16.5" customHeight="1">
      <c r="A709" s="66" t="str">
        <f>IF(RIGHT(C709,2)=".1","10",RIGHT(C709,2))</f>
        <v/>
      </c>
    </row>
    <row r="710" ht="16.5" customHeight="1">
      <c r="A710" s="66" t="str">
        <f>IF(RIGHT(C710,2)=".1","10",RIGHT(C710,2))</f>
        <v/>
      </c>
    </row>
    <row r="711" ht="16.5" customHeight="1">
      <c r="A711" s="66" t="str">
        <f>IF(RIGHT(C711,2)=".1","10",RIGHT(C711,2))</f>
        <v/>
      </c>
    </row>
    <row r="712" ht="16.5" customHeight="1">
      <c r="A712" s="66" t="str">
        <f>IF(RIGHT(C712,2)=".1","10",RIGHT(C712,2))</f>
        <v/>
      </c>
    </row>
    <row r="713" ht="16.5" customHeight="1">
      <c r="A713" s="66" t="str">
        <f>IF(RIGHT(C713,2)=".1","10",RIGHT(C713,2))</f>
        <v/>
      </c>
    </row>
    <row r="714" ht="16.5" customHeight="1">
      <c r="A714" s="66" t="str">
        <f>IF(RIGHT(C714,2)=".1","10",RIGHT(C714,2))</f>
        <v/>
      </c>
    </row>
    <row r="715" ht="16.5" customHeight="1">
      <c r="A715" s="66" t="str">
        <f>IF(RIGHT(C715,2)=".1","10",RIGHT(C715,2))</f>
        <v/>
      </c>
    </row>
    <row r="716" ht="16.5" customHeight="1">
      <c r="A716" s="66" t="str">
        <f>IF(RIGHT(C716,2)=".1","10",RIGHT(C716,2))</f>
        <v/>
      </c>
    </row>
    <row r="717" ht="16.5" customHeight="1">
      <c r="A717" s="66" t="str">
        <f>IF(RIGHT(C717,2)=".1","10",RIGHT(C717,2))</f>
        <v/>
      </c>
    </row>
    <row r="718" ht="16.5" customHeight="1">
      <c r="A718" s="66" t="str">
        <f>IF(RIGHT(C718,2)=".1","10",RIGHT(C718,2))</f>
        <v/>
      </c>
    </row>
    <row r="719" ht="16.5" customHeight="1">
      <c r="A719" s="66" t="str">
        <f>IF(RIGHT(C719,2)=".1","10",RIGHT(C719,2))</f>
        <v/>
      </c>
    </row>
    <row r="720" ht="16.5" customHeight="1">
      <c r="A720" s="66" t="str">
        <f>IF(RIGHT(C720,2)=".1","10",RIGHT(C720,2))</f>
        <v/>
      </c>
    </row>
    <row r="721" ht="16.5" customHeight="1">
      <c r="A721" s="66" t="str">
        <f>IF(RIGHT(C721,2)=".1","10",RIGHT(C721,2))</f>
        <v/>
      </c>
    </row>
    <row r="722" ht="16.5" customHeight="1">
      <c r="A722" s="66" t="str">
        <f>IF(RIGHT(C722,2)=".1","10",RIGHT(C722,2))</f>
        <v/>
      </c>
    </row>
    <row r="723" ht="16.5" customHeight="1">
      <c r="A723" s="66" t="str">
        <f>IF(RIGHT(C723,2)=".1","10",RIGHT(C723,2))</f>
        <v/>
      </c>
    </row>
    <row r="724" ht="16.5" customHeight="1">
      <c r="A724" s="66" t="str">
        <f>IF(RIGHT(C724,2)=".1","10",RIGHT(C724,2))</f>
        <v/>
      </c>
    </row>
    <row r="725" ht="16.5" customHeight="1">
      <c r="A725" s="66" t="str">
        <f>IF(RIGHT(C725,2)=".1","10",RIGHT(C725,2))</f>
        <v/>
      </c>
    </row>
    <row r="726" ht="16.5" customHeight="1">
      <c r="A726" s="66" t="str">
        <f>IF(RIGHT(C726,2)=".1","10",RIGHT(C726,2))</f>
        <v/>
      </c>
    </row>
    <row r="727" ht="16.5" customHeight="1">
      <c r="A727" s="66" t="str">
        <f>IF(RIGHT(C727,2)=".1","10",RIGHT(C727,2))</f>
        <v/>
      </c>
    </row>
    <row r="728" ht="16.5" customHeight="1">
      <c r="A728" s="66" t="str">
        <f>IF(RIGHT(C728,2)=".1","10",RIGHT(C728,2))</f>
        <v/>
      </c>
    </row>
    <row r="729" ht="16.5" customHeight="1">
      <c r="A729" s="66" t="str">
        <f>IF(RIGHT(C729,2)=".1","10",RIGHT(C729,2))</f>
        <v/>
      </c>
    </row>
    <row r="730" ht="16.5" customHeight="1">
      <c r="A730" s="66" t="str">
        <f>IF(RIGHT(C730,2)=".1","10",RIGHT(C730,2))</f>
        <v/>
      </c>
    </row>
    <row r="731" ht="16.5" customHeight="1">
      <c r="A731" s="66" t="str">
        <f>IF(RIGHT(C731,2)=".1","10",RIGHT(C731,2))</f>
        <v/>
      </c>
    </row>
    <row r="732" ht="16.5" customHeight="1">
      <c r="A732" s="66" t="str">
        <f>IF(RIGHT(C732,2)=".1","10",RIGHT(C732,2))</f>
        <v/>
      </c>
    </row>
    <row r="733" ht="16.5" customHeight="1">
      <c r="A733" s="66" t="str">
        <f>IF(RIGHT(C733,2)=".1","10",RIGHT(C733,2))</f>
        <v/>
      </c>
    </row>
    <row r="734" ht="16.5" customHeight="1">
      <c r="A734" s="66" t="str">
        <f>IF(RIGHT(C734,2)=".1","10",RIGHT(C734,2))</f>
        <v/>
      </c>
    </row>
    <row r="735" ht="16.5" customHeight="1">
      <c r="A735" s="66" t="str">
        <f>IF(RIGHT(C735,2)=".1","10",RIGHT(C735,2))</f>
        <v/>
      </c>
    </row>
    <row r="736" ht="16.5" customHeight="1">
      <c r="A736" s="66" t="str">
        <f>IF(RIGHT(C736,2)=".1","10",RIGHT(C736,2))</f>
        <v/>
      </c>
    </row>
    <row r="737" ht="16.5" customHeight="1">
      <c r="A737" s="66" t="str">
        <f>IF(RIGHT(C737,2)=".1","10",RIGHT(C737,2))</f>
        <v/>
      </c>
    </row>
    <row r="738" ht="16.5" customHeight="1">
      <c r="A738" s="66" t="str">
        <f>IF(RIGHT(C738,2)=".1","10",RIGHT(C738,2))</f>
        <v/>
      </c>
    </row>
    <row r="739" ht="16.5" customHeight="1">
      <c r="A739" s="66" t="str">
        <f>IF(RIGHT(C739,2)=".1","10",RIGHT(C739,2))</f>
        <v/>
      </c>
    </row>
    <row r="740" ht="16.5" customHeight="1">
      <c r="A740" s="66" t="str">
        <f>IF(RIGHT(C740,2)=".1","10",RIGHT(C740,2))</f>
        <v/>
      </c>
    </row>
    <row r="741" ht="16.5" customHeight="1">
      <c r="A741" s="66" t="str">
        <f>IF(RIGHT(C741,2)=".1","10",RIGHT(C741,2))</f>
        <v/>
      </c>
    </row>
    <row r="742" ht="16.5" customHeight="1">
      <c r="A742" s="66" t="str">
        <f>IF(RIGHT(C742,2)=".1","10",RIGHT(C742,2))</f>
        <v/>
      </c>
    </row>
    <row r="743" ht="16.5" customHeight="1">
      <c r="A743" s="66" t="str">
        <f>IF(RIGHT(C743,2)=".1","10",RIGHT(C743,2))</f>
        <v/>
      </c>
    </row>
    <row r="744" ht="16.5" customHeight="1">
      <c r="A744" s="66" t="str">
        <f>IF(RIGHT(C744,2)=".1","10",RIGHT(C744,2))</f>
        <v/>
      </c>
    </row>
    <row r="745" ht="16.5" customHeight="1">
      <c r="A745" s="66" t="str">
        <f>IF(RIGHT(C745,2)=".1","10",RIGHT(C745,2))</f>
        <v/>
      </c>
    </row>
    <row r="746" ht="16.5" customHeight="1">
      <c r="A746" s="66" t="str">
        <f>IF(RIGHT(C746,2)=".1","10",RIGHT(C746,2))</f>
        <v/>
      </c>
    </row>
    <row r="747" ht="16.5" customHeight="1">
      <c r="A747" s="66" t="str">
        <f>IF(RIGHT(C747,2)=".1","10",RIGHT(C747,2))</f>
        <v/>
      </c>
    </row>
    <row r="748" ht="16.5" customHeight="1">
      <c r="A748" s="66" t="str">
        <f>IF(RIGHT(C748,2)=".1","10",RIGHT(C748,2))</f>
        <v/>
      </c>
    </row>
    <row r="749" ht="16.5" customHeight="1">
      <c r="A749" s="66" t="str">
        <f>IF(RIGHT(C749,2)=".1","10",RIGHT(C749,2))</f>
        <v/>
      </c>
    </row>
    <row r="750" ht="16.5" customHeight="1">
      <c r="A750" s="66" t="str">
        <f>IF(RIGHT(C750,2)=".1","10",RIGHT(C750,2))</f>
        <v/>
      </c>
    </row>
    <row r="751" ht="16.5" customHeight="1">
      <c r="A751" s="66" t="str">
        <f>IF(RIGHT(C751,2)=".1","10",RIGHT(C751,2))</f>
        <v/>
      </c>
    </row>
    <row r="752" ht="16.5" customHeight="1">
      <c r="A752" s="66" t="str">
        <f>IF(RIGHT(C752,2)=".1","10",RIGHT(C752,2))</f>
        <v/>
      </c>
    </row>
    <row r="753" ht="16.5" customHeight="1">
      <c r="A753" s="66" t="str">
        <f>IF(RIGHT(C753,2)=".1","10",RIGHT(C753,2))</f>
        <v/>
      </c>
    </row>
    <row r="754" ht="16.5" customHeight="1">
      <c r="A754" s="66" t="str">
        <f>IF(RIGHT(C754,2)=".1","10",RIGHT(C754,2))</f>
        <v/>
      </c>
    </row>
    <row r="755" ht="16.5" customHeight="1">
      <c r="A755" s="66" t="str">
        <f>IF(RIGHT(C755,2)=".1","10",RIGHT(C755,2))</f>
        <v/>
      </c>
    </row>
    <row r="756" ht="16.5" customHeight="1">
      <c r="A756" s="66" t="str">
        <f>IF(RIGHT(C756,2)=".1","10",RIGHT(C756,2))</f>
        <v/>
      </c>
    </row>
    <row r="757" ht="16.5" customHeight="1">
      <c r="A757" s="66" t="str">
        <f>IF(RIGHT(C757,2)=".1","10",RIGHT(C757,2))</f>
        <v/>
      </c>
    </row>
    <row r="758" ht="16.5" customHeight="1">
      <c r="A758" s="66" t="str">
        <f>IF(RIGHT(C758,2)=".1","10",RIGHT(C758,2))</f>
        <v/>
      </c>
    </row>
    <row r="759" ht="16.5" customHeight="1">
      <c r="A759" s="66" t="str">
        <f>IF(RIGHT(C759,2)=".1","10",RIGHT(C759,2))</f>
        <v/>
      </c>
    </row>
    <row r="760" ht="16.5" customHeight="1">
      <c r="A760" s="66" t="str">
        <f>IF(RIGHT(C760,2)=".1","10",RIGHT(C760,2))</f>
        <v/>
      </c>
    </row>
    <row r="761" ht="16.5" customHeight="1">
      <c r="A761" s="66" t="str">
        <f>IF(RIGHT(C761,2)=".1","10",RIGHT(C761,2))</f>
        <v/>
      </c>
    </row>
    <row r="762" ht="16.5" customHeight="1">
      <c r="A762" s="66" t="str">
        <f>IF(RIGHT(C762,2)=".1","10",RIGHT(C762,2))</f>
        <v/>
      </c>
    </row>
    <row r="763" ht="16.5" customHeight="1">
      <c r="A763" s="66" t="str">
        <f>IF(RIGHT(C763,2)=".1","10",RIGHT(C763,2))</f>
        <v/>
      </c>
    </row>
    <row r="764" ht="16.5" customHeight="1">
      <c r="A764" s="66" t="str">
        <f>IF(RIGHT(C764,2)=".1","10",RIGHT(C764,2))</f>
        <v/>
      </c>
    </row>
    <row r="765" ht="16.5" customHeight="1">
      <c r="A765" s="66" t="str">
        <f>IF(RIGHT(C765,2)=".1","10",RIGHT(C765,2))</f>
        <v/>
      </c>
    </row>
    <row r="766" ht="16.5" customHeight="1">
      <c r="A766" s="66" t="str">
        <f>IF(RIGHT(C766,2)=".1","10",RIGHT(C766,2))</f>
        <v/>
      </c>
    </row>
    <row r="767" ht="16.5" customHeight="1">
      <c r="A767" s="66" t="str">
        <f>IF(RIGHT(C767,2)=".1","10",RIGHT(C767,2))</f>
        <v/>
      </c>
    </row>
    <row r="768" ht="16.5" customHeight="1">
      <c r="A768" s="66" t="str">
        <f>IF(RIGHT(C768,2)=".1","10",RIGHT(C768,2))</f>
        <v/>
      </c>
    </row>
    <row r="769" ht="16.5" customHeight="1">
      <c r="A769" s="66" t="str">
        <f>IF(RIGHT(C769,2)=".1","10",RIGHT(C769,2))</f>
        <v/>
      </c>
    </row>
    <row r="770" ht="16.5" customHeight="1">
      <c r="A770" s="66" t="str">
        <f>IF(RIGHT(C770,2)=".1","10",RIGHT(C770,2))</f>
        <v/>
      </c>
    </row>
    <row r="771" ht="16.5" customHeight="1">
      <c r="A771" s="66" t="str">
        <f>IF(RIGHT(C771,2)=".1","10",RIGHT(C771,2))</f>
        <v/>
      </c>
    </row>
    <row r="772" ht="16.5" customHeight="1">
      <c r="A772" s="66" t="str">
        <f>IF(RIGHT(C772,2)=".1","10",RIGHT(C772,2))</f>
        <v/>
      </c>
    </row>
    <row r="773" ht="16.5" customHeight="1">
      <c r="A773" s="66" t="str">
        <f>IF(RIGHT(C773,2)=".1","10",RIGHT(C773,2))</f>
        <v/>
      </c>
    </row>
    <row r="774" ht="16.5" customHeight="1">
      <c r="A774" s="66" t="str">
        <f>IF(RIGHT(C774,2)=".1","10",RIGHT(C774,2))</f>
        <v/>
      </c>
    </row>
    <row r="775" ht="16.5" customHeight="1">
      <c r="A775" s="66" t="str">
        <f>IF(RIGHT(C775,2)=".1","10",RIGHT(C775,2))</f>
        <v/>
      </c>
    </row>
    <row r="776" ht="16.5" customHeight="1">
      <c r="A776" s="66" t="str">
        <f>IF(RIGHT(C776,2)=".1","10",RIGHT(C776,2))</f>
        <v/>
      </c>
    </row>
    <row r="777" ht="16.5" customHeight="1">
      <c r="A777" s="66" t="str">
        <f>IF(RIGHT(C777,2)=".1","10",RIGHT(C777,2))</f>
        <v/>
      </c>
    </row>
    <row r="778" ht="16.5" customHeight="1">
      <c r="A778" s="66" t="str">
        <f>IF(RIGHT(C778,2)=".1","10",RIGHT(C778,2))</f>
        <v/>
      </c>
    </row>
    <row r="779" ht="16.5" customHeight="1">
      <c r="A779" s="66" t="str">
        <f>IF(RIGHT(C779,2)=".1","10",RIGHT(C779,2))</f>
        <v/>
      </c>
    </row>
    <row r="780" ht="16.5" customHeight="1">
      <c r="A780" s="66" t="str">
        <f>IF(RIGHT(C780,2)=".1","10",RIGHT(C780,2))</f>
        <v/>
      </c>
    </row>
    <row r="781" ht="16.5" customHeight="1">
      <c r="A781" s="66" t="str">
        <f>IF(RIGHT(C781,2)=".1","10",RIGHT(C781,2))</f>
        <v/>
      </c>
    </row>
    <row r="782" ht="16.5" customHeight="1">
      <c r="A782" s="66" t="str">
        <f>IF(RIGHT(C782,2)=".1","10",RIGHT(C782,2))</f>
        <v/>
      </c>
    </row>
    <row r="783" ht="16.5" customHeight="1">
      <c r="A783" s="66" t="str">
        <f>IF(RIGHT(C783,2)=".1","10",RIGHT(C783,2))</f>
        <v/>
      </c>
    </row>
    <row r="784" ht="16.5" customHeight="1">
      <c r="A784" s="66" t="str">
        <f>IF(RIGHT(C784,2)=".1","10",RIGHT(C784,2))</f>
        <v/>
      </c>
    </row>
    <row r="785" ht="16.5" customHeight="1">
      <c r="A785" s="66" t="str">
        <f>IF(RIGHT(C785,2)=".1","10",RIGHT(C785,2))</f>
        <v/>
      </c>
    </row>
    <row r="786" ht="16.5" customHeight="1">
      <c r="A786" s="66" t="str">
        <f>IF(RIGHT(C786,2)=".1","10",RIGHT(C786,2))</f>
        <v/>
      </c>
    </row>
    <row r="787" ht="16.5" customHeight="1">
      <c r="A787" s="66" t="str">
        <f>IF(RIGHT(C787,2)=".1","10",RIGHT(C787,2))</f>
        <v/>
      </c>
    </row>
    <row r="788" ht="16.5" customHeight="1">
      <c r="A788" s="66" t="str">
        <f>IF(RIGHT(C788,2)=".1","10",RIGHT(C788,2))</f>
        <v/>
      </c>
    </row>
    <row r="789" ht="16.5" customHeight="1">
      <c r="A789" s="66" t="str">
        <f>IF(RIGHT(C789,2)=".1","10",RIGHT(C789,2))</f>
        <v/>
      </c>
    </row>
    <row r="790" ht="16.5" customHeight="1">
      <c r="A790" s="66" t="str">
        <f>IF(RIGHT(C790,2)=".1","10",RIGHT(C790,2))</f>
        <v/>
      </c>
    </row>
    <row r="791" ht="16.5" customHeight="1">
      <c r="A791" s="66" t="str">
        <f>IF(RIGHT(C791,2)=".1","10",RIGHT(C791,2))</f>
        <v/>
      </c>
    </row>
    <row r="792" ht="16.5" customHeight="1">
      <c r="A792" s="66" t="str">
        <f>IF(RIGHT(C792,2)=".1","10",RIGHT(C792,2))</f>
        <v/>
      </c>
    </row>
    <row r="793" ht="16.5" customHeight="1">
      <c r="A793" s="66" t="str">
        <f>IF(RIGHT(C793,2)=".1","10",RIGHT(C793,2))</f>
        <v/>
      </c>
    </row>
    <row r="794" ht="16.5" customHeight="1">
      <c r="A794" s="66" t="str">
        <f>IF(RIGHT(C794,2)=".1","10",RIGHT(C794,2))</f>
        <v/>
      </c>
    </row>
    <row r="795" ht="16.5" customHeight="1">
      <c r="A795" s="66" t="str">
        <f>IF(RIGHT(C795,2)=".1","10",RIGHT(C795,2))</f>
        <v/>
      </c>
    </row>
    <row r="796" ht="16.5" customHeight="1">
      <c r="A796" s="66" t="str">
        <f>IF(RIGHT(C796,2)=".1","10",RIGHT(C796,2))</f>
        <v/>
      </c>
    </row>
    <row r="797" ht="16.5" customHeight="1">
      <c r="A797" s="66" t="str">
        <f>IF(RIGHT(C797,2)=".1","10",RIGHT(C797,2))</f>
        <v/>
      </c>
    </row>
    <row r="798" ht="16.5" customHeight="1">
      <c r="A798" s="66" t="str">
        <f>IF(RIGHT(C798,2)=".1","10",RIGHT(C798,2))</f>
        <v/>
      </c>
    </row>
    <row r="799" ht="16.5" customHeight="1">
      <c r="A799" s="66" t="str">
        <f>IF(RIGHT(C799,2)=".1","10",RIGHT(C799,2))</f>
        <v/>
      </c>
    </row>
    <row r="800" ht="16.5" customHeight="1">
      <c r="A800" s="66" t="str">
        <f>IF(RIGHT(C800,2)=".1","10",RIGHT(C800,2))</f>
        <v/>
      </c>
    </row>
    <row r="801" ht="16.5" customHeight="1">
      <c r="A801" s="66" t="str">
        <f>IF(RIGHT(C801,2)=".1","10",RIGHT(C801,2))</f>
        <v/>
      </c>
    </row>
    <row r="802" ht="16.5" customHeight="1">
      <c r="A802" s="66" t="str">
        <f>IF(RIGHT(C802,2)=".1","10",RIGHT(C802,2))</f>
        <v/>
      </c>
    </row>
    <row r="803" ht="16.5" customHeight="1">
      <c r="A803" s="66" t="str">
        <f>IF(RIGHT(C803,2)=".1","10",RIGHT(C803,2))</f>
        <v/>
      </c>
    </row>
    <row r="804" ht="16.5" customHeight="1">
      <c r="A804" s="66" t="str">
        <f>IF(RIGHT(C804,2)=".1","10",RIGHT(C804,2))</f>
        <v/>
      </c>
    </row>
    <row r="805" ht="16.5" customHeight="1">
      <c r="A805" s="66" t="str">
        <f>IF(RIGHT(C805,2)=".1","10",RIGHT(C805,2))</f>
        <v/>
      </c>
    </row>
    <row r="806" ht="16.5" customHeight="1">
      <c r="A806" s="66" t="str">
        <f>IF(RIGHT(C806,2)=".1","10",RIGHT(C806,2))</f>
        <v/>
      </c>
    </row>
    <row r="807" ht="16.5" customHeight="1">
      <c r="A807" s="66" t="str">
        <f>IF(RIGHT(C807,2)=".1","10",RIGHT(C807,2))</f>
        <v/>
      </c>
    </row>
    <row r="808" ht="16.5" customHeight="1">
      <c r="A808" s="66" t="str">
        <f>IF(RIGHT(C808,2)=".1","10",RIGHT(C808,2))</f>
        <v/>
      </c>
    </row>
    <row r="809" ht="16.5" customHeight="1">
      <c r="A809" s="66" t="str">
        <f>IF(RIGHT(C809,2)=".1","10",RIGHT(C809,2))</f>
        <v/>
      </c>
    </row>
    <row r="810" ht="16.5" customHeight="1">
      <c r="A810" s="66" t="str">
        <f>IF(RIGHT(C810,2)=".1","10",RIGHT(C810,2))</f>
        <v/>
      </c>
    </row>
    <row r="811" ht="16.5" customHeight="1">
      <c r="A811" s="66" t="str">
        <f>IF(RIGHT(C811,2)=".1","10",RIGHT(C811,2))</f>
        <v/>
      </c>
    </row>
    <row r="812" ht="16.5" customHeight="1">
      <c r="A812" s="66" t="str">
        <f>IF(RIGHT(C812,2)=".1","10",RIGHT(C812,2))</f>
        <v/>
      </c>
    </row>
    <row r="813" ht="16.5" customHeight="1">
      <c r="A813" s="66" t="str">
        <f>IF(RIGHT(C813,2)=".1","10",RIGHT(C813,2))</f>
        <v/>
      </c>
    </row>
    <row r="814" ht="16.5" customHeight="1">
      <c r="A814" s="66" t="str">
        <f>IF(RIGHT(C814,2)=".1","10",RIGHT(C814,2))</f>
        <v/>
      </c>
    </row>
    <row r="815" ht="16.5" customHeight="1">
      <c r="A815" s="66" t="str">
        <f>IF(RIGHT(C815,2)=".1","10",RIGHT(C815,2))</f>
        <v/>
      </c>
    </row>
    <row r="816" ht="16.5" customHeight="1">
      <c r="A816" s="66" t="str">
        <f>IF(RIGHT(C816,2)=".1","10",RIGHT(C816,2))</f>
        <v/>
      </c>
    </row>
    <row r="817" ht="16.5" customHeight="1">
      <c r="A817" s="66" t="str">
        <f>IF(RIGHT(C817,2)=".1","10",RIGHT(C817,2))</f>
        <v/>
      </c>
    </row>
    <row r="818" ht="16.5" customHeight="1">
      <c r="A818" s="66" t="str">
        <f>IF(RIGHT(C818,2)=".1","10",RIGHT(C818,2))</f>
        <v/>
      </c>
    </row>
    <row r="819" ht="16.5" customHeight="1">
      <c r="A819" s="66" t="str">
        <f>IF(RIGHT(C819,2)=".1","10",RIGHT(C819,2))</f>
        <v/>
      </c>
    </row>
    <row r="820" ht="16.5" customHeight="1">
      <c r="A820" s="66" t="str">
        <f>IF(RIGHT(C820,2)=".1","10",RIGHT(C820,2))</f>
        <v/>
      </c>
    </row>
    <row r="821" ht="16.5" customHeight="1">
      <c r="A821" s="66" t="str">
        <f>IF(RIGHT(C821,2)=".1","10",RIGHT(C821,2))</f>
        <v/>
      </c>
    </row>
    <row r="822" ht="16.5" customHeight="1">
      <c r="A822" s="66" t="str">
        <f>IF(RIGHT(C822,2)=".1","10",RIGHT(C822,2))</f>
        <v/>
      </c>
    </row>
    <row r="823" ht="16.5" customHeight="1">
      <c r="A823" s="66" t="str">
        <f>IF(RIGHT(C823,2)=".1","10",RIGHT(C823,2))</f>
        <v/>
      </c>
    </row>
    <row r="824" ht="16.5" customHeight="1">
      <c r="A824" s="66" t="str">
        <f>IF(RIGHT(C824,2)=".1","10",RIGHT(C824,2))</f>
        <v/>
      </c>
    </row>
    <row r="825" ht="16.5" customHeight="1">
      <c r="A825" s="66" t="str">
        <f>IF(RIGHT(C825,2)=".1","10",RIGHT(C825,2))</f>
        <v/>
      </c>
    </row>
    <row r="826" ht="16.5" customHeight="1">
      <c r="A826" s="66" t="str">
        <f>IF(RIGHT(C826,2)=".1","10",RIGHT(C826,2))</f>
        <v/>
      </c>
    </row>
    <row r="827" ht="16.5" customHeight="1">
      <c r="A827" s="66" t="str">
        <f>IF(RIGHT(C827,2)=".1","10",RIGHT(C827,2))</f>
        <v/>
      </c>
    </row>
    <row r="828" ht="16.5" customHeight="1">
      <c r="A828" s="66" t="str">
        <f>IF(RIGHT(C828,2)=".1","10",RIGHT(C828,2))</f>
        <v/>
      </c>
    </row>
    <row r="829" ht="16.5" customHeight="1">
      <c r="A829" s="66" t="str">
        <f>IF(RIGHT(C829,2)=".1","10",RIGHT(C829,2))</f>
        <v/>
      </c>
    </row>
    <row r="830" ht="16.5" customHeight="1">
      <c r="A830" s="66" t="str">
        <f>IF(RIGHT(C830,2)=".1","10",RIGHT(C830,2))</f>
        <v/>
      </c>
    </row>
    <row r="831" ht="16.5" customHeight="1">
      <c r="A831" s="66" t="str">
        <f>IF(RIGHT(C831,2)=".1","10",RIGHT(C831,2))</f>
        <v/>
      </c>
    </row>
    <row r="832" ht="16.5" customHeight="1">
      <c r="A832" s="66" t="str">
        <f>IF(RIGHT(C832,2)=".1","10",RIGHT(C832,2))</f>
        <v/>
      </c>
    </row>
    <row r="833" ht="16.5" customHeight="1">
      <c r="A833" s="66" t="str">
        <f>IF(RIGHT(C833,2)=".1","10",RIGHT(C833,2))</f>
        <v/>
      </c>
    </row>
    <row r="834" ht="16.5" customHeight="1">
      <c r="A834" s="66" t="str">
        <f>IF(RIGHT(C834,2)=".1","10",RIGHT(C834,2))</f>
        <v/>
      </c>
    </row>
    <row r="835" ht="16.5" customHeight="1">
      <c r="A835" s="66" t="str">
        <f>IF(RIGHT(C835,2)=".1","10",RIGHT(C835,2))</f>
        <v/>
      </c>
    </row>
    <row r="836" ht="16.5" customHeight="1">
      <c r="A836" s="66" t="str">
        <f>IF(RIGHT(C836,2)=".1","10",RIGHT(C836,2))</f>
        <v/>
      </c>
    </row>
    <row r="837" ht="16.5" customHeight="1">
      <c r="A837" s="66" t="str">
        <f>IF(RIGHT(C837,2)=".1","10",RIGHT(C837,2))</f>
        <v/>
      </c>
    </row>
    <row r="838" ht="16.5" customHeight="1">
      <c r="A838" s="66" t="str">
        <f>IF(RIGHT(C838,2)=".1","10",RIGHT(C838,2))</f>
        <v/>
      </c>
    </row>
    <row r="839" ht="16.5" customHeight="1">
      <c r="A839" s="66" t="str">
        <f>IF(RIGHT(C839,2)=".1","10",RIGHT(C839,2))</f>
        <v/>
      </c>
    </row>
    <row r="840" ht="16.5" customHeight="1">
      <c r="A840" s="66" t="str">
        <f>IF(RIGHT(C840,2)=".1","10",RIGHT(C840,2))</f>
        <v/>
      </c>
    </row>
    <row r="841" ht="16.5" customHeight="1">
      <c r="A841" s="66" t="str">
        <f>IF(RIGHT(C841,2)=".1","10",RIGHT(C841,2))</f>
        <v/>
      </c>
    </row>
    <row r="842" ht="16.5" customHeight="1">
      <c r="A842" s="66" t="str">
        <f>IF(RIGHT(C842,2)=".1","10",RIGHT(C842,2))</f>
        <v/>
      </c>
    </row>
    <row r="843" ht="16.5" customHeight="1">
      <c r="A843" s="66" t="str">
        <f>IF(RIGHT(C843,2)=".1","10",RIGHT(C843,2))</f>
        <v/>
      </c>
    </row>
    <row r="844" ht="16.5" customHeight="1">
      <c r="A844" s="66" t="str">
        <f>IF(RIGHT(C844,2)=".1","10",RIGHT(C844,2))</f>
        <v/>
      </c>
    </row>
    <row r="845" ht="16.5" customHeight="1">
      <c r="A845" s="66" t="str">
        <f>IF(RIGHT(C845,2)=".1","10",RIGHT(C845,2))</f>
        <v/>
      </c>
    </row>
    <row r="846" ht="16.5" customHeight="1">
      <c r="A846" s="66" t="str">
        <f>IF(RIGHT(C846,2)=".1","10",RIGHT(C846,2))</f>
        <v/>
      </c>
    </row>
    <row r="847" ht="16.5" customHeight="1">
      <c r="A847" s="66" t="str">
        <f>IF(RIGHT(C847,2)=".1","10",RIGHT(C847,2))</f>
        <v/>
      </c>
    </row>
    <row r="848" ht="16.5" customHeight="1">
      <c r="A848" s="66" t="str">
        <f>IF(RIGHT(C848,2)=".1","10",RIGHT(C848,2))</f>
        <v/>
      </c>
    </row>
    <row r="849" ht="16.5" customHeight="1">
      <c r="A849" s="66" t="str">
        <f>IF(RIGHT(C849,2)=".1","10",RIGHT(C849,2))</f>
        <v/>
      </c>
    </row>
    <row r="850" ht="16.5" customHeight="1">
      <c r="A850" s="66" t="str">
        <f>IF(RIGHT(C850,2)=".1","10",RIGHT(C850,2))</f>
        <v/>
      </c>
    </row>
    <row r="851" ht="16.5" customHeight="1">
      <c r="A851" s="66" t="str">
        <f>IF(RIGHT(C851,2)=".1","10",RIGHT(C851,2))</f>
        <v/>
      </c>
    </row>
    <row r="852" ht="16.5" customHeight="1">
      <c r="A852" s="66" t="str">
        <f>IF(RIGHT(C852,2)=".1","10",RIGHT(C852,2))</f>
        <v/>
      </c>
    </row>
    <row r="853" ht="16.5" customHeight="1">
      <c r="A853" s="66" t="str">
        <f>IF(RIGHT(C853,2)=".1","10",RIGHT(C853,2))</f>
        <v/>
      </c>
    </row>
    <row r="854" ht="16.5" customHeight="1">
      <c r="A854" s="66" t="str">
        <f>IF(RIGHT(C854,2)=".1","10",RIGHT(C854,2))</f>
        <v/>
      </c>
    </row>
    <row r="855" ht="16.5" customHeight="1">
      <c r="A855" s="66" t="str">
        <f>IF(RIGHT(C855,2)=".1","10",RIGHT(C855,2))</f>
        <v/>
      </c>
    </row>
    <row r="856" ht="16.5" customHeight="1">
      <c r="A856" s="66" t="str">
        <f>IF(RIGHT(C856,2)=".1","10",RIGHT(C856,2))</f>
        <v/>
      </c>
    </row>
    <row r="857" ht="16.5" customHeight="1">
      <c r="A857" s="66" t="str">
        <f>IF(RIGHT(C857,2)=".1","10",RIGHT(C857,2))</f>
        <v/>
      </c>
    </row>
    <row r="858" ht="16.5" customHeight="1">
      <c r="A858" s="66" t="str">
        <f>IF(RIGHT(C858,2)=".1","10",RIGHT(C858,2))</f>
        <v/>
      </c>
    </row>
    <row r="859" ht="16.5" customHeight="1">
      <c r="A859" s="66" t="str">
        <f>IF(RIGHT(C859,2)=".1","10",RIGHT(C859,2))</f>
        <v/>
      </c>
    </row>
    <row r="860" ht="16.5" customHeight="1">
      <c r="A860" s="66" t="str">
        <f>IF(RIGHT(C860,2)=".1","10",RIGHT(C860,2))</f>
        <v/>
      </c>
    </row>
    <row r="861" ht="16.5" customHeight="1">
      <c r="A861" s="66" t="str">
        <f>IF(RIGHT(C861,2)=".1","10",RIGHT(C861,2))</f>
        <v/>
      </c>
    </row>
    <row r="862" ht="16.5" customHeight="1">
      <c r="A862" s="66" t="str">
        <f>IF(RIGHT(C862,2)=".1","10",RIGHT(C862,2))</f>
        <v/>
      </c>
    </row>
    <row r="863" ht="16.5" customHeight="1">
      <c r="A863" s="66" t="str">
        <f>IF(RIGHT(C863,2)=".1","10",RIGHT(C863,2))</f>
        <v/>
      </c>
    </row>
    <row r="864" ht="16.5" customHeight="1">
      <c r="A864" s="66" t="str">
        <f>IF(RIGHT(C864,2)=".1","10",RIGHT(C864,2))</f>
        <v/>
      </c>
    </row>
    <row r="865" ht="16.5" customHeight="1">
      <c r="A865" s="66" t="str">
        <f>IF(RIGHT(C865,2)=".1","10",RIGHT(C865,2))</f>
        <v/>
      </c>
    </row>
    <row r="866" ht="16.5" customHeight="1">
      <c r="A866" s="66" t="str">
        <f>IF(RIGHT(C866,2)=".1","10",RIGHT(C866,2))</f>
        <v/>
      </c>
    </row>
    <row r="867" ht="16.5" customHeight="1">
      <c r="A867" s="66" t="str">
        <f>IF(RIGHT(C867,2)=".1","10",RIGHT(C867,2))</f>
        <v/>
      </c>
    </row>
    <row r="868" ht="16.5" customHeight="1">
      <c r="A868" s="66" t="str">
        <f>IF(RIGHT(C868,2)=".1","10",RIGHT(C868,2))</f>
        <v/>
      </c>
    </row>
    <row r="869" ht="16.5" customHeight="1">
      <c r="A869" s="66" t="str">
        <f>IF(RIGHT(C869,2)=".1","10",RIGHT(C869,2))</f>
        <v/>
      </c>
    </row>
    <row r="870" ht="16.5" customHeight="1">
      <c r="A870" s="66" t="str">
        <f>IF(RIGHT(C870,2)=".1","10",RIGHT(C870,2))</f>
        <v/>
      </c>
    </row>
    <row r="871" ht="16.5" customHeight="1">
      <c r="A871" s="66" t="str">
        <f>IF(RIGHT(C871,2)=".1","10",RIGHT(C871,2))</f>
        <v/>
      </c>
    </row>
    <row r="872" ht="16.5" customHeight="1">
      <c r="A872" s="66" t="str">
        <f>IF(RIGHT(C872,2)=".1","10",RIGHT(C872,2))</f>
        <v/>
      </c>
    </row>
    <row r="873" ht="16.5" customHeight="1">
      <c r="A873" s="66" t="str">
        <f>IF(RIGHT(C873,2)=".1","10",RIGHT(C873,2))</f>
        <v/>
      </c>
    </row>
    <row r="874" ht="16.5" customHeight="1">
      <c r="A874" s="66" t="str">
        <f>IF(RIGHT(C874,2)=".1","10",RIGHT(C874,2))</f>
        <v/>
      </c>
    </row>
    <row r="875" ht="16.5" customHeight="1">
      <c r="A875" s="66" t="str">
        <f>IF(RIGHT(C875,2)=".1","10",RIGHT(C875,2))</f>
        <v/>
      </c>
    </row>
    <row r="876" ht="16.5" customHeight="1">
      <c r="A876" s="66" t="str">
        <f>IF(RIGHT(C876,2)=".1","10",RIGHT(C876,2))</f>
        <v/>
      </c>
    </row>
    <row r="877" ht="16.5" customHeight="1">
      <c r="A877" s="66" t="str">
        <f>IF(RIGHT(C877,2)=".1","10",RIGHT(C877,2))</f>
        <v/>
      </c>
    </row>
    <row r="878" ht="16.5" customHeight="1">
      <c r="A878" s="66" t="str">
        <f>IF(RIGHT(C878,2)=".1","10",RIGHT(C878,2))</f>
        <v/>
      </c>
    </row>
    <row r="879" ht="16.5" customHeight="1">
      <c r="A879" s="66" t="str">
        <f>IF(RIGHT(C879,2)=".1","10",RIGHT(C879,2))</f>
        <v/>
      </c>
    </row>
    <row r="880" ht="16.5" customHeight="1">
      <c r="A880" s="66" t="str">
        <f>IF(RIGHT(C880,2)=".1","10",RIGHT(C880,2))</f>
        <v/>
      </c>
    </row>
    <row r="881" ht="16.5" customHeight="1">
      <c r="A881" s="66" t="str">
        <f>IF(RIGHT(C881,2)=".1","10",RIGHT(C881,2))</f>
        <v/>
      </c>
    </row>
    <row r="882" ht="16.5" customHeight="1">
      <c r="A882" s="66" t="str">
        <f>IF(RIGHT(C882,2)=".1","10",RIGHT(C882,2))</f>
        <v/>
      </c>
    </row>
    <row r="883" ht="16.5" customHeight="1">
      <c r="A883" s="66" t="str">
        <f>IF(RIGHT(C883,2)=".1","10",RIGHT(C883,2))</f>
        <v/>
      </c>
    </row>
    <row r="884" ht="16.5" customHeight="1">
      <c r="A884" s="66" t="str">
        <f>IF(RIGHT(C884,2)=".1","10",RIGHT(C884,2))</f>
        <v/>
      </c>
    </row>
    <row r="885" ht="16.5" customHeight="1">
      <c r="A885" s="66" t="str">
        <f>IF(RIGHT(C885,2)=".1","10",RIGHT(C885,2))</f>
        <v/>
      </c>
    </row>
    <row r="886" ht="16.5" customHeight="1">
      <c r="A886" s="66" t="str">
        <f>IF(RIGHT(C886,2)=".1","10",RIGHT(C886,2))</f>
        <v/>
      </c>
    </row>
    <row r="887" ht="16.5" customHeight="1">
      <c r="A887" s="66" t="str">
        <f>IF(RIGHT(C887,2)=".1","10",RIGHT(C887,2))</f>
        <v/>
      </c>
    </row>
    <row r="888" ht="16.5" customHeight="1">
      <c r="A888" s="66" t="str">
        <f>IF(RIGHT(C888,2)=".1","10",RIGHT(C888,2))</f>
        <v/>
      </c>
    </row>
    <row r="889" ht="16.5" customHeight="1">
      <c r="A889" s="66" t="str">
        <f>IF(RIGHT(C889,2)=".1","10",RIGHT(C889,2))</f>
        <v/>
      </c>
    </row>
    <row r="890" ht="16.5" customHeight="1">
      <c r="A890" s="66" t="str">
        <f>IF(RIGHT(C890,2)=".1","10",RIGHT(C890,2))</f>
        <v/>
      </c>
    </row>
    <row r="891" ht="16.5" customHeight="1">
      <c r="A891" s="66" t="str">
        <f>IF(RIGHT(C891,2)=".1","10",RIGHT(C891,2))</f>
        <v/>
      </c>
    </row>
    <row r="892" ht="16.5" customHeight="1">
      <c r="A892" s="66" t="str">
        <f>IF(RIGHT(C892,2)=".1","10",RIGHT(C892,2))</f>
        <v/>
      </c>
    </row>
    <row r="893" ht="16.5" customHeight="1">
      <c r="A893" s="66" t="str">
        <f>IF(RIGHT(C893,2)=".1","10",RIGHT(C893,2))</f>
        <v/>
      </c>
    </row>
    <row r="894" ht="16.5" customHeight="1">
      <c r="A894" s="66" t="str">
        <f>IF(RIGHT(C894,2)=".1","10",RIGHT(C894,2))</f>
        <v/>
      </c>
    </row>
    <row r="895" ht="16.5" customHeight="1">
      <c r="A895" s="66" t="str">
        <f>IF(RIGHT(C895,2)=".1","10",RIGHT(C895,2))</f>
        <v/>
      </c>
    </row>
    <row r="896" ht="16.5" customHeight="1">
      <c r="A896" s="66" t="str">
        <f>IF(RIGHT(C896,2)=".1","10",RIGHT(C896,2))</f>
        <v/>
      </c>
    </row>
    <row r="897" ht="16.5" customHeight="1">
      <c r="A897" s="66" t="str">
        <f>IF(RIGHT(C897,2)=".1","10",RIGHT(C897,2))</f>
        <v/>
      </c>
    </row>
    <row r="898" ht="16.5" customHeight="1">
      <c r="A898" s="66" t="str">
        <f>IF(RIGHT(C898,2)=".1","10",RIGHT(C898,2))</f>
        <v/>
      </c>
    </row>
    <row r="899" ht="16.5" customHeight="1">
      <c r="A899" s="66" t="str">
        <f>IF(RIGHT(C899,2)=".1","10",RIGHT(C899,2))</f>
        <v/>
      </c>
    </row>
    <row r="900" ht="16.5" customHeight="1">
      <c r="A900" s="66" t="str">
        <f>IF(RIGHT(C900,2)=".1","10",RIGHT(C900,2))</f>
        <v/>
      </c>
    </row>
    <row r="901" ht="16.5" customHeight="1">
      <c r="A901" s="66" t="str">
        <f>IF(RIGHT(C901,2)=".1","10",RIGHT(C901,2))</f>
        <v/>
      </c>
    </row>
    <row r="902" ht="16.5" customHeight="1">
      <c r="A902" s="66" t="str">
        <f>IF(RIGHT(C902,2)=".1","10",RIGHT(C902,2))</f>
        <v/>
      </c>
    </row>
    <row r="903" ht="16.5" customHeight="1">
      <c r="A903" s="66" t="str">
        <f>IF(RIGHT(C903,2)=".1","10",RIGHT(C903,2))</f>
        <v/>
      </c>
    </row>
    <row r="904" ht="16.5" customHeight="1">
      <c r="A904" s="66" t="str">
        <f>IF(RIGHT(C904,2)=".1","10",RIGHT(C904,2))</f>
        <v/>
      </c>
    </row>
    <row r="905" ht="16.5" customHeight="1">
      <c r="A905" s="66" t="str">
        <f>IF(RIGHT(C905,2)=".1","10",RIGHT(C905,2))</f>
        <v/>
      </c>
    </row>
    <row r="906" ht="16.5" customHeight="1">
      <c r="A906" s="66" t="str">
        <f>IF(RIGHT(C906,2)=".1","10",RIGHT(C906,2))</f>
        <v/>
      </c>
    </row>
    <row r="907" ht="16.5" customHeight="1">
      <c r="A907" s="66" t="str">
        <f>IF(RIGHT(C907,2)=".1","10",RIGHT(C907,2))</f>
        <v/>
      </c>
    </row>
    <row r="908" ht="16.5" customHeight="1">
      <c r="A908" s="66" t="str">
        <f>IF(RIGHT(C908,2)=".1","10",RIGHT(C908,2))</f>
        <v/>
      </c>
    </row>
    <row r="909" ht="16.5" customHeight="1">
      <c r="A909" s="66" t="str">
        <f>IF(RIGHT(C909,2)=".1","10",RIGHT(C909,2))</f>
        <v/>
      </c>
    </row>
    <row r="910" ht="16.5" customHeight="1">
      <c r="A910" s="66" t="str">
        <f>IF(RIGHT(C910,2)=".1","10",RIGHT(C910,2))</f>
        <v/>
      </c>
    </row>
    <row r="911" ht="16.5" customHeight="1">
      <c r="A911" s="66" t="str">
        <f>IF(RIGHT(C911,2)=".1","10",RIGHT(C911,2))</f>
        <v/>
      </c>
    </row>
    <row r="912" ht="16.5" customHeight="1">
      <c r="A912" s="66" t="str">
        <f>IF(RIGHT(C912,2)=".1","10",RIGHT(C912,2))</f>
        <v/>
      </c>
    </row>
    <row r="913" ht="16.5" customHeight="1">
      <c r="A913" s="66" t="str">
        <f>IF(RIGHT(C913,2)=".1","10",RIGHT(C913,2))</f>
        <v/>
      </c>
    </row>
    <row r="914" ht="16.5" customHeight="1">
      <c r="A914" s="66" t="str">
        <f>IF(RIGHT(C914,2)=".1","10",RIGHT(C914,2))</f>
        <v/>
      </c>
    </row>
    <row r="915" ht="16.5" customHeight="1">
      <c r="A915" s="66" t="str">
        <f>IF(RIGHT(C915,2)=".1","10",RIGHT(C915,2))</f>
        <v/>
      </c>
    </row>
    <row r="916" ht="16.5" customHeight="1">
      <c r="A916" s="66" t="str">
        <f>IF(RIGHT(C916,2)=".1","10",RIGHT(C916,2))</f>
        <v/>
      </c>
    </row>
    <row r="917" ht="16.5" customHeight="1">
      <c r="A917" s="66" t="str">
        <f>IF(RIGHT(C917,2)=".1","10",RIGHT(C917,2))</f>
        <v/>
      </c>
    </row>
    <row r="918" ht="16.5" customHeight="1">
      <c r="A918" s="66" t="str">
        <f>IF(RIGHT(C918,2)=".1","10",RIGHT(C918,2))</f>
        <v/>
      </c>
    </row>
    <row r="919" ht="16.5" customHeight="1">
      <c r="A919" s="66" t="str">
        <f>IF(RIGHT(C919,2)=".1","10",RIGHT(C919,2))</f>
        <v/>
      </c>
    </row>
    <row r="920" ht="16.5" customHeight="1">
      <c r="A920" s="66" t="str">
        <f>IF(RIGHT(C920,2)=".1","10",RIGHT(C920,2))</f>
        <v/>
      </c>
    </row>
    <row r="921" ht="16.5" customHeight="1">
      <c r="A921" s="66" t="str">
        <f>IF(RIGHT(C921,2)=".1","10",RIGHT(C921,2))</f>
        <v/>
      </c>
    </row>
    <row r="922" ht="16.5" customHeight="1">
      <c r="A922" s="66" t="str">
        <f>IF(RIGHT(C922,2)=".1","10",RIGHT(C922,2))</f>
        <v/>
      </c>
    </row>
    <row r="923" ht="16.5" customHeight="1">
      <c r="A923" s="66" t="str">
        <f>IF(RIGHT(C923,2)=".1","10",RIGHT(C923,2))</f>
        <v/>
      </c>
    </row>
    <row r="924" ht="16.5" customHeight="1">
      <c r="A924" s="66" t="str">
        <f>IF(RIGHT(C924,2)=".1","10",RIGHT(C924,2))</f>
        <v/>
      </c>
    </row>
    <row r="925" ht="16.5" customHeight="1">
      <c r="A925" s="66" t="str">
        <f>IF(RIGHT(C925,2)=".1","10",RIGHT(C925,2))</f>
        <v/>
      </c>
    </row>
    <row r="926" ht="16.5" customHeight="1">
      <c r="A926" s="66" t="str">
        <f>IF(RIGHT(C926,2)=".1","10",RIGHT(C926,2))</f>
        <v/>
      </c>
    </row>
    <row r="927" ht="16.5" customHeight="1">
      <c r="A927" s="66" t="str">
        <f>IF(RIGHT(C927,2)=".1","10",RIGHT(C927,2))</f>
        <v/>
      </c>
    </row>
    <row r="928" ht="16.5" customHeight="1">
      <c r="A928" s="66" t="str">
        <f>IF(RIGHT(C928,2)=".1","10",RIGHT(C928,2))</f>
        <v/>
      </c>
    </row>
    <row r="929" ht="16.5" customHeight="1">
      <c r="A929" s="66" t="str">
        <f>IF(RIGHT(C929,2)=".1","10",RIGHT(C929,2))</f>
        <v/>
      </c>
    </row>
    <row r="930" ht="16.5" customHeight="1">
      <c r="A930" s="66" t="str">
        <f>IF(RIGHT(C930,2)=".1","10",RIGHT(C930,2))</f>
        <v/>
      </c>
    </row>
    <row r="931" ht="16.5" customHeight="1">
      <c r="A931" s="66" t="str">
        <f>IF(RIGHT(C931,2)=".1","10",RIGHT(C931,2))</f>
        <v/>
      </c>
    </row>
    <row r="932" ht="16.5" customHeight="1">
      <c r="A932" s="66" t="str">
        <f>IF(RIGHT(C932,2)=".1","10",RIGHT(C932,2))</f>
        <v/>
      </c>
    </row>
    <row r="933" ht="16.5" customHeight="1">
      <c r="A933" s="66" t="str">
        <f>IF(RIGHT(C933,2)=".1","10",RIGHT(C933,2))</f>
        <v/>
      </c>
    </row>
    <row r="934" ht="16.5" customHeight="1">
      <c r="A934" s="66" t="str">
        <f>IF(RIGHT(C934,2)=".1","10",RIGHT(C934,2))</f>
        <v/>
      </c>
    </row>
    <row r="935" ht="16.5" customHeight="1">
      <c r="A935" s="66" t="str">
        <f>IF(RIGHT(C935,2)=".1","10",RIGHT(C935,2))</f>
        <v/>
      </c>
    </row>
    <row r="936" ht="16.5" customHeight="1">
      <c r="A936" s="66" t="str">
        <f>IF(RIGHT(C936,2)=".1","10",RIGHT(C936,2))</f>
        <v/>
      </c>
    </row>
    <row r="937" ht="16.5" customHeight="1">
      <c r="A937" s="66" t="str">
        <f>IF(RIGHT(C937,2)=".1","10",RIGHT(C937,2))</f>
        <v/>
      </c>
    </row>
    <row r="938" ht="16.5" customHeight="1">
      <c r="A938" s="66" t="str">
        <f>IF(RIGHT(C938,2)=".1","10",RIGHT(C938,2))</f>
        <v/>
      </c>
    </row>
    <row r="939" ht="16.5" customHeight="1">
      <c r="A939" s="66" t="str">
        <f>IF(RIGHT(C939,2)=".1","10",RIGHT(C939,2))</f>
        <v/>
      </c>
    </row>
    <row r="940" ht="16.5" customHeight="1">
      <c r="A940" s="66" t="str">
        <f>IF(RIGHT(C940,2)=".1","10",RIGHT(C940,2))</f>
        <v/>
      </c>
    </row>
    <row r="941" ht="16.5" customHeight="1">
      <c r="A941" s="66" t="str">
        <f>IF(RIGHT(C941,2)=".1","10",RIGHT(C941,2))</f>
        <v/>
      </c>
    </row>
    <row r="942" ht="16.5" customHeight="1">
      <c r="A942" s="66" t="str">
        <f>IF(RIGHT(C942,2)=".1","10",RIGHT(C942,2))</f>
        <v/>
      </c>
    </row>
    <row r="943" ht="16.5" customHeight="1">
      <c r="A943" s="66" t="str">
        <f>IF(RIGHT(C943,2)=".1","10",RIGHT(C943,2))</f>
        <v/>
      </c>
    </row>
    <row r="944" ht="16.5" customHeight="1">
      <c r="A944" s="66" t="str">
        <f>IF(RIGHT(C944,2)=".1","10",RIGHT(C944,2))</f>
        <v/>
      </c>
    </row>
    <row r="945" ht="16.5" customHeight="1">
      <c r="A945" s="66" t="str">
        <f>IF(RIGHT(C945,2)=".1","10",RIGHT(C945,2))</f>
        <v/>
      </c>
    </row>
    <row r="946" ht="16.5" customHeight="1">
      <c r="A946" s="66" t="str">
        <f>IF(RIGHT(C946,2)=".1","10",RIGHT(C946,2))</f>
        <v/>
      </c>
    </row>
    <row r="947" ht="16.5" customHeight="1">
      <c r="A947" s="66" t="str">
        <f>IF(RIGHT(C947,2)=".1","10",RIGHT(C947,2))</f>
        <v/>
      </c>
    </row>
    <row r="948" ht="16.5" customHeight="1">
      <c r="A948" s="66" t="str">
        <f>IF(RIGHT(C948,2)=".1","10",RIGHT(C948,2))</f>
        <v/>
      </c>
    </row>
    <row r="949" ht="16.5" customHeight="1">
      <c r="A949" s="66" t="str">
        <f>IF(RIGHT(C949,2)=".1","10",RIGHT(C949,2))</f>
        <v/>
      </c>
    </row>
    <row r="950" ht="16.5" customHeight="1">
      <c r="A950" s="66" t="str">
        <f>IF(RIGHT(C950,2)=".1","10",RIGHT(C950,2))</f>
        <v/>
      </c>
    </row>
    <row r="951" ht="16.5" customHeight="1">
      <c r="A951" s="66" t="str">
        <f>IF(RIGHT(C951,2)=".1","10",RIGHT(C951,2))</f>
        <v/>
      </c>
    </row>
    <row r="952" ht="16.5" customHeight="1">
      <c r="A952" s="66" t="str">
        <f>IF(RIGHT(C952,2)=".1","10",RIGHT(C952,2))</f>
        <v/>
      </c>
    </row>
    <row r="953" ht="16.5" customHeight="1">
      <c r="A953" s="66" t="str">
        <f>IF(RIGHT(C953,2)=".1","10",RIGHT(C953,2))</f>
        <v/>
      </c>
    </row>
    <row r="954" ht="16.5" customHeight="1">
      <c r="A954" s="66" t="str">
        <f>IF(RIGHT(C954,2)=".1","10",RIGHT(C954,2))</f>
        <v/>
      </c>
    </row>
    <row r="955" ht="16.5" customHeight="1">
      <c r="A955" s="66" t="str">
        <f>IF(RIGHT(C955,2)=".1","10",RIGHT(C955,2))</f>
        <v/>
      </c>
    </row>
    <row r="956" ht="16.5" customHeight="1">
      <c r="A956" s="66" t="str">
        <f>IF(RIGHT(C956,2)=".1","10",RIGHT(C956,2))</f>
        <v/>
      </c>
    </row>
    <row r="957" ht="16.5" customHeight="1">
      <c r="A957" s="66" t="str">
        <f>IF(RIGHT(C957,2)=".1","10",RIGHT(C957,2))</f>
        <v/>
      </c>
    </row>
    <row r="958" ht="16.5" customHeight="1">
      <c r="A958" s="66" t="str">
        <f>IF(RIGHT(C958,2)=".1","10",RIGHT(C958,2))</f>
        <v/>
      </c>
    </row>
    <row r="959" ht="16.5" customHeight="1">
      <c r="A959" s="66" t="str">
        <f>IF(RIGHT(C959,2)=".1","10",RIGHT(C959,2))</f>
        <v/>
      </c>
    </row>
    <row r="960" ht="16.5" customHeight="1">
      <c r="A960" s="66" t="str">
        <f>IF(RIGHT(C960,2)=".1","10",RIGHT(C960,2))</f>
        <v/>
      </c>
    </row>
    <row r="961" ht="16.5" customHeight="1">
      <c r="A961" s="66" t="str">
        <f>IF(RIGHT(C961,2)=".1","10",RIGHT(C961,2))</f>
        <v/>
      </c>
    </row>
    <row r="962" ht="16.5" customHeight="1">
      <c r="A962" s="66" t="str">
        <f>IF(RIGHT(C962,2)=".1","10",RIGHT(C962,2))</f>
        <v/>
      </c>
    </row>
    <row r="963" ht="16.5" customHeight="1">
      <c r="A963" s="66" t="str">
        <f>IF(RIGHT(C963,2)=".1","10",RIGHT(C963,2))</f>
        <v/>
      </c>
    </row>
    <row r="964" ht="16.5" customHeight="1">
      <c r="A964" s="66" t="str">
        <f>IF(RIGHT(C964,2)=".1","10",RIGHT(C964,2))</f>
        <v/>
      </c>
    </row>
    <row r="965" ht="16.5" customHeight="1">
      <c r="A965" s="66" t="str">
        <f>IF(RIGHT(C965,2)=".1","10",RIGHT(C965,2))</f>
        <v/>
      </c>
    </row>
    <row r="966" ht="16.5" customHeight="1">
      <c r="A966" s="66" t="str">
        <f>IF(RIGHT(C966,2)=".1","10",RIGHT(C966,2))</f>
        <v/>
      </c>
    </row>
    <row r="967" ht="16.5" customHeight="1">
      <c r="A967" s="66" t="str">
        <f>IF(RIGHT(C967,2)=".1","10",RIGHT(C967,2))</f>
        <v/>
      </c>
    </row>
    <row r="968" ht="16.5" customHeight="1">
      <c r="A968" s="66" t="str">
        <f>IF(RIGHT(C968,2)=".1","10",RIGHT(C968,2))</f>
        <v/>
      </c>
    </row>
    <row r="969" ht="16.5" customHeight="1">
      <c r="A969" s="66" t="str">
        <f>IF(RIGHT(C969,2)=".1","10",RIGHT(C969,2))</f>
        <v/>
      </c>
    </row>
    <row r="970" ht="16.5" customHeight="1">
      <c r="A970" s="66" t="str">
        <f>IF(RIGHT(C970,2)=".1","10",RIGHT(C970,2))</f>
        <v/>
      </c>
    </row>
    <row r="971" ht="16.5" customHeight="1">
      <c r="A971" s="66" t="str">
        <f>IF(RIGHT(C971,2)=".1","10",RIGHT(C971,2))</f>
        <v/>
      </c>
    </row>
    <row r="972" ht="16.5" customHeight="1">
      <c r="A972" s="66" t="str">
        <f>IF(RIGHT(C972,2)=".1","10",RIGHT(C972,2))</f>
        <v/>
      </c>
    </row>
    <row r="973" ht="16.5" customHeight="1">
      <c r="A973" s="66" t="str">
        <f>IF(RIGHT(C973,2)=".1","10",RIGHT(C973,2))</f>
        <v/>
      </c>
    </row>
    <row r="974" ht="16.5" customHeight="1">
      <c r="A974" s="66" t="str">
        <f>IF(RIGHT(C974,2)=".1","10",RIGHT(C974,2))</f>
        <v/>
      </c>
    </row>
    <row r="975" ht="16.5" customHeight="1">
      <c r="A975" s="66" t="str">
        <f>IF(RIGHT(C975,2)=".1","10",RIGHT(C975,2))</f>
        <v/>
      </c>
    </row>
    <row r="976" ht="16.5" customHeight="1">
      <c r="A976" s="66" t="str">
        <f>IF(RIGHT(C976,2)=".1","10",RIGHT(C976,2))</f>
        <v/>
      </c>
    </row>
    <row r="977" ht="16.5" customHeight="1">
      <c r="A977" s="66" t="str">
        <f>IF(RIGHT(C977,2)=".1","10",RIGHT(C977,2))</f>
        <v/>
      </c>
    </row>
    <row r="978" ht="16.5" customHeight="1">
      <c r="A978" s="66" t="str">
        <f>IF(RIGHT(C978,2)=".1","10",RIGHT(C978,2))</f>
        <v/>
      </c>
    </row>
    <row r="979" ht="16.5" customHeight="1">
      <c r="A979" s="66" t="str">
        <f>IF(RIGHT(C979,2)=".1","10",RIGHT(C979,2))</f>
        <v/>
      </c>
    </row>
    <row r="980" ht="16.5" customHeight="1">
      <c r="A980" s="66" t="str">
        <f>IF(RIGHT(C980,2)=".1","10",RIGHT(C980,2))</f>
        <v/>
      </c>
    </row>
    <row r="981" ht="16.5" customHeight="1">
      <c r="A981" s="66" t="str">
        <f>IF(RIGHT(C981,2)=".1","10",RIGHT(C981,2))</f>
        <v/>
      </c>
    </row>
    <row r="982" ht="16.5" customHeight="1">
      <c r="A982" s="66" t="str">
        <f>IF(RIGHT(C982,2)=".1","10",RIGHT(C982,2))</f>
        <v/>
      </c>
    </row>
    <row r="983" ht="16.5" customHeight="1">
      <c r="A983" s="66" t="str">
        <f>IF(RIGHT(C983,2)=".1","10",RIGHT(C983,2))</f>
        <v/>
      </c>
    </row>
    <row r="984" ht="16.5" customHeight="1">
      <c r="A984" s="66" t="str">
        <f>IF(RIGHT(C984,2)=".1","10",RIGHT(C984,2))</f>
        <v/>
      </c>
    </row>
    <row r="985" ht="16.5" customHeight="1">
      <c r="A985" s="66" t="str">
        <f>IF(RIGHT(C985,2)=".1","10",RIGHT(C985,2))</f>
        <v/>
      </c>
    </row>
    <row r="986" ht="16.5" customHeight="1">
      <c r="A986" s="66" t="str">
        <f>IF(RIGHT(C986,2)=".1","10",RIGHT(C986,2))</f>
        <v/>
      </c>
    </row>
    <row r="987" ht="16.5" customHeight="1">
      <c r="A987" s="66" t="str">
        <f>IF(RIGHT(C987,2)=".1","10",RIGHT(C987,2))</f>
        <v/>
      </c>
    </row>
    <row r="988" ht="16.5" customHeight="1">
      <c r="A988" s="66" t="str">
        <f>IF(RIGHT(C988,2)=".1","10",RIGHT(C988,2))</f>
        <v/>
      </c>
    </row>
    <row r="989" ht="16.5" customHeight="1">
      <c r="A989" s="66" t="str">
        <f>IF(RIGHT(C989,2)=".1","10",RIGHT(C989,2))</f>
        <v/>
      </c>
    </row>
    <row r="990" ht="16.5" customHeight="1">
      <c r="A990" s="66" t="str">
        <f>IF(RIGHT(C990,2)=".1","10",RIGHT(C990,2))</f>
        <v/>
      </c>
    </row>
    <row r="991" ht="16.5" customHeight="1">
      <c r="A991" s="66" t="str">
        <f>IF(RIGHT(C991,2)=".1","10",RIGHT(C991,2))</f>
        <v/>
      </c>
    </row>
    <row r="992" ht="16.5" customHeight="1">
      <c r="A992" s="66" t="str">
        <f>IF(RIGHT(C992,2)=".1","10",RIGHT(C992,2))</f>
        <v/>
      </c>
    </row>
    <row r="993" ht="16.5" customHeight="1">
      <c r="A993" s="66" t="str">
        <f>IF(RIGHT(C993,2)=".1","10",RIGHT(C993,2))</f>
        <v/>
      </c>
    </row>
    <row r="994" ht="16.5" customHeight="1">
      <c r="A994" s="66" t="str">
        <f>IF(RIGHT(C994,2)=".1","10",RIGHT(C994,2))</f>
        <v/>
      </c>
    </row>
    <row r="995" ht="16.5" customHeight="1">
      <c r="A995" s="66" t="str">
        <f>IF(RIGHT(C995,2)=".1","10",RIGHT(C995,2))</f>
        <v/>
      </c>
    </row>
    <row r="996" ht="16.5" customHeight="1">
      <c r="A996" s="66" t="str">
        <f>IF(RIGHT(C996,2)=".1","10",RIGHT(C996,2))</f>
        <v/>
      </c>
    </row>
    <row r="997" ht="16.5" customHeight="1">
      <c r="A997" s="66" t="str">
        <f>IF(RIGHT(C997,2)=".1","10",RIGHT(C997,2))</f>
        <v/>
      </c>
    </row>
    <row r="998" ht="16.5" customHeight="1">
      <c r="A998" s="66" t="str">
        <f>IF(RIGHT(C998,2)=".1","10",RIGHT(C998,2))</f>
        <v/>
      </c>
    </row>
    <row r="999" ht="16.5" customHeight="1">
      <c r="A999" s="66" t="str">
        <f>IF(RIGHT(C999,2)=".1","10",RIGHT(C999,2))</f>
        <v/>
      </c>
    </row>
    <row r="1000" ht="16.5" customHeight="1">
      <c r="A1000" s="66" t="str">
        <f>IF(RIGHT(C1000,2)=".1","10",RIGHT(C1000,2))</f>
        <v/>
      </c>
    </row>
    <row r="1001" ht="16.5" customHeight="1">
      <c r="A1001" s="66" t="str">
        <f>IF(RIGHT(C1001,2)=".1","10",RIGHT(C1001,2))</f>
        <v/>
      </c>
    </row>
    <row r="1002" ht="16.5" customHeight="1">
      <c r="A1002" s="66" t="str">
        <f>IF(RIGHT(C1002,2)=".1","10",RIGHT(C1002,2))</f>
        <v/>
      </c>
    </row>
    <row r="1003" ht="16.5" customHeight="1">
      <c r="A1003" s="66" t="str">
        <f>IF(RIGHT(C1003,2)=".1","10",RIGHT(C1003,2))</f>
        <v/>
      </c>
    </row>
    <row r="1004" ht="16.5" customHeight="1">
      <c r="A1004" s="66" t="str">
        <f>IF(RIGHT(C1004,2)=".1","10",RIGHT(C1004,2))</f>
        <v/>
      </c>
    </row>
    <row r="1005" ht="16.5" customHeight="1">
      <c r="A1005" s="66" t="str">
        <f>IF(RIGHT(C1005,2)=".1","10",RIGHT(C1005,2))</f>
        <v/>
      </c>
    </row>
    <row r="1006" ht="16.5" customHeight="1">
      <c r="A1006" s="66" t="str">
        <f>IF(RIGHT(C1006,2)=".1","10",RIGHT(C1006,2))</f>
        <v/>
      </c>
    </row>
    <row r="1007" ht="16.5" customHeight="1">
      <c r="A1007" s="66" t="str">
        <f>IF(RIGHT(C1007,2)=".1","10",RIGHT(C1007,2))</f>
        <v/>
      </c>
    </row>
    <row r="1008" ht="16.5" customHeight="1">
      <c r="A1008" s="66" t="str">
        <f>IF(RIGHT(C1008,2)=".1","10",RIGHT(C1008,2))</f>
        <v/>
      </c>
    </row>
    <row r="1009" ht="16.5" customHeight="1">
      <c r="A1009" s="66" t="str">
        <f>IF(RIGHT(C1009,2)=".1","10",RIGHT(C1009,2))</f>
        <v/>
      </c>
    </row>
    <row r="1010" ht="16.5" customHeight="1">
      <c r="A1010" s="66" t="str">
        <f>IF(RIGHT(C1010,2)=".1","10",RIGHT(C1010,2))</f>
        <v/>
      </c>
    </row>
    <row r="1011" ht="16.5" customHeight="1">
      <c r="A1011" s="66" t="str">
        <f>IF(RIGHT(C1011,2)=".1","10",RIGHT(C1011,2))</f>
        <v/>
      </c>
    </row>
    <row r="1012" ht="16.5" customHeight="1">
      <c r="A1012" s="66" t="str">
        <f>IF(RIGHT(C1012,2)=".1","10",RIGHT(C1012,2))</f>
        <v/>
      </c>
    </row>
    <row r="1013" ht="16.5" customHeight="1">
      <c r="A1013" s="66" t="str">
        <f>IF(RIGHT(C1013,2)=".1","10",RIGHT(C1013,2))</f>
        <v/>
      </c>
    </row>
    <row r="1014" ht="16.5" customHeight="1">
      <c r="A1014" s="66" t="str">
        <f>IF(RIGHT(C1014,2)=".1","10",RIGHT(C1014,2))</f>
        <v/>
      </c>
    </row>
    <row r="1015" ht="16.5" customHeight="1">
      <c r="A1015" s="66" t="str">
        <f>IF(RIGHT(C1015,2)=".1","10",RIGHT(C1015,2))</f>
        <v/>
      </c>
    </row>
    <row r="1016" ht="16.5" customHeight="1">
      <c r="A1016" s="66" t="str">
        <f>IF(RIGHT(C1016,2)=".1","10",RIGHT(C1016,2))</f>
        <v/>
      </c>
    </row>
    <row r="1017" ht="16.5" customHeight="1">
      <c r="A1017" s="66" t="str">
        <f>IF(RIGHT(C1017,2)=".1","10",RIGHT(C1017,2))</f>
        <v/>
      </c>
    </row>
    <row r="1018" ht="16.5" customHeight="1">
      <c r="A1018" s="66" t="str">
        <f>IF(RIGHT(C1018,2)=".1","10",RIGHT(C1018,2))</f>
        <v/>
      </c>
    </row>
    <row r="1019" ht="16.5" customHeight="1">
      <c r="A1019" s="66" t="str">
        <f>IF(RIGHT(C1019,2)=".1","10",RIGHT(C1019,2))</f>
        <v/>
      </c>
    </row>
    <row r="1020" ht="16.5" customHeight="1">
      <c r="A1020" s="66" t="str">
        <f>IF(RIGHT(C1020,2)=".1","10",RIGHT(C1020,2))</f>
        <v/>
      </c>
    </row>
    <row r="1021" ht="16.5" customHeight="1">
      <c r="A1021" s="66" t="str">
        <f>IF(RIGHT(C1021,2)=".1","10",RIGHT(C1021,2))</f>
        <v/>
      </c>
    </row>
    <row r="1022" ht="16.5" customHeight="1">
      <c r="A1022" s="66" t="str">
        <f>IF(RIGHT(C1022,2)=".1","10",RIGHT(C1022,2))</f>
        <v/>
      </c>
    </row>
    <row r="1023" ht="16.5" customHeight="1">
      <c r="A1023" s="66" t="str">
        <f>IF(RIGHT(C1023,2)=".1","10",RIGHT(C1023,2))</f>
        <v/>
      </c>
    </row>
    <row r="1024" ht="16.5" customHeight="1">
      <c r="A1024" s="66" t="str">
        <f>IF(RIGHT(C1024,2)=".1","10",RIGHT(C1024,2))</f>
        <v/>
      </c>
    </row>
    <row r="1025" ht="16.5" customHeight="1">
      <c r="A1025" s="66" t="str">
        <f>IF(RIGHT(C1025,2)=".1","10",RIGHT(C1025,2))</f>
        <v/>
      </c>
    </row>
    <row r="1026" ht="16.5" customHeight="1">
      <c r="A1026" s="66" t="str">
        <f>IF(RIGHT(C1026,2)=".1","10",RIGHT(C1026,2))</f>
        <v/>
      </c>
    </row>
    <row r="1027" ht="16.5" customHeight="1">
      <c r="A1027" s="66" t="str">
        <f>IF(RIGHT(C1027,2)=".1","10",RIGHT(C1027,2))</f>
        <v/>
      </c>
    </row>
    <row r="1028" ht="16.5" customHeight="1">
      <c r="A1028" s="66" t="str">
        <f>IF(RIGHT(C1028,2)=".1","10",RIGHT(C1028,2))</f>
        <v/>
      </c>
    </row>
    <row r="1029" ht="16.5" customHeight="1">
      <c r="A1029" s="66" t="str">
        <f>IF(RIGHT(C1029,2)=".1","10",RIGHT(C1029,2))</f>
        <v/>
      </c>
    </row>
    <row r="1030" ht="16.5" customHeight="1">
      <c r="A1030" s="66" t="str">
        <f>IF(RIGHT(C1030,2)=".1","10",RIGHT(C1030,2))</f>
        <v/>
      </c>
    </row>
    <row r="1031" ht="16.5" customHeight="1">
      <c r="A1031" s="66" t="str">
        <f>IF(RIGHT(C1031,2)=".1","10",RIGHT(C1031,2))</f>
        <v/>
      </c>
    </row>
    <row r="1032" ht="16.5" customHeight="1">
      <c r="A1032" s="66" t="str">
        <f>IF(RIGHT(C1032,2)=".1","10",RIGHT(C1032,2))</f>
        <v/>
      </c>
    </row>
    <row r="1033" ht="16.5" customHeight="1">
      <c r="A1033" s="66" t="str">
        <f>IF(RIGHT(C1033,2)=".1","10",RIGHT(C1033,2))</f>
        <v/>
      </c>
    </row>
    <row r="1034" ht="16.5" customHeight="1">
      <c r="A1034" s="66" t="str">
        <f>IF(RIGHT(C1034,2)=".1","10",RIGHT(C1034,2))</f>
        <v/>
      </c>
    </row>
    <row r="1035" ht="16.5" customHeight="1">
      <c r="A1035" s="66" t="str">
        <f>IF(RIGHT(C1035,2)=".1","10",RIGHT(C1035,2))</f>
        <v/>
      </c>
    </row>
    <row r="1036" ht="16.5" customHeight="1">
      <c r="A1036" s="66" t="str">
        <f>IF(RIGHT(C1036,2)=".1","10",RIGHT(C1036,2))</f>
        <v/>
      </c>
    </row>
    <row r="1037" ht="16.5" customHeight="1">
      <c r="A1037" s="66" t="str">
        <f>IF(RIGHT(C1037,2)=".1","10",RIGHT(C1037,2))</f>
        <v/>
      </c>
    </row>
    <row r="1038" ht="16.5" customHeight="1">
      <c r="A1038" s="66" t="str">
        <f>IF(RIGHT(C1038,2)=".1","10",RIGHT(C1038,2))</f>
        <v/>
      </c>
    </row>
    <row r="1039" ht="16.5" customHeight="1">
      <c r="A1039" s="66" t="str">
        <f>IF(RIGHT(C1039,2)=".1","10",RIGHT(C1039,2))</f>
        <v/>
      </c>
    </row>
    <row r="1040" ht="16.5" customHeight="1">
      <c r="A1040" s="66" t="str">
        <f>IF(RIGHT(C1040,2)=".1","10",RIGHT(C1040,2))</f>
        <v/>
      </c>
    </row>
    <row r="1041" ht="16.5" customHeight="1">
      <c r="A1041" s="66" t="str">
        <f>IF(RIGHT(C1041,2)=".1","10",RIGHT(C1041,2))</f>
        <v/>
      </c>
    </row>
    <row r="1042" ht="16.5" customHeight="1">
      <c r="A1042" s="66" t="str">
        <f>IF(RIGHT(C1042,2)=".1","10",RIGHT(C1042,2))</f>
        <v/>
      </c>
    </row>
    <row r="1043" ht="16.5" customHeight="1">
      <c r="A1043" s="66" t="str">
        <f>IF(RIGHT(C1043,2)=".1","10",RIGHT(C1043,2))</f>
        <v/>
      </c>
    </row>
    <row r="1044" ht="16.5" customHeight="1">
      <c r="A1044" s="66" t="str">
        <f>IF(RIGHT(C1044,2)=".1","10",RIGHT(C1044,2))</f>
        <v/>
      </c>
    </row>
    <row r="1045" ht="16.5" customHeight="1">
      <c r="A1045" s="66" t="str">
        <f>IF(RIGHT(C1045,2)=".1","10",RIGHT(C1045,2))</f>
        <v/>
      </c>
    </row>
    <row r="1046" ht="16.5" customHeight="1">
      <c r="A1046" s="66" t="str">
        <f>IF(RIGHT(C1046,2)=".1","10",RIGHT(C1046,2))</f>
        <v/>
      </c>
    </row>
    <row r="1047" ht="16.5" customHeight="1">
      <c r="A1047" s="66" t="str">
        <f>IF(RIGHT(C1047,2)=".1","10",RIGHT(C1047,2))</f>
        <v/>
      </c>
    </row>
    <row r="1048" ht="16.5" customHeight="1">
      <c r="A1048" s="66" t="str">
        <f>IF(RIGHT(C1048,2)=".1","10",RIGHT(C1048,2))</f>
        <v/>
      </c>
    </row>
    <row r="1049" ht="16.5" customHeight="1">
      <c r="A1049" s="66" t="str">
        <f>IF(RIGHT(C1049,2)=".1","10",RIGHT(C1049,2))</f>
        <v/>
      </c>
    </row>
    <row r="1050" ht="16.5" customHeight="1">
      <c r="A1050" s="66" t="str">
        <f>IF(RIGHT(C1050,2)=".1","10",RIGHT(C1050,2))</f>
        <v/>
      </c>
    </row>
    <row r="1051" ht="16.5" customHeight="1">
      <c r="A1051" s="66" t="str">
        <f>IF(RIGHT(C1051,2)=".1","10",RIGHT(C1051,2))</f>
        <v/>
      </c>
    </row>
    <row r="1052" ht="16.5" customHeight="1">
      <c r="A1052" s="66" t="str">
        <f>IF(RIGHT(C1052,2)=".1","10",RIGHT(C1052,2))</f>
        <v/>
      </c>
    </row>
    <row r="1053" ht="16.5" customHeight="1">
      <c r="A1053" s="66" t="str">
        <f>IF(RIGHT(C1053,2)=".1","10",RIGHT(C1053,2))</f>
        <v/>
      </c>
    </row>
    <row r="1054" ht="16.5" customHeight="1">
      <c r="A1054" s="66" t="str">
        <f>IF(RIGHT(C1054,2)=".1","10",RIGHT(C1054,2))</f>
        <v/>
      </c>
    </row>
    <row r="1055" ht="16.5" customHeight="1">
      <c r="A1055" s="66" t="str">
        <f>IF(RIGHT(C1055,2)=".1","10",RIGHT(C1055,2))</f>
        <v/>
      </c>
    </row>
    <row r="1056" ht="16.5" customHeight="1">
      <c r="A1056" s="66" t="str">
        <f>IF(RIGHT(C1056,2)=".1","10",RIGHT(C1056,2))</f>
        <v/>
      </c>
    </row>
    <row r="1057" ht="16.5" customHeight="1">
      <c r="A1057" s="66" t="str">
        <f>IF(RIGHT(C1057,2)=".1","10",RIGHT(C1057,2))</f>
        <v/>
      </c>
    </row>
    <row r="1058" ht="16.5" customHeight="1">
      <c r="A1058" s="66" t="str">
        <f>IF(RIGHT(C1058,2)=".1","10",RIGHT(C1058,2))</f>
        <v/>
      </c>
    </row>
    <row r="1059" ht="16.5" customHeight="1">
      <c r="A1059" s="66" t="str">
        <f>IF(RIGHT(C1059,2)=".1","10",RIGHT(C1059,2))</f>
        <v/>
      </c>
    </row>
    <row r="1060" ht="16.5" customHeight="1">
      <c r="A1060" s="66" t="str">
        <f>IF(RIGHT(C1060,2)=".1","10",RIGHT(C1060,2))</f>
        <v/>
      </c>
    </row>
    <row r="1061" ht="16.5" customHeight="1">
      <c r="A1061" s="66" t="str">
        <f>IF(RIGHT(C1061,2)=".1","10",RIGHT(C1061,2))</f>
        <v/>
      </c>
    </row>
    <row r="1062" ht="16.5" customHeight="1">
      <c r="A1062" s="66" t="str">
        <f>IF(RIGHT(C1062,2)=".1","10",RIGHT(C1062,2))</f>
        <v/>
      </c>
    </row>
    <row r="1063" ht="16.5" customHeight="1">
      <c r="A1063" s="66" t="str">
        <f>IF(RIGHT(C1063,2)=".1","10",RIGHT(C1063,2))</f>
        <v/>
      </c>
    </row>
    <row r="1064" ht="16.5" customHeight="1">
      <c r="A1064" s="66" t="str">
        <f>IF(RIGHT(C1064,2)=".1","10",RIGHT(C1064,2))</f>
        <v/>
      </c>
    </row>
    <row r="1065" ht="16.5" customHeight="1">
      <c r="A1065" s="66" t="str">
        <f>IF(RIGHT(C1065,2)=".1","10",RIGHT(C1065,2))</f>
        <v/>
      </c>
    </row>
    <row r="1066" ht="16.5" customHeight="1">
      <c r="A1066" s="66" t="str">
        <f>IF(RIGHT(C1066,2)=".1","10",RIGHT(C1066,2))</f>
        <v/>
      </c>
    </row>
    <row r="1067" ht="16.5" customHeight="1">
      <c r="A1067" s="66" t="str">
        <f>IF(RIGHT(C1067,2)=".1","10",RIGHT(C1067,2))</f>
        <v/>
      </c>
    </row>
    <row r="1068" ht="16.5" customHeight="1">
      <c r="A1068" s="66" t="str">
        <f>IF(RIGHT(C1068,2)=".1","10",RIGHT(C1068,2))</f>
        <v/>
      </c>
    </row>
    <row r="1069" ht="16.5" customHeight="1">
      <c r="A1069" s="66" t="str">
        <f>IF(RIGHT(C1069,2)=".1","10",RIGHT(C1069,2))</f>
        <v/>
      </c>
    </row>
    <row r="1070" ht="16.5" customHeight="1">
      <c r="A1070" s="66" t="str">
        <f>IF(RIGHT(C1070,2)=".1","10",RIGHT(C1070,2))</f>
        <v/>
      </c>
    </row>
    <row r="1071" ht="16.5" customHeight="1">
      <c r="A1071" s="66" t="str">
        <f>IF(RIGHT(C1071,2)=".1","10",RIGHT(C1071,2))</f>
        <v/>
      </c>
    </row>
    <row r="1072" ht="16.5" customHeight="1">
      <c r="A1072" s="66" t="str">
        <f>IF(RIGHT(C1072,2)=".1","10",RIGHT(C1072,2))</f>
        <v/>
      </c>
    </row>
    <row r="1073" ht="16.5" customHeight="1">
      <c r="A1073" s="66" t="str">
        <f>IF(RIGHT(C1073,2)=".1","10",RIGHT(C1073,2))</f>
        <v/>
      </c>
    </row>
    <row r="1074" ht="16.5" customHeight="1">
      <c r="A1074" s="66" t="str">
        <f>IF(RIGHT(C1074,2)=".1","10",RIGHT(C1074,2))</f>
        <v/>
      </c>
    </row>
    <row r="1075" ht="16.5" customHeight="1">
      <c r="A1075" s="66" t="str">
        <f>IF(RIGHT(C1075,2)=".1","10",RIGHT(C1075,2))</f>
        <v/>
      </c>
    </row>
    <row r="1076" ht="16.5" customHeight="1">
      <c r="A1076" s="66" t="str">
        <f>IF(RIGHT(C1076,2)=".1","10",RIGHT(C1076,2))</f>
        <v/>
      </c>
    </row>
    <row r="1077" ht="16.5" customHeight="1">
      <c r="A1077" s="66" t="str">
        <f>IF(RIGHT(C1077,2)=".1","10",RIGHT(C1077,2))</f>
        <v/>
      </c>
    </row>
    <row r="1078" ht="16.5" customHeight="1">
      <c r="A1078" s="66" t="str">
        <f>IF(RIGHT(C1078,2)=".1","10",RIGHT(C1078,2))</f>
        <v/>
      </c>
    </row>
    <row r="1079" ht="16.5" customHeight="1">
      <c r="A1079" s="66" t="str">
        <f>IF(RIGHT(C1079,2)=".1","10",RIGHT(C1079,2))</f>
        <v/>
      </c>
    </row>
    <row r="1080" ht="16.5" customHeight="1">
      <c r="A1080" s="66" t="str">
        <f>IF(RIGHT(C1080,2)=".1","10",RIGHT(C1080,2))</f>
        <v/>
      </c>
    </row>
    <row r="1081" ht="16.5" customHeight="1">
      <c r="A1081" s="66" t="str">
        <f>IF(RIGHT(C1081,2)=".1","10",RIGHT(C1081,2))</f>
        <v/>
      </c>
    </row>
    <row r="1082" ht="16.5" customHeight="1">
      <c r="A1082" s="66" t="str">
        <f>IF(RIGHT(C1082,2)=".1","10",RIGHT(C1082,2))</f>
        <v/>
      </c>
    </row>
    <row r="1083" ht="16.5" customHeight="1">
      <c r="A1083" s="66" t="str">
        <f>IF(RIGHT(C1083,2)=".1","10",RIGHT(C1083,2))</f>
        <v/>
      </c>
    </row>
    <row r="1084" ht="16.5" customHeight="1">
      <c r="A1084" s="66" t="str">
        <f>IF(RIGHT(C1084,2)=".1","10",RIGHT(C1084,2))</f>
        <v/>
      </c>
    </row>
    <row r="1085" ht="16.5" customHeight="1">
      <c r="A1085" s="66" t="str">
        <f>IF(RIGHT(C1085,2)=".1","10",RIGHT(C1085,2))</f>
        <v/>
      </c>
    </row>
    <row r="1086" ht="16.5" customHeight="1">
      <c r="A1086" s="66" t="str">
        <f>IF(RIGHT(C1086,2)=".1","10",RIGHT(C1086,2))</f>
        <v/>
      </c>
    </row>
    <row r="1087" ht="16.5" customHeight="1">
      <c r="A1087" s="66" t="str">
        <f>IF(RIGHT(C1087,2)=".1","10",RIGHT(C1087,2))</f>
        <v/>
      </c>
    </row>
    <row r="1088" ht="16.5" customHeight="1">
      <c r="A1088" s="66" t="str">
        <f>IF(RIGHT(C1088,2)=".1","10",RIGHT(C1088,2))</f>
        <v/>
      </c>
    </row>
    <row r="1089" ht="16.5" customHeight="1">
      <c r="A1089" s="66" t="str">
        <f>IF(RIGHT(C1089,2)=".1","10",RIGHT(C1089,2))</f>
        <v/>
      </c>
    </row>
    <row r="1090" ht="16.5" customHeight="1">
      <c r="A1090" s="66" t="str">
        <f>IF(RIGHT(C1090,2)=".1","10",RIGHT(C1090,2))</f>
        <v/>
      </c>
    </row>
    <row r="1091" ht="16.5" customHeight="1">
      <c r="A1091" s="66" t="str">
        <f>IF(RIGHT(C1091,2)=".1","10",RIGHT(C1091,2))</f>
        <v/>
      </c>
    </row>
    <row r="1092" ht="16.5" customHeight="1">
      <c r="A1092" s="66" t="str">
        <f>IF(RIGHT(C1092,2)=".1","10",RIGHT(C1092,2))</f>
        <v/>
      </c>
    </row>
    <row r="1093" ht="16.5" customHeight="1">
      <c r="A1093" s="66" t="str">
        <f>IF(RIGHT(C1093,2)=".1","10",RIGHT(C1093,2))</f>
        <v/>
      </c>
    </row>
    <row r="1094" ht="16.5" customHeight="1">
      <c r="A1094" s="66" t="str">
        <f>IF(RIGHT(C1094,2)=".1","10",RIGHT(C1094,2))</f>
        <v/>
      </c>
    </row>
    <row r="1095" ht="16.5" customHeight="1">
      <c r="A1095" s="66" t="str">
        <f>IF(RIGHT(C1095,2)=".1","10",RIGHT(C1095,2))</f>
        <v/>
      </c>
    </row>
    <row r="1096" ht="16.5" customHeight="1">
      <c r="A1096" s="66" t="str">
        <f>IF(RIGHT(C1096,2)=".1","10",RIGHT(C1096,2))</f>
        <v/>
      </c>
    </row>
    <row r="1097" ht="16.5" customHeight="1">
      <c r="A1097" s="66" t="str">
        <f>IF(RIGHT(C1097,2)=".1","10",RIGHT(C1097,2))</f>
        <v/>
      </c>
    </row>
    <row r="1098" ht="16.5" customHeight="1">
      <c r="A1098" s="66" t="str">
        <f>IF(RIGHT(C1098,2)=".1","10",RIGHT(C1098,2))</f>
        <v/>
      </c>
    </row>
    <row r="1099" ht="16.5" customHeight="1">
      <c r="A1099" s="66" t="str">
        <f>IF(RIGHT(C1099,2)=".1","10",RIGHT(C1099,2))</f>
        <v/>
      </c>
    </row>
    <row r="1100" ht="16.5" customHeight="1">
      <c r="A1100" s="66" t="str">
        <f>IF(RIGHT(C1100,2)=".1","10",RIGHT(C1100,2))</f>
        <v/>
      </c>
    </row>
    <row r="1101" ht="16.5" customHeight="1">
      <c r="A1101" s="66" t="str">
        <f>IF(RIGHT(C1101,2)=".1","10",RIGHT(C1101,2))</f>
        <v/>
      </c>
    </row>
    <row r="1102" ht="16.5" customHeight="1">
      <c r="A1102" s="66" t="str">
        <f>IF(RIGHT(C1102,2)=".1","10",RIGHT(C1102,2))</f>
        <v/>
      </c>
    </row>
    <row r="1103" ht="16.5" customHeight="1">
      <c r="A1103" s="66" t="str">
        <f>IF(RIGHT(C1103,2)=".1","10",RIGHT(C1103,2))</f>
        <v/>
      </c>
    </row>
    <row r="1104" ht="16.5" customHeight="1">
      <c r="A1104" s="66" t="str">
        <f>IF(RIGHT(C1104,2)=".1","10",RIGHT(C1104,2))</f>
        <v/>
      </c>
    </row>
    <row r="1105" ht="16.5" customHeight="1">
      <c r="A1105" s="66" t="str">
        <f>IF(RIGHT(C1105,2)=".1","10",RIGHT(C1105,2))</f>
        <v/>
      </c>
    </row>
    <row r="1106" ht="16.5" customHeight="1">
      <c r="A1106" s="66" t="str">
        <f>IF(RIGHT(C1106,2)=".1","10",RIGHT(C1106,2))</f>
        <v/>
      </c>
    </row>
    <row r="1107" ht="16.5" customHeight="1">
      <c r="A1107" s="66" t="str">
        <f>IF(RIGHT(C1107,2)=".1","10",RIGHT(C1107,2))</f>
        <v/>
      </c>
    </row>
    <row r="1108" ht="16.5" customHeight="1">
      <c r="A1108" s="66" t="str">
        <f>IF(RIGHT(C1108,2)=".1","10",RIGHT(C1108,2))</f>
        <v/>
      </c>
    </row>
    <row r="1109" ht="16.5" customHeight="1">
      <c r="A1109" s="66" t="str">
        <f>IF(RIGHT(C1109,2)=".1","10",RIGHT(C1109,2))</f>
        <v/>
      </c>
    </row>
    <row r="1110" ht="16.5" customHeight="1">
      <c r="A1110" s="66" t="str">
        <f>IF(RIGHT(C1110,2)=".1","10",RIGHT(C1110,2))</f>
        <v/>
      </c>
    </row>
    <row r="1111" ht="16.5" customHeight="1">
      <c r="A1111" s="66" t="str">
        <f>IF(RIGHT(C1111,2)=".1","10",RIGHT(C1111,2))</f>
        <v/>
      </c>
    </row>
    <row r="1112" ht="16.5" customHeight="1">
      <c r="A1112" s="66" t="str">
        <f>IF(RIGHT(C1112,2)=".1","10",RIGHT(C1112,2))</f>
        <v/>
      </c>
    </row>
    <row r="1113" ht="16.5" customHeight="1">
      <c r="A1113" s="66" t="str">
        <f>IF(RIGHT(C1113,2)=".1","10",RIGHT(C1113,2))</f>
        <v/>
      </c>
    </row>
    <row r="1114" ht="16.5" customHeight="1">
      <c r="A1114" s="66" t="str">
        <f>IF(RIGHT(C1114,2)=".1","10",RIGHT(C1114,2))</f>
        <v/>
      </c>
    </row>
    <row r="1115" ht="16.5" customHeight="1">
      <c r="A1115" s="66" t="str">
        <f>IF(RIGHT(C1115,2)=".1","10",RIGHT(C1115,2))</f>
        <v/>
      </c>
    </row>
    <row r="1116" ht="16.5" customHeight="1">
      <c r="A1116" s="66" t="str">
        <f>IF(RIGHT(C1116,2)=".1","10",RIGHT(C1116,2))</f>
        <v/>
      </c>
    </row>
    <row r="1117" ht="16.5" customHeight="1">
      <c r="A1117" s="66" t="str">
        <f>IF(RIGHT(C1117,2)=".1","10",RIGHT(C1117,2))</f>
        <v/>
      </c>
    </row>
    <row r="1118" ht="16.5" customHeight="1">
      <c r="A1118" s="66" t="str">
        <f>IF(RIGHT(C1118,2)=".1","10",RIGHT(C1118,2))</f>
        <v/>
      </c>
    </row>
    <row r="1119" ht="16.5" customHeight="1">
      <c r="A1119" s="66" t="str">
        <f>IF(RIGHT(C1119,2)=".1","10",RIGHT(C1119,2))</f>
        <v/>
      </c>
    </row>
    <row r="1120" ht="16.5" customHeight="1">
      <c r="A1120" s="66" t="str">
        <f>IF(RIGHT(C1120,2)=".1","10",RIGHT(C1120,2))</f>
        <v/>
      </c>
    </row>
    <row r="1121" ht="16.5" customHeight="1">
      <c r="A1121" s="66" t="str">
        <f>IF(RIGHT(C1121,2)=".1","10",RIGHT(C1121,2))</f>
        <v/>
      </c>
    </row>
    <row r="1122" ht="16.5" customHeight="1">
      <c r="A1122" s="66" t="str">
        <f>IF(RIGHT(C1122,2)=".1","10",RIGHT(C1122,2))</f>
        <v/>
      </c>
    </row>
    <row r="1123" ht="16.5" customHeight="1">
      <c r="A1123" s="66" t="str">
        <f>IF(RIGHT(C1123,2)=".1","10",RIGHT(C1123,2))</f>
        <v/>
      </c>
    </row>
    <row r="1124" ht="16.5" customHeight="1">
      <c r="A1124" s="66" t="str">
        <f>IF(RIGHT(C1124,2)=".1","10",RIGHT(C1124,2))</f>
        <v/>
      </c>
    </row>
    <row r="1125" ht="16.5" customHeight="1">
      <c r="A1125" s="66" t="str">
        <f>IF(RIGHT(C1125,2)=".1","10",RIGHT(C1125,2))</f>
        <v/>
      </c>
    </row>
    <row r="1126" ht="16.5" customHeight="1">
      <c r="A1126" s="66" t="str">
        <f>IF(RIGHT(C1126,2)=".1","10",RIGHT(C1126,2))</f>
        <v/>
      </c>
    </row>
    <row r="1127" ht="16.5" customHeight="1">
      <c r="A1127" s="66" t="str">
        <f>IF(RIGHT(C1127,2)=".1","10",RIGHT(C1127,2))</f>
        <v/>
      </c>
    </row>
    <row r="1128" ht="16.5" customHeight="1">
      <c r="A1128" s="66" t="str">
        <f>IF(RIGHT(C1128,2)=".1","10",RIGHT(C1128,2))</f>
        <v/>
      </c>
    </row>
    <row r="1129" ht="16.5" customHeight="1">
      <c r="A1129" s="66" t="str">
        <f>IF(RIGHT(C1129,2)=".1","10",RIGHT(C1129,2))</f>
        <v/>
      </c>
    </row>
    <row r="1130" ht="16.5" customHeight="1">
      <c r="A1130" s="66" t="str">
        <f>IF(RIGHT(C1130,2)=".1","10",RIGHT(C1130,2))</f>
        <v/>
      </c>
    </row>
    <row r="1131" ht="16.5" customHeight="1">
      <c r="A1131" s="66" t="str">
        <f>IF(RIGHT(C1131,2)=".1","10",RIGHT(C1131,2))</f>
        <v/>
      </c>
    </row>
    <row r="1132" ht="16.5" customHeight="1">
      <c r="A1132" s="66" t="str">
        <f>IF(RIGHT(C1132,2)=".1","10",RIGHT(C1132,2))</f>
        <v/>
      </c>
    </row>
    <row r="1133" ht="16.5" customHeight="1">
      <c r="A1133" s="66" t="str">
        <f>IF(RIGHT(C1133,2)=".1","10",RIGHT(C1133,2))</f>
        <v/>
      </c>
    </row>
    <row r="1134" ht="16.5" customHeight="1">
      <c r="A1134" s="66" t="str">
        <f>IF(RIGHT(C1134,2)=".1","10",RIGHT(C1134,2))</f>
        <v/>
      </c>
    </row>
    <row r="1135" ht="16.5" customHeight="1">
      <c r="A1135" s="66" t="str">
        <f>IF(RIGHT(C1135,2)=".1","10",RIGHT(C1135,2))</f>
        <v/>
      </c>
    </row>
    <row r="1136" ht="16.5" customHeight="1">
      <c r="A1136" s="66" t="str">
        <f>IF(RIGHT(C1136,2)=".1","10",RIGHT(C1136,2))</f>
        <v/>
      </c>
    </row>
    <row r="1137" ht="16.5" customHeight="1">
      <c r="A1137" s="66" t="str">
        <f>IF(RIGHT(C1137,2)=".1","10",RIGHT(C1137,2))</f>
        <v/>
      </c>
    </row>
    <row r="1138" ht="16.5" customHeight="1">
      <c r="A1138" s="66" t="str">
        <f>IF(RIGHT(C1138,2)=".1","10",RIGHT(C1138,2))</f>
        <v/>
      </c>
    </row>
    <row r="1139" ht="16.5" customHeight="1">
      <c r="A1139" s="66" t="str">
        <f>IF(RIGHT(C1139,2)=".1","10",RIGHT(C1139,2))</f>
        <v/>
      </c>
    </row>
    <row r="1140" ht="16.5" customHeight="1">
      <c r="A1140" s="66" t="str">
        <f>IF(RIGHT(C1140,2)=".1","10",RIGHT(C1140,2))</f>
        <v/>
      </c>
    </row>
    <row r="1141" ht="16.5" customHeight="1">
      <c r="A1141" s="66" t="str">
        <f>IF(RIGHT(C1141,2)=".1","10",RIGHT(C1141,2))</f>
        <v/>
      </c>
    </row>
    <row r="1142" ht="16.5" customHeight="1">
      <c r="A1142" s="66" t="str">
        <f>IF(RIGHT(C1142,2)=".1","10",RIGHT(C1142,2))</f>
        <v/>
      </c>
    </row>
    <row r="1143" ht="16.5" customHeight="1">
      <c r="A1143" s="66" t="str">
        <f>IF(RIGHT(C1143,2)=".1","10",RIGHT(C1143,2))</f>
        <v/>
      </c>
    </row>
    <row r="1144" ht="16.5" customHeight="1">
      <c r="A1144" s="66" t="str">
        <f>IF(RIGHT(C1144,2)=".1","10",RIGHT(C1144,2))</f>
        <v/>
      </c>
    </row>
    <row r="1145" ht="16.5" customHeight="1">
      <c r="A1145" s="66" t="str">
        <f>IF(RIGHT(C1145,2)=".1","10",RIGHT(C1145,2))</f>
        <v/>
      </c>
    </row>
    <row r="1146" ht="16.5" customHeight="1">
      <c r="A1146" s="66" t="str">
        <f>IF(RIGHT(C1146,2)=".1","10",RIGHT(C1146,2))</f>
        <v/>
      </c>
    </row>
    <row r="1147" ht="16.5" customHeight="1">
      <c r="A1147" s="66" t="str">
        <f>IF(RIGHT(C1147,2)=".1","10",RIGHT(C1147,2))</f>
        <v/>
      </c>
    </row>
    <row r="1148" ht="16.5" customHeight="1">
      <c r="A1148" s="66" t="str">
        <f>IF(RIGHT(C1148,2)=".1","10",RIGHT(C1148,2))</f>
        <v/>
      </c>
    </row>
    <row r="1149" ht="16.5" customHeight="1">
      <c r="A1149" s="66" t="str">
        <f>IF(RIGHT(C1149,2)=".1","10",RIGHT(C1149,2))</f>
        <v/>
      </c>
    </row>
    <row r="1150" ht="16.5" customHeight="1">
      <c r="A1150" s="66" t="str">
        <f>IF(RIGHT(C1150,2)=".1","10",RIGHT(C1150,2))</f>
        <v/>
      </c>
    </row>
    <row r="1151" ht="16.5" customHeight="1">
      <c r="A1151" s="66" t="str">
        <f>IF(RIGHT(C1151,2)=".1","10",RIGHT(C1151,2))</f>
        <v/>
      </c>
    </row>
    <row r="1152" ht="16.5" customHeight="1">
      <c r="A1152" s="66" t="str">
        <f>IF(RIGHT(C1152,2)=".1","10",RIGHT(C1152,2))</f>
        <v/>
      </c>
    </row>
    <row r="1153" ht="16.5" customHeight="1">
      <c r="A1153" s="66" t="str">
        <f>IF(RIGHT(C1153,2)=".1","10",RIGHT(C1153,2))</f>
        <v/>
      </c>
    </row>
    <row r="1154" ht="16.5" customHeight="1">
      <c r="A1154" s="66" t="str">
        <f>IF(RIGHT(C1154,2)=".1","10",RIGHT(C1154,2))</f>
        <v/>
      </c>
    </row>
    <row r="1155" ht="16.5" customHeight="1">
      <c r="A1155" s="66" t="str">
        <f>IF(RIGHT(C1155,2)=".1","10",RIGHT(C1155,2))</f>
        <v/>
      </c>
    </row>
    <row r="1156" ht="16.5" customHeight="1">
      <c r="A1156" s="66" t="str">
        <f>IF(RIGHT(C1156,2)=".1","10",RIGHT(C1156,2))</f>
        <v/>
      </c>
    </row>
    <row r="1157" ht="16.5" customHeight="1">
      <c r="A1157" s="66" t="str">
        <f>IF(RIGHT(C1157,2)=".1","10",RIGHT(C1157,2))</f>
        <v/>
      </c>
    </row>
    <row r="1158" ht="16.5" customHeight="1">
      <c r="A1158" s="66" t="str">
        <f>IF(RIGHT(C1158,2)=".1","10",RIGHT(C1158,2))</f>
        <v/>
      </c>
    </row>
    <row r="1159" ht="16.5" customHeight="1">
      <c r="A1159" s="66" t="str">
        <f>IF(RIGHT(C1159,2)=".1","10",RIGHT(C1159,2))</f>
        <v/>
      </c>
    </row>
    <row r="1160" ht="16.5" customHeight="1">
      <c r="A1160" s="66" t="str">
        <f>IF(RIGHT(C1160,2)=".1","10",RIGHT(C1160,2))</f>
        <v/>
      </c>
    </row>
    <row r="1161" ht="16.5" customHeight="1">
      <c r="A1161" s="66" t="str">
        <f>IF(RIGHT(C1161,2)=".1","10",RIGHT(C1161,2))</f>
        <v/>
      </c>
    </row>
    <row r="1162" ht="16.5" customHeight="1">
      <c r="A1162" s="66" t="str">
        <f>IF(RIGHT(C1162,2)=".1","10",RIGHT(C1162,2))</f>
        <v/>
      </c>
    </row>
    <row r="1163" ht="16.5" customHeight="1">
      <c r="A1163" s="66" t="str">
        <f>IF(RIGHT(C1163,2)=".1","10",RIGHT(C1163,2))</f>
        <v/>
      </c>
    </row>
    <row r="1164" ht="16.5" customHeight="1">
      <c r="A1164" s="66" t="str">
        <f>IF(RIGHT(C1164,2)=".1","10",RIGHT(C1164,2))</f>
        <v/>
      </c>
    </row>
    <row r="1165" ht="16.5" customHeight="1">
      <c r="A1165" s="66" t="str">
        <f>IF(RIGHT(C1165,2)=".1","10",RIGHT(C1165,2))</f>
        <v/>
      </c>
    </row>
    <row r="1166" ht="16.5" customHeight="1">
      <c r="A1166" s="66" t="str">
        <f>IF(RIGHT(C1166,2)=".1","10",RIGHT(C1166,2))</f>
        <v/>
      </c>
    </row>
    <row r="1167" ht="16.5" customHeight="1">
      <c r="A1167" s="66" t="str">
        <f>IF(RIGHT(C1167,2)=".1","10",RIGHT(C1167,2))</f>
        <v/>
      </c>
    </row>
    <row r="1168" ht="16.5" customHeight="1">
      <c r="A1168" s="66" t="str">
        <f>IF(RIGHT(C1168,2)=".1","10",RIGHT(C1168,2))</f>
        <v/>
      </c>
    </row>
    <row r="1169" ht="16.5" customHeight="1">
      <c r="A1169" s="66" t="str">
        <f>IF(RIGHT(C1169,2)=".1","10",RIGHT(C1169,2))</f>
        <v/>
      </c>
    </row>
    <row r="1170" ht="16.5" customHeight="1">
      <c r="A1170" s="66" t="str">
        <f>IF(RIGHT(C1170,2)=".1","10",RIGHT(C1170,2))</f>
        <v/>
      </c>
    </row>
    <row r="1171" ht="16.5" customHeight="1">
      <c r="A1171" s="66" t="str">
        <f>IF(RIGHT(C1171,2)=".1","10",RIGHT(C1171,2))</f>
        <v/>
      </c>
    </row>
    <row r="1172" ht="16.5" customHeight="1">
      <c r="A1172" s="66" t="str">
        <f>IF(RIGHT(C1172,2)=".1","10",RIGHT(C1172,2))</f>
        <v/>
      </c>
    </row>
    <row r="1173" ht="16.5" customHeight="1">
      <c r="A1173" s="66" t="str">
        <f>IF(RIGHT(C1173,2)=".1","10",RIGHT(C1173,2))</f>
        <v/>
      </c>
    </row>
    <row r="1174" ht="16.5" customHeight="1">
      <c r="A1174" s="66" t="str">
        <f>IF(RIGHT(C1174,2)=".1","10",RIGHT(C1174,2))</f>
        <v/>
      </c>
    </row>
    <row r="1175" ht="16.5" customHeight="1">
      <c r="A1175" s="66" t="str">
        <f>IF(RIGHT(C1175,2)=".1","10",RIGHT(C1175,2))</f>
        <v/>
      </c>
    </row>
    <row r="1176" ht="16.5" customHeight="1">
      <c r="A1176" s="66" t="str">
        <f>IF(RIGHT(C1176,2)=".1","10",RIGHT(C1176,2))</f>
        <v/>
      </c>
    </row>
    <row r="1177" ht="16.5" customHeight="1">
      <c r="A1177" s="66" t="str">
        <f>IF(RIGHT(C1177,2)=".1","10",RIGHT(C1177,2))</f>
        <v/>
      </c>
    </row>
    <row r="1178" ht="16.5" customHeight="1">
      <c r="A1178" s="66" t="str">
        <f>IF(RIGHT(C1178,2)=".1","10",RIGHT(C1178,2))</f>
        <v/>
      </c>
    </row>
    <row r="1179" ht="16.5" customHeight="1">
      <c r="A1179" s="66" t="str">
        <f>IF(RIGHT(C1179,2)=".1","10",RIGHT(C1179,2))</f>
        <v/>
      </c>
    </row>
    <row r="1180" ht="16.5" customHeight="1">
      <c r="A1180" s="66" t="str">
        <f>IF(RIGHT(C1180,2)=".1","10",RIGHT(C1180,2))</f>
        <v/>
      </c>
    </row>
    <row r="1181" ht="16.5" customHeight="1">
      <c r="A1181" s="66" t="str">
        <f>IF(RIGHT(C1181,2)=".1","10",RIGHT(C1181,2))</f>
        <v/>
      </c>
    </row>
    <row r="1182" ht="16.5" customHeight="1">
      <c r="A1182" s="66" t="str">
        <f>IF(RIGHT(C1182,2)=".1","10",RIGHT(C1182,2))</f>
        <v/>
      </c>
    </row>
    <row r="1183" ht="16.5" customHeight="1">
      <c r="A1183" s="66" t="str">
        <f>IF(RIGHT(C1183,2)=".1","10",RIGHT(C1183,2))</f>
        <v/>
      </c>
    </row>
    <row r="1184" ht="16.5" customHeight="1">
      <c r="A1184" s="66" t="str">
        <f>IF(RIGHT(C1184,2)=".1","10",RIGHT(C1184,2))</f>
        <v/>
      </c>
    </row>
    <row r="1185" ht="16.5" customHeight="1">
      <c r="A1185" s="66" t="str">
        <f>IF(RIGHT(C1185,2)=".1","10",RIGHT(C1185,2))</f>
        <v/>
      </c>
    </row>
    <row r="1186" ht="16.5" customHeight="1">
      <c r="A1186" s="66" t="str">
        <f>IF(RIGHT(C1186,2)=".1","10",RIGHT(C1186,2))</f>
        <v/>
      </c>
    </row>
    <row r="1187" ht="16.5" customHeight="1">
      <c r="A1187" s="66" t="str">
        <f>IF(RIGHT(C1187,2)=".1","10",RIGHT(C1187,2))</f>
        <v/>
      </c>
    </row>
    <row r="1188" ht="16.5" customHeight="1">
      <c r="A1188" s="66" t="str">
        <f>IF(RIGHT(C1188,2)=".1","10",RIGHT(C1188,2))</f>
        <v/>
      </c>
    </row>
    <row r="1189" ht="16.5" customHeight="1">
      <c r="A1189" s="66" t="str">
        <f>IF(RIGHT(C1189,2)=".1","10",RIGHT(C1189,2))</f>
        <v/>
      </c>
    </row>
    <row r="1190" ht="16.5" customHeight="1">
      <c r="A1190" s="66" t="str">
        <f>IF(RIGHT(C1190,2)=".1","10",RIGHT(C1190,2))</f>
        <v/>
      </c>
    </row>
    <row r="1191" ht="16.5" customHeight="1">
      <c r="A1191" s="66" t="str">
        <f>IF(RIGHT(C1191,2)=".1","10",RIGHT(C1191,2))</f>
        <v/>
      </c>
    </row>
    <row r="1192" ht="16.5" customHeight="1">
      <c r="A1192" s="66" t="str">
        <f>IF(RIGHT(C1192,2)=".1","10",RIGHT(C1192,2))</f>
        <v/>
      </c>
    </row>
    <row r="1193" ht="16.5" customHeight="1">
      <c r="A1193" s="66" t="str">
        <f>IF(RIGHT(C1193,2)=".1","10",RIGHT(C1193,2))</f>
        <v/>
      </c>
    </row>
    <row r="1194" ht="16.5" customHeight="1">
      <c r="A1194" s="66" t="str">
        <f>IF(RIGHT(C1194,2)=".1","10",RIGHT(C1194,2))</f>
        <v/>
      </c>
    </row>
    <row r="1195" ht="16.5" customHeight="1">
      <c r="A1195" s="66" t="str">
        <f>IF(RIGHT(C1195,2)=".1","10",RIGHT(C1195,2))</f>
        <v/>
      </c>
    </row>
    <row r="1196" ht="16.5" customHeight="1">
      <c r="A1196" s="66" t="str">
        <f>IF(RIGHT(C1196,2)=".1","10",RIGHT(C1196,2))</f>
        <v/>
      </c>
    </row>
    <row r="1197" ht="16.5" customHeight="1">
      <c r="A1197" s="66" t="str">
        <f>IF(RIGHT(C1197,2)=".1","10",RIGHT(C1197,2))</f>
        <v/>
      </c>
    </row>
    <row r="1198" ht="16.5" customHeight="1">
      <c r="A1198" s="66" t="str">
        <f>IF(RIGHT(C1198,2)=".1","10",RIGHT(C1198,2))</f>
        <v/>
      </c>
    </row>
    <row r="1199" ht="16.5" customHeight="1">
      <c r="A1199" s="66" t="str">
        <f>IF(RIGHT(C1199,2)=".1","10",RIGHT(C1199,2))</f>
        <v/>
      </c>
    </row>
    <row r="1200" ht="16.5" customHeight="1">
      <c r="A1200" s="66" t="str">
        <f>IF(RIGHT(C1200,2)=".1","10",RIGHT(C1200,2))</f>
        <v/>
      </c>
    </row>
    <row r="1201" ht="16.5" customHeight="1">
      <c r="A1201" s="66" t="str">
        <f>IF(RIGHT(C1201,2)=".1","10",RIGHT(C1201,2))</f>
        <v/>
      </c>
    </row>
    <row r="1202" ht="16.5" customHeight="1">
      <c r="A1202" s="66" t="str">
        <f>IF(RIGHT(C1202,2)=".1","10",RIGHT(C1202,2))</f>
        <v/>
      </c>
    </row>
    <row r="1203" ht="16.5" customHeight="1">
      <c r="A1203" s="66" t="str">
        <f>IF(RIGHT(C1203,2)=".1","10",RIGHT(C1203,2))</f>
        <v/>
      </c>
    </row>
    <row r="1204" ht="16.5" customHeight="1">
      <c r="A1204" s="66" t="str">
        <f>IF(RIGHT(C1204,2)=".1","10",RIGHT(C1204,2))</f>
        <v/>
      </c>
    </row>
    <row r="1205" ht="16.5" customHeight="1">
      <c r="A1205" s="66" t="str">
        <f>IF(RIGHT(C1205,2)=".1","10",RIGHT(C1205,2))</f>
        <v/>
      </c>
    </row>
    <row r="1206" ht="16.5" customHeight="1">
      <c r="A1206" s="66" t="str">
        <f>IF(RIGHT(C1206,2)=".1","10",RIGHT(C1206,2))</f>
        <v/>
      </c>
    </row>
    <row r="1207" ht="16.5" customHeight="1">
      <c r="A1207" s="66" t="str">
        <f>IF(RIGHT(C1207,2)=".1","10",RIGHT(C1207,2))</f>
        <v/>
      </c>
    </row>
    <row r="1208" ht="16.5" customHeight="1">
      <c r="A1208" s="66" t="str">
        <f>IF(RIGHT(C1208,2)=".1","10",RIGHT(C1208,2))</f>
        <v/>
      </c>
    </row>
    <row r="1209" ht="16.5" customHeight="1">
      <c r="A1209" s="66" t="str">
        <f>IF(RIGHT(C1209,2)=".1","10",RIGHT(C1209,2))</f>
        <v/>
      </c>
    </row>
    <row r="1210" ht="16.5" customHeight="1">
      <c r="A1210" s="66" t="str">
        <f>IF(RIGHT(C1210,2)=".1","10",RIGHT(C1210,2))</f>
        <v/>
      </c>
    </row>
    <row r="1211" ht="16.5" customHeight="1">
      <c r="A1211" s="66" t="str">
        <f>IF(RIGHT(C1211,2)=".1","10",RIGHT(C1211,2))</f>
        <v/>
      </c>
    </row>
    <row r="1212" ht="16.5" customHeight="1">
      <c r="A1212" s="66" t="str">
        <f>IF(RIGHT(C1212,2)=".1","10",RIGHT(C1212,2))</f>
        <v/>
      </c>
    </row>
    <row r="1213" ht="16.5" customHeight="1">
      <c r="A1213" s="66" t="str">
        <f>IF(RIGHT(C1213,2)=".1","10",RIGHT(C1213,2))</f>
        <v/>
      </c>
    </row>
    <row r="1214" ht="16.5" customHeight="1">
      <c r="A1214" s="66" t="str">
        <f>IF(RIGHT(C1214,2)=".1","10",RIGHT(C1214,2))</f>
        <v/>
      </c>
    </row>
    <row r="1215" ht="16.5" customHeight="1">
      <c r="A1215" s="66" t="str">
        <f>IF(RIGHT(C1215,2)=".1","10",RIGHT(C1215,2))</f>
        <v/>
      </c>
    </row>
    <row r="1216" ht="16.5" customHeight="1">
      <c r="A1216" s="66" t="str">
        <f>IF(RIGHT(C1216,2)=".1","10",RIGHT(C1216,2))</f>
        <v/>
      </c>
    </row>
    <row r="1217" ht="16.5" customHeight="1">
      <c r="A1217" s="66" t="str">
        <f>IF(RIGHT(C1217,2)=".1","10",RIGHT(C1217,2))</f>
        <v/>
      </c>
    </row>
    <row r="1218" ht="16.5" customHeight="1">
      <c r="A1218" s="66" t="str">
        <f>IF(RIGHT(C1218,2)=".1","10",RIGHT(C1218,2))</f>
        <v/>
      </c>
    </row>
    <row r="1219" ht="16.5" customHeight="1">
      <c r="A1219" s="66" t="str">
        <f>IF(RIGHT(C1219,2)=".1","10",RIGHT(C1219,2))</f>
        <v/>
      </c>
    </row>
    <row r="1220" ht="16.5" customHeight="1">
      <c r="A1220" s="66" t="str">
        <f>IF(RIGHT(C1220,2)=".1","10",RIGHT(C1220,2))</f>
        <v/>
      </c>
    </row>
    <row r="1221" ht="16.5" customHeight="1">
      <c r="A1221" s="66" t="str">
        <f>IF(RIGHT(C1221,2)=".1","10",RIGHT(C1221,2))</f>
        <v/>
      </c>
    </row>
    <row r="1222" ht="16.5" customHeight="1">
      <c r="A1222" s="66" t="str">
        <f>IF(RIGHT(C1222,2)=".1","10",RIGHT(C1222,2))</f>
        <v/>
      </c>
    </row>
    <row r="1223" ht="16.5" customHeight="1">
      <c r="A1223" s="66" t="str">
        <f>IF(RIGHT(C1223,2)=".1","10",RIGHT(C1223,2))</f>
        <v/>
      </c>
    </row>
    <row r="1224" ht="16.5" customHeight="1">
      <c r="A1224" s="66" t="str">
        <f>IF(RIGHT(C1224,2)=".1","10",RIGHT(C1224,2))</f>
        <v/>
      </c>
    </row>
    <row r="1225" ht="16.5" customHeight="1">
      <c r="A1225" s="66" t="str">
        <f>IF(RIGHT(C1225,2)=".1","10",RIGHT(C1225,2))</f>
        <v/>
      </c>
    </row>
    <row r="1226" ht="16.5" customHeight="1">
      <c r="A1226" s="66" t="str">
        <f>IF(RIGHT(C1226,2)=".1","10",RIGHT(C1226,2))</f>
        <v/>
      </c>
    </row>
    <row r="1227" ht="16.5" customHeight="1">
      <c r="A1227" s="66" t="str">
        <f>IF(RIGHT(C1227,2)=".1","10",RIGHT(C1227,2))</f>
        <v/>
      </c>
    </row>
    <row r="1228" ht="16.5" customHeight="1">
      <c r="A1228" s="66" t="str">
        <f>IF(RIGHT(C1228,2)=".1","10",RIGHT(C1228,2))</f>
        <v/>
      </c>
    </row>
    <row r="1229" ht="16.5" customHeight="1">
      <c r="A1229" s="66" t="str">
        <f>IF(RIGHT(C1229,2)=".1","10",RIGHT(C1229,2))</f>
        <v/>
      </c>
    </row>
    <row r="1230" ht="16.5" customHeight="1">
      <c r="A1230" s="66" t="str">
        <f>IF(RIGHT(C1230,2)=".1","10",RIGHT(C1230,2))</f>
        <v/>
      </c>
    </row>
    <row r="1231" ht="16.5" customHeight="1">
      <c r="A1231" s="66" t="str">
        <f>IF(RIGHT(C1231,2)=".1","10",RIGHT(C1231,2))</f>
        <v/>
      </c>
    </row>
    <row r="1232" ht="16.5" customHeight="1">
      <c r="A1232" s="66" t="str">
        <f>IF(RIGHT(C1232,2)=".1","10",RIGHT(C1232,2))</f>
        <v/>
      </c>
    </row>
    <row r="1233" ht="16.5" customHeight="1">
      <c r="A1233" s="66" t="str">
        <f>IF(RIGHT(C1233,2)=".1","10",RIGHT(C1233,2))</f>
        <v/>
      </c>
    </row>
    <row r="1234" ht="16.5" customHeight="1">
      <c r="A1234" s="66" t="str">
        <f>IF(RIGHT(C1234,2)=".1","10",RIGHT(C1234,2))</f>
        <v/>
      </c>
    </row>
    <row r="1235" ht="16.5" customHeight="1">
      <c r="A1235" s="66" t="str">
        <f>IF(RIGHT(C1235,2)=".1","10",RIGHT(C1235,2))</f>
        <v/>
      </c>
    </row>
    <row r="1236" ht="16.5" customHeight="1">
      <c r="A1236" s="66" t="str">
        <f>IF(RIGHT(C1236,2)=".1","10",RIGHT(C1236,2))</f>
        <v/>
      </c>
    </row>
    <row r="1237" ht="16.5" customHeight="1">
      <c r="A1237" s="66" t="str">
        <f>IF(RIGHT(C1237,2)=".1","10",RIGHT(C1237,2))</f>
        <v/>
      </c>
    </row>
    <row r="1238" ht="16.5" customHeight="1">
      <c r="A1238" s="66" t="str">
        <f>IF(RIGHT(C1238,2)=".1","10",RIGHT(C1238,2))</f>
        <v/>
      </c>
    </row>
    <row r="1239" ht="16.5" customHeight="1">
      <c r="A1239" s="66" t="str">
        <f>IF(RIGHT(C1239,2)=".1","10",RIGHT(C1239,2))</f>
        <v/>
      </c>
    </row>
    <row r="1240" ht="16.5" customHeight="1">
      <c r="A1240" s="66" t="str">
        <f>IF(RIGHT(C1240,2)=".1","10",RIGHT(C1240,2))</f>
        <v/>
      </c>
    </row>
    <row r="1241" ht="16.5" customHeight="1">
      <c r="A1241" s="66" t="str">
        <f>IF(RIGHT(C1241,2)=".1","10",RIGHT(C1241,2))</f>
        <v/>
      </c>
    </row>
    <row r="1242" ht="16.5" customHeight="1">
      <c r="A1242" s="66" t="str">
        <f>IF(RIGHT(C1242,2)=".1","10",RIGHT(C1242,2))</f>
        <v/>
      </c>
    </row>
    <row r="1243" ht="16.5" customHeight="1">
      <c r="A1243" s="66" t="str">
        <f>IF(RIGHT(C1243,2)=".1","10",RIGHT(C1243,2))</f>
        <v/>
      </c>
    </row>
    <row r="1244" ht="16.5" customHeight="1">
      <c r="A1244" s="66" t="str">
        <f>IF(RIGHT(C1244,2)=".1","10",RIGHT(C1244,2))</f>
        <v/>
      </c>
    </row>
    <row r="1245" ht="16.5" customHeight="1">
      <c r="A1245" s="66" t="str">
        <f>IF(RIGHT(C1245,2)=".1","10",RIGHT(C1245,2))</f>
        <v/>
      </c>
    </row>
    <row r="1246" ht="16.5" customHeight="1">
      <c r="A1246" s="66" t="str">
        <f>IF(RIGHT(C1246,2)=".1","10",RIGHT(C1246,2))</f>
        <v/>
      </c>
    </row>
    <row r="1247" ht="16.5" customHeight="1">
      <c r="A1247" s="66" t="str">
        <f>IF(RIGHT(C1247,2)=".1","10",RIGHT(C1247,2))</f>
        <v/>
      </c>
    </row>
    <row r="1248" ht="16.5" customHeight="1">
      <c r="A1248" s="66" t="str">
        <f>IF(RIGHT(C1248,2)=".1","10",RIGHT(C1248,2))</f>
        <v/>
      </c>
    </row>
    <row r="1249" ht="16.5" customHeight="1">
      <c r="A1249" s="66" t="str">
        <f>IF(RIGHT(C1249,2)=".1","10",RIGHT(C1249,2))</f>
        <v/>
      </c>
    </row>
    <row r="1250" ht="16.5" customHeight="1">
      <c r="A1250" s="66" t="str">
        <f>IF(RIGHT(C1250,2)=".1","10",RIGHT(C1250,2))</f>
        <v/>
      </c>
    </row>
    <row r="1251" ht="16.5" customHeight="1">
      <c r="A1251" s="66" t="str">
        <f>IF(RIGHT(C1251,2)=".1","10",RIGHT(C1251,2))</f>
        <v/>
      </c>
    </row>
    <row r="1252" ht="16.5" customHeight="1">
      <c r="A1252" s="66" t="str">
        <f>IF(RIGHT(C1252,2)=".1","10",RIGHT(C1252,2))</f>
        <v/>
      </c>
    </row>
    <row r="1253" ht="16.5" customHeight="1">
      <c r="A1253" s="66" t="str">
        <f>IF(RIGHT(C1253,2)=".1","10",RIGHT(C1253,2))</f>
        <v/>
      </c>
    </row>
    <row r="1254" ht="16.5" customHeight="1">
      <c r="A1254" s="66" t="str">
        <f>IF(RIGHT(C1254,2)=".1","10",RIGHT(C1254,2))</f>
        <v/>
      </c>
    </row>
    <row r="1255" ht="16.5" customHeight="1">
      <c r="A1255" s="66" t="str">
        <f>IF(RIGHT(C1255,2)=".1","10",RIGHT(C1255,2))</f>
        <v/>
      </c>
    </row>
    <row r="1256" ht="16.5" customHeight="1">
      <c r="A1256" s="66" t="str">
        <f>IF(RIGHT(C1256,2)=".1","10",RIGHT(C1256,2))</f>
        <v/>
      </c>
    </row>
    <row r="1257" ht="16.5" customHeight="1">
      <c r="A1257" s="66" t="str">
        <f>IF(RIGHT(C1257,2)=".1","10",RIGHT(C1257,2))</f>
        <v/>
      </c>
    </row>
    <row r="1258" ht="16.5" customHeight="1">
      <c r="A1258" s="66" t="str">
        <f>IF(RIGHT(C1258,2)=".1","10",RIGHT(C1258,2))</f>
        <v/>
      </c>
    </row>
    <row r="1259" ht="16.5" customHeight="1">
      <c r="A1259" s="66" t="str">
        <f>IF(RIGHT(C1259,2)=".1","10",RIGHT(C1259,2))</f>
        <v/>
      </c>
    </row>
    <row r="1260" ht="16.5" customHeight="1">
      <c r="A1260" s="66" t="str">
        <f>IF(RIGHT(C1260,2)=".1","10",RIGHT(C1260,2))</f>
        <v/>
      </c>
    </row>
    <row r="1261" ht="16.5" customHeight="1">
      <c r="A1261" s="66" t="str">
        <f>IF(RIGHT(C1261,2)=".1","10",RIGHT(C1261,2))</f>
        <v/>
      </c>
    </row>
    <row r="1262" ht="16.5" customHeight="1">
      <c r="A1262" s="66" t="str">
        <f>IF(RIGHT(C1262,2)=".1","10",RIGHT(C1262,2))</f>
        <v/>
      </c>
    </row>
    <row r="1263" ht="16.5" customHeight="1">
      <c r="A1263" s="66" t="str">
        <f>IF(RIGHT(C1263,2)=".1","10",RIGHT(C1263,2))</f>
        <v/>
      </c>
    </row>
    <row r="1264" ht="16.5" customHeight="1">
      <c r="A1264" s="66" t="str">
        <f>IF(RIGHT(C1264,2)=".1","10",RIGHT(C1264,2))</f>
        <v/>
      </c>
    </row>
    <row r="1265" ht="16.5" customHeight="1">
      <c r="A1265" s="66" t="str">
        <f>IF(RIGHT(C1265,2)=".1","10",RIGHT(C1265,2))</f>
        <v/>
      </c>
    </row>
    <row r="1266" ht="16.5" customHeight="1">
      <c r="A1266" s="66" t="str">
        <f>IF(RIGHT(C1266,2)=".1","10",RIGHT(C1266,2))</f>
        <v/>
      </c>
    </row>
    <row r="1267" ht="16.5" customHeight="1">
      <c r="A1267" s="66" t="str">
        <f>IF(RIGHT(C1267,2)=".1","10",RIGHT(C1267,2))</f>
        <v/>
      </c>
    </row>
    <row r="1268" ht="16.5" customHeight="1">
      <c r="A1268" s="66" t="str">
        <f>IF(RIGHT(C1268,2)=".1","10",RIGHT(C1268,2))</f>
        <v/>
      </c>
    </row>
    <row r="1269" ht="16.5" customHeight="1">
      <c r="A1269" s="66" t="str">
        <f>IF(RIGHT(C1269,2)=".1","10",RIGHT(C1269,2))</f>
        <v/>
      </c>
    </row>
    <row r="1270" ht="16.5" customHeight="1">
      <c r="A1270" s="66" t="str">
        <f>IF(RIGHT(C1270,2)=".1","10",RIGHT(C1270,2))</f>
        <v/>
      </c>
    </row>
    <row r="1271" ht="16.5" customHeight="1">
      <c r="A1271" s="66" t="str">
        <f>IF(RIGHT(C1271,2)=".1","10",RIGHT(C1271,2))</f>
        <v/>
      </c>
    </row>
    <row r="1272" ht="16.5" customHeight="1">
      <c r="A1272" s="66" t="str">
        <f>IF(RIGHT(C1272,2)=".1","10",RIGHT(C1272,2))</f>
        <v/>
      </c>
    </row>
    <row r="1273" ht="16.5" customHeight="1">
      <c r="A1273" s="66" t="str">
        <f>IF(RIGHT(C1273,2)=".1","10",RIGHT(C1273,2))</f>
        <v/>
      </c>
    </row>
    <row r="1274" ht="16.5" customHeight="1">
      <c r="A1274" s="66" t="str">
        <f>IF(RIGHT(C1274,2)=".1","10",RIGHT(C1274,2))</f>
        <v/>
      </c>
    </row>
    <row r="1275" ht="16.5" customHeight="1">
      <c r="A1275" s="66" t="str">
        <f>IF(RIGHT(C1275,2)=".1","10",RIGHT(C1275,2))</f>
        <v/>
      </c>
    </row>
    <row r="1276" ht="16.5" customHeight="1">
      <c r="A1276" s="66" t="str">
        <f>IF(RIGHT(C1276,2)=".1","10",RIGHT(C1276,2))</f>
        <v/>
      </c>
    </row>
    <row r="1277" ht="16.5" customHeight="1">
      <c r="A1277" s="66" t="str">
        <f>IF(RIGHT(C1277,2)=".1","10",RIGHT(C1277,2))</f>
        <v/>
      </c>
    </row>
    <row r="1278" ht="16.5" customHeight="1">
      <c r="A1278" s="66" t="str">
        <f>IF(RIGHT(C1278,2)=".1","10",RIGHT(C1278,2))</f>
        <v/>
      </c>
    </row>
    <row r="1279" ht="16.5" customHeight="1">
      <c r="A1279" s="66" t="str">
        <f>IF(RIGHT(C1279,2)=".1","10",RIGHT(C1279,2))</f>
        <v/>
      </c>
    </row>
    <row r="1280" ht="16.5" customHeight="1">
      <c r="A1280" s="66" t="str">
        <f>IF(RIGHT(C1280,2)=".1","10",RIGHT(C1280,2))</f>
        <v/>
      </c>
    </row>
    <row r="1281" ht="16.5" customHeight="1">
      <c r="A1281" s="66" t="str">
        <f>IF(RIGHT(C1281,2)=".1","10",RIGHT(C1281,2))</f>
        <v/>
      </c>
    </row>
    <row r="1282" ht="16.5" customHeight="1">
      <c r="A1282" s="66" t="str">
        <f>IF(RIGHT(C1282,2)=".1","10",RIGHT(C1282,2))</f>
        <v/>
      </c>
    </row>
    <row r="1283" ht="16.5" customHeight="1">
      <c r="A1283" s="66" t="str">
        <f>IF(RIGHT(C1283,2)=".1","10",RIGHT(C1283,2))</f>
        <v/>
      </c>
    </row>
    <row r="1284" ht="16.5" customHeight="1">
      <c r="A1284" s="66" t="str">
        <f>IF(RIGHT(C1284,2)=".1","10",RIGHT(C1284,2))</f>
        <v/>
      </c>
    </row>
    <row r="1285" ht="16.5" customHeight="1">
      <c r="A1285" s="66" t="str">
        <f>IF(RIGHT(C1285,2)=".1","10",RIGHT(C1285,2))</f>
        <v/>
      </c>
    </row>
    <row r="1286" ht="16.5" customHeight="1">
      <c r="A1286" s="66" t="str">
        <f>IF(RIGHT(C1286,2)=".1","10",RIGHT(C1286,2))</f>
        <v/>
      </c>
    </row>
    <row r="1287" ht="16.5" customHeight="1">
      <c r="A1287" s="66" t="str">
        <f>IF(RIGHT(C1287,2)=".1","10",RIGHT(C1287,2))</f>
        <v/>
      </c>
    </row>
    <row r="1288" ht="16.5" customHeight="1">
      <c r="A1288" s="66" t="str">
        <f>IF(RIGHT(C1288,2)=".1","10",RIGHT(C1288,2))</f>
        <v/>
      </c>
    </row>
    <row r="1289" ht="16.5" customHeight="1">
      <c r="A1289" s="66" t="str">
        <f>IF(RIGHT(C1289,2)=".1","10",RIGHT(C1289,2))</f>
        <v/>
      </c>
    </row>
    <row r="1290" ht="16.5" customHeight="1">
      <c r="A1290" s="66" t="str">
        <f>IF(RIGHT(C1290,2)=".1","10",RIGHT(C1290,2))</f>
        <v/>
      </c>
    </row>
    <row r="1291" ht="16.5" customHeight="1">
      <c r="A1291" s="66" t="str">
        <f>IF(RIGHT(C1291,2)=".1","10",RIGHT(C1291,2))</f>
        <v/>
      </c>
    </row>
    <row r="1292" ht="16.5" customHeight="1">
      <c r="A1292" s="66" t="str">
        <f>IF(RIGHT(C1292,2)=".1","10",RIGHT(C1292,2))</f>
        <v/>
      </c>
    </row>
    <row r="1293" ht="16.5" customHeight="1">
      <c r="A1293" s="66" t="str">
        <f>IF(RIGHT(C1293,2)=".1","10",RIGHT(C1293,2))</f>
        <v/>
      </c>
    </row>
    <row r="1294" ht="16.5" customHeight="1">
      <c r="A1294" s="66" t="str">
        <f>IF(RIGHT(C1294,2)=".1","10",RIGHT(C1294,2))</f>
        <v/>
      </c>
    </row>
    <row r="1295" ht="16.5" customHeight="1">
      <c r="A1295" s="66" t="str">
        <f>IF(RIGHT(C1295,2)=".1","10",RIGHT(C1295,2))</f>
        <v/>
      </c>
    </row>
    <row r="1296" ht="16.5" customHeight="1">
      <c r="A1296" s="66" t="str">
        <f>IF(RIGHT(C1296,2)=".1","10",RIGHT(C1296,2))</f>
        <v/>
      </c>
    </row>
    <row r="1297" ht="16.5" customHeight="1">
      <c r="A1297" s="66" t="str">
        <f>IF(RIGHT(C1297,2)=".1","10",RIGHT(C1297,2))</f>
        <v/>
      </c>
    </row>
    <row r="1298" ht="16.5" customHeight="1">
      <c r="A1298" s="66" t="str">
        <f>IF(RIGHT(C1298,2)=".1","10",RIGHT(C1298,2))</f>
        <v/>
      </c>
    </row>
    <row r="1299" ht="16.5" customHeight="1">
      <c r="A1299" s="66" t="str">
        <f>IF(RIGHT(C1299,2)=".1","10",RIGHT(C1299,2))</f>
        <v/>
      </c>
    </row>
    <row r="1300" ht="16.5" customHeight="1">
      <c r="A1300" s="66" t="str">
        <f>IF(RIGHT(C1300,2)=".1","10",RIGHT(C1300,2))</f>
        <v/>
      </c>
    </row>
    <row r="1301" ht="16.5" customHeight="1">
      <c r="A1301" s="66" t="str">
        <f>IF(RIGHT(C1301,2)=".1","10",RIGHT(C1301,2))</f>
        <v/>
      </c>
    </row>
    <row r="1302" ht="16.5" customHeight="1">
      <c r="A1302" s="66" t="str">
        <f>IF(RIGHT(C1302,2)=".1","10",RIGHT(C1302,2))</f>
        <v/>
      </c>
    </row>
    <row r="1303" ht="16.5" customHeight="1">
      <c r="A1303" s="66" t="str">
        <f>IF(RIGHT(C1303,2)=".1","10",RIGHT(C1303,2))</f>
        <v/>
      </c>
    </row>
    <row r="1304" ht="16.5" customHeight="1">
      <c r="A1304" s="66" t="str">
        <f>IF(RIGHT(C1304,2)=".1","10",RIGHT(C1304,2))</f>
        <v/>
      </c>
    </row>
    <row r="1305" ht="16.5" customHeight="1">
      <c r="A1305" s="66" t="str">
        <f>IF(RIGHT(C1305,2)=".1","10",RIGHT(C1305,2))</f>
        <v/>
      </c>
    </row>
    <row r="1306" ht="16.5" customHeight="1">
      <c r="A1306" s="66" t="str">
        <f>IF(RIGHT(C1306,2)=".1","10",RIGHT(C1306,2))</f>
        <v/>
      </c>
    </row>
    <row r="1307" ht="16.5" customHeight="1">
      <c r="A1307" s="66" t="str">
        <f>IF(RIGHT(C1307,2)=".1","10",RIGHT(C1307,2))</f>
        <v/>
      </c>
    </row>
    <row r="1308" ht="16.5" customHeight="1">
      <c r="A1308" s="66" t="str">
        <f>IF(RIGHT(C1308,2)=".1","10",RIGHT(C1308,2))</f>
        <v/>
      </c>
    </row>
    <row r="1309" ht="16.5" customHeight="1">
      <c r="A1309" s="66" t="str">
        <f>IF(RIGHT(C1309,2)=".1","10",RIGHT(C1309,2))</f>
        <v/>
      </c>
    </row>
    <row r="1310" ht="16.5" customHeight="1">
      <c r="A1310" s="66" t="str">
        <f>IF(RIGHT(C1310,2)=".1","10",RIGHT(C1310,2))</f>
        <v/>
      </c>
    </row>
    <row r="1311" ht="16.5" customHeight="1">
      <c r="A1311" s="66" t="str">
        <f>IF(RIGHT(C1311,2)=".1","10",RIGHT(C1311,2))</f>
        <v/>
      </c>
    </row>
    <row r="1312" ht="16.5" customHeight="1">
      <c r="A1312" s="66" t="str">
        <f>IF(RIGHT(C1312,2)=".1","10",RIGHT(C1312,2))</f>
        <v/>
      </c>
    </row>
    <row r="1313" ht="16.5" customHeight="1">
      <c r="A1313" s="66" t="str">
        <f>IF(RIGHT(C1313,2)=".1","10",RIGHT(C1313,2))</f>
        <v/>
      </c>
    </row>
    <row r="1314" ht="16.5" customHeight="1">
      <c r="A1314" s="66" t="str">
        <f>IF(RIGHT(C1314,2)=".1","10",RIGHT(C1314,2))</f>
        <v/>
      </c>
    </row>
    <row r="1315" ht="16.5" customHeight="1">
      <c r="A1315" s="66" t="str">
        <f>IF(RIGHT(C1315,2)=".1","10",RIGHT(C1315,2))</f>
        <v/>
      </c>
    </row>
    <row r="1316" ht="16.5" customHeight="1">
      <c r="A1316" s="66" t="str">
        <f>IF(RIGHT(C1316,2)=".1","10",RIGHT(C1316,2))</f>
        <v/>
      </c>
    </row>
    <row r="1317" ht="16.5" customHeight="1">
      <c r="A1317" s="66" t="str">
        <f>IF(RIGHT(C1317,2)=".1","10",RIGHT(C1317,2))</f>
        <v/>
      </c>
    </row>
    <row r="1318" ht="16.5" customHeight="1">
      <c r="A1318" s="66" t="str">
        <f>IF(RIGHT(C1318,2)=".1","10",RIGHT(C1318,2))</f>
        <v/>
      </c>
    </row>
    <row r="1319" ht="16.5" customHeight="1">
      <c r="A1319" s="66" t="str">
        <f>IF(RIGHT(C1319,2)=".1","10",RIGHT(C1319,2))</f>
        <v/>
      </c>
    </row>
    <row r="1320" ht="16.5" customHeight="1">
      <c r="A1320" s="66" t="str">
        <f>IF(RIGHT(C1320,2)=".1","10",RIGHT(C1320,2))</f>
        <v/>
      </c>
    </row>
    <row r="1321" ht="16.5" customHeight="1">
      <c r="A1321" s="66" t="str">
        <f>IF(RIGHT(C1321,2)=".1","10",RIGHT(C1321,2))</f>
        <v/>
      </c>
    </row>
    <row r="1322" ht="16.5" customHeight="1">
      <c r="A1322" s="66" t="str">
        <f>IF(RIGHT(C1322,2)=".1","10",RIGHT(C1322,2))</f>
        <v/>
      </c>
    </row>
    <row r="1323" ht="16.5" customHeight="1">
      <c r="A1323" s="66" t="str">
        <f>IF(RIGHT(C1323,2)=".1","10",RIGHT(C1323,2))</f>
        <v/>
      </c>
    </row>
    <row r="1324" ht="16.5" customHeight="1">
      <c r="A1324" s="66" t="str">
        <f>IF(RIGHT(C1324,2)=".1","10",RIGHT(C1324,2))</f>
        <v/>
      </c>
    </row>
    <row r="1325" ht="16.5" customHeight="1">
      <c r="A1325" s="66" t="str">
        <f>IF(RIGHT(C1325,2)=".1","10",RIGHT(C1325,2))</f>
        <v/>
      </c>
    </row>
    <row r="1326" ht="16.5" customHeight="1">
      <c r="A1326" s="66" t="str">
        <f>IF(RIGHT(C1326,2)=".1","10",RIGHT(C1326,2))</f>
        <v/>
      </c>
    </row>
    <row r="1327" ht="16.5" customHeight="1">
      <c r="A1327" s="66" t="str">
        <f>IF(RIGHT(C1327,2)=".1","10",RIGHT(C1327,2))</f>
        <v/>
      </c>
    </row>
    <row r="1328" ht="16.5" customHeight="1">
      <c r="A1328" s="66" t="str">
        <f>IF(RIGHT(C1328,2)=".1","10",RIGHT(C1328,2))</f>
        <v/>
      </c>
    </row>
    <row r="1329" ht="16.5" customHeight="1">
      <c r="A1329" s="66" t="str">
        <f>IF(RIGHT(C1329,2)=".1","10",RIGHT(C1329,2))</f>
        <v/>
      </c>
    </row>
    <row r="1330" ht="16.5" customHeight="1">
      <c r="A1330" s="66" t="str">
        <f>IF(RIGHT(C1330,2)=".1","10",RIGHT(C1330,2))</f>
        <v/>
      </c>
    </row>
    <row r="1331" ht="16.5" customHeight="1">
      <c r="A1331" s="66" t="str">
        <f>IF(RIGHT(C1331,2)=".1","10",RIGHT(C1331,2))</f>
        <v/>
      </c>
    </row>
    <row r="1332" ht="16.5" customHeight="1">
      <c r="A1332" s="66" t="str">
        <f>IF(RIGHT(C1332,2)=".1","10",RIGHT(C1332,2))</f>
        <v/>
      </c>
    </row>
    <row r="1333" ht="16.5" customHeight="1">
      <c r="A1333" s="66" t="str">
        <f>IF(RIGHT(C1333,2)=".1","10",RIGHT(C1333,2))</f>
        <v/>
      </c>
    </row>
    <row r="1334" ht="16.5" customHeight="1">
      <c r="A1334" s="66" t="str">
        <f>IF(RIGHT(C1334,2)=".1","10",RIGHT(C1334,2))</f>
        <v/>
      </c>
    </row>
    <row r="1335" ht="16.5" customHeight="1">
      <c r="A1335" s="66" t="str">
        <f>IF(RIGHT(C1335,2)=".1","10",RIGHT(C1335,2))</f>
        <v/>
      </c>
    </row>
    <row r="1336" ht="16.5" customHeight="1">
      <c r="A1336" s="66" t="str">
        <f>IF(RIGHT(C1336,2)=".1","10",RIGHT(C1336,2))</f>
        <v/>
      </c>
    </row>
    <row r="1337" ht="16.5" customHeight="1">
      <c r="A1337" s="66" t="str">
        <f>IF(RIGHT(C1337,2)=".1","10",RIGHT(C1337,2))</f>
        <v/>
      </c>
    </row>
    <row r="1338" ht="16.5" customHeight="1">
      <c r="A1338" s="66" t="str">
        <f>IF(RIGHT(C1338,2)=".1","10",RIGHT(C1338,2))</f>
        <v/>
      </c>
    </row>
    <row r="1339" ht="16.5" customHeight="1">
      <c r="A1339" s="66" t="str">
        <f>IF(RIGHT(C1339,2)=".1","10",RIGHT(C1339,2))</f>
        <v/>
      </c>
    </row>
    <row r="1340" ht="16.5" customHeight="1">
      <c r="A1340" s="66" t="str">
        <f>IF(RIGHT(C1340,2)=".1","10",RIGHT(C1340,2))</f>
        <v/>
      </c>
    </row>
    <row r="1341" ht="16.5" customHeight="1">
      <c r="A1341" s="66" t="str">
        <f>IF(RIGHT(C1341,2)=".1","10",RIGHT(C1341,2))</f>
        <v/>
      </c>
    </row>
    <row r="1342" ht="16.5" customHeight="1">
      <c r="A1342" s="66" t="str">
        <f>IF(RIGHT(C1342,2)=".1","10",RIGHT(C1342,2))</f>
        <v/>
      </c>
    </row>
    <row r="1343" ht="16.5" customHeight="1">
      <c r="A1343" s="66" t="str">
        <f>IF(RIGHT(C1343,2)=".1","10",RIGHT(C1343,2))</f>
        <v/>
      </c>
    </row>
    <row r="1344" ht="16.5" customHeight="1">
      <c r="A1344" s="66" t="str">
        <f>IF(RIGHT(C1344,2)=".1","10",RIGHT(C1344,2))</f>
        <v/>
      </c>
    </row>
    <row r="1345" ht="16.5" customHeight="1">
      <c r="A1345" s="66" t="str">
        <f>IF(RIGHT(C1345,2)=".1","10",RIGHT(C1345,2))</f>
        <v/>
      </c>
    </row>
    <row r="1346" ht="16.5" customHeight="1">
      <c r="A1346" s="66" t="str">
        <f>IF(RIGHT(C1346,2)=".1","10",RIGHT(C1346,2))</f>
        <v/>
      </c>
    </row>
    <row r="1347" ht="16.5" customHeight="1">
      <c r="A1347" s="66" t="str">
        <f>IF(RIGHT(C1347,2)=".1","10",RIGHT(C1347,2))</f>
        <v/>
      </c>
    </row>
    <row r="1348" ht="16.5" customHeight="1">
      <c r="A1348" s="66" t="str">
        <f>IF(RIGHT(C1348,2)=".1","10",RIGHT(C1348,2))</f>
        <v/>
      </c>
    </row>
    <row r="1349" ht="16.5" customHeight="1">
      <c r="A1349" s="66" t="str">
        <f>IF(RIGHT(C1349,2)=".1","10",RIGHT(C1349,2))</f>
        <v/>
      </c>
    </row>
    <row r="1350" ht="16.5" customHeight="1">
      <c r="A1350" s="66" t="str">
        <f>IF(RIGHT(C1350,2)=".1","10",RIGHT(C1350,2))</f>
        <v/>
      </c>
    </row>
    <row r="1351" ht="16.5" customHeight="1">
      <c r="A1351" s="66" t="str">
        <f>IF(RIGHT(C1351,2)=".1","10",RIGHT(C1351,2))</f>
        <v/>
      </c>
    </row>
    <row r="1352" ht="16.5" customHeight="1">
      <c r="A1352" s="66" t="str">
        <f>IF(RIGHT(C1352,2)=".1","10",RIGHT(C1352,2))</f>
        <v/>
      </c>
    </row>
    <row r="1353" ht="16.5" customHeight="1">
      <c r="A1353" s="66" t="str">
        <f>IF(RIGHT(C1353,2)=".1","10",RIGHT(C1353,2))</f>
        <v/>
      </c>
    </row>
    <row r="1354" ht="16.5" customHeight="1">
      <c r="A1354" s="66" t="str">
        <f>IF(RIGHT(C1354,2)=".1","10",RIGHT(C1354,2))</f>
        <v/>
      </c>
    </row>
    <row r="1355" ht="16.5" customHeight="1">
      <c r="A1355" s="66" t="str">
        <f>IF(RIGHT(C1355,2)=".1","10",RIGHT(C1355,2))</f>
        <v/>
      </c>
    </row>
    <row r="1356" ht="16.5" customHeight="1">
      <c r="A1356" s="66" t="str">
        <f>IF(RIGHT(C1356,2)=".1","10",RIGHT(C1356,2))</f>
        <v/>
      </c>
    </row>
    <row r="1357" ht="16.5" customHeight="1">
      <c r="A1357" s="66" t="str">
        <f>IF(RIGHT(C1357,2)=".1","10",RIGHT(C1357,2))</f>
        <v/>
      </c>
    </row>
    <row r="1358" ht="16.5" customHeight="1">
      <c r="A1358" s="66" t="str">
        <f>IF(RIGHT(C1358,2)=".1","10",RIGHT(C1358,2))</f>
        <v/>
      </c>
    </row>
    <row r="1359" ht="16.5" customHeight="1">
      <c r="A1359" s="66" t="str">
        <f>IF(RIGHT(C1359,2)=".1","10",RIGHT(C1359,2))</f>
        <v/>
      </c>
    </row>
    <row r="1360" ht="16.5" customHeight="1">
      <c r="A1360" s="66" t="str">
        <f>IF(RIGHT(C1360,2)=".1","10",RIGHT(C1360,2))</f>
        <v/>
      </c>
    </row>
    <row r="1361" ht="16.5" customHeight="1">
      <c r="A1361" s="66" t="str">
        <f>IF(RIGHT(C1361,2)=".1","10",RIGHT(C1361,2))</f>
        <v/>
      </c>
    </row>
    <row r="1362" ht="16.5" customHeight="1">
      <c r="A1362" s="66" t="str">
        <f>IF(RIGHT(C1362,2)=".1","10",RIGHT(C1362,2))</f>
        <v/>
      </c>
    </row>
    <row r="1363" ht="16.5" customHeight="1">
      <c r="A1363" s="66" t="str">
        <f>IF(RIGHT(C1363,2)=".1","10",RIGHT(C1363,2))</f>
        <v/>
      </c>
    </row>
    <row r="1364" ht="16.5" customHeight="1">
      <c r="A1364" s="66" t="str">
        <f>IF(RIGHT(C1364,2)=".1","10",RIGHT(C1364,2))</f>
        <v/>
      </c>
    </row>
    <row r="1365" ht="16.5" customHeight="1">
      <c r="A1365" s="66" t="str">
        <f>IF(RIGHT(C1365,2)=".1","10",RIGHT(C1365,2))</f>
        <v/>
      </c>
    </row>
    <row r="1366" ht="16.5" customHeight="1">
      <c r="A1366" s="66" t="str">
        <f>IF(RIGHT(C1366,2)=".1","10",RIGHT(C1366,2))</f>
        <v/>
      </c>
    </row>
    <row r="1367" ht="16.5" customHeight="1">
      <c r="A1367" s="66" t="str">
        <f>IF(RIGHT(C1367,2)=".1","10",RIGHT(C1367,2))</f>
        <v/>
      </c>
    </row>
    <row r="1368" ht="16.5" customHeight="1">
      <c r="A1368" s="66" t="str">
        <f>IF(RIGHT(C1368,2)=".1","10",RIGHT(C1368,2))</f>
        <v/>
      </c>
    </row>
    <row r="1369" ht="16.5" customHeight="1">
      <c r="A1369" s="66" t="str">
        <f>IF(RIGHT(C1369,2)=".1","10",RIGHT(C1369,2))</f>
        <v/>
      </c>
    </row>
    <row r="1370" ht="16.5" customHeight="1">
      <c r="A1370" s="66" t="str">
        <f>IF(RIGHT(C1370,2)=".1","10",RIGHT(C1370,2))</f>
        <v/>
      </c>
    </row>
    <row r="1371" ht="16.5" customHeight="1">
      <c r="A1371" s="66" t="str">
        <f>IF(RIGHT(C1371,2)=".1","10",RIGHT(C1371,2))</f>
        <v/>
      </c>
    </row>
    <row r="1372" ht="16.5" customHeight="1">
      <c r="A1372" s="66" t="str">
        <f>IF(RIGHT(C1372,2)=".1","10",RIGHT(C1372,2))</f>
        <v/>
      </c>
    </row>
    <row r="1373" ht="16.5" customHeight="1">
      <c r="A1373" s="66" t="str">
        <f>IF(RIGHT(C1373,2)=".1","10",RIGHT(C1373,2))</f>
        <v/>
      </c>
    </row>
    <row r="1374" ht="16.5" customHeight="1">
      <c r="A1374" s="66" t="str">
        <f>IF(RIGHT(C1374,2)=".1","10",RIGHT(C1374,2))</f>
        <v/>
      </c>
    </row>
    <row r="1375" ht="16.5" customHeight="1">
      <c r="A1375" s="66" t="str">
        <f>IF(RIGHT(C1375,2)=".1","10",RIGHT(C1375,2))</f>
        <v/>
      </c>
    </row>
    <row r="1376" ht="16.5" customHeight="1">
      <c r="A1376" s="66" t="str">
        <f>IF(RIGHT(C1376,2)=".1","10",RIGHT(C1376,2))</f>
        <v/>
      </c>
    </row>
    <row r="1377" ht="16.5" customHeight="1">
      <c r="A1377" s="66" t="str">
        <f>IF(RIGHT(C1377,2)=".1","10",RIGHT(C1377,2))</f>
        <v/>
      </c>
    </row>
    <row r="1378" ht="16.5" customHeight="1">
      <c r="A1378" s="66" t="str">
        <f>IF(RIGHT(C1378,2)=".1","10",RIGHT(C1378,2))</f>
        <v/>
      </c>
    </row>
    <row r="1379" ht="16.5" customHeight="1">
      <c r="A1379" s="66" t="str">
        <f>IF(RIGHT(C1379,2)=".1","10",RIGHT(C1379,2))</f>
        <v/>
      </c>
    </row>
    <row r="1380" ht="16.5" customHeight="1">
      <c r="A1380" s="66" t="str">
        <f>IF(RIGHT(C1380,2)=".1","10",RIGHT(C1380,2))</f>
        <v/>
      </c>
    </row>
    <row r="1381" ht="16.5" customHeight="1">
      <c r="A1381" s="66" t="str">
        <f>IF(RIGHT(C1381,2)=".1","10",RIGHT(C1381,2))</f>
        <v/>
      </c>
    </row>
    <row r="1382" ht="16.5" customHeight="1">
      <c r="A1382" s="66" t="str">
        <f>IF(RIGHT(C1382,2)=".1","10",RIGHT(C1382,2))</f>
        <v/>
      </c>
    </row>
    <row r="1383" ht="16.5" customHeight="1">
      <c r="A1383" s="66" t="str">
        <f>IF(RIGHT(C1383,2)=".1","10",RIGHT(C1383,2))</f>
        <v/>
      </c>
    </row>
    <row r="1384" ht="16.5" customHeight="1">
      <c r="A1384" s="66" t="str">
        <f>IF(RIGHT(C1384,2)=".1","10",RIGHT(C1384,2))</f>
        <v/>
      </c>
    </row>
    <row r="1385" ht="16.5" customHeight="1">
      <c r="A1385" s="66" t="str">
        <f>IF(RIGHT(C1385,2)=".1","10",RIGHT(C1385,2))</f>
        <v/>
      </c>
    </row>
    <row r="1386" ht="16.5" customHeight="1">
      <c r="A1386" s="66" t="str">
        <f>IF(RIGHT(C1386,2)=".1","10",RIGHT(C1386,2))</f>
        <v/>
      </c>
    </row>
    <row r="1387" ht="16.5" customHeight="1">
      <c r="A1387" s="66" t="str">
        <f>IF(RIGHT(C1387,2)=".1","10",RIGHT(C1387,2))</f>
        <v/>
      </c>
    </row>
    <row r="1388" ht="16.5" customHeight="1">
      <c r="A1388" s="66" t="str">
        <f>IF(RIGHT(C1388,2)=".1","10",RIGHT(C1388,2))</f>
        <v/>
      </c>
    </row>
    <row r="1389" ht="16.5" customHeight="1">
      <c r="A1389" s="66" t="str">
        <f>IF(RIGHT(C1389,2)=".1","10",RIGHT(C1389,2))</f>
        <v/>
      </c>
    </row>
    <row r="1390" ht="16.5" customHeight="1">
      <c r="A1390" s="66" t="str">
        <f>IF(RIGHT(C1390,2)=".1","10",RIGHT(C1390,2))</f>
        <v/>
      </c>
    </row>
    <row r="1391" ht="16.5" customHeight="1">
      <c r="A1391" s="66" t="str">
        <f>IF(RIGHT(C1391,2)=".1","10",RIGHT(C1391,2))</f>
        <v/>
      </c>
    </row>
    <row r="1392" ht="16.5" customHeight="1">
      <c r="A1392" s="66" t="str">
        <f>IF(RIGHT(C1392,2)=".1","10",RIGHT(C1392,2))</f>
        <v/>
      </c>
    </row>
    <row r="1393" ht="16.5" customHeight="1">
      <c r="A1393" s="66" t="str">
        <f>IF(RIGHT(C1393,2)=".1","10",RIGHT(C1393,2))</f>
        <v/>
      </c>
    </row>
    <row r="1394" ht="16.5" customHeight="1">
      <c r="A1394" s="66" t="str">
        <f>IF(RIGHT(C1394,2)=".1","10",RIGHT(C1394,2))</f>
        <v/>
      </c>
    </row>
    <row r="1395" ht="16.5" customHeight="1">
      <c r="A1395" s="66" t="str">
        <f>IF(RIGHT(C1395,2)=".1","10",RIGHT(C1395,2))</f>
        <v/>
      </c>
    </row>
    <row r="1396" ht="16.5" customHeight="1">
      <c r="A1396" s="66" t="str">
        <f>IF(RIGHT(C1396,2)=".1","10",RIGHT(C1396,2))</f>
        <v/>
      </c>
    </row>
    <row r="1397" ht="16.5" customHeight="1">
      <c r="A1397" s="66" t="str">
        <f>IF(RIGHT(C1397,2)=".1","10",RIGHT(C1397,2))</f>
        <v/>
      </c>
    </row>
    <row r="1398" ht="16.5" customHeight="1">
      <c r="A1398" s="66" t="str">
        <f>IF(RIGHT(C1398,2)=".1","10",RIGHT(C1398,2))</f>
        <v/>
      </c>
    </row>
    <row r="1399" ht="16.5" customHeight="1">
      <c r="A1399" s="66" t="str">
        <f>IF(RIGHT(C1399,2)=".1","10",RIGHT(C1399,2))</f>
        <v/>
      </c>
    </row>
    <row r="1400" ht="16.5" customHeight="1">
      <c r="A1400" s="66" t="str">
        <f>IF(RIGHT(C1400,2)=".1","10",RIGHT(C1400,2))</f>
        <v/>
      </c>
    </row>
    <row r="1401" ht="16.5" customHeight="1">
      <c r="A1401" s="66" t="str">
        <f>IF(RIGHT(C1401,2)=".1","10",RIGHT(C1401,2))</f>
        <v/>
      </c>
    </row>
    <row r="1402" ht="16.5" customHeight="1">
      <c r="A1402" s="66" t="str">
        <f>IF(RIGHT(C1402,2)=".1","10",RIGHT(C1402,2))</f>
        <v/>
      </c>
    </row>
    <row r="1403" ht="16.5" customHeight="1">
      <c r="A1403" s="66" t="str">
        <f>IF(RIGHT(C1403,2)=".1","10",RIGHT(C1403,2))</f>
        <v/>
      </c>
    </row>
    <row r="1404" ht="16.5" customHeight="1">
      <c r="A1404" s="66" t="str">
        <f>IF(RIGHT(C1404,2)=".1","10",RIGHT(C1404,2))</f>
        <v/>
      </c>
    </row>
    <row r="1405" ht="16.5" customHeight="1">
      <c r="A1405" s="66" t="str">
        <f>IF(RIGHT(C1405,2)=".1","10",RIGHT(C1405,2))</f>
        <v/>
      </c>
    </row>
    <row r="1406" ht="16.5" customHeight="1">
      <c r="A1406" s="66" t="str">
        <f>IF(RIGHT(C1406,2)=".1","10",RIGHT(C1406,2))</f>
        <v/>
      </c>
    </row>
    <row r="1407" ht="16.5" customHeight="1">
      <c r="A1407" s="66" t="str">
        <f>IF(RIGHT(C1407,2)=".1","10",RIGHT(C1407,2))</f>
        <v/>
      </c>
    </row>
    <row r="1408" ht="16.5" customHeight="1">
      <c r="A1408" s="66" t="str">
        <f>IF(RIGHT(C1408,2)=".1","10",RIGHT(C1408,2))</f>
        <v/>
      </c>
    </row>
    <row r="1409" ht="16.5" customHeight="1">
      <c r="A1409" s="66" t="str">
        <f>IF(RIGHT(C1409,2)=".1","10",RIGHT(C1409,2))</f>
        <v/>
      </c>
    </row>
    <row r="1410" ht="16.5" customHeight="1">
      <c r="A1410" s="66" t="str">
        <f>IF(RIGHT(C1410,2)=".1","10",RIGHT(C1410,2))</f>
        <v/>
      </c>
    </row>
    <row r="1411" ht="16.5" customHeight="1">
      <c r="A1411" s="66" t="str">
        <f>IF(RIGHT(C1411,2)=".1","10",RIGHT(C1411,2))</f>
        <v/>
      </c>
    </row>
    <row r="1412" ht="16.5" customHeight="1">
      <c r="A1412" s="66" t="str">
        <f>IF(RIGHT(C1412,2)=".1","10",RIGHT(C1412,2))</f>
        <v/>
      </c>
    </row>
    <row r="1413" ht="16.5" customHeight="1">
      <c r="A1413" s="66" t="str">
        <f>IF(RIGHT(C1413,2)=".1","10",RIGHT(C1413,2))</f>
        <v/>
      </c>
    </row>
    <row r="1414" ht="16.5" customHeight="1">
      <c r="A1414" s="66" t="str">
        <f>IF(RIGHT(C1414,2)=".1","10",RIGHT(C1414,2))</f>
        <v/>
      </c>
    </row>
    <row r="1415" ht="16.5" customHeight="1">
      <c r="A1415" s="66" t="str">
        <f>IF(RIGHT(C1415,2)=".1","10",RIGHT(C1415,2))</f>
        <v/>
      </c>
    </row>
    <row r="1416" ht="16.5" customHeight="1">
      <c r="A1416" s="66" t="str">
        <f>IF(RIGHT(C1416,2)=".1","10",RIGHT(C1416,2))</f>
        <v/>
      </c>
    </row>
    <row r="1417" ht="16.5" customHeight="1">
      <c r="A1417" s="66" t="str">
        <f>IF(RIGHT(C1417,2)=".1","10",RIGHT(C1417,2))</f>
        <v/>
      </c>
    </row>
    <row r="1418" ht="16.5" customHeight="1">
      <c r="A1418" s="66" t="str">
        <f>IF(RIGHT(C1418,2)=".1","10",RIGHT(C1418,2))</f>
        <v/>
      </c>
    </row>
    <row r="1419" ht="16.5" customHeight="1">
      <c r="A1419" s="66" t="str">
        <f>IF(RIGHT(C1419,2)=".1","10",RIGHT(C1419,2))</f>
        <v/>
      </c>
    </row>
    <row r="1420" ht="16.5" customHeight="1">
      <c r="A1420" s="66" t="str">
        <f>IF(RIGHT(C1420,2)=".1","10",RIGHT(C1420,2))</f>
        <v/>
      </c>
    </row>
    <row r="1421" ht="16.5" customHeight="1">
      <c r="A1421" s="66" t="str">
        <f>IF(RIGHT(C1421,2)=".1","10",RIGHT(C1421,2))</f>
        <v/>
      </c>
    </row>
    <row r="1422" ht="16.5" customHeight="1">
      <c r="A1422" s="66" t="str">
        <f>IF(RIGHT(C1422,2)=".1","10",RIGHT(C1422,2))</f>
        <v/>
      </c>
    </row>
    <row r="1423" ht="16.5" customHeight="1">
      <c r="A1423" s="66" t="str">
        <f>IF(RIGHT(C1423,2)=".1","10",RIGHT(C1423,2))</f>
        <v/>
      </c>
    </row>
    <row r="1424" ht="16.5" customHeight="1">
      <c r="A1424" s="66" t="str">
        <f>IF(RIGHT(C1424,2)=".1","10",RIGHT(C1424,2))</f>
        <v/>
      </c>
    </row>
    <row r="1425" ht="16.5" customHeight="1">
      <c r="A1425" s="66" t="str">
        <f>IF(RIGHT(C1425,2)=".1","10",RIGHT(C1425,2))</f>
        <v/>
      </c>
    </row>
    <row r="1426" ht="16.5" customHeight="1">
      <c r="A1426" s="66" t="str">
        <f>IF(RIGHT(C1426,2)=".1","10",RIGHT(C1426,2))</f>
        <v/>
      </c>
    </row>
    <row r="1427" ht="16.5" customHeight="1">
      <c r="A1427" s="66" t="str">
        <f>IF(RIGHT(C1427,2)=".1","10",RIGHT(C1427,2))</f>
        <v/>
      </c>
    </row>
    <row r="1428" ht="16.5" customHeight="1">
      <c r="A1428" s="66" t="str">
        <f>IF(RIGHT(C1428,2)=".1","10",RIGHT(C1428,2))</f>
        <v/>
      </c>
    </row>
    <row r="1429" ht="16.5" customHeight="1">
      <c r="A1429" s="66" t="str">
        <f>IF(RIGHT(C1429,2)=".1","10",RIGHT(C1429,2))</f>
        <v/>
      </c>
    </row>
    <row r="1430" ht="16.5" customHeight="1">
      <c r="A1430" s="66" t="str">
        <f>IF(RIGHT(C1430,2)=".1","10",RIGHT(C1430,2))</f>
        <v/>
      </c>
    </row>
    <row r="1431" ht="16.5" customHeight="1">
      <c r="A1431" s="66" t="str">
        <f>IF(RIGHT(C1431,2)=".1","10",RIGHT(C1431,2))</f>
        <v/>
      </c>
    </row>
    <row r="1432" ht="16.5" customHeight="1">
      <c r="A1432" s="66" t="str">
        <f>IF(RIGHT(C1432,2)=".1","10",RIGHT(C1432,2))</f>
        <v/>
      </c>
    </row>
    <row r="1433" ht="16.5" customHeight="1">
      <c r="A1433" s="66" t="str">
        <f>IF(RIGHT(C1433,2)=".1","10",RIGHT(C1433,2))</f>
        <v/>
      </c>
    </row>
    <row r="1434" ht="16.5" customHeight="1">
      <c r="A1434" s="66" t="str">
        <f>IF(RIGHT(C1434,2)=".1","10",RIGHT(C1434,2))</f>
        <v/>
      </c>
    </row>
    <row r="1435" ht="16.5" customHeight="1">
      <c r="A1435" s="66" t="str">
        <f>IF(RIGHT(C1435,2)=".1","10",RIGHT(C1435,2))</f>
        <v/>
      </c>
    </row>
    <row r="1436" ht="16.5" customHeight="1">
      <c r="A1436" s="66" t="str">
        <f>IF(RIGHT(C1436,2)=".1","10",RIGHT(C1436,2))</f>
        <v/>
      </c>
    </row>
    <row r="1437" ht="16.5" customHeight="1">
      <c r="A1437" s="66" t="str">
        <f>IF(RIGHT(C1437,2)=".1","10",RIGHT(C1437,2))</f>
        <v/>
      </c>
    </row>
    <row r="1438" ht="16.5" customHeight="1">
      <c r="A1438" s="66" t="str">
        <f>IF(RIGHT(C1438,2)=".1","10",RIGHT(C1438,2))</f>
        <v/>
      </c>
    </row>
    <row r="1439" ht="16.5" customHeight="1">
      <c r="A1439" s="66" t="str">
        <f>IF(RIGHT(C1439,2)=".1","10",RIGHT(C1439,2))</f>
        <v/>
      </c>
    </row>
    <row r="1440" ht="16.5" customHeight="1">
      <c r="A1440" s="66" t="str">
        <f>IF(RIGHT(C1440,2)=".1","10",RIGHT(C1440,2))</f>
        <v/>
      </c>
    </row>
    <row r="1441" ht="16.5" customHeight="1">
      <c r="A1441" s="66" t="str">
        <f>IF(RIGHT(C1441,2)=".1","10",RIGHT(C1441,2))</f>
        <v/>
      </c>
    </row>
    <row r="1442" ht="16.5" customHeight="1">
      <c r="A1442" s="66" t="str">
        <f>IF(RIGHT(C1442,2)=".1","10",RIGHT(C1442,2))</f>
        <v/>
      </c>
    </row>
    <row r="1443" ht="16.5" customHeight="1">
      <c r="A1443" s="66" t="str">
        <f>IF(RIGHT(C1443,2)=".1","10",RIGHT(C1443,2))</f>
        <v/>
      </c>
    </row>
    <row r="1444" ht="16.5" customHeight="1">
      <c r="A1444" s="66" t="str">
        <f>IF(RIGHT(C1444,2)=".1","10",RIGHT(C1444,2))</f>
        <v/>
      </c>
    </row>
    <row r="1445" ht="16.5" customHeight="1">
      <c r="A1445" s="66" t="str">
        <f>IF(RIGHT(C1445,2)=".1","10",RIGHT(C1445,2))</f>
        <v/>
      </c>
    </row>
    <row r="1446" ht="16.5" customHeight="1">
      <c r="A1446" s="66" t="str">
        <f>IF(RIGHT(C1446,2)=".1","10",RIGHT(C1446,2))</f>
        <v/>
      </c>
    </row>
    <row r="1447" ht="16.5" customHeight="1">
      <c r="A1447" s="66" t="str">
        <f>IF(RIGHT(C1447,2)=".1","10",RIGHT(C1447,2))</f>
        <v/>
      </c>
    </row>
    <row r="1448" ht="16.5" customHeight="1">
      <c r="A1448" s="66" t="str">
        <f>IF(RIGHT(C1448,2)=".1","10",RIGHT(C1448,2))</f>
        <v/>
      </c>
    </row>
    <row r="1449" ht="16.5" customHeight="1">
      <c r="A1449" s="66" t="str">
        <f>IF(RIGHT(C1449,2)=".1","10",RIGHT(C1449,2))</f>
        <v/>
      </c>
    </row>
    <row r="1450" ht="16.5" customHeight="1">
      <c r="A1450" s="66" t="str">
        <f>IF(RIGHT(C1450,2)=".1","10",RIGHT(C1450,2))</f>
        <v/>
      </c>
    </row>
    <row r="1451" ht="16.5" customHeight="1">
      <c r="A1451" s="66" t="str">
        <f>IF(RIGHT(C1451,2)=".1","10",RIGHT(C1451,2))</f>
        <v/>
      </c>
    </row>
    <row r="1452" ht="16.5" customHeight="1">
      <c r="A1452" s="66" t="str">
        <f>IF(RIGHT(C1452,2)=".1","10",RIGHT(C1452,2))</f>
        <v/>
      </c>
    </row>
    <row r="1453" ht="16.5" customHeight="1">
      <c r="A1453" s="66" t="str">
        <f>IF(RIGHT(C1453,2)=".1","10",RIGHT(C1453,2))</f>
        <v/>
      </c>
    </row>
    <row r="1454" ht="16.5" customHeight="1">
      <c r="A1454" s="66" t="str">
        <f>IF(RIGHT(C1454,2)=".1","10",RIGHT(C1454,2))</f>
        <v/>
      </c>
    </row>
    <row r="1455" ht="16.5" customHeight="1">
      <c r="A1455" s="66" t="str">
        <f>IF(RIGHT(C1455,2)=".1","10",RIGHT(C1455,2))</f>
        <v/>
      </c>
    </row>
    <row r="1456" ht="16.5" customHeight="1">
      <c r="A1456" s="66" t="str">
        <f>IF(RIGHT(C1456,2)=".1","10",RIGHT(C1456,2))</f>
        <v/>
      </c>
    </row>
    <row r="1457" ht="16.5" customHeight="1">
      <c r="A1457" s="66" t="str">
        <f>IF(RIGHT(C1457,2)=".1","10",RIGHT(C1457,2))</f>
        <v/>
      </c>
    </row>
    <row r="1458" ht="16.5" customHeight="1">
      <c r="A1458" s="66" t="str">
        <f>IF(RIGHT(C1458,2)=".1","10",RIGHT(C1458,2))</f>
        <v/>
      </c>
    </row>
    <row r="1459" ht="16.5" customHeight="1">
      <c r="A1459" s="66" t="str">
        <f>IF(RIGHT(C1459,2)=".1","10",RIGHT(C1459,2))</f>
        <v/>
      </c>
    </row>
    <row r="1460" ht="16.5" customHeight="1">
      <c r="A1460" s="66" t="str">
        <f>IF(RIGHT(C1460,2)=".1","10",RIGHT(C1460,2))</f>
        <v/>
      </c>
    </row>
    <row r="1461" ht="16.5" customHeight="1">
      <c r="A1461" s="66" t="str">
        <f>IF(RIGHT(C1461,2)=".1","10",RIGHT(C1461,2))</f>
        <v/>
      </c>
    </row>
    <row r="1462" ht="16.5" customHeight="1">
      <c r="A1462" s="66" t="str">
        <f>IF(RIGHT(C1462,2)=".1","10",RIGHT(C1462,2))</f>
        <v/>
      </c>
    </row>
    <row r="1463" ht="16.5" customHeight="1">
      <c r="A1463" s="66" t="str">
        <f>IF(RIGHT(C1463,2)=".1","10",RIGHT(C1463,2))</f>
        <v/>
      </c>
    </row>
    <row r="1464" ht="16.5" customHeight="1">
      <c r="A1464" s="66" t="str">
        <f>IF(RIGHT(C1464,2)=".1","10",RIGHT(C1464,2))</f>
        <v/>
      </c>
    </row>
    <row r="1465" ht="16.5" customHeight="1">
      <c r="A1465" s="66" t="str">
        <f>IF(RIGHT(C1465,2)=".1","10",RIGHT(C1465,2))</f>
        <v/>
      </c>
    </row>
    <row r="1466" ht="16.5" customHeight="1">
      <c r="A1466" s="66" t="str">
        <f>IF(RIGHT(C1466,2)=".1","10",RIGHT(C1466,2))</f>
        <v/>
      </c>
    </row>
    <row r="1467" ht="16.5" customHeight="1">
      <c r="A1467" s="66" t="str">
        <f>IF(RIGHT(C1467,2)=".1","10",RIGHT(C1467,2))</f>
        <v/>
      </c>
    </row>
    <row r="1468" ht="16.5" customHeight="1">
      <c r="A1468" s="66" t="str">
        <f>IF(RIGHT(C1468,2)=".1","10",RIGHT(C1468,2))</f>
        <v/>
      </c>
    </row>
    <row r="1469" ht="16.5" customHeight="1">
      <c r="A1469" s="66" t="str">
        <f>IF(RIGHT(C1469,2)=".1","10",RIGHT(C1469,2))</f>
        <v/>
      </c>
    </row>
    <row r="1470" ht="16.5" customHeight="1">
      <c r="A1470" s="66" t="str">
        <f>IF(RIGHT(C1470,2)=".1","10",RIGHT(C1470,2))</f>
        <v/>
      </c>
    </row>
    <row r="1471" ht="16.5" customHeight="1">
      <c r="A1471" s="66" t="str">
        <f>IF(RIGHT(C1471,2)=".1","10",RIGHT(C1471,2))</f>
        <v/>
      </c>
    </row>
    <row r="1472" ht="16.5" customHeight="1">
      <c r="A1472" s="66" t="str">
        <f>IF(RIGHT(C1472,2)=".1","10",RIGHT(C1472,2))</f>
        <v/>
      </c>
    </row>
    <row r="1473" ht="16.5" customHeight="1">
      <c r="A1473" s="66" t="str">
        <f>IF(RIGHT(C1473,2)=".1","10",RIGHT(C1473,2))</f>
        <v/>
      </c>
    </row>
    <row r="1474" ht="16.5" customHeight="1">
      <c r="A1474" s="66" t="str">
        <f>IF(RIGHT(C1474,2)=".1","10",RIGHT(C1474,2))</f>
        <v/>
      </c>
    </row>
    <row r="1475" ht="16.5" customHeight="1">
      <c r="A1475" s="66" t="str">
        <f>IF(RIGHT(C1475,2)=".1","10",RIGHT(C1475,2))</f>
        <v/>
      </c>
    </row>
    <row r="1476" ht="16.5" customHeight="1">
      <c r="A1476" s="66" t="str">
        <f>IF(RIGHT(C1476,2)=".1","10",RIGHT(C1476,2))</f>
        <v/>
      </c>
    </row>
    <row r="1477" ht="16.5" customHeight="1">
      <c r="A1477" s="66" t="str">
        <f>IF(RIGHT(C1477,2)=".1","10",RIGHT(C1477,2))</f>
        <v/>
      </c>
    </row>
    <row r="1478" ht="16.5" customHeight="1">
      <c r="A1478" s="66" t="str">
        <f>IF(RIGHT(C1478,2)=".1","10",RIGHT(C1478,2))</f>
        <v/>
      </c>
    </row>
    <row r="1479" ht="16.5" customHeight="1">
      <c r="A1479" s="66" t="str">
        <f>IF(RIGHT(C1479,2)=".1","10",RIGHT(C1479,2))</f>
        <v/>
      </c>
    </row>
    <row r="1480" ht="16.5" customHeight="1">
      <c r="A1480" s="66" t="str">
        <f>IF(RIGHT(C1480,2)=".1","10",RIGHT(C1480,2))</f>
        <v/>
      </c>
    </row>
    <row r="1481" ht="16.5" customHeight="1">
      <c r="A1481" s="66" t="str">
        <f>IF(RIGHT(C1481,2)=".1","10",RIGHT(C1481,2))</f>
        <v/>
      </c>
    </row>
    <row r="1482" ht="16.5" customHeight="1">
      <c r="A1482" s="66" t="str">
        <f>IF(RIGHT(C1482,2)=".1","10",RIGHT(C1482,2))</f>
        <v/>
      </c>
    </row>
    <row r="1483" ht="16.5" customHeight="1">
      <c r="A1483" s="66" t="str">
        <f>IF(RIGHT(C1483,2)=".1","10",RIGHT(C1483,2))</f>
        <v/>
      </c>
    </row>
    <row r="1484" ht="16.5" customHeight="1">
      <c r="A1484" s="66" t="str">
        <f>IF(RIGHT(C1484,2)=".1","10",RIGHT(C1484,2))</f>
        <v/>
      </c>
    </row>
    <row r="1485" ht="16.5" customHeight="1">
      <c r="A1485" s="66" t="str">
        <f>IF(RIGHT(C1485,2)=".1","10",RIGHT(C1485,2))</f>
        <v/>
      </c>
    </row>
    <row r="1486" ht="16.5" customHeight="1">
      <c r="A1486" s="66" t="str">
        <f>IF(RIGHT(C1486,2)=".1","10",RIGHT(C1486,2))</f>
        <v/>
      </c>
    </row>
    <row r="1487" ht="16.5" customHeight="1">
      <c r="A1487" s="66" t="str">
        <f>IF(RIGHT(C1487,2)=".1","10",RIGHT(C1487,2))</f>
        <v/>
      </c>
    </row>
    <row r="1488" ht="16.5" customHeight="1">
      <c r="A1488" s="66" t="str">
        <f>IF(RIGHT(C1488,2)=".1","10",RIGHT(C1488,2))</f>
        <v/>
      </c>
    </row>
    <row r="1489" ht="16.5" customHeight="1">
      <c r="A1489" s="66" t="str">
        <f>IF(RIGHT(C1489,2)=".1","10",RIGHT(C1489,2))</f>
        <v/>
      </c>
    </row>
    <row r="1490" ht="16.5" customHeight="1">
      <c r="A1490" s="66" t="str">
        <f>IF(RIGHT(C1490,2)=".1","10",RIGHT(C1490,2))</f>
        <v/>
      </c>
    </row>
    <row r="1491" ht="16.5" customHeight="1">
      <c r="A1491" s="66" t="str">
        <f>IF(RIGHT(C1491,2)=".1","10",RIGHT(C1491,2))</f>
        <v/>
      </c>
    </row>
    <row r="1492" ht="16.5" customHeight="1">
      <c r="A1492" s="66" t="str">
        <f>IF(RIGHT(C1492,2)=".1","10",RIGHT(C1492,2))</f>
        <v/>
      </c>
    </row>
    <row r="1493" ht="16.5" customHeight="1">
      <c r="A1493" s="66" t="str">
        <f>IF(RIGHT(C1493,2)=".1","10",RIGHT(C1493,2))</f>
        <v/>
      </c>
    </row>
    <row r="1494" ht="16.5" customHeight="1">
      <c r="A1494" s="66" t="str">
        <f>IF(RIGHT(C1494,2)=".1","10",RIGHT(C1494,2))</f>
        <v/>
      </c>
    </row>
    <row r="1495" ht="16.5" customHeight="1">
      <c r="A1495" s="66" t="str">
        <f>IF(RIGHT(C1495,2)=".1","10",RIGHT(C1495,2))</f>
        <v/>
      </c>
    </row>
    <row r="1496" ht="16.5" customHeight="1">
      <c r="A1496" s="66" t="str">
        <f>IF(RIGHT(C1496,2)=".1","10",RIGHT(C1496,2))</f>
        <v/>
      </c>
    </row>
    <row r="1497" ht="16.5" customHeight="1">
      <c r="A1497" s="66" t="str">
        <f>IF(RIGHT(C1497,2)=".1","10",RIGHT(C1497,2))</f>
        <v/>
      </c>
    </row>
    <row r="1498" ht="16.5" customHeight="1">
      <c r="A1498" s="66" t="str">
        <f>IF(RIGHT(C1498,2)=".1","10",RIGHT(C1498,2))</f>
        <v/>
      </c>
    </row>
    <row r="1499" ht="16.5" customHeight="1">
      <c r="A1499" s="66" t="str">
        <f>IF(RIGHT(C1499,2)=".1","10",RIGHT(C1499,2))</f>
        <v/>
      </c>
    </row>
    <row r="1500" ht="16.5" customHeight="1">
      <c r="A1500" s="66" t="str">
        <f>IF(RIGHT(C1500,2)=".1","10",RIGHT(C1500,2))</f>
        <v/>
      </c>
    </row>
    <row r="1501" ht="16.5" customHeight="1">
      <c r="A1501" s="66" t="str">
        <f>IF(RIGHT(C1501,2)=".1","10",RIGHT(C1501,2))</f>
        <v/>
      </c>
    </row>
    <row r="1502" ht="16.5" customHeight="1">
      <c r="A1502" s="66" t="str">
        <f>IF(RIGHT(C1502,2)=".1","10",RIGHT(C1502,2))</f>
        <v/>
      </c>
    </row>
    <row r="1503" ht="16.5" customHeight="1">
      <c r="A1503" s="66" t="str">
        <f>IF(RIGHT(C1503,2)=".1","10",RIGHT(C1503,2))</f>
        <v/>
      </c>
    </row>
    <row r="1504" ht="16.5" customHeight="1">
      <c r="A1504" s="66" t="str">
        <f>IF(RIGHT(C1504,2)=".1","10",RIGHT(C1504,2))</f>
        <v/>
      </c>
    </row>
    <row r="1505" ht="16.5" customHeight="1">
      <c r="A1505" s="66" t="str">
        <f>IF(RIGHT(C1505,2)=".1","10",RIGHT(C1505,2))</f>
        <v/>
      </c>
    </row>
    <row r="1506" ht="16.5" customHeight="1">
      <c r="A1506" s="66" t="str">
        <f>IF(RIGHT(C1506,2)=".1","10",RIGHT(C1506,2))</f>
        <v/>
      </c>
    </row>
    <row r="1507" ht="16.5" customHeight="1">
      <c r="A1507" s="66" t="str">
        <f>IF(RIGHT(C1507,2)=".1","10",RIGHT(C1507,2))</f>
        <v/>
      </c>
    </row>
    <row r="1508" ht="16.5" customHeight="1">
      <c r="A1508" s="66" t="str">
        <f>IF(RIGHT(C1508,2)=".1","10",RIGHT(C1508,2))</f>
        <v/>
      </c>
    </row>
    <row r="1509" ht="16.5" customHeight="1">
      <c r="A1509" s="66" t="str">
        <f>IF(RIGHT(C1509,2)=".1","10",RIGHT(C1509,2))</f>
        <v/>
      </c>
    </row>
    <row r="1510" ht="16.5" customHeight="1">
      <c r="A1510" s="66" t="str">
        <f>IF(RIGHT(C1510,2)=".1","10",RIGHT(C1510,2))</f>
        <v/>
      </c>
    </row>
    <row r="1511" ht="16.5" customHeight="1">
      <c r="A1511" s="66" t="str">
        <f>IF(RIGHT(C1511,2)=".1","10",RIGHT(C1511,2))</f>
        <v/>
      </c>
    </row>
    <row r="1512" ht="16.5" customHeight="1">
      <c r="A1512" s="66" t="str">
        <f>IF(RIGHT(C1512,2)=".1","10",RIGHT(C1512,2))</f>
        <v/>
      </c>
    </row>
    <row r="1513" ht="16.5" customHeight="1">
      <c r="A1513" s="66" t="str">
        <f>IF(RIGHT(C1513,2)=".1","10",RIGHT(C1513,2))</f>
        <v/>
      </c>
    </row>
    <row r="1514" ht="16.5" customHeight="1">
      <c r="A1514" s="66" t="str">
        <f>IF(RIGHT(C1514,2)=".1","10",RIGHT(C1514,2))</f>
        <v/>
      </c>
    </row>
    <row r="1515" ht="16.5" customHeight="1">
      <c r="A1515" s="66" t="str">
        <f>IF(RIGHT(C1515,2)=".1","10",RIGHT(C1515,2))</f>
        <v/>
      </c>
    </row>
    <row r="1516" ht="16.5" customHeight="1">
      <c r="A1516" s="66" t="str">
        <f>IF(RIGHT(C1516,2)=".1","10",RIGHT(C1516,2))</f>
        <v/>
      </c>
    </row>
    <row r="1517" ht="16.5" customHeight="1">
      <c r="A1517" s="66" t="str">
        <f>IF(RIGHT(C1517,2)=".1","10",RIGHT(C1517,2))</f>
        <v/>
      </c>
    </row>
    <row r="1518" ht="16.5" customHeight="1">
      <c r="A1518" s="66" t="str">
        <f>IF(RIGHT(C1518,2)=".1","10",RIGHT(C1518,2))</f>
        <v/>
      </c>
    </row>
    <row r="1519" ht="16.5" customHeight="1">
      <c r="A1519" s="66" t="str">
        <f>IF(RIGHT(C1519,2)=".1","10",RIGHT(C1519,2))</f>
        <v/>
      </c>
    </row>
    <row r="1520" ht="16.5" customHeight="1">
      <c r="A1520" s="66" t="str">
        <f>IF(RIGHT(C1520,2)=".1","10",RIGHT(C1520,2))</f>
        <v/>
      </c>
    </row>
    <row r="1521" ht="16.5" customHeight="1">
      <c r="A1521" s="66" t="str">
        <f>IF(RIGHT(C1521,2)=".1","10",RIGHT(C1521,2))</f>
        <v/>
      </c>
    </row>
    <row r="1522" ht="16.5" customHeight="1">
      <c r="A1522" s="66" t="str">
        <f>IF(RIGHT(C1522,2)=".1","10",RIGHT(C1522,2))</f>
        <v/>
      </c>
    </row>
    <row r="1523" ht="16.5" customHeight="1">
      <c r="A1523" s="66" t="str">
        <f>IF(RIGHT(C1523,2)=".1","10",RIGHT(C1523,2))</f>
        <v/>
      </c>
    </row>
    <row r="1524" ht="16.5" customHeight="1">
      <c r="A1524" s="66" t="str">
        <f>IF(RIGHT(C1524,2)=".1","10",RIGHT(C1524,2))</f>
        <v/>
      </c>
    </row>
    <row r="1525" ht="16.5" customHeight="1">
      <c r="A1525" s="66" t="str">
        <f>IF(RIGHT(C1525,2)=".1","10",RIGHT(C1525,2))</f>
        <v/>
      </c>
    </row>
    <row r="1526" ht="16.5" customHeight="1">
      <c r="A1526" s="66" t="str">
        <f>IF(RIGHT(C1526,2)=".1","10",RIGHT(C1526,2))</f>
        <v/>
      </c>
    </row>
    <row r="1527" ht="16.5" customHeight="1">
      <c r="A1527" s="66" t="str">
        <f>IF(RIGHT(C1527,2)=".1","10",RIGHT(C1527,2))</f>
        <v/>
      </c>
    </row>
    <row r="1528" ht="16.5" customHeight="1">
      <c r="A1528" s="66" t="str">
        <f>IF(RIGHT(C1528,2)=".1","10",RIGHT(C1528,2))</f>
        <v/>
      </c>
    </row>
    <row r="1529" ht="16.5" customHeight="1">
      <c r="A1529" s="66" t="str">
        <f>IF(RIGHT(C1529,2)=".1","10",RIGHT(C1529,2))</f>
        <v/>
      </c>
    </row>
    <row r="1530" ht="16.5" customHeight="1">
      <c r="A1530" s="66" t="str">
        <f>IF(RIGHT(C1530,2)=".1","10",RIGHT(C1530,2))</f>
        <v/>
      </c>
    </row>
    <row r="1531" ht="16.5" customHeight="1">
      <c r="A1531" s="66" t="str">
        <f>IF(RIGHT(C1531,2)=".1","10",RIGHT(C1531,2))</f>
        <v/>
      </c>
    </row>
    <row r="1532" ht="16.5" customHeight="1">
      <c r="A1532" s="66" t="str">
        <f>IF(RIGHT(C1532,2)=".1","10",RIGHT(C1532,2))</f>
        <v/>
      </c>
    </row>
    <row r="1533" ht="16.5" customHeight="1">
      <c r="A1533" s="66" t="str">
        <f>IF(RIGHT(C1533,2)=".1","10",RIGHT(C1533,2))</f>
        <v/>
      </c>
    </row>
    <row r="1534" ht="16.5" customHeight="1">
      <c r="A1534" s="66" t="str">
        <f>IF(RIGHT(C1534,2)=".1","10",RIGHT(C1534,2))</f>
        <v/>
      </c>
    </row>
    <row r="1535" ht="16.5" customHeight="1">
      <c r="A1535" s="66" t="str">
        <f>IF(RIGHT(C1535,2)=".1","10",RIGHT(C1535,2))</f>
        <v/>
      </c>
    </row>
    <row r="1536" ht="16.5" customHeight="1">
      <c r="A1536" s="66" t="str">
        <f>IF(RIGHT(C1536,2)=".1","10",RIGHT(C1536,2))</f>
        <v/>
      </c>
    </row>
    <row r="1537" ht="16.5" customHeight="1">
      <c r="A1537" s="66" t="str">
        <f>IF(RIGHT(C1537,2)=".1","10",RIGHT(C1537,2))</f>
        <v/>
      </c>
    </row>
    <row r="1538" ht="16.5" customHeight="1">
      <c r="A1538" s="66" t="str">
        <f>IF(RIGHT(C1538,2)=".1","10",RIGHT(C1538,2))</f>
        <v/>
      </c>
    </row>
    <row r="1539" ht="16.5" customHeight="1">
      <c r="A1539" s="66" t="str">
        <f>IF(RIGHT(C1539,2)=".1","10",RIGHT(C1539,2))</f>
        <v/>
      </c>
    </row>
    <row r="1540" ht="16.5" customHeight="1">
      <c r="A1540" s="66" t="str">
        <f>IF(RIGHT(C1540,2)=".1","10",RIGHT(C1540,2))</f>
        <v/>
      </c>
    </row>
    <row r="1541" ht="16.5" customHeight="1">
      <c r="A1541" s="66" t="str">
        <f>IF(RIGHT(C1541,2)=".1","10",RIGHT(C1541,2))</f>
        <v/>
      </c>
    </row>
    <row r="1542" ht="16.5" customHeight="1">
      <c r="A1542" s="66" t="str">
        <f>IF(RIGHT(C1542,2)=".1","10",RIGHT(C1542,2))</f>
        <v/>
      </c>
    </row>
    <row r="1543" ht="16.5" customHeight="1">
      <c r="A1543" s="66" t="str">
        <f>IF(RIGHT(C1543,2)=".1","10",RIGHT(C1543,2))</f>
        <v/>
      </c>
    </row>
    <row r="1544" ht="16.5" customHeight="1">
      <c r="A1544" s="66" t="str">
        <f>IF(RIGHT(C1544,2)=".1","10",RIGHT(C1544,2))</f>
        <v/>
      </c>
    </row>
    <row r="1545" ht="16.5" customHeight="1">
      <c r="A1545" s="66" t="str">
        <f>IF(RIGHT(C1545,2)=".1","10",RIGHT(C1545,2))</f>
        <v/>
      </c>
    </row>
    <row r="1546" ht="16.5" customHeight="1">
      <c r="A1546" s="66" t="str">
        <f>IF(RIGHT(C1546,2)=".1","10",RIGHT(C1546,2))</f>
        <v/>
      </c>
    </row>
    <row r="1547" ht="16.5" customHeight="1">
      <c r="A1547" s="66" t="str">
        <f>IF(RIGHT(C1547,2)=".1","10",RIGHT(C1547,2))</f>
        <v/>
      </c>
    </row>
    <row r="1548" ht="16.5" customHeight="1">
      <c r="A1548" s="66" t="str">
        <f>IF(RIGHT(C1548,2)=".1","10",RIGHT(C1548,2))</f>
        <v/>
      </c>
    </row>
    <row r="1549" ht="16.5" customHeight="1">
      <c r="A1549" s="66" t="str">
        <f>IF(RIGHT(C1549,2)=".1","10",RIGHT(C1549,2))</f>
        <v/>
      </c>
    </row>
    <row r="1550" ht="16.5" customHeight="1">
      <c r="A1550" s="66" t="str">
        <f>IF(RIGHT(C1550,2)=".1","10",RIGHT(C1550,2))</f>
        <v/>
      </c>
    </row>
    <row r="1551" ht="16.5" customHeight="1">
      <c r="A1551" s="66" t="str">
        <f>IF(RIGHT(C1551,2)=".1","10",RIGHT(C1551,2))</f>
        <v/>
      </c>
    </row>
    <row r="1552" ht="16.5" customHeight="1">
      <c r="A1552" s="66" t="str">
        <f>IF(RIGHT(C1552,2)=".1","10",RIGHT(C1552,2))</f>
        <v/>
      </c>
    </row>
    <row r="1553" ht="16.5" customHeight="1">
      <c r="A1553" s="66" t="str">
        <f>IF(RIGHT(C1553,2)=".1","10",RIGHT(C1553,2))</f>
        <v/>
      </c>
    </row>
    <row r="1554" ht="16.5" customHeight="1">
      <c r="A1554" s="66" t="str">
        <f>IF(RIGHT(C1554,2)=".1","10",RIGHT(C1554,2))</f>
        <v/>
      </c>
    </row>
    <row r="1555" ht="16.5" customHeight="1">
      <c r="A1555" s="66" t="str">
        <f>IF(RIGHT(C1555,2)=".1","10",RIGHT(C1555,2))</f>
        <v/>
      </c>
    </row>
    <row r="1556" ht="16.5" customHeight="1">
      <c r="A1556" s="66" t="str">
        <f>IF(RIGHT(C1556,2)=".1","10",RIGHT(C1556,2))</f>
        <v/>
      </c>
    </row>
    <row r="1557" ht="16.5" customHeight="1">
      <c r="A1557" s="66" t="str">
        <f>IF(RIGHT(C1557,2)=".1","10",RIGHT(C1557,2))</f>
        <v/>
      </c>
    </row>
    <row r="1558" ht="16.5" customHeight="1">
      <c r="A1558" s="66" t="str">
        <f>IF(RIGHT(C1558,2)=".1","10",RIGHT(C1558,2))</f>
        <v/>
      </c>
    </row>
    <row r="1559" ht="16.5" customHeight="1">
      <c r="A1559" s="66" t="str">
        <f>IF(RIGHT(C1559,2)=".1","10",RIGHT(C1559,2))</f>
        <v/>
      </c>
    </row>
    <row r="1560" ht="16.5" customHeight="1">
      <c r="A1560" s="66" t="str">
        <f>IF(RIGHT(C1560,2)=".1","10",RIGHT(C1560,2))</f>
        <v/>
      </c>
    </row>
    <row r="1561" ht="16.5" customHeight="1">
      <c r="A1561" s="66" t="str">
        <f>IF(RIGHT(C1561,2)=".1","10",RIGHT(C1561,2))</f>
        <v/>
      </c>
    </row>
    <row r="1562" ht="16.5" customHeight="1">
      <c r="A1562" s="66" t="str">
        <f>IF(RIGHT(C1562,2)=".1","10",RIGHT(C1562,2))</f>
        <v/>
      </c>
    </row>
    <row r="1563" ht="16.5" customHeight="1">
      <c r="A1563" s="66" t="str">
        <f>IF(RIGHT(C1563,2)=".1","10",RIGHT(C1563,2))</f>
        <v/>
      </c>
    </row>
    <row r="1564" ht="16.5" customHeight="1">
      <c r="A1564" s="66" t="str">
        <f>IF(RIGHT(C1564,2)=".1","10",RIGHT(C1564,2))</f>
        <v/>
      </c>
    </row>
    <row r="1565" ht="16.5" customHeight="1">
      <c r="A1565" s="66" t="str">
        <f>IF(RIGHT(C1565,2)=".1","10",RIGHT(C1565,2))</f>
        <v/>
      </c>
    </row>
    <row r="1566" ht="16.5" customHeight="1">
      <c r="A1566" s="66" t="str">
        <f>IF(RIGHT(C1566,2)=".1","10",RIGHT(C1566,2))</f>
        <v/>
      </c>
    </row>
    <row r="1567" ht="16.5" customHeight="1">
      <c r="A1567" s="66" t="str">
        <f>IF(RIGHT(C1567,2)=".1","10",RIGHT(C1567,2))</f>
        <v/>
      </c>
    </row>
    <row r="1568" ht="16.5" customHeight="1">
      <c r="A1568" s="66" t="str">
        <f>IF(RIGHT(C1568,2)=".1","10",RIGHT(C1568,2))</f>
        <v/>
      </c>
    </row>
    <row r="1569" ht="16.5" customHeight="1">
      <c r="A1569" s="66" t="str">
        <f>IF(RIGHT(C1569,2)=".1","10",RIGHT(C1569,2))</f>
        <v/>
      </c>
    </row>
    <row r="1570" ht="16.5" customHeight="1">
      <c r="A1570" s="66" t="str">
        <f>IF(RIGHT(C1570,2)=".1","10",RIGHT(C1570,2))</f>
        <v/>
      </c>
    </row>
    <row r="1571" ht="16.5" customHeight="1">
      <c r="A1571" s="66" t="str">
        <f>IF(RIGHT(C1571,2)=".1","10",RIGHT(C1571,2))</f>
        <v/>
      </c>
    </row>
    <row r="1572" ht="16.5" customHeight="1">
      <c r="A1572" s="66" t="str">
        <f>IF(RIGHT(C1572,2)=".1","10",RIGHT(C1572,2))</f>
        <v/>
      </c>
    </row>
    <row r="1573" ht="16.5" customHeight="1">
      <c r="A1573" s="66" t="str">
        <f>IF(RIGHT(C1573,2)=".1","10",RIGHT(C1573,2))</f>
        <v/>
      </c>
    </row>
    <row r="1574" ht="16.5" customHeight="1">
      <c r="A1574" s="66" t="str">
        <f>IF(RIGHT(C1574,2)=".1","10",RIGHT(C1574,2))</f>
        <v/>
      </c>
    </row>
    <row r="1575" ht="16.5" customHeight="1">
      <c r="A1575" s="66" t="str">
        <f>IF(RIGHT(C1575,2)=".1","10",RIGHT(C1575,2))</f>
        <v/>
      </c>
    </row>
    <row r="1576" ht="16.5" customHeight="1">
      <c r="A1576" s="66" t="str">
        <f>IF(RIGHT(C1576,2)=".1","10",RIGHT(C1576,2))</f>
        <v/>
      </c>
    </row>
    <row r="1577" ht="16.5" customHeight="1">
      <c r="A1577" s="66" t="str">
        <f>IF(RIGHT(C1577,2)=".1","10",RIGHT(C1577,2))</f>
        <v/>
      </c>
    </row>
    <row r="1578" ht="16.5" customHeight="1">
      <c r="A1578" s="66" t="str">
        <f>IF(RIGHT(C1578,2)=".1","10",RIGHT(C1578,2))</f>
        <v/>
      </c>
    </row>
    <row r="1579" ht="16.5" customHeight="1">
      <c r="A1579" s="66" t="str">
        <f>IF(RIGHT(C1579,2)=".1","10",RIGHT(C1579,2))</f>
        <v/>
      </c>
    </row>
    <row r="1580" ht="16.5" customHeight="1">
      <c r="A1580" s="66" t="str">
        <f>IF(RIGHT(C1580,2)=".1","10",RIGHT(C1580,2))</f>
        <v/>
      </c>
    </row>
    <row r="1581" ht="16.5" customHeight="1">
      <c r="A1581" s="66" t="str">
        <f>IF(RIGHT(C1581,2)=".1","10",RIGHT(C1581,2))</f>
        <v/>
      </c>
    </row>
    <row r="1582" ht="16.5" customHeight="1">
      <c r="A1582" s="66" t="str">
        <f>IF(RIGHT(C1582,2)=".1","10",RIGHT(C1582,2))</f>
        <v/>
      </c>
    </row>
    <row r="1583" ht="16.5" customHeight="1">
      <c r="A1583" s="66" t="str">
        <f>IF(RIGHT(C1583,2)=".1","10",RIGHT(C1583,2))</f>
        <v/>
      </c>
    </row>
    <row r="1584" ht="16.5" customHeight="1">
      <c r="A1584" s="66" t="str">
        <f>IF(RIGHT(C1584,2)=".1","10",RIGHT(C1584,2))</f>
        <v/>
      </c>
    </row>
    <row r="1585" ht="16.5" customHeight="1">
      <c r="A1585" s="66" t="str">
        <f>IF(RIGHT(C1585,2)=".1","10",RIGHT(C1585,2))</f>
        <v/>
      </c>
    </row>
    <row r="1586" ht="16.5" customHeight="1">
      <c r="A1586" s="66" t="str">
        <f>IF(RIGHT(C1586,2)=".1","10",RIGHT(C1586,2))</f>
        <v/>
      </c>
    </row>
    <row r="1587" ht="16.5" customHeight="1">
      <c r="A1587" s="66" t="str">
        <f>IF(RIGHT(C1587,2)=".1","10",RIGHT(C1587,2))</f>
        <v/>
      </c>
    </row>
    <row r="1588" ht="16.5" customHeight="1">
      <c r="A1588" s="66" t="str">
        <f>IF(RIGHT(C1588,2)=".1","10",RIGHT(C1588,2))</f>
        <v/>
      </c>
    </row>
    <row r="1589" ht="16.5" customHeight="1">
      <c r="A1589" s="66" t="str">
        <f>IF(RIGHT(C1589,2)=".1","10",RIGHT(C1589,2))</f>
        <v/>
      </c>
    </row>
    <row r="1590" ht="16.5" customHeight="1">
      <c r="A1590" s="66" t="str">
        <f>IF(RIGHT(C1590,2)=".1","10",RIGHT(C1590,2))</f>
        <v/>
      </c>
    </row>
    <row r="1591" ht="16.5" customHeight="1">
      <c r="A1591" s="66" t="str">
        <f>IF(RIGHT(C1591,2)=".1","10",RIGHT(C1591,2))</f>
        <v/>
      </c>
    </row>
    <row r="1592" ht="16.5" customHeight="1">
      <c r="A1592" s="66" t="str">
        <f>IF(RIGHT(C1592,2)=".1","10",RIGHT(C1592,2))</f>
        <v/>
      </c>
    </row>
    <row r="1593" ht="16.5" customHeight="1">
      <c r="A1593" s="66" t="str">
        <f>IF(RIGHT(C1593,2)=".1","10",RIGHT(C1593,2))</f>
        <v/>
      </c>
    </row>
    <row r="1594" ht="16.5" customHeight="1">
      <c r="A1594" s="66" t="str">
        <f>IF(RIGHT(C1594,2)=".1","10",RIGHT(C1594,2))</f>
        <v/>
      </c>
    </row>
    <row r="1595" ht="16.5" customHeight="1">
      <c r="A1595" s="66" t="str">
        <f>IF(RIGHT(C1595,2)=".1","10",RIGHT(C1595,2))</f>
        <v/>
      </c>
    </row>
    <row r="1596" ht="16.5" customHeight="1">
      <c r="A1596" s="66" t="str">
        <f>IF(RIGHT(C1596,2)=".1","10",RIGHT(C1596,2))</f>
        <v/>
      </c>
    </row>
    <row r="1597" ht="16.5" customHeight="1">
      <c r="A1597" s="66" t="str">
        <f>IF(RIGHT(C1597,2)=".1","10",RIGHT(C1597,2))</f>
        <v/>
      </c>
    </row>
    <row r="1598" ht="16.5" customHeight="1">
      <c r="A1598" s="66" t="str">
        <f>IF(RIGHT(C1598,2)=".1","10",RIGHT(C1598,2))</f>
        <v/>
      </c>
    </row>
    <row r="1599" ht="16.5" customHeight="1">
      <c r="A1599" s="66" t="str">
        <f>IF(RIGHT(C1599,2)=".1","10",RIGHT(C1599,2))</f>
        <v/>
      </c>
    </row>
    <row r="1600" ht="16.5" customHeight="1">
      <c r="A1600" s="66" t="str">
        <f>IF(RIGHT(C1600,2)=".1","10",RIGHT(C1600,2))</f>
        <v/>
      </c>
    </row>
    <row r="1601" ht="16.5" customHeight="1">
      <c r="A1601" s="66" t="str">
        <f>IF(RIGHT(C1601,2)=".1","10",RIGHT(C1601,2))</f>
        <v/>
      </c>
    </row>
    <row r="1602" ht="16.5" customHeight="1">
      <c r="A1602" s="66" t="str">
        <f>IF(RIGHT(C1602,2)=".1","10",RIGHT(C1602,2))</f>
        <v/>
      </c>
    </row>
    <row r="1603" ht="16.5" customHeight="1">
      <c r="A1603" s="66" t="str">
        <f>IF(RIGHT(C1603,2)=".1","10",RIGHT(C1603,2))</f>
        <v/>
      </c>
    </row>
    <row r="1604" ht="16.5" customHeight="1">
      <c r="A1604" s="66" t="str">
        <f>IF(RIGHT(C1604,2)=".1","10",RIGHT(C1604,2))</f>
        <v/>
      </c>
    </row>
    <row r="1605" ht="16.5" customHeight="1">
      <c r="A1605" s="66" t="str">
        <f>IF(RIGHT(C1605,2)=".1","10",RIGHT(C1605,2))</f>
        <v/>
      </c>
    </row>
    <row r="1606" ht="16.5" customHeight="1">
      <c r="A1606" s="66" t="str">
        <f>IF(RIGHT(C1606,2)=".1","10",RIGHT(C1606,2))</f>
        <v/>
      </c>
    </row>
    <row r="1607" ht="16.5" customHeight="1">
      <c r="A1607" s="66" t="str">
        <f>IF(RIGHT(C1607,2)=".1","10",RIGHT(C1607,2))</f>
        <v/>
      </c>
    </row>
    <row r="1608" ht="16.5" customHeight="1">
      <c r="A1608" s="66" t="str">
        <f>IF(RIGHT(C1608,2)=".1","10",RIGHT(C1608,2))</f>
        <v/>
      </c>
    </row>
    <row r="1609" ht="16.5" customHeight="1">
      <c r="A1609" s="66" t="str">
        <f>IF(RIGHT(C1609,2)=".1","10",RIGHT(C1609,2))</f>
        <v/>
      </c>
    </row>
    <row r="1610" ht="16.5" customHeight="1">
      <c r="A1610" s="66" t="str">
        <f>IF(RIGHT(C1610,2)=".1","10",RIGHT(C1610,2))</f>
        <v/>
      </c>
    </row>
    <row r="1611" ht="16.5" customHeight="1">
      <c r="A1611" s="66" t="str">
        <f>IF(RIGHT(C1611,2)=".1","10",RIGHT(C1611,2))</f>
        <v/>
      </c>
    </row>
    <row r="1612" ht="16.5" customHeight="1">
      <c r="A1612" s="66" t="str">
        <f>IF(RIGHT(C1612,2)=".1","10",RIGHT(C1612,2))</f>
        <v/>
      </c>
    </row>
    <row r="1613" ht="16.5" customHeight="1">
      <c r="A1613" s="66" t="str">
        <f>IF(RIGHT(C1613,2)=".1","10",RIGHT(C1613,2))</f>
        <v/>
      </c>
    </row>
    <row r="1614" ht="16.5" customHeight="1">
      <c r="A1614" s="66" t="str">
        <f>IF(RIGHT(C1614,2)=".1","10",RIGHT(C1614,2))</f>
        <v/>
      </c>
    </row>
    <row r="1615" ht="16.5" customHeight="1">
      <c r="A1615" s="66" t="str">
        <f>IF(RIGHT(C1615,2)=".1","10",RIGHT(C1615,2))</f>
        <v/>
      </c>
    </row>
    <row r="1616" ht="16.5" customHeight="1">
      <c r="A1616" s="66" t="str">
        <f>IF(RIGHT(C1616,2)=".1","10",RIGHT(C1616,2))</f>
        <v/>
      </c>
    </row>
    <row r="1617" ht="16.5" customHeight="1">
      <c r="A1617" s="66" t="str">
        <f>IF(RIGHT(C1617,2)=".1","10",RIGHT(C1617,2))</f>
        <v/>
      </c>
    </row>
    <row r="1618" ht="16.5" customHeight="1">
      <c r="A1618" s="66" t="str">
        <f>IF(RIGHT(C1618,2)=".1","10",RIGHT(C1618,2))</f>
        <v/>
      </c>
    </row>
    <row r="1619" ht="16.5" customHeight="1">
      <c r="A1619" s="66" t="str">
        <f>IF(RIGHT(C1619,2)=".1","10",RIGHT(C1619,2))</f>
        <v/>
      </c>
    </row>
    <row r="1620" ht="16.5" customHeight="1">
      <c r="A1620" s="66" t="str">
        <f>IF(RIGHT(C1620,2)=".1","10",RIGHT(C1620,2))</f>
        <v/>
      </c>
    </row>
    <row r="1621" ht="16.5" customHeight="1">
      <c r="A1621" s="66" t="str">
        <f>IF(RIGHT(C1621,2)=".1","10",RIGHT(C1621,2))</f>
        <v/>
      </c>
    </row>
    <row r="1622" ht="16.5" customHeight="1">
      <c r="A1622" s="66" t="str">
        <f>IF(RIGHT(C1622,2)=".1","10",RIGHT(C1622,2))</f>
        <v/>
      </c>
    </row>
    <row r="1623" ht="16.5" customHeight="1">
      <c r="A1623" s="66" t="str">
        <f>IF(RIGHT(C1623,2)=".1","10",RIGHT(C1623,2))</f>
        <v/>
      </c>
    </row>
    <row r="1624" ht="16.5" customHeight="1">
      <c r="A1624" s="66" t="str">
        <f>IF(RIGHT(C1624,2)=".1","10",RIGHT(C1624,2))</f>
        <v/>
      </c>
    </row>
    <row r="1625" ht="16.5" customHeight="1">
      <c r="A1625" s="66" t="str">
        <f>IF(RIGHT(C1625,2)=".1","10",RIGHT(C1625,2))</f>
        <v/>
      </c>
    </row>
    <row r="1626" ht="16.5" customHeight="1">
      <c r="A1626" s="66" t="str">
        <f>IF(RIGHT(C1626,2)=".1","10",RIGHT(C1626,2))</f>
        <v/>
      </c>
    </row>
    <row r="1627" ht="16.5" customHeight="1">
      <c r="A1627" s="66" t="str">
        <f>IF(RIGHT(C1627,2)=".1","10",RIGHT(C1627,2))</f>
        <v/>
      </c>
    </row>
    <row r="1628" ht="16.5" customHeight="1">
      <c r="A1628" s="66" t="str">
        <f>IF(RIGHT(C1628,2)=".1","10",RIGHT(C1628,2))</f>
        <v/>
      </c>
    </row>
    <row r="1629" ht="16.5" customHeight="1">
      <c r="A1629" s="66" t="str">
        <f>IF(RIGHT(C1629,2)=".1","10",RIGHT(C1629,2))</f>
        <v/>
      </c>
    </row>
    <row r="1630" ht="16.5" customHeight="1">
      <c r="A1630" s="66" t="str">
        <f>IF(RIGHT(C1630,2)=".1","10",RIGHT(C1630,2))</f>
        <v/>
      </c>
    </row>
    <row r="1631" ht="16.5" customHeight="1">
      <c r="A1631" s="66" t="str">
        <f>IF(RIGHT(C1631,2)=".1","10",RIGHT(C1631,2))</f>
        <v/>
      </c>
    </row>
    <row r="1632" ht="16.5" customHeight="1">
      <c r="A1632" s="66" t="str">
        <f>IF(RIGHT(C1632,2)=".1","10",RIGHT(C1632,2))</f>
        <v/>
      </c>
    </row>
    <row r="1633" ht="16.5" customHeight="1">
      <c r="A1633" s="66" t="str">
        <f>IF(RIGHT(C1633,2)=".1","10",RIGHT(C1633,2))</f>
        <v/>
      </c>
    </row>
    <row r="1634" ht="16.5" customHeight="1">
      <c r="A1634" s="66" t="str">
        <f>IF(RIGHT(C1634,2)=".1","10",RIGHT(C1634,2))</f>
        <v/>
      </c>
    </row>
    <row r="1635" ht="16.5" customHeight="1">
      <c r="A1635" s="66" t="str">
        <f>IF(RIGHT(C1635,2)=".1","10",RIGHT(C1635,2))</f>
        <v/>
      </c>
    </row>
    <row r="1636" ht="16.5" customHeight="1">
      <c r="A1636" s="66" t="str">
        <f>IF(RIGHT(C1636,2)=".1","10",RIGHT(C1636,2))</f>
        <v/>
      </c>
    </row>
    <row r="1637" ht="16.5" customHeight="1">
      <c r="A1637" s="66" t="str">
        <f>IF(RIGHT(C1637,2)=".1","10",RIGHT(C1637,2))</f>
        <v/>
      </c>
    </row>
    <row r="1638" ht="16.5" customHeight="1">
      <c r="A1638" s="66" t="str">
        <f>IF(RIGHT(C1638,2)=".1","10",RIGHT(C1638,2))</f>
        <v/>
      </c>
    </row>
    <row r="1639" ht="16.5" customHeight="1">
      <c r="A1639" s="66" t="str">
        <f>IF(RIGHT(C1639,2)=".1","10",RIGHT(C1639,2))</f>
        <v/>
      </c>
    </row>
    <row r="1640" ht="16.5" customHeight="1">
      <c r="A1640" s="66" t="str">
        <f>IF(RIGHT(C1640,2)=".1","10",RIGHT(C1640,2))</f>
        <v/>
      </c>
    </row>
    <row r="1641" ht="16.5" customHeight="1">
      <c r="A1641" s="66" t="str">
        <f>IF(RIGHT(C1641,2)=".1","10",RIGHT(C1641,2))</f>
        <v/>
      </c>
    </row>
    <row r="1642" ht="16.5" customHeight="1">
      <c r="A1642" s="66" t="str">
        <f>IF(RIGHT(C1642,2)=".1","10",RIGHT(C1642,2))</f>
        <v/>
      </c>
    </row>
    <row r="1643" ht="16.5" customHeight="1">
      <c r="A1643" s="66" t="str">
        <f>IF(RIGHT(C1643,2)=".1","10",RIGHT(C1643,2))</f>
        <v/>
      </c>
    </row>
    <row r="1644" ht="16.5" customHeight="1">
      <c r="A1644" s="66" t="str">
        <f>IF(RIGHT(C1644,2)=".1","10",RIGHT(C1644,2))</f>
        <v/>
      </c>
    </row>
    <row r="1645" ht="16.5" customHeight="1">
      <c r="A1645" s="66" t="str">
        <f>IF(RIGHT(C1645,2)=".1","10",RIGHT(C1645,2))</f>
        <v/>
      </c>
    </row>
    <row r="1646" ht="16.5" customHeight="1">
      <c r="A1646" s="66" t="str">
        <f>IF(RIGHT(C1646,2)=".1","10",RIGHT(C1646,2))</f>
        <v/>
      </c>
    </row>
    <row r="1647" ht="16.5" customHeight="1">
      <c r="A1647" s="66" t="str">
        <f>IF(RIGHT(C1647,2)=".1","10",RIGHT(C1647,2))</f>
        <v/>
      </c>
    </row>
    <row r="1648" ht="16.5" customHeight="1">
      <c r="A1648" s="66" t="str">
        <f>IF(RIGHT(C1648,2)=".1","10",RIGHT(C1648,2))</f>
        <v/>
      </c>
    </row>
    <row r="1649" ht="16.5" customHeight="1">
      <c r="A1649" s="66" t="str">
        <f>IF(RIGHT(C1649,2)=".1","10",RIGHT(C1649,2))</f>
        <v/>
      </c>
    </row>
    <row r="1650" ht="16.5" customHeight="1">
      <c r="A1650" s="66" t="str">
        <f>IF(RIGHT(C1650,2)=".1","10",RIGHT(C1650,2))</f>
        <v/>
      </c>
    </row>
    <row r="1651" ht="16.5" customHeight="1">
      <c r="A1651" s="66" t="str">
        <f>IF(RIGHT(C1651,2)=".1","10",RIGHT(C1651,2))</f>
        <v/>
      </c>
    </row>
    <row r="1652" ht="16.5" customHeight="1">
      <c r="A1652" s="66" t="str">
        <f>IF(RIGHT(C1652,2)=".1","10",RIGHT(C1652,2))</f>
        <v/>
      </c>
    </row>
    <row r="1653" ht="16.5" customHeight="1">
      <c r="A1653" s="66" t="str">
        <f>IF(RIGHT(C1653,2)=".1","10",RIGHT(C1653,2))</f>
        <v/>
      </c>
    </row>
    <row r="1654" ht="16.5" customHeight="1">
      <c r="A1654" s="66" t="str">
        <f>IF(RIGHT(C1654,2)=".1","10",RIGHT(C1654,2))</f>
        <v/>
      </c>
    </row>
    <row r="1655" ht="16.5" customHeight="1">
      <c r="A1655" s="66" t="str">
        <f>IF(RIGHT(C1655,2)=".1","10",RIGHT(C1655,2))</f>
        <v/>
      </c>
    </row>
    <row r="1656" ht="16.5" customHeight="1">
      <c r="A1656" s="66" t="str">
        <f>IF(RIGHT(C1656,2)=".1","10",RIGHT(C1656,2))</f>
        <v/>
      </c>
    </row>
    <row r="1657" ht="16.5" customHeight="1">
      <c r="A1657" s="66" t="str">
        <f>IF(RIGHT(C1657,2)=".1","10",RIGHT(C1657,2))</f>
        <v/>
      </c>
    </row>
    <row r="1658" ht="16.5" customHeight="1">
      <c r="A1658" s="66" t="str">
        <f>IF(RIGHT(C1658,2)=".1","10",RIGHT(C1658,2))</f>
        <v/>
      </c>
    </row>
    <row r="1659" ht="16.5" customHeight="1">
      <c r="A1659" s="66" t="str">
        <f>IF(RIGHT(C1659,2)=".1","10",RIGHT(C1659,2))</f>
        <v/>
      </c>
    </row>
    <row r="1660" ht="16.5" customHeight="1">
      <c r="A1660" s="66" t="str">
        <f>IF(RIGHT(C1660,2)=".1","10",RIGHT(C1660,2))</f>
        <v/>
      </c>
    </row>
    <row r="1661" ht="16.5" customHeight="1">
      <c r="A1661" s="66" t="str">
        <f>IF(RIGHT(C1661,2)=".1","10",RIGHT(C1661,2))</f>
        <v/>
      </c>
    </row>
    <row r="1662" ht="16.5" customHeight="1">
      <c r="A1662" s="66" t="str">
        <f>IF(RIGHT(C1662,2)=".1","10",RIGHT(C1662,2))</f>
        <v/>
      </c>
    </row>
    <row r="1663" ht="16.5" customHeight="1">
      <c r="A1663" s="66" t="str">
        <f>IF(RIGHT(C1663,2)=".1","10",RIGHT(C1663,2))</f>
        <v/>
      </c>
    </row>
    <row r="1664" ht="16.5" customHeight="1">
      <c r="A1664" s="66" t="str">
        <f>IF(RIGHT(C1664,2)=".1","10",RIGHT(C1664,2))</f>
        <v/>
      </c>
    </row>
    <row r="1665" ht="16.5" customHeight="1">
      <c r="A1665" s="66" t="str">
        <f>IF(RIGHT(C1665,2)=".1","10",RIGHT(C1665,2))</f>
        <v/>
      </c>
    </row>
    <row r="1666" ht="16.5" customHeight="1">
      <c r="A1666" s="66" t="str">
        <f>IF(RIGHT(C1666,2)=".1","10",RIGHT(C1666,2))</f>
        <v/>
      </c>
    </row>
    <row r="1667" ht="16.5" customHeight="1">
      <c r="A1667" s="66" t="str">
        <f>IF(RIGHT(C1667,2)=".1","10",RIGHT(C1667,2))</f>
        <v/>
      </c>
    </row>
    <row r="1668" ht="16.5" customHeight="1">
      <c r="A1668" s="66" t="str">
        <f>IF(RIGHT(C1668,2)=".1","10",RIGHT(C1668,2))</f>
        <v/>
      </c>
    </row>
    <row r="1669" ht="16.5" customHeight="1">
      <c r="A1669" s="66" t="str">
        <f>IF(RIGHT(C1669,2)=".1","10",RIGHT(C1669,2))</f>
        <v/>
      </c>
    </row>
    <row r="1670" ht="16.5" customHeight="1">
      <c r="A1670" s="66" t="str">
        <f>IF(RIGHT(C1670,2)=".1","10",RIGHT(C1670,2))</f>
        <v/>
      </c>
    </row>
    <row r="1671" ht="16.5" customHeight="1">
      <c r="A1671" s="66" t="str">
        <f>IF(RIGHT(C1671,2)=".1","10",RIGHT(C1671,2))</f>
        <v/>
      </c>
    </row>
    <row r="1672" ht="16.5" customHeight="1">
      <c r="A1672" s="66" t="str">
        <f>IF(RIGHT(C1672,2)=".1","10",RIGHT(C1672,2))</f>
        <v/>
      </c>
    </row>
    <row r="1673" ht="16.5" customHeight="1">
      <c r="A1673" s="66" t="str">
        <f>IF(RIGHT(C1673,2)=".1","10",RIGHT(C1673,2))</f>
        <v/>
      </c>
    </row>
    <row r="1674" ht="16.5" customHeight="1">
      <c r="A1674" s="66" t="str">
        <f>IF(RIGHT(C1674,2)=".1","10",RIGHT(C1674,2))</f>
        <v/>
      </c>
    </row>
    <row r="1675" ht="16.5" customHeight="1">
      <c r="A1675" s="66" t="str">
        <f>IF(RIGHT(C1675,2)=".1","10",RIGHT(C1675,2))</f>
        <v/>
      </c>
    </row>
    <row r="1676" ht="16.5" customHeight="1">
      <c r="A1676" s="66" t="str">
        <f>IF(RIGHT(C1676,2)=".1","10",RIGHT(C1676,2))</f>
        <v/>
      </c>
    </row>
    <row r="1677" ht="16.5" customHeight="1">
      <c r="A1677" s="66" t="str">
        <f>IF(RIGHT(C1677,2)=".1","10",RIGHT(C1677,2))</f>
        <v/>
      </c>
    </row>
    <row r="1678" ht="16.5" customHeight="1">
      <c r="A1678" s="66" t="str">
        <f>IF(RIGHT(C1678,2)=".1","10",RIGHT(C1678,2))</f>
        <v/>
      </c>
    </row>
    <row r="1679" ht="16.5" customHeight="1">
      <c r="A1679" s="66" t="str">
        <f>IF(RIGHT(C1679,2)=".1","10",RIGHT(C1679,2))</f>
        <v/>
      </c>
    </row>
    <row r="1680" ht="16.5" customHeight="1">
      <c r="A1680" s="66" t="str">
        <f>IF(RIGHT(C1680,2)=".1","10",RIGHT(C1680,2))</f>
        <v/>
      </c>
    </row>
    <row r="1681" ht="16.5" customHeight="1">
      <c r="A1681" s="66" t="str">
        <f>IF(RIGHT(C1681,2)=".1","10",RIGHT(C1681,2))</f>
        <v/>
      </c>
    </row>
    <row r="1682" ht="16.5" customHeight="1">
      <c r="A1682" s="66" t="str">
        <f>IF(RIGHT(C1682,2)=".1","10",RIGHT(C1682,2))</f>
        <v/>
      </c>
    </row>
    <row r="1683" ht="16.5" customHeight="1">
      <c r="A1683" s="66" t="str">
        <f>IF(RIGHT(C1683,2)=".1","10",RIGHT(C1683,2))</f>
        <v/>
      </c>
    </row>
    <row r="1684" ht="16.5" customHeight="1">
      <c r="A1684" s="66" t="str">
        <f>IF(RIGHT(C1684,2)=".1","10",RIGHT(C1684,2))</f>
        <v/>
      </c>
    </row>
    <row r="1685" ht="16.5" customHeight="1">
      <c r="A1685" s="66" t="str">
        <f>IF(RIGHT(C1685,2)=".1","10",RIGHT(C1685,2))</f>
        <v/>
      </c>
    </row>
    <row r="1686" ht="16.5" customHeight="1">
      <c r="A1686" s="66" t="str">
        <f>IF(RIGHT(C1686,2)=".1","10",RIGHT(C1686,2))</f>
        <v/>
      </c>
    </row>
    <row r="1687" ht="16.5" customHeight="1">
      <c r="A1687" s="66" t="str">
        <f>IF(RIGHT(C1687,2)=".1","10",RIGHT(C1687,2))</f>
        <v/>
      </c>
    </row>
    <row r="1688" ht="16.5" customHeight="1">
      <c r="A1688" s="66" t="str">
        <f>IF(RIGHT(C1688,2)=".1","10",RIGHT(C1688,2))</f>
        <v/>
      </c>
    </row>
    <row r="1689" ht="16.5" customHeight="1">
      <c r="A1689" s="66" t="str">
        <f>IF(RIGHT(C1689,2)=".1","10",RIGHT(C1689,2))</f>
        <v/>
      </c>
    </row>
    <row r="1690" ht="16.5" customHeight="1">
      <c r="A1690" s="66" t="str">
        <f>IF(RIGHT(C1690,2)=".1","10",RIGHT(C1690,2))</f>
        <v/>
      </c>
    </row>
    <row r="1691" ht="16.5" customHeight="1">
      <c r="A1691" s="66" t="str">
        <f>IF(RIGHT(C1691,2)=".1","10",RIGHT(C1691,2))</f>
        <v/>
      </c>
    </row>
    <row r="1692" ht="16.5" customHeight="1">
      <c r="A1692" s="66" t="str">
        <f>IF(RIGHT(C1692,2)=".1","10",RIGHT(C1692,2))</f>
        <v/>
      </c>
    </row>
    <row r="1693" ht="16.5" customHeight="1">
      <c r="A1693" s="66" t="str">
        <f>IF(RIGHT(C1693,2)=".1","10",RIGHT(C1693,2))</f>
        <v/>
      </c>
    </row>
    <row r="1694" ht="16.5" customHeight="1">
      <c r="A1694" s="66" t="str">
        <f>IF(RIGHT(C1694,2)=".1","10",RIGHT(C1694,2))</f>
        <v/>
      </c>
    </row>
    <row r="1695" ht="16.5" customHeight="1">
      <c r="A1695" s="66" t="str">
        <f>IF(RIGHT(C1695,2)=".1","10",RIGHT(C1695,2))</f>
        <v/>
      </c>
    </row>
    <row r="1696" ht="16.5" customHeight="1">
      <c r="A1696" s="66" t="str">
        <f>IF(RIGHT(C1696,2)=".1","10",RIGHT(C1696,2))</f>
        <v/>
      </c>
    </row>
    <row r="1697" ht="16.5" customHeight="1">
      <c r="A1697" s="66" t="str">
        <f>IF(RIGHT(C1697,2)=".1","10",RIGHT(C1697,2))</f>
        <v/>
      </c>
    </row>
    <row r="1698" ht="16.5" customHeight="1">
      <c r="A1698" s="66" t="str">
        <f>IF(RIGHT(C1698,2)=".1","10",RIGHT(C1698,2))</f>
        <v/>
      </c>
    </row>
    <row r="1699" ht="16.5" customHeight="1">
      <c r="A1699" s="66" t="str">
        <f>IF(RIGHT(C1699,2)=".1","10",RIGHT(C1699,2))</f>
        <v/>
      </c>
    </row>
    <row r="1700" ht="16.5" customHeight="1">
      <c r="A1700" s="66" t="str">
        <f>IF(RIGHT(C1700,2)=".1","10",RIGHT(C1700,2))</f>
        <v/>
      </c>
    </row>
    <row r="1701" ht="16.5" customHeight="1">
      <c r="A1701" s="66" t="str">
        <f>IF(RIGHT(C1701,2)=".1","10",RIGHT(C1701,2))</f>
        <v/>
      </c>
    </row>
    <row r="1702" ht="16.5" customHeight="1">
      <c r="A1702" s="66" t="str">
        <f>IF(RIGHT(C1702,2)=".1","10",RIGHT(C1702,2))</f>
        <v/>
      </c>
    </row>
    <row r="1703" ht="16.5" customHeight="1">
      <c r="A1703" s="66" t="str">
        <f>IF(RIGHT(C1703,2)=".1","10",RIGHT(C1703,2))</f>
        <v/>
      </c>
    </row>
    <row r="1704" ht="16.5" customHeight="1">
      <c r="A1704" s="66" t="str">
        <f>IF(RIGHT(C1704,2)=".1","10",RIGHT(C1704,2))</f>
        <v/>
      </c>
    </row>
    <row r="1705" ht="16.5" customHeight="1">
      <c r="A1705" s="66" t="str">
        <f>IF(RIGHT(C1705,2)=".1","10",RIGHT(C1705,2))</f>
        <v/>
      </c>
    </row>
    <row r="1706" ht="16.5" customHeight="1">
      <c r="A1706" s="66" t="str">
        <f>IF(RIGHT(C1706,2)=".1","10",RIGHT(C1706,2))</f>
        <v/>
      </c>
    </row>
    <row r="1707" ht="16.5" customHeight="1">
      <c r="A1707" s="66" t="str">
        <f>IF(RIGHT(C1707,2)=".1","10",RIGHT(C1707,2))</f>
        <v/>
      </c>
    </row>
    <row r="1708" ht="16.5" customHeight="1">
      <c r="A1708" s="66" t="str">
        <f>IF(RIGHT(C1708,2)=".1","10",RIGHT(C1708,2))</f>
        <v/>
      </c>
    </row>
    <row r="1709" ht="16.5" customHeight="1">
      <c r="A1709" s="66" t="str">
        <f>IF(RIGHT(C1709,2)=".1","10",RIGHT(C1709,2))</f>
        <v/>
      </c>
    </row>
    <row r="1710" ht="16.5" customHeight="1">
      <c r="A1710" s="66" t="str">
        <f>IF(RIGHT(C1710,2)=".1","10",RIGHT(C1710,2))</f>
        <v/>
      </c>
    </row>
    <row r="1711" ht="16.5" customHeight="1">
      <c r="A1711" s="66" t="str">
        <f>IF(RIGHT(C1711,2)=".1","10",RIGHT(C1711,2))</f>
        <v/>
      </c>
    </row>
    <row r="1712" ht="16.5" customHeight="1">
      <c r="A1712" s="66" t="str">
        <f>IF(RIGHT(C1712,2)=".1","10",RIGHT(C1712,2))</f>
        <v/>
      </c>
    </row>
    <row r="1713" ht="16.5" customHeight="1">
      <c r="A1713" s="66" t="str">
        <f>IF(RIGHT(C1713,2)=".1","10",RIGHT(C1713,2))</f>
        <v/>
      </c>
    </row>
    <row r="1714" ht="16.5" customHeight="1">
      <c r="A1714" s="66" t="str">
        <f>IF(RIGHT(C1714,2)=".1","10",RIGHT(C1714,2))</f>
        <v/>
      </c>
    </row>
    <row r="1715" ht="16.5" customHeight="1">
      <c r="A1715" s="66" t="str">
        <f>IF(RIGHT(C1715,2)=".1","10",RIGHT(C1715,2))</f>
        <v/>
      </c>
    </row>
    <row r="1716" ht="16.5" customHeight="1">
      <c r="A1716" s="66" t="str">
        <f>IF(RIGHT(C1716,2)=".1","10",RIGHT(C1716,2))</f>
        <v/>
      </c>
    </row>
    <row r="1717" ht="16.5" customHeight="1">
      <c r="A1717" s="66" t="str">
        <f>IF(RIGHT(C1717,2)=".1","10",RIGHT(C1717,2))</f>
        <v/>
      </c>
    </row>
    <row r="1718" ht="16.5" customHeight="1">
      <c r="A1718" s="66" t="str">
        <f>IF(RIGHT(C1718,2)=".1","10",RIGHT(C1718,2))</f>
        <v/>
      </c>
    </row>
    <row r="1719" ht="16.5" customHeight="1">
      <c r="A1719" s="66" t="str">
        <f>IF(RIGHT(C1719,2)=".1","10",RIGHT(C1719,2))</f>
        <v/>
      </c>
    </row>
    <row r="1720" ht="16.5" customHeight="1">
      <c r="A1720" s="66" t="str">
        <f>IF(RIGHT(C1720,2)=".1","10",RIGHT(C1720,2))</f>
        <v/>
      </c>
    </row>
    <row r="1721" ht="16.5" customHeight="1">
      <c r="A1721" s="66" t="str">
        <f>IF(RIGHT(C1721,2)=".1","10",RIGHT(C1721,2))</f>
        <v/>
      </c>
    </row>
    <row r="1722" ht="16.5" customHeight="1">
      <c r="A1722" s="66" t="str">
        <f>IF(RIGHT(C1722,2)=".1","10",RIGHT(C1722,2))</f>
        <v/>
      </c>
    </row>
    <row r="1723" ht="16.5" customHeight="1">
      <c r="A1723" s="66" t="str">
        <f>IF(RIGHT(C1723,2)=".1","10",RIGHT(C1723,2))</f>
        <v/>
      </c>
    </row>
    <row r="1724" ht="16.5" customHeight="1">
      <c r="A1724" s="66" t="str">
        <f>IF(RIGHT(C1724,2)=".1","10",RIGHT(C1724,2))</f>
        <v/>
      </c>
    </row>
    <row r="1725" ht="16.5" customHeight="1">
      <c r="A1725" s="66" t="str">
        <f>IF(RIGHT(C1725,2)=".1","10",RIGHT(C1725,2))</f>
        <v/>
      </c>
    </row>
    <row r="1726" ht="16.5" customHeight="1">
      <c r="A1726" s="66" t="str">
        <f>IF(RIGHT(C1726,2)=".1","10",RIGHT(C1726,2))</f>
        <v/>
      </c>
    </row>
    <row r="1727" ht="16.5" customHeight="1">
      <c r="A1727" s="66" t="str">
        <f>IF(RIGHT(C1727,2)=".1","10",RIGHT(C1727,2))</f>
        <v/>
      </c>
    </row>
    <row r="1728" ht="16.5" customHeight="1">
      <c r="A1728" s="66" t="str">
        <f>IF(RIGHT(C1728,2)=".1","10",RIGHT(C1728,2))</f>
        <v/>
      </c>
    </row>
    <row r="1729" ht="16.5" customHeight="1">
      <c r="A1729" s="66" t="str">
        <f>IF(RIGHT(C1729,2)=".1","10",RIGHT(C1729,2))</f>
        <v/>
      </c>
    </row>
    <row r="1730" ht="16.5" customHeight="1">
      <c r="A1730" s="66" t="str">
        <f>IF(RIGHT(C1730,2)=".1","10",RIGHT(C1730,2))</f>
        <v/>
      </c>
    </row>
    <row r="1731" ht="16.5" customHeight="1">
      <c r="A1731" s="66" t="str">
        <f>IF(RIGHT(C1731,2)=".1","10",RIGHT(C1731,2))</f>
        <v/>
      </c>
    </row>
    <row r="1732" ht="16.5" customHeight="1">
      <c r="A1732" s="66" t="str">
        <f>IF(RIGHT(C1732,2)=".1","10",RIGHT(C1732,2))</f>
        <v/>
      </c>
    </row>
    <row r="1733" ht="16.5" customHeight="1">
      <c r="A1733" s="66" t="str">
        <f>IF(RIGHT(C1733,2)=".1","10",RIGHT(C1733,2))</f>
        <v/>
      </c>
    </row>
    <row r="1734" ht="16.5" customHeight="1">
      <c r="A1734" s="66" t="str">
        <f>IF(RIGHT(C1734,2)=".1","10",RIGHT(C1734,2))</f>
        <v/>
      </c>
    </row>
    <row r="1735" ht="16.5" customHeight="1">
      <c r="A1735" s="66" t="str">
        <f>IF(RIGHT(C1735,2)=".1","10",RIGHT(C1735,2))</f>
        <v/>
      </c>
    </row>
    <row r="1736" ht="16.5" customHeight="1">
      <c r="A1736" s="66" t="str">
        <f>IF(RIGHT(C1736,2)=".1","10",RIGHT(C1736,2))</f>
        <v/>
      </c>
    </row>
    <row r="1737" ht="16.5" customHeight="1">
      <c r="A1737" s="66" t="str">
        <f>IF(RIGHT(C1737,2)=".1","10",RIGHT(C1737,2))</f>
        <v/>
      </c>
    </row>
    <row r="1738" ht="16.5" customHeight="1">
      <c r="A1738" s="66" t="str">
        <f>IF(RIGHT(C1738,2)=".1","10",RIGHT(C1738,2))</f>
        <v/>
      </c>
    </row>
    <row r="1739" ht="16.5" customHeight="1">
      <c r="A1739" s="66" t="str">
        <f>IF(RIGHT(C1739,2)=".1","10",RIGHT(C1739,2))</f>
        <v/>
      </c>
    </row>
    <row r="1740" ht="16.5" customHeight="1">
      <c r="A1740" s="66" t="str">
        <f>IF(RIGHT(C1740,2)=".1","10",RIGHT(C1740,2))</f>
        <v/>
      </c>
    </row>
    <row r="1741" ht="16.5" customHeight="1">
      <c r="A1741" s="66" t="str">
        <f>IF(RIGHT(C1741,2)=".1","10",RIGHT(C1741,2))</f>
        <v/>
      </c>
    </row>
    <row r="1742" ht="16.5" customHeight="1">
      <c r="A1742" s="66" t="str">
        <f>IF(RIGHT(C1742,2)=".1","10",RIGHT(C1742,2))</f>
        <v/>
      </c>
    </row>
    <row r="1743" ht="16.5" customHeight="1">
      <c r="A1743" s="66" t="str">
        <f>IF(RIGHT(C1743,2)=".1","10",RIGHT(C1743,2))</f>
        <v/>
      </c>
    </row>
    <row r="1744" ht="16.5" customHeight="1">
      <c r="A1744" s="66" t="str">
        <f>IF(RIGHT(C1744,2)=".1","10",RIGHT(C1744,2))</f>
        <v/>
      </c>
    </row>
    <row r="1745" ht="16.5" customHeight="1">
      <c r="A1745" s="66" t="str">
        <f>IF(RIGHT(C1745,2)=".1","10",RIGHT(C1745,2))</f>
        <v/>
      </c>
    </row>
    <row r="1746" ht="16.5" customHeight="1">
      <c r="A1746" s="66" t="str">
        <f>IF(RIGHT(C1746,2)=".1","10",RIGHT(C1746,2))</f>
        <v/>
      </c>
    </row>
    <row r="1747" ht="16.5" customHeight="1">
      <c r="A1747" s="66" t="str">
        <f>IF(RIGHT(C1747,2)=".1","10",RIGHT(C1747,2))</f>
        <v/>
      </c>
    </row>
    <row r="1748" ht="16.5" customHeight="1">
      <c r="A1748" s="66" t="str">
        <f>IF(RIGHT(C1748,2)=".1","10",RIGHT(C1748,2))</f>
        <v/>
      </c>
    </row>
    <row r="1749" ht="16.5" customHeight="1">
      <c r="A1749" s="66" t="str">
        <f>IF(RIGHT(C1749,2)=".1","10",RIGHT(C1749,2))</f>
        <v/>
      </c>
    </row>
    <row r="1750" ht="16.5" customHeight="1">
      <c r="A1750" s="66" t="str">
        <f>IF(RIGHT(C1750,2)=".1","10",RIGHT(C1750,2))</f>
        <v/>
      </c>
    </row>
    <row r="1751" ht="16.5" customHeight="1">
      <c r="A1751" s="66" t="str">
        <f>IF(RIGHT(C1751,2)=".1","10",RIGHT(C1751,2))</f>
        <v/>
      </c>
    </row>
    <row r="1752" ht="16.5" customHeight="1">
      <c r="A1752" s="66" t="str">
        <f>IF(RIGHT(C1752,2)=".1","10",RIGHT(C1752,2))</f>
        <v/>
      </c>
    </row>
    <row r="1753" ht="16.5" customHeight="1">
      <c r="A1753" s="66" t="str">
        <f>IF(RIGHT(C1753,2)=".1","10",RIGHT(C1753,2))</f>
        <v/>
      </c>
    </row>
    <row r="1754" ht="16.5" customHeight="1">
      <c r="A1754" s="66" t="str">
        <f>IF(RIGHT(C1754,2)=".1","10",RIGHT(C1754,2))</f>
        <v/>
      </c>
    </row>
    <row r="1755" ht="16.5" customHeight="1">
      <c r="A1755" s="66" t="str">
        <f>IF(RIGHT(C1755,2)=".1","10",RIGHT(C1755,2))</f>
        <v/>
      </c>
    </row>
    <row r="1756" ht="16.5" customHeight="1">
      <c r="A1756" s="66" t="str">
        <f>IF(RIGHT(C1756,2)=".1","10",RIGHT(C1756,2))</f>
        <v/>
      </c>
    </row>
    <row r="1757" ht="16.5" customHeight="1">
      <c r="A1757" s="66" t="str">
        <f>IF(RIGHT(C1757,2)=".1","10",RIGHT(C1757,2))</f>
        <v/>
      </c>
    </row>
    <row r="1758" ht="16.5" customHeight="1">
      <c r="A1758" s="66" t="str">
        <f>IF(RIGHT(C1758,2)=".1","10",RIGHT(C1758,2))</f>
        <v/>
      </c>
    </row>
    <row r="1759" ht="16.5" customHeight="1">
      <c r="A1759" s="66" t="str">
        <f>IF(RIGHT(C1759,2)=".1","10",RIGHT(C1759,2))</f>
        <v/>
      </c>
    </row>
    <row r="1760" ht="16.5" customHeight="1">
      <c r="A1760" s="66" t="str">
        <f>IF(RIGHT(C1760,2)=".1","10",RIGHT(C1760,2))</f>
        <v/>
      </c>
    </row>
    <row r="1761" ht="16.5" customHeight="1">
      <c r="A1761" s="66" t="str">
        <f>IF(RIGHT(C1761,2)=".1","10",RIGHT(C1761,2))</f>
        <v/>
      </c>
    </row>
    <row r="1762" ht="16.5" customHeight="1">
      <c r="A1762" s="66" t="str">
        <f>IF(RIGHT(C1762,2)=".1","10",RIGHT(C1762,2))</f>
        <v/>
      </c>
    </row>
    <row r="1763" ht="16.5" customHeight="1">
      <c r="A1763" s="66" t="str">
        <f>IF(RIGHT(C1763,2)=".1","10",RIGHT(C1763,2))</f>
        <v/>
      </c>
    </row>
    <row r="1764" ht="16.5" customHeight="1">
      <c r="A1764" s="66" t="str">
        <f>IF(RIGHT(C1764,2)=".1","10",RIGHT(C1764,2))</f>
        <v/>
      </c>
    </row>
    <row r="1765" ht="16.5" customHeight="1">
      <c r="A1765" s="66" t="str">
        <f>IF(RIGHT(C1765,2)=".1","10",RIGHT(C1765,2))</f>
        <v/>
      </c>
    </row>
    <row r="1766" ht="16.5" customHeight="1">
      <c r="A1766" s="66" t="str">
        <f>IF(RIGHT(C1766,2)=".1","10",RIGHT(C1766,2))</f>
        <v/>
      </c>
    </row>
    <row r="1767" ht="16.5" customHeight="1">
      <c r="A1767" s="66" t="str">
        <f>IF(RIGHT(C1767,2)=".1","10",RIGHT(C1767,2))</f>
        <v/>
      </c>
    </row>
    <row r="1768" ht="16.5" customHeight="1">
      <c r="A1768" s="66" t="str">
        <f>IF(RIGHT(C1768,2)=".1","10",RIGHT(C1768,2))</f>
        <v/>
      </c>
    </row>
    <row r="1769" ht="16.5" customHeight="1">
      <c r="A1769" s="66" t="str">
        <f>IF(RIGHT(C1769,2)=".1","10",RIGHT(C1769,2))</f>
        <v/>
      </c>
    </row>
    <row r="1770" ht="16.5" customHeight="1">
      <c r="A1770" s="66" t="str">
        <f>IF(RIGHT(C1770,2)=".1","10",RIGHT(C1770,2))</f>
        <v/>
      </c>
    </row>
    <row r="1771" ht="16.5" customHeight="1">
      <c r="A1771" s="66" t="str">
        <f>IF(RIGHT(C1771,2)=".1","10",RIGHT(C1771,2))</f>
        <v/>
      </c>
    </row>
    <row r="1772" ht="16.5" customHeight="1">
      <c r="A1772" s="66" t="str">
        <f>IF(RIGHT(C1772,2)=".1","10",RIGHT(C1772,2))</f>
        <v/>
      </c>
    </row>
    <row r="1773" ht="16.5" customHeight="1">
      <c r="A1773" s="66" t="str">
        <f>IF(RIGHT(C1773,2)=".1","10",RIGHT(C1773,2))</f>
        <v/>
      </c>
    </row>
    <row r="1774" ht="16.5" customHeight="1">
      <c r="A1774" s="66" t="str">
        <f>IF(RIGHT(C1774,2)=".1","10",RIGHT(C1774,2))</f>
        <v/>
      </c>
    </row>
    <row r="1775" ht="16.5" customHeight="1">
      <c r="A1775" s="66" t="str">
        <f>IF(RIGHT(C1775,2)=".1","10",RIGHT(C1775,2))</f>
        <v/>
      </c>
    </row>
    <row r="1776" ht="16.5" customHeight="1">
      <c r="A1776" s="66" t="str">
        <f>IF(RIGHT(C1776,2)=".1","10",RIGHT(C1776,2))</f>
        <v/>
      </c>
    </row>
    <row r="1777" ht="16.5" customHeight="1">
      <c r="A1777" s="66" t="str">
        <f>IF(RIGHT(C1777,2)=".1","10",RIGHT(C1777,2))</f>
        <v/>
      </c>
    </row>
    <row r="1778" ht="16.5" customHeight="1">
      <c r="A1778" s="66" t="str">
        <f>IF(RIGHT(C1778,2)=".1","10",RIGHT(C1778,2))</f>
        <v/>
      </c>
    </row>
    <row r="1779" ht="16.5" customHeight="1">
      <c r="A1779" s="66" t="str">
        <f>IF(RIGHT(C1779,2)=".1","10",RIGHT(C1779,2))</f>
        <v/>
      </c>
    </row>
    <row r="1780" ht="16.5" customHeight="1">
      <c r="A1780" s="66" t="str">
        <f>IF(RIGHT(C1780,2)=".1","10",RIGHT(C1780,2))</f>
        <v/>
      </c>
    </row>
    <row r="1781" ht="16.5" customHeight="1">
      <c r="A1781" s="66" t="str">
        <f>IF(RIGHT(C1781,2)=".1","10",RIGHT(C1781,2))</f>
        <v/>
      </c>
    </row>
    <row r="1782" ht="16.5" customHeight="1">
      <c r="A1782" s="66" t="str">
        <f>IF(RIGHT(C1782,2)=".1","10",RIGHT(C1782,2))</f>
        <v/>
      </c>
    </row>
    <row r="1783" ht="16.5" customHeight="1">
      <c r="A1783" s="66" t="str">
        <f>IF(RIGHT(C1783,2)=".1","10",RIGHT(C1783,2))</f>
        <v/>
      </c>
    </row>
    <row r="1784" ht="16.5" customHeight="1">
      <c r="A1784" s="66" t="str">
        <f>IF(RIGHT(C1784,2)=".1","10",RIGHT(C1784,2))</f>
        <v/>
      </c>
    </row>
    <row r="1785" ht="16.5" customHeight="1">
      <c r="A1785" s="66" t="str">
        <f>IF(RIGHT(C1785,2)=".1","10",RIGHT(C1785,2))</f>
        <v/>
      </c>
    </row>
    <row r="1786" ht="16.5" customHeight="1">
      <c r="A1786" s="66" t="str">
        <f>IF(RIGHT(C1786,2)=".1","10",RIGHT(C1786,2))</f>
        <v/>
      </c>
    </row>
    <row r="1787" ht="16.5" customHeight="1">
      <c r="A1787" s="66" t="str">
        <f>IF(RIGHT(C1787,2)=".1","10",RIGHT(C1787,2))</f>
        <v/>
      </c>
    </row>
    <row r="1788" ht="16.5" customHeight="1">
      <c r="A1788" s="66" t="str">
        <f>IF(RIGHT(C1788,2)=".1","10",RIGHT(C1788,2))</f>
        <v/>
      </c>
    </row>
    <row r="1789" ht="16.5" customHeight="1">
      <c r="A1789" s="66" t="str">
        <f>IF(RIGHT(C1789,2)=".1","10",RIGHT(C1789,2))</f>
        <v/>
      </c>
    </row>
    <row r="1790" ht="16.5" customHeight="1">
      <c r="A1790" s="66" t="str">
        <f>IF(RIGHT(C1790,2)=".1","10",RIGHT(C1790,2))</f>
        <v/>
      </c>
    </row>
    <row r="1791" ht="16.5" customHeight="1">
      <c r="A1791" s="66" t="str">
        <f>IF(RIGHT(C1791,2)=".1","10",RIGHT(C1791,2))</f>
        <v/>
      </c>
    </row>
    <row r="1792" ht="16.5" customHeight="1">
      <c r="A1792" s="66" t="str">
        <f>IF(RIGHT(C1792,2)=".1","10",RIGHT(C1792,2))</f>
        <v/>
      </c>
    </row>
    <row r="1793" ht="16.5" customHeight="1">
      <c r="A1793" s="66" t="str">
        <f>IF(RIGHT(C1793,2)=".1","10",RIGHT(C1793,2))</f>
        <v/>
      </c>
    </row>
    <row r="1794" ht="16.5" customHeight="1">
      <c r="A1794" s="66" t="str">
        <f>IF(RIGHT(C1794,2)=".1","10",RIGHT(C1794,2))</f>
        <v/>
      </c>
    </row>
    <row r="1795" ht="16.5" customHeight="1">
      <c r="A1795" s="66" t="str">
        <f>IF(RIGHT(C1795,2)=".1","10",RIGHT(C1795,2))</f>
        <v/>
      </c>
    </row>
    <row r="1796" ht="16.5" customHeight="1">
      <c r="A1796" s="66" t="str">
        <f>IF(RIGHT(C1796,2)=".1","10",RIGHT(C1796,2))</f>
        <v/>
      </c>
    </row>
    <row r="1797" ht="16.5" customHeight="1">
      <c r="A1797" s="66" t="str">
        <f>IF(RIGHT(C1797,2)=".1","10",RIGHT(C1797,2))</f>
        <v/>
      </c>
    </row>
    <row r="1798" ht="16.5" customHeight="1">
      <c r="A1798" s="66" t="str">
        <f>IF(RIGHT(C1798,2)=".1","10",RIGHT(C1798,2))</f>
        <v/>
      </c>
    </row>
    <row r="1799" ht="16.5" customHeight="1">
      <c r="A1799" s="66" t="str">
        <f>IF(RIGHT(C1799,2)=".1","10",RIGHT(C1799,2))</f>
        <v/>
      </c>
    </row>
    <row r="1800" ht="16.5" customHeight="1">
      <c r="A1800" s="66" t="str">
        <f>IF(RIGHT(C1800,2)=".1","10",RIGHT(C1800,2))</f>
        <v/>
      </c>
    </row>
    <row r="1801" ht="16.5" customHeight="1">
      <c r="A1801" s="66" t="str">
        <f>IF(RIGHT(C1801,2)=".1","10",RIGHT(C1801,2))</f>
        <v/>
      </c>
    </row>
    <row r="1802" ht="16.5" customHeight="1">
      <c r="A1802" s="66" t="str">
        <f>IF(RIGHT(C1802,2)=".1","10",RIGHT(C1802,2))</f>
        <v/>
      </c>
    </row>
    <row r="1803" ht="16.5" customHeight="1">
      <c r="A1803" s="66" t="str">
        <f>IF(RIGHT(C1803,2)=".1","10",RIGHT(C1803,2))</f>
        <v/>
      </c>
    </row>
    <row r="1804" ht="16.5" customHeight="1">
      <c r="A1804" s="66" t="str">
        <f>IF(RIGHT(C1804,2)=".1","10",RIGHT(C1804,2))</f>
        <v/>
      </c>
    </row>
    <row r="1805" ht="16.5" customHeight="1">
      <c r="A1805" s="66" t="str">
        <f>IF(RIGHT(C1805,2)=".1","10",RIGHT(C1805,2))</f>
        <v/>
      </c>
    </row>
    <row r="1806" ht="16.5" customHeight="1">
      <c r="A1806" s="66" t="str">
        <f>IF(RIGHT(C1806,2)=".1","10",RIGHT(C1806,2))</f>
        <v/>
      </c>
    </row>
    <row r="1807" ht="16.5" customHeight="1">
      <c r="A1807" s="66" t="str">
        <f>IF(RIGHT(C1807,2)=".1","10",RIGHT(C1807,2))</f>
        <v/>
      </c>
    </row>
    <row r="1808" ht="16.5" customHeight="1">
      <c r="A1808" s="66" t="str">
        <f>IF(RIGHT(C1808,2)=".1","10",RIGHT(C1808,2))</f>
        <v/>
      </c>
    </row>
    <row r="1809" ht="16.5" customHeight="1">
      <c r="A1809" s="66" t="str">
        <f>IF(RIGHT(C1809,2)=".1","10",RIGHT(C1809,2))</f>
        <v/>
      </c>
    </row>
    <row r="1810" ht="16.5" customHeight="1">
      <c r="A1810" s="66" t="str">
        <f>IF(RIGHT(C1810,2)=".1","10",RIGHT(C1810,2))</f>
        <v/>
      </c>
    </row>
    <row r="1811" ht="16.5" customHeight="1">
      <c r="A1811" s="66" t="str">
        <f>IF(RIGHT(C1811,2)=".1","10",RIGHT(C1811,2))</f>
        <v/>
      </c>
    </row>
    <row r="1812" ht="16.5" customHeight="1">
      <c r="A1812" s="66" t="str">
        <f>IF(RIGHT(C1812,2)=".1","10",RIGHT(C1812,2))</f>
        <v/>
      </c>
    </row>
    <row r="1813" ht="16.5" customHeight="1">
      <c r="A1813" s="66" t="str">
        <f>IF(RIGHT(C1813,2)=".1","10",RIGHT(C1813,2))</f>
        <v/>
      </c>
    </row>
    <row r="1814" ht="16.5" customHeight="1">
      <c r="A1814" s="66" t="str">
        <f>IF(RIGHT(C1814,2)=".1","10",RIGHT(C1814,2))</f>
        <v/>
      </c>
    </row>
    <row r="1815" ht="16.5" customHeight="1">
      <c r="A1815" s="66" t="str">
        <f>IF(RIGHT(C1815,2)=".1","10",RIGHT(C1815,2))</f>
        <v/>
      </c>
    </row>
    <row r="1816" ht="16.5" customHeight="1">
      <c r="A1816" s="66" t="str">
        <f>IF(RIGHT(C1816,2)=".1","10",RIGHT(C1816,2))</f>
        <v/>
      </c>
    </row>
    <row r="1817" ht="16.5" customHeight="1">
      <c r="A1817" s="66" t="str">
        <f>IF(RIGHT(C1817,2)=".1","10",RIGHT(C1817,2))</f>
        <v/>
      </c>
    </row>
    <row r="1818" ht="16.5" customHeight="1">
      <c r="A1818" s="66" t="str">
        <f>IF(RIGHT(C1818,2)=".1","10",RIGHT(C1818,2))</f>
        <v/>
      </c>
    </row>
    <row r="1819" ht="16.5" customHeight="1">
      <c r="A1819" s="66" t="str">
        <f>IF(RIGHT(C1819,2)=".1","10",RIGHT(C1819,2))</f>
        <v/>
      </c>
    </row>
    <row r="1820" ht="16.5" customHeight="1">
      <c r="A1820" s="66" t="str">
        <f>IF(RIGHT(C1820,2)=".1","10",RIGHT(C1820,2))</f>
        <v/>
      </c>
    </row>
    <row r="1821" ht="16.5" customHeight="1">
      <c r="A1821" s="66" t="str">
        <f>IF(RIGHT(C1821,2)=".1","10",RIGHT(C1821,2))</f>
        <v/>
      </c>
    </row>
    <row r="1822" ht="16.5" customHeight="1">
      <c r="A1822" s="66" t="str">
        <f>IF(RIGHT(C1822,2)=".1","10",RIGHT(C1822,2))</f>
        <v/>
      </c>
    </row>
    <row r="1823" ht="16.5" customHeight="1">
      <c r="A1823" s="66" t="str">
        <f>IF(RIGHT(C1823,2)=".1","10",RIGHT(C1823,2))</f>
        <v/>
      </c>
    </row>
    <row r="1824" ht="16.5" customHeight="1">
      <c r="A1824" s="66" t="str">
        <f>IF(RIGHT(C1824,2)=".1","10",RIGHT(C1824,2))</f>
        <v/>
      </c>
    </row>
    <row r="1825" ht="16.5" customHeight="1">
      <c r="A1825" s="66" t="str">
        <f>IF(RIGHT(C1825,2)=".1","10",RIGHT(C1825,2))</f>
        <v/>
      </c>
    </row>
    <row r="1826" ht="16.5" customHeight="1">
      <c r="A1826" s="66" t="str">
        <f>IF(RIGHT(C1826,2)=".1","10",RIGHT(C1826,2))</f>
        <v/>
      </c>
    </row>
    <row r="1827" ht="16.5" customHeight="1">
      <c r="A1827" s="66" t="str">
        <f>IF(RIGHT(C1827,2)=".1","10",RIGHT(C1827,2))</f>
        <v/>
      </c>
    </row>
    <row r="1828" ht="16.5" customHeight="1">
      <c r="A1828" s="66" t="str">
        <f>IF(RIGHT(C1828,2)=".1","10",RIGHT(C1828,2))</f>
        <v/>
      </c>
    </row>
    <row r="1829" ht="16.5" customHeight="1">
      <c r="A1829" s="66" t="str">
        <f>IF(RIGHT(C1829,2)=".1","10",RIGHT(C1829,2))</f>
        <v/>
      </c>
    </row>
    <row r="1830" ht="16.5" customHeight="1">
      <c r="A1830" s="66" t="str">
        <f>IF(RIGHT(C1830,2)=".1","10",RIGHT(C1830,2))</f>
        <v/>
      </c>
    </row>
    <row r="1831" ht="16.5" customHeight="1">
      <c r="A1831" s="66" t="str">
        <f>IF(RIGHT(C1831,2)=".1","10",RIGHT(C1831,2))</f>
        <v/>
      </c>
    </row>
    <row r="1832" ht="16.5" customHeight="1">
      <c r="A1832" s="66" t="str">
        <f>IF(RIGHT(C1832,2)=".1","10",RIGHT(C1832,2))</f>
        <v/>
      </c>
    </row>
    <row r="1833" ht="16.5" customHeight="1">
      <c r="A1833" s="66" t="str">
        <f>IF(RIGHT(C1833,2)=".1","10",RIGHT(C1833,2))</f>
        <v/>
      </c>
    </row>
    <row r="1834" ht="16.5" customHeight="1">
      <c r="A1834" s="66" t="str">
        <f>IF(RIGHT(C1834,2)=".1","10",RIGHT(C1834,2))</f>
        <v/>
      </c>
    </row>
    <row r="1835" ht="16.5" customHeight="1">
      <c r="A1835" s="66" t="str">
        <f>IF(RIGHT(C1835,2)=".1","10",RIGHT(C1835,2))</f>
        <v/>
      </c>
    </row>
    <row r="1836" ht="16.5" customHeight="1">
      <c r="A1836" s="66" t="str">
        <f>IF(RIGHT(C1836,2)=".1","10",RIGHT(C1836,2))</f>
        <v/>
      </c>
    </row>
    <row r="1837" ht="16.5" customHeight="1">
      <c r="A1837" s="66" t="str">
        <f>IF(RIGHT(C1837,2)=".1","10",RIGHT(C1837,2))</f>
        <v/>
      </c>
    </row>
    <row r="1838" ht="16.5" customHeight="1">
      <c r="A1838" s="66" t="str">
        <f>IF(RIGHT(C1838,2)=".1","10",RIGHT(C1838,2))</f>
        <v/>
      </c>
    </row>
    <row r="1839" ht="16.5" customHeight="1">
      <c r="A1839" s="66" t="str">
        <f>IF(RIGHT(C1839,2)=".1","10",RIGHT(C1839,2))</f>
        <v/>
      </c>
    </row>
    <row r="1840" ht="16.5" customHeight="1">
      <c r="A1840" s="66" t="str">
        <f>IF(RIGHT(C1840,2)=".1","10",RIGHT(C1840,2))</f>
        <v/>
      </c>
    </row>
    <row r="1841" ht="16.5" customHeight="1">
      <c r="A1841" s="66" t="str">
        <f>IF(RIGHT(C1841,2)=".1","10",RIGHT(C1841,2))</f>
        <v/>
      </c>
    </row>
    <row r="1842" ht="16.5" customHeight="1">
      <c r="A1842" s="66" t="str">
        <f>IF(RIGHT(C1842,2)=".1","10",RIGHT(C1842,2))</f>
        <v/>
      </c>
    </row>
    <row r="1843" ht="16.5" customHeight="1">
      <c r="A1843" s="66" t="str">
        <f>IF(RIGHT(C1843,2)=".1","10",RIGHT(C1843,2))</f>
        <v/>
      </c>
    </row>
    <row r="1844" ht="16.5" customHeight="1">
      <c r="A1844" s="66" t="str">
        <f>IF(RIGHT(C1844,2)=".1","10",RIGHT(C1844,2))</f>
        <v/>
      </c>
    </row>
    <row r="1845" ht="16.5" customHeight="1">
      <c r="A1845" s="66" t="str">
        <f>IF(RIGHT(C1845,2)=".1","10",RIGHT(C1845,2))</f>
        <v/>
      </c>
    </row>
    <row r="1846" ht="16.5" customHeight="1">
      <c r="A1846" s="66" t="str">
        <f>IF(RIGHT(C1846,2)=".1","10",RIGHT(C1846,2))</f>
        <v/>
      </c>
    </row>
    <row r="1847" ht="16.5" customHeight="1">
      <c r="A1847" s="66" t="str">
        <f>IF(RIGHT(C1847,2)=".1","10",RIGHT(C1847,2))</f>
        <v/>
      </c>
    </row>
    <row r="1848" ht="16.5" customHeight="1">
      <c r="A1848" s="66" t="str">
        <f>IF(RIGHT(C1848,2)=".1","10",RIGHT(C1848,2))</f>
        <v/>
      </c>
    </row>
    <row r="1849" ht="16.5" customHeight="1">
      <c r="A1849" s="66" t="str">
        <f>IF(RIGHT(C1849,2)=".1","10",RIGHT(C1849,2))</f>
        <v/>
      </c>
    </row>
    <row r="1850" ht="16.5" customHeight="1">
      <c r="A1850" s="66" t="str">
        <f>IF(RIGHT(C1850,2)=".1","10",RIGHT(C1850,2))</f>
        <v/>
      </c>
    </row>
    <row r="1851" ht="16.5" customHeight="1">
      <c r="A1851" s="66" t="str">
        <f>IF(RIGHT(C1851,2)=".1","10",RIGHT(C1851,2))</f>
        <v/>
      </c>
    </row>
    <row r="1852" ht="16.5" customHeight="1">
      <c r="A1852" s="66" t="str">
        <f>IF(RIGHT(C1852,2)=".1","10",RIGHT(C1852,2))</f>
        <v/>
      </c>
    </row>
    <row r="1853" ht="16.5" customHeight="1">
      <c r="A1853" s="66" t="str">
        <f>IF(RIGHT(C1853,2)=".1","10",RIGHT(C1853,2))</f>
        <v/>
      </c>
    </row>
    <row r="1854" ht="16.5" customHeight="1">
      <c r="A1854" s="66" t="str">
        <f>IF(RIGHT(C1854,2)=".1","10",RIGHT(C1854,2))</f>
        <v/>
      </c>
    </row>
    <row r="1855" ht="16.5" customHeight="1">
      <c r="A1855" s="66" t="str">
        <f>IF(RIGHT(C1855,2)=".1","10",RIGHT(C1855,2))</f>
        <v/>
      </c>
    </row>
    <row r="1856" ht="16.5" customHeight="1">
      <c r="A1856" s="66" t="str">
        <f>IF(RIGHT(C1856,2)=".1","10",RIGHT(C1856,2))</f>
        <v/>
      </c>
    </row>
    <row r="1857" ht="16.5" customHeight="1">
      <c r="A1857" s="66" t="str">
        <f>IF(RIGHT(C1857,2)=".1","10",RIGHT(C1857,2))</f>
        <v/>
      </c>
    </row>
    <row r="1858" ht="16.5" customHeight="1">
      <c r="A1858" s="66" t="str">
        <f>IF(RIGHT(C1858,2)=".1","10",RIGHT(C1858,2))</f>
        <v/>
      </c>
    </row>
    <row r="1859" ht="16.5" customHeight="1">
      <c r="A1859" s="66" t="str">
        <f>IF(RIGHT(C1859,2)=".1","10",RIGHT(C1859,2))</f>
        <v/>
      </c>
    </row>
    <row r="1860" ht="16.5" customHeight="1">
      <c r="A1860" s="66" t="str">
        <f>IF(RIGHT(C1860,2)=".1","10",RIGHT(C1860,2))</f>
        <v/>
      </c>
    </row>
    <row r="1861" ht="16.5" customHeight="1">
      <c r="A1861" s="66" t="str">
        <f>IF(RIGHT(C1861,2)=".1","10",RIGHT(C1861,2))</f>
        <v/>
      </c>
    </row>
    <row r="1862" ht="16.5" customHeight="1">
      <c r="A1862" s="66" t="str">
        <f>IF(RIGHT(C1862,2)=".1","10",RIGHT(C1862,2))</f>
        <v/>
      </c>
    </row>
    <row r="1863" ht="16.5" customHeight="1">
      <c r="A1863" s="66" t="str">
        <f>IF(RIGHT(C1863,2)=".1","10",RIGHT(C1863,2))</f>
        <v/>
      </c>
    </row>
    <row r="1864" ht="16.5" customHeight="1">
      <c r="A1864" s="66" t="str">
        <f>IF(RIGHT(C1864,2)=".1","10",RIGHT(C1864,2))</f>
        <v/>
      </c>
    </row>
    <row r="1865" ht="16.5" customHeight="1">
      <c r="A1865" s="66" t="str">
        <f>IF(RIGHT(C1865,2)=".1","10",RIGHT(C1865,2))</f>
        <v/>
      </c>
    </row>
    <row r="1866" ht="16.5" customHeight="1">
      <c r="A1866" s="66" t="str">
        <f>IF(RIGHT(C1866,2)=".1","10",RIGHT(C1866,2))</f>
        <v/>
      </c>
    </row>
    <row r="1867" ht="16.5" customHeight="1">
      <c r="A1867" s="66" t="str">
        <f>IF(RIGHT(C1867,2)=".1","10",RIGHT(C1867,2))</f>
        <v/>
      </c>
    </row>
    <row r="1868" ht="16.5" customHeight="1">
      <c r="A1868" s="66" t="str">
        <f>IF(RIGHT(C1868,2)=".1","10",RIGHT(C1868,2))</f>
        <v/>
      </c>
    </row>
    <row r="1869" ht="16.5" customHeight="1">
      <c r="A1869" s="66" t="str">
        <f>IF(RIGHT(C1869,2)=".1","10",RIGHT(C1869,2))</f>
        <v/>
      </c>
    </row>
    <row r="1870" ht="16.5" customHeight="1">
      <c r="A1870" s="66" t="str">
        <f>IF(RIGHT(C1870,2)=".1","10",RIGHT(C1870,2))</f>
        <v/>
      </c>
    </row>
    <row r="1871" ht="16.5" customHeight="1">
      <c r="A1871" s="66" t="str">
        <f>IF(RIGHT(C1871,2)=".1","10",RIGHT(C1871,2))</f>
        <v/>
      </c>
    </row>
    <row r="1872" ht="16.5" customHeight="1">
      <c r="A1872" s="66" t="str">
        <f>IF(RIGHT(C1872,2)=".1","10",RIGHT(C1872,2))</f>
        <v/>
      </c>
    </row>
    <row r="1873" ht="16.5" customHeight="1">
      <c r="A1873" s="66" t="str">
        <f>IF(RIGHT(C1873,2)=".1","10",RIGHT(C1873,2))</f>
        <v/>
      </c>
    </row>
    <row r="1874" ht="16.5" customHeight="1">
      <c r="A1874" s="66" t="str">
        <f>IF(RIGHT(C1874,2)=".1","10",RIGHT(C1874,2))</f>
        <v/>
      </c>
    </row>
    <row r="1875" ht="16.5" customHeight="1">
      <c r="A1875" s="66" t="str">
        <f>IF(RIGHT(C1875,2)=".1","10",RIGHT(C1875,2))</f>
        <v/>
      </c>
    </row>
    <row r="1876" ht="16.5" customHeight="1">
      <c r="A1876" s="66" t="str">
        <f>IF(RIGHT(C1876,2)=".1","10",RIGHT(C1876,2))</f>
        <v/>
      </c>
    </row>
    <row r="1877" ht="16.5" customHeight="1">
      <c r="A1877" s="66" t="str">
        <f>IF(RIGHT(C1877,2)=".1","10",RIGHT(C1877,2))</f>
        <v/>
      </c>
    </row>
    <row r="1878" ht="16.5" customHeight="1">
      <c r="A1878" s="66" t="str">
        <f>IF(RIGHT(C1878,2)=".1","10",RIGHT(C1878,2))</f>
        <v/>
      </c>
    </row>
    <row r="1879" ht="16.5" customHeight="1">
      <c r="A1879" s="66" t="str">
        <f>IF(RIGHT(C1879,2)=".1","10",RIGHT(C1879,2))</f>
        <v/>
      </c>
    </row>
    <row r="1880" ht="16.5" customHeight="1">
      <c r="A1880" s="66" t="str">
        <f>IF(RIGHT(C1880,2)=".1","10",RIGHT(C1880,2))</f>
        <v/>
      </c>
    </row>
    <row r="1881" ht="16.5" customHeight="1">
      <c r="A1881" s="66" t="str">
        <f>IF(RIGHT(C1881,2)=".1","10",RIGHT(C1881,2))</f>
        <v/>
      </c>
    </row>
    <row r="1882" ht="16.5" customHeight="1">
      <c r="A1882" s="66" t="str">
        <f>IF(RIGHT(C1882,2)=".1","10",RIGHT(C1882,2))</f>
        <v/>
      </c>
    </row>
    <row r="1883" ht="16.5" customHeight="1">
      <c r="A1883" s="66" t="str">
        <f>IF(RIGHT(C1883,2)=".1","10",RIGHT(C1883,2))</f>
        <v/>
      </c>
    </row>
    <row r="1884" ht="16.5" customHeight="1">
      <c r="A1884" s="66" t="str">
        <f>IF(RIGHT(C1884,2)=".1","10",RIGHT(C1884,2))</f>
        <v/>
      </c>
    </row>
    <row r="1885" ht="16.5" customHeight="1">
      <c r="A1885" s="66" t="str">
        <f>IF(RIGHT(C1885,2)=".1","10",RIGHT(C1885,2))</f>
        <v/>
      </c>
    </row>
    <row r="1886" ht="16.5" customHeight="1">
      <c r="A1886" s="66" t="str">
        <f>IF(RIGHT(C1886,2)=".1","10",RIGHT(C1886,2))</f>
        <v/>
      </c>
    </row>
    <row r="1887" ht="16.5" customHeight="1">
      <c r="A1887" s="66" t="str">
        <f>IF(RIGHT(C1887,2)=".1","10",RIGHT(C1887,2))</f>
        <v/>
      </c>
    </row>
    <row r="1888" ht="16.5" customHeight="1">
      <c r="A1888" s="66" t="str">
        <f>IF(RIGHT(C1888,2)=".1","10",RIGHT(C1888,2))</f>
        <v/>
      </c>
    </row>
    <row r="1889" ht="16.5" customHeight="1">
      <c r="A1889" s="66" t="str">
        <f>IF(RIGHT(C1889,2)=".1","10",RIGHT(C1889,2))</f>
        <v/>
      </c>
    </row>
    <row r="1890" ht="16.5" customHeight="1">
      <c r="A1890" s="66" t="str">
        <f>IF(RIGHT(C1890,2)=".1","10",RIGHT(C1890,2))</f>
        <v/>
      </c>
    </row>
    <row r="1891" ht="16.5" customHeight="1">
      <c r="A1891" s="66" t="str">
        <f>IF(RIGHT(C1891,2)=".1","10",RIGHT(C1891,2))</f>
        <v/>
      </c>
    </row>
    <row r="1892" ht="16.5" customHeight="1">
      <c r="A1892" s="66" t="str">
        <f>IF(RIGHT(C1892,2)=".1","10",RIGHT(C1892,2))</f>
        <v/>
      </c>
    </row>
    <row r="1893" ht="16.5" customHeight="1">
      <c r="A1893" s="66" t="str">
        <f>IF(RIGHT(C1893,2)=".1","10",RIGHT(C1893,2))</f>
        <v/>
      </c>
    </row>
    <row r="1894" ht="16.5" customHeight="1">
      <c r="A1894" s="66" t="str">
        <f>IF(RIGHT(C1894,2)=".1","10",RIGHT(C1894,2))</f>
        <v/>
      </c>
    </row>
    <row r="1895" ht="16.5" customHeight="1">
      <c r="A1895" s="66" t="str">
        <f>IF(RIGHT(C1895,2)=".1","10",RIGHT(C1895,2))</f>
        <v/>
      </c>
    </row>
    <row r="1896" ht="16.5" customHeight="1">
      <c r="A1896" s="66" t="str">
        <f>IF(RIGHT(C1896,2)=".1","10",RIGHT(C1896,2))</f>
        <v/>
      </c>
    </row>
    <row r="1897" ht="16.5" customHeight="1">
      <c r="A1897" s="66" t="str">
        <f>IF(RIGHT(C1897,2)=".1","10",RIGHT(C1897,2))</f>
        <v/>
      </c>
    </row>
    <row r="1898" ht="16.5" customHeight="1">
      <c r="A1898" s="66" t="str">
        <f>IF(RIGHT(C1898,2)=".1","10",RIGHT(C1898,2))</f>
        <v/>
      </c>
    </row>
    <row r="1899" ht="16.5" customHeight="1">
      <c r="A1899" s="66" t="str">
        <f>IF(RIGHT(C1899,2)=".1","10",RIGHT(C1899,2))</f>
        <v/>
      </c>
    </row>
    <row r="1900" ht="16.5" customHeight="1">
      <c r="A1900" s="66" t="str">
        <f>IF(RIGHT(C1900,2)=".1","10",RIGHT(C1900,2))</f>
        <v/>
      </c>
    </row>
    <row r="1901" ht="16.5" customHeight="1">
      <c r="A1901" s="66" t="str">
        <f>IF(RIGHT(C1901,2)=".1","10",RIGHT(C1901,2))</f>
        <v/>
      </c>
    </row>
    <row r="1902" ht="16.5" customHeight="1">
      <c r="A1902" s="66" t="str">
        <f>IF(RIGHT(C1902,2)=".1","10",RIGHT(C1902,2))</f>
        <v/>
      </c>
    </row>
    <row r="1903" ht="16.5" customHeight="1">
      <c r="A1903" s="66" t="str">
        <f>IF(RIGHT(C1903,2)=".1","10",RIGHT(C1903,2))</f>
        <v/>
      </c>
    </row>
    <row r="1904" ht="16.5" customHeight="1">
      <c r="A1904" s="66" t="str">
        <f>IF(RIGHT(C1904,2)=".1","10",RIGHT(C1904,2))</f>
        <v/>
      </c>
    </row>
    <row r="1905" ht="16.5" customHeight="1">
      <c r="A1905" s="66" t="str">
        <f>IF(RIGHT(C1905,2)=".1","10",RIGHT(C1905,2))</f>
        <v/>
      </c>
    </row>
    <row r="1906" ht="16.5" customHeight="1">
      <c r="A1906" s="66" t="str">
        <f>IF(RIGHT(C1906,2)=".1","10",RIGHT(C1906,2))</f>
        <v/>
      </c>
    </row>
    <row r="1907" ht="16.5" customHeight="1">
      <c r="A1907" s="66" t="str">
        <f>IF(RIGHT(C1907,2)=".1","10",RIGHT(C1907,2))</f>
        <v/>
      </c>
    </row>
    <row r="1908" ht="16.5" customHeight="1">
      <c r="A1908" s="66" t="str">
        <f>IF(RIGHT(C1908,2)=".1","10",RIGHT(C1908,2))</f>
        <v/>
      </c>
    </row>
    <row r="1909" ht="16.5" customHeight="1">
      <c r="A1909" s="66" t="str">
        <f>IF(RIGHT(C1909,2)=".1","10",RIGHT(C1909,2))</f>
        <v/>
      </c>
    </row>
    <row r="1910" ht="16.5" customHeight="1">
      <c r="A1910" s="66" t="str">
        <f>IF(RIGHT(C1910,2)=".1","10",RIGHT(C1910,2))</f>
        <v/>
      </c>
    </row>
    <row r="1911" ht="16.5" customHeight="1">
      <c r="A1911" s="66" t="str">
        <f>IF(RIGHT(C1911,2)=".1","10",RIGHT(C1911,2))</f>
        <v/>
      </c>
    </row>
    <row r="1912" ht="16.5" customHeight="1">
      <c r="A1912" s="66" t="str">
        <f>IF(RIGHT(C1912,2)=".1","10",RIGHT(C1912,2))</f>
        <v/>
      </c>
    </row>
    <row r="1913" ht="16.5" customHeight="1">
      <c r="A1913" s="66" t="str">
        <f>IF(RIGHT(C1913,2)=".1","10",RIGHT(C1913,2))</f>
        <v/>
      </c>
    </row>
    <row r="1914" ht="16.5" customHeight="1">
      <c r="A1914" s="66" t="str">
        <f>IF(RIGHT(C1914,2)=".1","10",RIGHT(C1914,2))</f>
        <v/>
      </c>
    </row>
    <row r="1915" ht="16.5" customHeight="1">
      <c r="A1915" s="66" t="str">
        <f>IF(RIGHT(C1915,2)=".1","10",RIGHT(C1915,2))</f>
        <v/>
      </c>
    </row>
    <row r="1916" ht="16.5" customHeight="1">
      <c r="A1916" s="66" t="str">
        <f>IF(RIGHT(C1916,2)=".1","10",RIGHT(C1916,2))</f>
        <v/>
      </c>
    </row>
    <row r="1917" ht="16.5" customHeight="1">
      <c r="A1917" s="66" t="str">
        <f>IF(RIGHT(C1917,2)=".1","10",RIGHT(C1917,2))</f>
        <v/>
      </c>
    </row>
    <row r="1918" ht="16.5" customHeight="1">
      <c r="A1918" s="66" t="str">
        <f>IF(RIGHT(C1918,2)=".1","10",RIGHT(C1918,2))</f>
        <v/>
      </c>
    </row>
    <row r="1919" ht="16.5" customHeight="1">
      <c r="A1919" s="66" t="str">
        <f>IF(RIGHT(C1919,2)=".1","10",RIGHT(C1919,2))</f>
        <v/>
      </c>
    </row>
    <row r="1920" ht="16.5" customHeight="1">
      <c r="A1920" s="66" t="str">
        <f>IF(RIGHT(C1920,2)=".1","10",RIGHT(C1920,2))</f>
        <v/>
      </c>
    </row>
    <row r="1921" ht="16.5" customHeight="1">
      <c r="A1921" s="66" t="str">
        <f>IF(RIGHT(C1921,2)=".1","10",RIGHT(C1921,2))</f>
        <v/>
      </c>
    </row>
    <row r="1922" ht="16.5" customHeight="1">
      <c r="A1922" s="66" t="str">
        <f>IF(RIGHT(C1922,2)=".1","10",RIGHT(C1922,2))</f>
        <v/>
      </c>
    </row>
    <row r="1923" ht="16.5" customHeight="1">
      <c r="A1923" s="66" t="str">
        <f>IF(RIGHT(C1923,2)=".1","10",RIGHT(C1923,2))</f>
        <v/>
      </c>
    </row>
    <row r="1924" ht="16.5" customHeight="1">
      <c r="A1924" s="66" t="str">
        <f>IF(RIGHT(C1924,2)=".1","10",RIGHT(C1924,2))</f>
        <v/>
      </c>
    </row>
    <row r="1925" ht="16.5" customHeight="1">
      <c r="A1925" s="66" t="str">
        <f>IF(RIGHT(C1925,2)=".1","10",RIGHT(C1925,2))</f>
        <v/>
      </c>
    </row>
    <row r="1926" ht="16.5" customHeight="1">
      <c r="A1926" s="66" t="str">
        <f>IF(RIGHT(C1926,2)=".1","10",RIGHT(C1926,2))</f>
        <v/>
      </c>
    </row>
    <row r="1927" ht="16.5" customHeight="1">
      <c r="A1927" s="66" t="str">
        <f>IF(RIGHT(C1927,2)=".1","10",RIGHT(C1927,2))</f>
        <v/>
      </c>
    </row>
    <row r="1928" ht="16.5" customHeight="1">
      <c r="A1928" s="66" t="str">
        <f>IF(RIGHT(C1928,2)=".1","10",RIGHT(C1928,2))</f>
        <v/>
      </c>
    </row>
    <row r="1929" ht="16.5" customHeight="1">
      <c r="A1929" s="66" t="str">
        <f>IF(RIGHT(C1929,2)=".1","10",RIGHT(C1929,2))</f>
        <v/>
      </c>
    </row>
    <row r="1930" ht="16.5" customHeight="1">
      <c r="A1930" s="66" t="str">
        <f>IF(RIGHT(C1930,2)=".1","10",RIGHT(C1930,2))</f>
        <v/>
      </c>
    </row>
    <row r="1931" ht="16.5" customHeight="1">
      <c r="A1931" s="66" t="str">
        <f>IF(RIGHT(C1931,2)=".1","10",RIGHT(C1931,2))</f>
        <v/>
      </c>
    </row>
    <row r="1932" ht="16.5" customHeight="1">
      <c r="A1932" s="66" t="str">
        <f>IF(RIGHT(C1932,2)=".1","10",RIGHT(C1932,2))</f>
        <v/>
      </c>
    </row>
    <row r="1933" ht="16.5" customHeight="1">
      <c r="A1933" s="66" t="str">
        <f>IF(RIGHT(C1933,2)=".1","10",RIGHT(C1933,2))</f>
        <v/>
      </c>
    </row>
    <row r="1934" ht="16.5" customHeight="1">
      <c r="A1934" s="66" t="str">
        <f>IF(RIGHT(C1934,2)=".1","10",RIGHT(C1934,2))</f>
        <v/>
      </c>
    </row>
    <row r="1935" ht="16.5" customHeight="1">
      <c r="A1935" s="66" t="str">
        <f>IF(RIGHT(C1935,2)=".1","10",RIGHT(C1935,2))</f>
        <v/>
      </c>
    </row>
    <row r="1936" ht="16.5" customHeight="1">
      <c r="A1936" s="66" t="str">
        <f>IF(RIGHT(C1936,2)=".1","10",RIGHT(C1936,2))</f>
        <v/>
      </c>
    </row>
    <row r="1937" ht="16.5" customHeight="1">
      <c r="A1937" s="66" t="str">
        <f>IF(RIGHT(C1937,2)=".1","10",RIGHT(C1937,2))</f>
        <v/>
      </c>
    </row>
    <row r="1938" ht="16.5" customHeight="1">
      <c r="A1938" s="66" t="str">
        <f>IF(RIGHT(C1938,2)=".1","10",RIGHT(C1938,2))</f>
        <v/>
      </c>
    </row>
    <row r="1939" ht="16.5" customHeight="1">
      <c r="A1939" s="66" t="str">
        <f>IF(RIGHT(C1939,2)=".1","10",RIGHT(C1939,2))</f>
        <v/>
      </c>
    </row>
    <row r="1940" ht="16.5" customHeight="1">
      <c r="A1940" s="66" t="str">
        <f>IF(RIGHT(C1940,2)=".1","10",RIGHT(C1940,2))</f>
        <v/>
      </c>
    </row>
    <row r="1941" ht="16.5" customHeight="1">
      <c r="A1941" s="66" t="str">
        <f>IF(RIGHT(C1941,2)=".1","10",RIGHT(C1941,2))</f>
        <v/>
      </c>
    </row>
    <row r="1942" ht="16.5" customHeight="1">
      <c r="A1942" s="66" t="str">
        <f>IF(RIGHT(C1942,2)=".1","10",RIGHT(C1942,2))</f>
        <v/>
      </c>
    </row>
    <row r="1943" ht="16.5" customHeight="1">
      <c r="A1943" s="66" t="str">
        <f>IF(RIGHT(C1943,2)=".1","10",RIGHT(C1943,2))</f>
        <v/>
      </c>
    </row>
    <row r="1944" ht="16.5" customHeight="1">
      <c r="A1944" s="66" t="str">
        <f>IF(RIGHT(C1944,2)=".1","10",RIGHT(C1944,2))</f>
        <v/>
      </c>
    </row>
    <row r="1945" ht="16.5" customHeight="1">
      <c r="A1945" s="66" t="str">
        <f>IF(RIGHT(C1945,2)=".1","10",RIGHT(C1945,2))</f>
        <v/>
      </c>
    </row>
    <row r="1946" ht="16.5" customHeight="1">
      <c r="A1946" s="66" t="str">
        <f>IF(RIGHT(C1946,2)=".1","10",RIGHT(C1946,2))</f>
        <v/>
      </c>
    </row>
    <row r="1947" ht="16.5" customHeight="1">
      <c r="A1947" s="66" t="str">
        <f>IF(RIGHT(C1947,2)=".1","10",RIGHT(C1947,2))</f>
        <v/>
      </c>
    </row>
    <row r="1948" ht="16.5" customHeight="1">
      <c r="A1948" s="66" t="str">
        <f>IF(RIGHT(C1948,2)=".1","10",RIGHT(C1948,2))</f>
        <v/>
      </c>
    </row>
    <row r="1949" ht="16.5" customHeight="1">
      <c r="A1949" s="66" t="str">
        <f>IF(RIGHT(C1949,2)=".1","10",RIGHT(C1949,2))</f>
        <v/>
      </c>
    </row>
    <row r="1950" ht="16.5" customHeight="1">
      <c r="A1950" s="66" t="str">
        <f>IF(RIGHT(C1950,2)=".1","10",RIGHT(C1950,2))</f>
        <v/>
      </c>
    </row>
    <row r="1951" ht="16.5" customHeight="1">
      <c r="A1951" s="66" t="str">
        <f>IF(RIGHT(C1951,2)=".1","10",RIGHT(C1951,2))</f>
        <v/>
      </c>
    </row>
    <row r="1952" ht="16.5" customHeight="1">
      <c r="A1952" s="66" t="str">
        <f>IF(RIGHT(C1952,2)=".1","10",RIGHT(C1952,2))</f>
        <v/>
      </c>
    </row>
    <row r="1953" ht="16.5" customHeight="1">
      <c r="A1953" s="66" t="str">
        <f>IF(RIGHT(C1953,2)=".1","10",RIGHT(C1953,2))</f>
        <v/>
      </c>
    </row>
    <row r="1954" ht="16.5" customHeight="1">
      <c r="A1954" s="66" t="str">
        <f>IF(RIGHT(C1954,2)=".1","10",RIGHT(C1954,2))</f>
        <v/>
      </c>
    </row>
    <row r="1955" ht="16.5" customHeight="1">
      <c r="A1955" s="66" t="str">
        <f>IF(RIGHT(C1955,2)=".1","10",RIGHT(C1955,2))</f>
        <v/>
      </c>
    </row>
    <row r="1956" ht="16.5" customHeight="1">
      <c r="A1956" s="66" t="str">
        <f>IF(RIGHT(C1956,2)=".1","10",RIGHT(C1956,2))</f>
        <v/>
      </c>
    </row>
    <row r="1957" ht="16.5" customHeight="1">
      <c r="A1957" s="66" t="str">
        <f>IF(RIGHT(C1957,2)=".1","10",RIGHT(C1957,2))</f>
        <v/>
      </c>
    </row>
    <row r="1958" ht="16.5" customHeight="1">
      <c r="A1958" s="66" t="str">
        <f>IF(RIGHT(C1958,2)=".1","10",RIGHT(C1958,2))</f>
        <v/>
      </c>
    </row>
    <row r="1959" ht="16.5" customHeight="1">
      <c r="A1959" s="66" t="str">
        <f>IF(RIGHT(C1959,2)=".1","10",RIGHT(C1959,2))</f>
        <v/>
      </c>
    </row>
    <row r="1960" ht="16.5" customHeight="1">
      <c r="A1960" s="66" t="str">
        <f>IF(RIGHT(C1960,2)=".1","10",RIGHT(C1960,2))</f>
        <v/>
      </c>
    </row>
    <row r="1961" ht="16.5" customHeight="1">
      <c r="A1961" s="66" t="str">
        <f>IF(RIGHT(C1961,2)=".1","10",RIGHT(C1961,2))</f>
        <v/>
      </c>
    </row>
    <row r="1962" ht="16.5" customHeight="1">
      <c r="A1962" s="66" t="str">
        <f>IF(RIGHT(C1962,2)=".1","10",RIGHT(C1962,2))</f>
        <v/>
      </c>
    </row>
    <row r="1963" ht="16.5" customHeight="1">
      <c r="A1963" s="66" t="str">
        <f>IF(RIGHT(C1963,2)=".1","10",RIGHT(C1963,2))</f>
        <v/>
      </c>
    </row>
    <row r="1964" ht="16.5" customHeight="1">
      <c r="A1964" s="66" t="str">
        <f>IF(RIGHT(C1964,2)=".1","10",RIGHT(C1964,2))</f>
        <v/>
      </c>
    </row>
    <row r="1965" ht="16.5" customHeight="1">
      <c r="A1965" s="66" t="str">
        <f>IF(RIGHT(C1965,2)=".1","10",RIGHT(C1965,2))</f>
        <v/>
      </c>
    </row>
    <row r="1966" ht="16.5" customHeight="1">
      <c r="A1966" s="66" t="str">
        <f>IF(RIGHT(C1966,2)=".1","10",RIGHT(C1966,2))</f>
        <v/>
      </c>
    </row>
    <row r="1967" ht="16.5" customHeight="1">
      <c r="A1967" s="66" t="str">
        <f>IF(RIGHT(C1967,2)=".1","10",RIGHT(C1967,2))</f>
        <v/>
      </c>
    </row>
    <row r="1968" ht="16.5" customHeight="1">
      <c r="A1968" s="66" t="str">
        <f>IF(RIGHT(C1968,2)=".1","10",RIGHT(C1968,2))</f>
        <v/>
      </c>
    </row>
    <row r="1969" ht="16.5" customHeight="1">
      <c r="A1969" s="66" t="str">
        <f>IF(RIGHT(C1969,2)=".1","10",RIGHT(C1969,2))</f>
        <v/>
      </c>
    </row>
    <row r="1970" ht="16.5" customHeight="1">
      <c r="A1970" s="66" t="str">
        <f>IF(RIGHT(C1970,2)=".1","10",RIGHT(C1970,2))</f>
        <v/>
      </c>
    </row>
    <row r="1971" ht="16.5" customHeight="1">
      <c r="A1971" s="66" t="str">
        <f>IF(RIGHT(C1971,2)=".1","10",RIGHT(C1971,2))</f>
        <v/>
      </c>
    </row>
    <row r="1972" ht="16.5" customHeight="1">
      <c r="A1972" s="66" t="str">
        <f>IF(RIGHT(C1972,2)=".1","10",RIGHT(C1972,2))</f>
        <v/>
      </c>
    </row>
    <row r="1973" ht="16.5" customHeight="1">
      <c r="A1973" s="66" t="str">
        <f>IF(RIGHT(C1973,2)=".1","10",RIGHT(C1973,2))</f>
        <v/>
      </c>
    </row>
    <row r="1974" ht="16.5" customHeight="1">
      <c r="A1974" s="66" t="str">
        <f>IF(RIGHT(C1974,2)=".1","10",RIGHT(C1974,2))</f>
        <v/>
      </c>
    </row>
    <row r="1975" ht="16.5" customHeight="1">
      <c r="A1975" s="66" t="str">
        <f>IF(RIGHT(C1975,2)=".1","10",RIGHT(C1975,2))</f>
        <v/>
      </c>
    </row>
    <row r="1976" ht="16.5" customHeight="1">
      <c r="A1976" s="66" t="str">
        <f>IF(RIGHT(C1976,2)=".1","10",RIGHT(C1976,2))</f>
        <v/>
      </c>
    </row>
    <row r="1977" ht="16.5" customHeight="1">
      <c r="A1977" s="66" t="str">
        <f>IF(RIGHT(C1977,2)=".1","10",RIGHT(C1977,2))</f>
        <v/>
      </c>
    </row>
    <row r="1978" ht="16.5" customHeight="1">
      <c r="A1978" s="66" t="str">
        <f>IF(RIGHT(C1978,2)=".1","10",RIGHT(C1978,2))</f>
        <v/>
      </c>
    </row>
    <row r="1979" ht="16.5" customHeight="1">
      <c r="A1979" s="66" t="str">
        <f>IF(RIGHT(C1979,2)=".1","10",RIGHT(C1979,2))</f>
        <v/>
      </c>
    </row>
    <row r="1980" ht="16.5" customHeight="1">
      <c r="A1980" s="66" t="str">
        <f>IF(RIGHT(C1980,2)=".1","10",RIGHT(C1980,2))</f>
        <v/>
      </c>
    </row>
    <row r="1981" ht="16.5" customHeight="1">
      <c r="A1981" s="66" t="str">
        <f>IF(RIGHT(C1981,2)=".1","10",RIGHT(C1981,2))</f>
        <v/>
      </c>
    </row>
    <row r="1982" ht="16.5" customHeight="1">
      <c r="A1982" s="66" t="str">
        <f>IF(RIGHT(C1982,2)=".1","10",RIGHT(C1982,2))</f>
        <v/>
      </c>
    </row>
    <row r="1983" ht="16.5" customHeight="1">
      <c r="A1983" s="66" t="str">
        <f>IF(RIGHT(C1983,2)=".1","10",RIGHT(C1983,2))</f>
        <v/>
      </c>
    </row>
    <row r="1984" ht="16.5" customHeight="1">
      <c r="A1984" s="66" t="str">
        <f>IF(RIGHT(C1984,2)=".1","10",RIGHT(C1984,2))</f>
        <v/>
      </c>
    </row>
    <row r="1985" ht="16.5" customHeight="1">
      <c r="A1985" s="66" t="str">
        <f>IF(RIGHT(C1985,2)=".1","10",RIGHT(C1985,2))</f>
        <v/>
      </c>
    </row>
    <row r="1986" ht="16.5" customHeight="1">
      <c r="A1986" s="66" t="str">
        <f>IF(RIGHT(C1986,2)=".1","10",RIGHT(C1986,2))</f>
        <v/>
      </c>
    </row>
    <row r="1987" ht="16.5" customHeight="1">
      <c r="A1987" s="66" t="str">
        <f>IF(RIGHT(C1987,2)=".1","10",RIGHT(C1987,2))</f>
        <v/>
      </c>
    </row>
    <row r="1988" ht="16.5" customHeight="1">
      <c r="A1988" s="66" t="str">
        <f>IF(RIGHT(C1988,2)=".1","10",RIGHT(C1988,2))</f>
        <v/>
      </c>
    </row>
    <row r="1989" ht="16.5" customHeight="1">
      <c r="A1989" s="66" t="str">
        <f>IF(RIGHT(C1989,2)=".1","10",RIGHT(C1989,2))</f>
        <v/>
      </c>
    </row>
    <row r="1990" ht="16.5" customHeight="1">
      <c r="A1990" s="66" t="str">
        <f>IF(RIGHT(C1990,2)=".1","10",RIGHT(C1990,2))</f>
        <v/>
      </c>
    </row>
    <row r="1991" ht="16.5" customHeight="1">
      <c r="A1991" s="66" t="str">
        <f>IF(RIGHT(C1991,2)=".1","10",RIGHT(C1991,2))</f>
        <v/>
      </c>
    </row>
    <row r="1992" ht="16.5" customHeight="1">
      <c r="A1992" s="66" t="str">
        <f>IF(RIGHT(C1992,2)=".1","10",RIGHT(C1992,2))</f>
        <v/>
      </c>
    </row>
    <row r="1993" ht="16.5" customHeight="1">
      <c r="A1993" s="66" t="str">
        <f>IF(RIGHT(C1993,2)=".1","10",RIGHT(C1993,2))</f>
        <v/>
      </c>
    </row>
    <row r="1994" ht="16.5" customHeight="1">
      <c r="A1994" s="66" t="str">
        <f>IF(RIGHT(C1994,2)=".1","10",RIGHT(C1994,2))</f>
        <v/>
      </c>
    </row>
    <row r="1995" ht="16.5" customHeight="1">
      <c r="A1995" s="66" t="str">
        <f>IF(RIGHT(C1995,2)=".1","10",RIGHT(C1995,2))</f>
        <v/>
      </c>
    </row>
    <row r="1996" ht="16.5" customHeight="1">
      <c r="A1996" s="66" t="str">
        <f>IF(RIGHT(C1996,2)=".1","10",RIGHT(C1996,2))</f>
        <v/>
      </c>
    </row>
    <row r="1997" ht="16.5" customHeight="1">
      <c r="A1997" s="66" t="str">
        <f>IF(RIGHT(C1997,2)=".1","10",RIGHT(C1997,2))</f>
        <v/>
      </c>
    </row>
    <row r="1998" ht="16.5" customHeight="1">
      <c r="A1998" s="66" t="str">
        <f>IF(RIGHT(C1998,2)=".1","10",RIGHT(C1998,2))</f>
        <v/>
      </c>
    </row>
    <row r="1999" ht="16.5" customHeight="1">
      <c r="A1999" s="66" t="str">
        <f>IF(RIGHT(C1999,2)=".1","10",RIGHT(C1999,2))</f>
        <v/>
      </c>
    </row>
    <row r="2000" ht="16.5" customHeight="1">
      <c r="A2000" s="66" t="str">
        <f>IF(RIGHT(C2000,2)=".1","10",RIGHT(C2000,2))</f>
        <v/>
      </c>
    </row>
    <row r="2001" ht="16.5" customHeight="1">
      <c r="A2001" s="66" t="str">
        <f>IF(RIGHT(C2001,2)=".1","10",RIGHT(C2001,2))</f>
        <v/>
      </c>
    </row>
    <row r="2002" ht="16.5" customHeight="1">
      <c r="A2002" s="66" t="str">
        <f>IF(RIGHT(C2002,2)=".1","10",RIGHT(C2002,2))</f>
        <v/>
      </c>
    </row>
    <row r="2003" ht="16.5" customHeight="1">
      <c r="A2003" s="66" t="str">
        <f>IF(RIGHT(C2003,2)=".1","10",RIGHT(C2003,2))</f>
        <v/>
      </c>
    </row>
    <row r="2004" ht="16.5" customHeight="1">
      <c r="A2004" s="66" t="str">
        <f>IF(RIGHT(C2004,2)=".1","10",RIGHT(C2004,2))</f>
        <v/>
      </c>
    </row>
    <row r="2005" ht="16.5" customHeight="1">
      <c r="A2005" s="66" t="str">
        <f>IF(RIGHT(C2005,2)=".1","10",RIGHT(C2005,2))</f>
        <v/>
      </c>
    </row>
    <row r="2006" ht="16.5" customHeight="1">
      <c r="A2006" s="66" t="str">
        <f>IF(RIGHT(C2006,2)=".1","10",RIGHT(C2006,2))</f>
        <v/>
      </c>
    </row>
    <row r="2007" ht="16.5" customHeight="1">
      <c r="A2007" s="66" t="str">
        <f>IF(RIGHT(C2007,2)=".1","10",RIGHT(C2007,2))</f>
        <v/>
      </c>
    </row>
    <row r="2008" ht="16.5" customHeight="1">
      <c r="A2008" s="66" t="str">
        <f>IF(RIGHT(C2008,2)=".1","10",RIGHT(C2008,2))</f>
        <v/>
      </c>
    </row>
    <row r="2009" ht="16.5" customHeight="1">
      <c r="A2009" s="66" t="str">
        <f>IF(RIGHT(C2009,2)=".1","10",RIGHT(C2009,2))</f>
        <v/>
      </c>
    </row>
    <row r="2010" ht="16.5" customHeight="1">
      <c r="A2010" s="66" t="str">
        <f>IF(RIGHT(C2010,2)=".1","10",RIGHT(C2010,2))</f>
        <v/>
      </c>
    </row>
    <row r="2011" ht="16.5" customHeight="1">
      <c r="A2011" s="66" t="str">
        <f>IF(RIGHT(C2011,2)=".1","10",RIGHT(C2011,2))</f>
        <v/>
      </c>
    </row>
    <row r="2012" ht="16.5" customHeight="1">
      <c r="A2012" s="66" t="str">
        <f>IF(RIGHT(C2012,2)=".1","10",RIGHT(C2012,2))</f>
        <v/>
      </c>
    </row>
    <row r="2013" ht="16.5" customHeight="1">
      <c r="A2013" s="66" t="str">
        <f>IF(RIGHT(C2013,2)=".1","10",RIGHT(C2013,2))</f>
        <v/>
      </c>
    </row>
    <row r="2014" ht="16.5" customHeight="1">
      <c r="A2014" s="66" t="str">
        <f>IF(RIGHT(C2014,2)=".1","10",RIGHT(C2014,2))</f>
        <v/>
      </c>
    </row>
    <row r="2015" ht="16.5" customHeight="1">
      <c r="A2015" s="66" t="str">
        <f>IF(RIGHT(C2015,2)=".1","10",RIGHT(C2015,2))</f>
        <v/>
      </c>
    </row>
    <row r="2016" ht="16.5" customHeight="1">
      <c r="A2016" s="66" t="str">
        <f>IF(RIGHT(C2016,2)=".1","10",RIGHT(C2016,2))</f>
        <v/>
      </c>
    </row>
    <row r="2017" ht="16.5" customHeight="1">
      <c r="A2017" s="66" t="str">
        <f>IF(RIGHT(C2017,2)=".1","10",RIGHT(C2017,2))</f>
        <v/>
      </c>
    </row>
    <row r="2018" ht="16.5" customHeight="1">
      <c r="A2018" s="66" t="str">
        <f>IF(RIGHT(C2018,2)=".1","10",RIGHT(C2018,2))</f>
        <v/>
      </c>
    </row>
    <row r="2019" ht="16.5" customHeight="1">
      <c r="A2019" s="66" t="str">
        <f>IF(RIGHT(C2019,2)=".1","10",RIGHT(C2019,2))</f>
        <v/>
      </c>
    </row>
    <row r="2020" ht="16.5" customHeight="1">
      <c r="A2020" s="66" t="str">
        <f>IF(RIGHT(C2020,2)=".1","10",RIGHT(C2020,2))</f>
        <v/>
      </c>
    </row>
    <row r="2021" ht="16.5" customHeight="1">
      <c r="A2021" s="66" t="str">
        <f>IF(RIGHT(C2021,2)=".1","10",RIGHT(C2021,2))</f>
        <v/>
      </c>
    </row>
    <row r="2022" ht="16.5" customHeight="1">
      <c r="A2022" s="66" t="str">
        <f>IF(RIGHT(C2022,2)=".1","10",RIGHT(C2022,2))</f>
        <v/>
      </c>
    </row>
    <row r="2023" ht="16.5" customHeight="1">
      <c r="A2023" s="66" t="str">
        <f>IF(RIGHT(C2023,2)=".1","10",RIGHT(C2023,2))</f>
        <v/>
      </c>
    </row>
    <row r="2024" ht="16.5" customHeight="1">
      <c r="A2024" s="66" t="str">
        <f>IF(RIGHT(C2024,2)=".1","10",RIGHT(C2024,2))</f>
        <v/>
      </c>
    </row>
    <row r="2025" ht="16.5" customHeight="1">
      <c r="A2025" s="66" t="str">
        <f>IF(RIGHT(C2025,2)=".1","10",RIGHT(C2025,2))</f>
        <v/>
      </c>
    </row>
    <row r="2026" ht="16.5" customHeight="1">
      <c r="A2026" s="66" t="str">
        <f>IF(RIGHT(C2026,2)=".1","10",RIGHT(C2026,2))</f>
        <v/>
      </c>
    </row>
    <row r="2027" ht="16.5" customHeight="1">
      <c r="A2027" s="66" t="str">
        <f>IF(RIGHT(C2027,2)=".1","10",RIGHT(C2027,2))</f>
        <v/>
      </c>
    </row>
    <row r="2028" ht="16.5" customHeight="1">
      <c r="A2028" s="66" t="str">
        <f>IF(RIGHT(C2028,2)=".1","10",RIGHT(C2028,2))</f>
        <v/>
      </c>
    </row>
    <row r="2029" ht="16.5" customHeight="1">
      <c r="A2029" s="66" t="str">
        <f>IF(RIGHT(C2029,2)=".1","10",RIGHT(C2029,2))</f>
        <v/>
      </c>
    </row>
    <row r="2030" ht="16.5" customHeight="1">
      <c r="A2030" s="66" t="str">
        <f>IF(RIGHT(C2030,2)=".1","10",RIGHT(C2030,2))</f>
        <v/>
      </c>
    </row>
    <row r="2031" ht="16.5" customHeight="1">
      <c r="A2031" s="66" t="str">
        <f>IF(RIGHT(C2031,2)=".1","10",RIGHT(C2031,2))</f>
        <v/>
      </c>
    </row>
    <row r="2032" ht="16.5" customHeight="1">
      <c r="A2032" s="66" t="str">
        <f>IF(RIGHT(C2032,2)=".1","10",RIGHT(C2032,2))</f>
        <v/>
      </c>
    </row>
    <row r="2033" ht="16.5" customHeight="1">
      <c r="A2033" s="66" t="str">
        <f>IF(RIGHT(C2033,2)=".1","10",RIGHT(C2033,2))</f>
        <v/>
      </c>
    </row>
    <row r="2034" ht="16.5" customHeight="1">
      <c r="A2034" s="66" t="str">
        <f>IF(RIGHT(C2034,2)=".1","10",RIGHT(C2034,2))</f>
        <v/>
      </c>
    </row>
    <row r="2035" ht="16.5" customHeight="1">
      <c r="A2035" s="66" t="str">
        <f>IF(RIGHT(C2035,2)=".1","10",RIGHT(C2035,2))</f>
        <v/>
      </c>
    </row>
    <row r="2036" ht="16.5" customHeight="1">
      <c r="A2036" s="66" t="str">
        <f>IF(RIGHT(C2036,2)=".1","10",RIGHT(C2036,2))</f>
        <v/>
      </c>
    </row>
    <row r="2037" ht="16.5" customHeight="1">
      <c r="A2037" s="66" t="str">
        <f>IF(RIGHT(C2037,2)=".1","10",RIGHT(C2037,2))</f>
        <v/>
      </c>
    </row>
    <row r="2038" ht="16.5" customHeight="1">
      <c r="A2038" s="66" t="str">
        <f>IF(RIGHT(C2038,2)=".1","10",RIGHT(C2038,2))</f>
        <v/>
      </c>
    </row>
    <row r="2039" ht="16.5" customHeight="1">
      <c r="A2039" s="66" t="str">
        <f>IF(RIGHT(C2039,2)=".1","10",RIGHT(C2039,2))</f>
        <v/>
      </c>
    </row>
    <row r="2040" ht="16.5" customHeight="1">
      <c r="A2040" s="66" t="str">
        <f>IF(RIGHT(C2040,2)=".1","10",RIGHT(C2040,2))</f>
        <v/>
      </c>
    </row>
    <row r="2041" ht="16.5" customHeight="1">
      <c r="A2041" s="66" t="str">
        <f>IF(RIGHT(C2041,2)=".1","10",RIGHT(C2041,2))</f>
        <v/>
      </c>
    </row>
    <row r="2042" ht="16.5" customHeight="1">
      <c r="A2042" s="66" t="str">
        <f>IF(RIGHT(C2042,2)=".1","10",RIGHT(C2042,2))</f>
        <v/>
      </c>
    </row>
    <row r="2043" ht="16.5" customHeight="1">
      <c r="A2043" s="66" t="str">
        <f>IF(RIGHT(C2043,2)=".1","10",RIGHT(C2043,2))</f>
        <v/>
      </c>
    </row>
    <row r="2044" ht="16.5" customHeight="1">
      <c r="A2044" s="66" t="str">
        <f>IF(RIGHT(C2044,2)=".1","10",RIGHT(C2044,2))</f>
        <v/>
      </c>
    </row>
    <row r="2045" ht="16.5" customHeight="1">
      <c r="A2045" s="66" t="str">
        <f>IF(RIGHT(C2045,2)=".1","10",RIGHT(C2045,2))</f>
        <v/>
      </c>
    </row>
    <row r="2046" ht="16.5" customHeight="1">
      <c r="A2046" s="66" t="str">
        <f>IF(RIGHT(C2046,2)=".1","10",RIGHT(C2046,2))</f>
        <v/>
      </c>
    </row>
    <row r="2047" ht="16.5" customHeight="1">
      <c r="A2047" s="66" t="str">
        <f>IF(RIGHT(C2047,2)=".1","10",RIGHT(C2047,2))</f>
        <v/>
      </c>
    </row>
    <row r="2048" ht="16.5" customHeight="1">
      <c r="A2048" s="66" t="str">
        <f>IF(RIGHT(C2048,2)=".1","10",RIGHT(C2048,2))</f>
        <v/>
      </c>
    </row>
    <row r="2049" ht="16.5" customHeight="1">
      <c r="A2049" s="66" t="str">
        <f>IF(RIGHT(C2049,2)=".1","10",RIGHT(C2049,2))</f>
        <v/>
      </c>
    </row>
    <row r="2050" ht="16.5" customHeight="1">
      <c r="A2050" s="66" t="str">
        <f>IF(RIGHT(C2050,2)=".1","10",RIGHT(C2050,2))</f>
        <v/>
      </c>
    </row>
    <row r="2051" ht="16.5" customHeight="1">
      <c r="A2051" s="66" t="str">
        <f>IF(RIGHT(C2051,2)=".1","10",RIGHT(C2051,2))</f>
        <v/>
      </c>
    </row>
    <row r="2052" ht="16.5" customHeight="1">
      <c r="A2052" s="66" t="str">
        <f>IF(RIGHT(C2052,2)=".1","10",RIGHT(C2052,2))</f>
        <v/>
      </c>
    </row>
    <row r="2053" ht="16.5" customHeight="1">
      <c r="A2053" s="66" t="str">
        <f>IF(RIGHT(C2053,2)=".1","10",RIGHT(C2053,2))</f>
        <v/>
      </c>
    </row>
    <row r="2054" ht="16.5" customHeight="1">
      <c r="A2054" s="66" t="str">
        <f>IF(RIGHT(C2054,2)=".1","10",RIGHT(C2054,2))</f>
        <v/>
      </c>
    </row>
    <row r="2055" ht="16.5" customHeight="1">
      <c r="A2055" s="66" t="str">
        <f>IF(RIGHT(C2055,2)=".1","10",RIGHT(C2055,2))</f>
        <v/>
      </c>
    </row>
    <row r="2056" ht="16.5" customHeight="1">
      <c r="A2056" s="66" t="str">
        <f>IF(RIGHT(C2056,2)=".1","10",RIGHT(C2056,2))</f>
        <v/>
      </c>
    </row>
    <row r="2057" ht="16.5" customHeight="1">
      <c r="A2057" s="66" t="str">
        <f>IF(RIGHT(C2057,2)=".1","10",RIGHT(C2057,2))</f>
        <v/>
      </c>
    </row>
    <row r="2058" ht="16.5" customHeight="1">
      <c r="A2058" s="66" t="str">
        <f>IF(RIGHT(C2058,2)=".1","10",RIGHT(C2058,2))</f>
        <v/>
      </c>
    </row>
    <row r="2059" ht="16.5" customHeight="1">
      <c r="A2059" s="66" t="str">
        <f>IF(RIGHT(C2059,2)=".1","10",RIGHT(C2059,2))</f>
        <v/>
      </c>
    </row>
    <row r="2060" ht="16.5" customHeight="1">
      <c r="A2060" s="66" t="str">
        <f>IF(RIGHT(C2060,2)=".1","10",RIGHT(C2060,2))</f>
        <v/>
      </c>
    </row>
    <row r="2061" ht="16.5" customHeight="1">
      <c r="A2061" s="66" t="str">
        <f>IF(RIGHT(C2061,2)=".1","10",RIGHT(C2061,2))</f>
        <v/>
      </c>
    </row>
    <row r="2062" ht="16.5" customHeight="1">
      <c r="A2062" s="66" t="str">
        <f>IF(RIGHT(C2062,2)=".1","10",RIGHT(C2062,2))</f>
        <v/>
      </c>
    </row>
    <row r="2063" ht="16.5" customHeight="1">
      <c r="A2063" s="66" t="str">
        <f>IF(RIGHT(C2063,2)=".1","10",RIGHT(C2063,2))</f>
        <v/>
      </c>
    </row>
    <row r="2064" ht="16.5" customHeight="1">
      <c r="A2064" s="66" t="str">
        <f>IF(RIGHT(C2064,2)=".1","10",RIGHT(C2064,2))</f>
        <v/>
      </c>
    </row>
    <row r="2065" ht="16.5" customHeight="1">
      <c r="A2065" s="66" t="str">
        <f>IF(RIGHT(C2065,2)=".1","10",RIGHT(C2065,2))</f>
        <v/>
      </c>
    </row>
    <row r="2066" ht="16.5" customHeight="1">
      <c r="A2066" s="66" t="str">
        <f>IF(RIGHT(C2066,2)=".1","10",RIGHT(C2066,2))</f>
        <v/>
      </c>
    </row>
    <row r="2067" ht="16.5" customHeight="1">
      <c r="A2067" s="66" t="str">
        <f>IF(RIGHT(C2067,2)=".1","10",RIGHT(C2067,2))</f>
        <v/>
      </c>
    </row>
    <row r="2068" ht="16.5" customHeight="1">
      <c r="A2068" s="66" t="str">
        <f>IF(RIGHT(C2068,2)=".1","10",RIGHT(C2068,2))</f>
        <v/>
      </c>
    </row>
    <row r="2069" ht="16.5" customHeight="1">
      <c r="A2069" s="66" t="str">
        <f>IF(RIGHT(C2069,2)=".1","10",RIGHT(C2069,2))</f>
        <v/>
      </c>
    </row>
    <row r="2070" ht="16.5" customHeight="1">
      <c r="A2070" s="66" t="str">
        <f>IF(RIGHT(C2070,2)=".1","10",RIGHT(C2070,2))</f>
        <v/>
      </c>
    </row>
    <row r="2071" ht="16.5" customHeight="1">
      <c r="A2071" s="66" t="str">
        <f>IF(RIGHT(C2071,2)=".1","10",RIGHT(C2071,2))</f>
        <v/>
      </c>
    </row>
    <row r="2072" ht="16.5" customHeight="1">
      <c r="A2072" s="66" t="str">
        <f>IF(RIGHT(C2072,2)=".1","10",RIGHT(C2072,2))</f>
        <v/>
      </c>
    </row>
    <row r="2073" ht="16.5" customHeight="1">
      <c r="A2073" s="66" t="str">
        <f>IF(RIGHT(C2073,2)=".1","10",RIGHT(C2073,2))</f>
        <v/>
      </c>
    </row>
    <row r="2074" ht="16.5" customHeight="1">
      <c r="A2074" s="66" t="str">
        <f>IF(RIGHT(C2074,2)=".1","10",RIGHT(C2074,2))</f>
        <v/>
      </c>
    </row>
    <row r="2075" ht="16.5" customHeight="1">
      <c r="A2075" s="66" t="str">
        <f>IF(RIGHT(C2075,2)=".1","10",RIGHT(C2075,2))</f>
        <v/>
      </c>
    </row>
    <row r="2076" ht="16.5" customHeight="1">
      <c r="A2076" s="66" t="str">
        <f>IF(RIGHT(C2076,2)=".1","10",RIGHT(C2076,2))</f>
        <v/>
      </c>
    </row>
    <row r="2077" ht="16.5" customHeight="1">
      <c r="A2077" s="66" t="str">
        <f>IF(RIGHT(C2077,2)=".1","10",RIGHT(C2077,2))</f>
        <v/>
      </c>
    </row>
    <row r="2078" ht="16.5" customHeight="1">
      <c r="A2078" s="66" t="str">
        <f>IF(RIGHT(C2078,2)=".1","10",RIGHT(C2078,2))</f>
        <v/>
      </c>
    </row>
    <row r="2079" ht="16.5" customHeight="1">
      <c r="A2079" s="66" t="str">
        <f>IF(RIGHT(C2079,2)=".1","10",RIGHT(C2079,2))</f>
        <v/>
      </c>
    </row>
    <row r="2080" ht="16.5" customHeight="1">
      <c r="A2080" s="66" t="str">
        <f>IF(RIGHT(C2080,2)=".1","10",RIGHT(C2080,2))</f>
        <v/>
      </c>
    </row>
    <row r="2081" ht="16.5" customHeight="1">
      <c r="A2081" s="66" t="str">
        <f>IF(RIGHT(C2081,2)=".1","10",RIGHT(C2081,2))</f>
        <v/>
      </c>
    </row>
    <row r="2082" ht="16.5" customHeight="1">
      <c r="A2082" s="66" t="str">
        <f>IF(RIGHT(C2082,2)=".1","10",RIGHT(C2082,2))</f>
        <v/>
      </c>
    </row>
    <row r="2083" ht="16.5" customHeight="1">
      <c r="A2083" s="66" t="str">
        <f>IF(RIGHT(C2083,2)=".1","10",RIGHT(C2083,2))</f>
        <v/>
      </c>
    </row>
    <row r="2084" ht="16.5" customHeight="1">
      <c r="A2084" s="66" t="str">
        <f>IF(RIGHT(C2084,2)=".1","10",RIGHT(C2084,2))</f>
        <v/>
      </c>
    </row>
    <row r="2085" ht="16.5" customHeight="1">
      <c r="A2085" s="66" t="str">
        <f>IF(RIGHT(C2085,2)=".1","10",RIGHT(C2085,2))</f>
        <v/>
      </c>
    </row>
    <row r="2086" ht="16.5" customHeight="1">
      <c r="A2086" s="66" t="str">
        <f>IF(RIGHT(C2086,2)=".1","10",RIGHT(C2086,2))</f>
        <v/>
      </c>
    </row>
    <row r="2087" ht="16.5" customHeight="1">
      <c r="A2087" s="66" t="str">
        <f>IF(RIGHT(C2087,2)=".1","10",RIGHT(C2087,2))</f>
        <v/>
      </c>
    </row>
    <row r="2088" ht="16.5" customHeight="1">
      <c r="A2088" s="66" t="str">
        <f>IF(RIGHT(C2088,2)=".1","10",RIGHT(C2088,2))</f>
        <v/>
      </c>
    </row>
    <row r="2089" ht="16.5" customHeight="1">
      <c r="A2089" s="66" t="str">
        <f>IF(RIGHT(C2089,2)=".1","10",RIGHT(C2089,2))</f>
        <v/>
      </c>
    </row>
    <row r="2090" ht="16.5" customHeight="1">
      <c r="A2090" s="66" t="str">
        <f>IF(RIGHT(C2090,2)=".1","10",RIGHT(C2090,2))</f>
        <v/>
      </c>
    </row>
    <row r="2091" ht="16.5" customHeight="1">
      <c r="A2091" s="66" t="str">
        <f>IF(RIGHT(C2091,2)=".1","10",RIGHT(C2091,2))</f>
        <v/>
      </c>
    </row>
    <row r="2092" ht="16.5" customHeight="1">
      <c r="A2092" s="66" t="str">
        <f>IF(RIGHT(C2092,2)=".1","10",RIGHT(C2092,2))</f>
        <v/>
      </c>
    </row>
    <row r="2093" ht="16.5" customHeight="1">
      <c r="A2093" s="66" t="str">
        <f>IF(RIGHT(C2093,2)=".1","10",RIGHT(C2093,2))</f>
        <v/>
      </c>
    </row>
    <row r="2094" ht="16.5" customHeight="1">
      <c r="A2094" s="66" t="str">
        <f>IF(RIGHT(C2094,2)=".1","10",RIGHT(C2094,2))</f>
        <v/>
      </c>
    </row>
    <row r="2095" ht="16.5" customHeight="1">
      <c r="A2095" s="66" t="str">
        <f>IF(RIGHT(C2095,2)=".1","10",RIGHT(C2095,2))</f>
        <v/>
      </c>
    </row>
    <row r="2096" ht="16.5" customHeight="1">
      <c r="A2096" s="66" t="str">
        <f>IF(RIGHT(C2096,2)=".1","10",RIGHT(C2096,2))</f>
        <v/>
      </c>
    </row>
    <row r="2097" ht="16.5" customHeight="1">
      <c r="A2097" s="66" t="str">
        <f>IF(RIGHT(C2097,2)=".1","10",RIGHT(C2097,2))</f>
        <v/>
      </c>
    </row>
    <row r="2098" ht="16.5" customHeight="1">
      <c r="A2098" s="66" t="str">
        <f>IF(RIGHT(C2098,2)=".1","10",RIGHT(C2098,2))</f>
        <v/>
      </c>
    </row>
    <row r="2099" ht="16.5" customHeight="1">
      <c r="A2099" s="66" t="str">
        <f>IF(RIGHT(C2099,2)=".1","10",RIGHT(C2099,2))</f>
        <v/>
      </c>
    </row>
    <row r="2100" ht="16.5" customHeight="1">
      <c r="A2100" s="66" t="str">
        <f>IF(RIGHT(C2100,2)=".1","10",RIGHT(C2100,2))</f>
        <v/>
      </c>
    </row>
    <row r="2101" ht="16.5" customHeight="1">
      <c r="A2101" s="66" t="str">
        <f>IF(RIGHT(C2101,2)=".1","10",RIGHT(C2101,2))</f>
        <v/>
      </c>
    </row>
    <row r="2102" ht="16.5" customHeight="1">
      <c r="A2102" s="66" t="str">
        <f>IF(RIGHT(C2102,2)=".1","10",RIGHT(C2102,2))</f>
        <v/>
      </c>
    </row>
    <row r="2103" ht="16.5" customHeight="1">
      <c r="A2103" s="66" t="str">
        <f>IF(RIGHT(C2103,2)=".1","10",RIGHT(C2103,2))</f>
        <v/>
      </c>
    </row>
    <row r="2104" ht="16.5" customHeight="1">
      <c r="A2104" s="66" t="str">
        <f>IF(RIGHT(C2104,2)=".1","10",RIGHT(C2104,2))</f>
        <v/>
      </c>
    </row>
    <row r="2105" ht="16.5" customHeight="1">
      <c r="A2105" s="66" t="str">
        <f>IF(RIGHT(C2105,2)=".1","10",RIGHT(C2105,2))</f>
        <v/>
      </c>
    </row>
    <row r="2106" ht="16.5" customHeight="1">
      <c r="A2106" s="66" t="str">
        <f>IF(RIGHT(C2106,2)=".1","10",RIGHT(C2106,2))</f>
        <v/>
      </c>
    </row>
    <row r="2107" ht="16.5" customHeight="1">
      <c r="A2107" s="66" t="str">
        <f>IF(RIGHT(C2107,2)=".1","10",RIGHT(C2107,2))</f>
        <v/>
      </c>
    </row>
    <row r="2108" ht="16.5" customHeight="1">
      <c r="A2108" s="66" t="str">
        <f>IF(RIGHT(C2108,2)=".1","10",RIGHT(C2108,2))</f>
        <v/>
      </c>
    </row>
    <row r="2109" ht="16.5" customHeight="1">
      <c r="A2109" s="66" t="str">
        <f>IF(RIGHT(C2109,2)=".1","10",RIGHT(C2109,2))</f>
        <v/>
      </c>
    </row>
    <row r="2110" ht="16.5" customHeight="1">
      <c r="A2110" s="66" t="str">
        <f>IF(RIGHT(C2110,2)=".1","10",RIGHT(C2110,2))</f>
        <v/>
      </c>
    </row>
    <row r="2111" ht="16.5" customHeight="1">
      <c r="A2111" s="66" t="str">
        <f>IF(RIGHT(C2111,2)=".1","10",RIGHT(C2111,2))</f>
        <v/>
      </c>
    </row>
    <row r="2112" ht="16.5" customHeight="1">
      <c r="A2112" s="66" t="str">
        <f>IF(RIGHT(C2112,2)=".1","10",RIGHT(C2112,2))</f>
        <v/>
      </c>
    </row>
    <row r="2113" ht="16.5" customHeight="1">
      <c r="A2113" s="66" t="str">
        <f>IF(RIGHT(C2113,2)=".1","10",RIGHT(C2113,2))</f>
        <v/>
      </c>
    </row>
    <row r="2114" ht="16.5" customHeight="1">
      <c r="A2114" s="66" t="str">
        <f>IF(RIGHT(C2114,2)=".1","10",RIGHT(C2114,2))</f>
        <v/>
      </c>
    </row>
    <row r="2115" ht="16.5" customHeight="1">
      <c r="A2115" s="66" t="str">
        <f>IF(RIGHT(C2115,2)=".1","10",RIGHT(C2115,2))</f>
        <v/>
      </c>
    </row>
    <row r="2116" ht="16.5" customHeight="1">
      <c r="A2116" s="66" t="str">
        <f>IF(RIGHT(C2116,2)=".1","10",RIGHT(C2116,2))</f>
        <v/>
      </c>
    </row>
    <row r="2117" ht="16.5" customHeight="1">
      <c r="A2117" s="66" t="str">
        <f>IF(RIGHT(C2117,2)=".1","10",RIGHT(C2117,2))</f>
        <v/>
      </c>
    </row>
    <row r="2118" ht="16.5" customHeight="1">
      <c r="A2118" s="66" t="str">
        <f>IF(RIGHT(C2118,2)=".1","10",RIGHT(C2118,2))</f>
        <v/>
      </c>
    </row>
    <row r="2119" ht="16.5" customHeight="1">
      <c r="A2119" s="66" t="str">
        <f>IF(RIGHT(C2119,2)=".1","10",RIGHT(C2119,2))</f>
        <v/>
      </c>
    </row>
    <row r="2120" ht="16.5" customHeight="1">
      <c r="A2120" s="66" t="str">
        <f>IF(RIGHT(C2120,2)=".1","10",RIGHT(C2120,2))</f>
        <v/>
      </c>
    </row>
    <row r="2121" ht="16.5" customHeight="1">
      <c r="A2121" s="66" t="str">
        <f>IF(RIGHT(C2121,2)=".1","10",RIGHT(C2121,2))</f>
        <v/>
      </c>
    </row>
    <row r="2122" ht="16.5" customHeight="1">
      <c r="A2122" s="66" t="str">
        <f>IF(RIGHT(C2122,2)=".1","10",RIGHT(C2122,2))</f>
        <v/>
      </c>
    </row>
    <row r="2123" ht="16.5" customHeight="1">
      <c r="A2123" s="66" t="str">
        <f>IF(RIGHT(C2123,2)=".1","10",RIGHT(C2123,2))</f>
        <v/>
      </c>
    </row>
    <row r="2124" ht="16.5" customHeight="1">
      <c r="A2124" s="66" t="str">
        <f>IF(RIGHT(C2124,2)=".1","10",RIGHT(C2124,2))</f>
        <v/>
      </c>
    </row>
    <row r="2125" ht="16.5" customHeight="1">
      <c r="A2125" s="66" t="str">
        <f>IF(RIGHT(C2125,2)=".1","10",RIGHT(C2125,2))</f>
        <v/>
      </c>
    </row>
    <row r="2126" ht="16.5" customHeight="1">
      <c r="A2126" s="66" t="str">
        <f>IF(RIGHT(C2126,2)=".1","10",RIGHT(C2126,2))</f>
        <v/>
      </c>
    </row>
    <row r="2127" ht="16.5" customHeight="1">
      <c r="A2127" s="66" t="str">
        <f>IF(RIGHT(C2127,2)=".1","10",RIGHT(C2127,2))</f>
        <v/>
      </c>
    </row>
    <row r="2128" ht="16.5" customHeight="1">
      <c r="A2128" s="66" t="str">
        <f>IF(RIGHT(C2128,2)=".1","10",RIGHT(C2128,2))</f>
        <v/>
      </c>
    </row>
    <row r="2129" ht="16.5" customHeight="1">
      <c r="A2129" s="66" t="str">
        <f>IF(RIGHT(C2129,2)=".1","10",RIGHT(C2129,2))</f>
        <v/>
      </c>
    </row>
    <row r="2130" ht="16.5" customHeight="1">
      <c r="A2130" s="66" t="str">
        <f>IF(RIGHT(C2130,2)=".1","10",RIGHT(C2130,2))</f>
        <v/>
      </c>
    </row>
    <row r="2131" ht="16.5" customHeight="1">
      <c r="A2131" s="66" t="str">
        <f>IF(RIGHT(C2131,2)=".1","10",RIGHT(C2131,2))</f>
        <v/>
      </c>
    </row>
    <row r="2132" ht="16.5" customHeight="1">
      <c r="A2132" s="66" t="str">
        <f>IF(RIGHT(C2132,2)=".1","10",RIGHT(C2132,2))</f>
        <v/>
      </c>
    </row>
    <row r="2133" ht="16.5" customHeight="1">
      <c r="A2133" s="66" t="str">
        <f>IF(RIGHT(C2133,2)=".1","10",RIGHT(C2133,2))</f>
        <v/>
      </c>
    </row>
    <row r="2134" ht="16.5" customHeight="1">
      <c r="A2134" s="66" t="str">
        <f>IF(RIGHT(C2134,2)=".1","10",RIGHT(C2134,2))</f>
        <v/>
      </c>
    </row>
    <row r="2135" ht="16.5" customHeight="1">
      <c r="A2135" s="66" t="str">
        <f>IF(RIGHT(C2135,2)=".1","10",RIGHT(C2135,2))</f>
        <v/>
      </c>
    </row>
    <row r="2136" ht="16.5" customHeight="1">
      <c r="A2136" s="66" t="str">
        <f>IF(RIGHT(C2136,2)=".1","10",RIGHT(C2136,2))</f>
        <v/>
      </c>
    </row>
    <row r="2137" ht="16.5" customHeight="1">
      <c r="A2137" s="66" t="str">
        <f>IF(RIGHT(C2137,2)=".1","10",RIGHT(C2137,2))</f>
        <v/>
      </c>
    </row>
    <row r="2138" ht="16.5" customHeight="1">
      <c r="A2138" s="66" t="str">
        <f>IF(RIGHT(C2138,2)=".1","10",RIGHT(C2138,2))</f>
        <v/>
      </c>
    </row>
    <row r="2139" ht="16.5" customHeight="1">
      <c r="A2139" s="66" t="str">
        <f>IF(RIGHT(C2139,2)=".1","10",RIGHT(C2139,2))</f>
        <v/>
      </c>
    </row>
    <row r="2140" ht="16.5" customHeight="1">
      <c r="A2140" s="66" t="str">
        <f>IF(RIGHT(C2140,2)=".1","10",RIGHT(C2140,2))</f>
        <v/>
      </c>
    </row>
    <row r="2141" ht="16.5" customHeight="1">
      <c r="A2141" s="66" t="str">
        <f>IF(RIGHT(C2141,2)=".1","10",RIGHT(C2141,2))</f>
        <v/>
      </c>
    </row>
    <row r="2142" ht="16.5" customHeight="1">
      <c r="A2142" s="66" t="str">
        <f>IF(RIGHT(C2142,2)=".1","10",RIGHT(C2142,2))</f>
        <v/>
      </c>
    </row>
    <row r="2143" ht="16.5" customHeight="1">
      <c r="A2143" s="66" t="str">
        <f>IF(RIGHT(C2143,2)=".1","10",RIGHT(C2143,2))</f>
        <v/>
      </c>
    </row>
    <row r="2144" ht="16.5" customHeight="1">
      <c r="A2144" s="66" t="str">
        <f>IF(RIGHT(C2144,2)=".1","10",RIGHT(C2144,2))</f>
        <v/>
      </c>
    </row>
    <row r="2145" ht="16.5" customHeight="1">
      <c r="A2145" s="66" t="str">
        <f>IF(RIGHT(C2145,2)=".1","10",RIGHT(C2145,2))</f>
        <v/>
      </c>
    </row>
    <row r="2146" ht="16.5" customHeight="1">
      <c r="A2146" s="66" t="str">
        <f>IF(RIGHT(C2146,2)=".1","10",RIGHT(C2146,2))</f>
        <v/>
      </c>
    </row>
    <row r="2147" ht="16.5" customHeight="1">
      <c r="A2147" s="66" t="str">
        <f>IF(RIGHT(C2147,2)=".1","10",RIGHT(C2147,2))</f>
        <v/>
      </c>
    </row>
    <row r="2148" ht="16.5" customHeight="1">
      <c r="A2148" s="66" t="str">
        <f>IF(RIGHT(C2148,2)=".1","10",RIGHT(C2148,2))</f>
        <v/>
      </c>
    </row>
    <row r="2149" ht="16.5" customHeight="1">
      <c r="A2149" s="66" t="str">
        <f>IF(RIGHT(C2149,2)=".1","10",RIGHT(C2149,2))</f>
        <v/>
      </c>
    </row>
    <row r="2150" ht="16.5" customHeight="1">
      <c r="A2150" s="66" t="str">
        <f>IF(RIGHT(C2150,2)=".1","10",RIGHT(C2150,2))</f>
        <v/>
      </c>
    </row>
    <row r="2151" ht="16.5" customHeight="1">
      <c r="A2151" s="66" t="str">
        <f>IF(RIGHT(C2151,2)=".1","10",RIGHT(C2151,2))</f>
        <v/>
      </c>
    </row>
    <row r="2152" ht="16.5" customHeight="1">
      <c r="A2152" s="66" t="str">
        <f>IF(RIGHT(C2152,2)=".1","10",RIGHT(C2152,2))</f>
        <v/>
      </c>
    </row>
    <row r="2153" ht="16.5" customHeight="1">
      <c r="A2153" s="66" t="str">
        <f>IF(RIGHT(C2153,2)=".1","10",RIGHT(C2153,2))</f>
        <v/>
      </c>
    </row>
    <row r="2154" ht="16.5" customHeight="1">
      <c r="A2154" s="66" t="str">
        <f>IF(RIGHT(C2154,2)=".1","10",RIGHT(C2154,2))</f>
        <v/>
      </c>
    </row>
    <row r="2155" ht="16.5" customHeight="1">
      <c r="A2155" s="66" t="str">
        <f>IF(RIGHT(C2155,2)=".1","10",RIGHT(C2155,2))</f>
        <v/>
      </c>
    </row>
    <row r="2156" ht="16.5" customHeight="1">
      <c r="A2156" s="66" t="str">
        <f>IF(RIGHT(C2156,2)=".1","10",RIGHT(C2156,2))</f>
        <v/>
      </c>
    </row>
    <row r="2157" ht="16.5" customHeight="1">
      <c r="A2157" s="66" t="str">
        <f>IF(RIGHT(C2157,2)=".1","10",RIGHT(C2157,2))</f>
        <v/>
      </c>
    </row>
    <row r="2158" ht="16.5" customHeight="1">
      <c r="A2158" s="66" t="str">
        <f>IF(RIGHT(C2158,2)=".1","10",RIGHT(C2158,2))</f>
        <v/>
      </c>
    </row>
    <row r="2159" ht="16.5" customHeight="1">
      <c r="A2159" s="66" t="str">
        <f>IF(RIGHT(C2159,2)=".1","10",RIGHT(C2159,2))</f>
        <v/>
      </c>
    </row>
    <row r="2160" ht="16.5" customHeight="1">
      <c r="A2160" s="66" t="str">
        <f>IF(RIGHT(C2160,2)=".1","10",RIGHT(C2160,2))</f>
        <v/>
      </c>
    </row>
    <row r="2161" ht="16.5" customHeight="1">
      <c r="A2161" s="66" t="str">
        <f>IF(RIGHT(C2161,2)=".1","10",RIGHT(C2161,2))</f>
        <v/>
      </c>
    </row>
    <row r="2162" ht="16.5" customHeight="1">
      <c r="A2162" s="66" t="str">
        <f>IF(RIGHT(C2162,2)=".1","10",RIGHT(C2162,2))</f>
        <v/>
      </c>
    </row>
    <row r="2163" ht="16.5" customHeight="1">
      <c r="A2163" s="66" t="str">
        <f>IF(RIGHT(C2163,2)=".1","10",RIGHT(C2163,2))</f>
        <v/>
      </c>
    </row>
    <row r="2164" ht="16.5" customHeight="1">
      <c r="A2164" s="66" t="str">
        <f>IF(RIGHT(C2164,2)=".1","10",RIGHT(C2164,2))</f>
        <v/>
      </c>
    </row>
    <row r="2165" ht="16.5" customHeight="1">
      <c r="A2165" s="66" t="str">
        <f>IF(RIGHT(C2165,2)=".1","10",RIGHT(C2165,2))</f>
        <v/>
      </c>
    </row>
    <row r="2166" ht="16.5" customHeight="1">
      <c r="A2166" s="66" t="str">
        <f>IF(RIGHT(C2166,2)=".1","10",RIGHT(C2166,2))</f>
        <v/>
      </c>
    </row>
    <row r="2167" ht="16.5" customHeight="1">
      <c r="A2167" s="66" t="str">
        <f>IF(RIGHT(C2167,2)=".1","10",RIGHT(C2167,2))</f>
        <v/>
      </c>
    </row>
    <row r="2168" ht="16.5" customHeight="1">
      <c r="A2168" s="66" t="str">
        <f>IF(RIGHT(C2168,2)=".1","10",RIGHT(C2168,2))</f>
        <v/>
      </c>
    </row>
    <row r="2169" ht="16.5" customHeight="1">
      <c r="A2169" s="66" t="str">
        <f>IF(RIGHT(C2169,2)=".1","10",RIGHT(C2169,2))</f>
        <v/>
      </c>
    </row>
    <row r="2170" ht="16.5" customHeight="1">
      <c r="A2170" s="66" t="str">
        <f>IF(RIGHT(C2170,2)=".1","10",RIGHT(C2170,2))</f>
        <v/>
      </c>
    </row>
    <row r="2171" ht="16.5" customHeight="1">
      <c r="A2171" s="66" t="str">
        <f>IF(RIGHT(C2171,2)=".1","10",RIGHT(C2171,2))</f>
        <v/>
      </c>
    </row>
    <row r="2172" ht="16.5" customHeight="1">
      <c r="A2172" s="66" t="str">
        <f>IF(RIGHT(C2172,2)=".1","10",RIGHT(C2172,2))</f>
        <v/>
      </c>
    </row>
    <row r="2173" ht="16.5" customHeight="1">
      <c r="A2173" s="66" t="str">
        <f>IF(RIGHT(C2173,2)=".1","10",RIGHT(C2173,2))</f>
        <v/>
      </c>
    </row>
    <row r="2174" ht="16.5" customHeight="1">
      <c r="A2174" s="66" t="str">
        <f>IF(RIGHT(C2174,2)=".1","10",RIGHT(C2174,2))</f>
        <v/>
      </c>
    </row>
    <row r="2175" ht="16.5" customHeight="1">
      <c r="A2175" s="66" t="str">
        <f>IF(RIGHT(C2175,2)=".1","10",RIGHT(C2175,2))</f>
        <v/>
      </c>
    </row>
    <row r="2176" ht="16.5" customHeight="1">
      <c r="A2176" s="66" t="str">
        <f>IF(RIGHT(C2176,2)=".1","10",RIGHT(C2176,2))</f>
        <v/>
      </c>
    </row>
    <row r="2177" ht="16.5" customHeight="1">
      <c r="A2177" s="66" t="str">
        <f>IF(RIGHT(C2177,2)=".1","10",RIGHT(C2177,2))</f>
        <v/>
      </c>
    </row>
    <row r="2178" ht="16.5" customHeight="1">
      <c r="A2178" s="66" t="str">
        <f>IF(RIGHT(C2178,2)=".1","10",RIGHT(C2178,2))</f>
        <v/>
      </c>
    </row>
    <row r="2179" ht="16.5" customHeight="1">
      <c r="A2179" s="66" t="str">
        <f>IF(RIGHT(C2179,2)=".1","10",RIGHT(C2179,2))</f>
        <v/>
      </c>
    </row>
    <row r="2180" ht="16.5" customHeight="1">
      <c r="A2180" s="66" t="str">
        <f>IF(RIGHT(C2180,2)=".1","10",RIGHT(C2180,2))</f>
        <v/>
      </c>
    </row>
    <row r="2181" ht="16.5" customHeight="1">
      <c r="A2181" s="66" t="str">
        <f>IF(RIGHT(C2181,2)=".1","10",RIGHT(C2181,2))</f>
        <v/>
      </c>
    </row>
    <row r="2182" ht="16.5" customHeight="1">
      <c r="A2182" s="66" t="str">
        <f>IF(RIGHT(C2182,2)=".1","10",RIGHT(C2182,2))</f>
        <v/>
      </c>
    </row>
    <row r="2183" ht="16.5" customHeight="1">
      <c r="A2183" s="66" t="str">
        <f>IF(RIGHT(C2183,2)=".1","10",RIGHT(C2183,2))</f>
        <v/>
      </c>
    </row>
    <row r="2184" ht="16.5" customHeight="1">
      <c r="A2184" s="66" t="str">
        <f>IF(RIGHT(C2184,2)=".1","10",RIGHT(C2184,2))</f>
        <v/>
      </c>
    </row>
    <row r="2185" ht="16.5" customHeight="1">
      <c r="A2185" s="66" t="str">
        <f>IF(RIGHT(C2185,2)=".1","10",RIGHT(C2185,2))</f>
        <v/>
      </c>
    </row>
    <row r="2186" ht="16.5" customHeight="1">
      <c r="A2186" s="66" t="str">
        <f>IF(RIGHT(C2186,2)=".1","10",RIGHT(C2186,2))</f>
        <v/>
      </c>
    </row>
    <row r="2187" ht="16.5" customHeight="1">
      <c r="A2187" s="66" t="str">
        <f>IF(RIGHT(C2187,2)=".1","10",RIGHT(C2187,2))</f>
        <v/>
      </c>
    </row>
    <row r="2188" ht="16.5" customHeight="1">
      <c r="A2188" s="66" t="str">
        <f>IF(RIGHT(C2188,2)=".1","10",RIGHT(C2188,2))</f>
        <v/>
      </c>
    </row>
    <row r="2189" ht="16.5" customHeight="1">
      <c r="A2189" s="66" t="str">
        <f>IF(RIGHT(C2189,2)=".1","10",RIGHT(C2189,2))</f>
        <v/>
      </c>
    </row>
    <row r="2190" ht="16.5" customHeight="1">
      <c r="A2190" s="66" t="str">
        <f>IF(RIGHT(C2190,2)=".1","10",RIGHT(C2190,2))</f>
        <v/>
      </c>
    </row>
    <row r="2191" ht="16.5" customHeight="1">
      <c r="A2191" s="66" t="str">
        <f>IF(RIGHT(C2191,2)=".1","10",RIGHT(C2191,2))</f>
        <v/>
      </c>
    </row>
    <row r="2192" ht="16.5" customHeight="1">
      <c r="A2192" s="66" t="str">
        <f>IF(RIGHT(C2192,2)=".1","10",RIGHT(C2192,2))</f>
        <v/>
      </c>
    </row>
    <row r="2193" ht="16.5" customHeight="1">
      <c r="A2193" s="66" t="str">
        <f>IF(RIGHT(C2193,2)=".1","10",RIGHT(C2193,2))</f>
        <v/>
      </c>
    </row>
    <row r="2194" ht="16.5" customHeight="1">
      <c r="A2194" s="66" t="str">
        <f>IF(RIGHT(C2194,2)=".1","10",RIGHT(C2194,2))</f>
        <v/>
      </c>
    </row>
    <row r="2195" ht="16.5" customHeight="1">
      <c r="A2195" s="66" t="str">
        <f>IF(RIGHT(C2195,2)=".1","10",RIGHT(C2195,2))</f>
        <v/>
      </c>
    </row>
    <row r="2196" ht="16.5" customHeight="1">
      <c r="A2196" s="66" t="str">
        <f>IF(RIGHT(C2196,2)=".1","10",RIGHT(C2196,2))</f>
        <v/>
      </c>
    </row>
    <row r="2197" ht="16.5" customHeight="1">
      <c r="A2197" s="66" t="str">
        <f>IF(RIGHT(C2197,2)=".1","10",RIGHT(C2197,2))</f>
        <v/>
      </c>
    </row>
    <row r="2198" ht="16.5" customHeight="1">
      <c r="A2198" s="66" t="str">
        <f>IF(RIGHT(C2198,2)=".1","10",RIGHT(C2198,2))</f>
        <v/>
      </c>
    </row>
    <row r="2199" ht="16.5" customHeight="1">
      <c r="A2199" s="66" t="str">
        <f>IF(RIGHT(C2199,2)=".1","10",RIGHT(C2199,2))</f>
        <v/>
      </c>
    </row>
    <row r="2200" ht="16.5" customHeight="1">
      <c r="A2200" s="66" t="str">
        <f>IF(RIGHT(C2200,2)=".1","10",RIGHT(C2200,2))</f>
        <v/>
      </c>
    </row>
    <row r="2201" ht="16.5" customHeight="1">
      <c r="A2201" s="66" t="str">
        <f>IF(RIGHT(C2201,2)=".1","10",RIGHT(C2201,2))</f>
        <v/>
      </c>
    </row>
    <row r="2202" ht="16.5" customHeight="1">
      <c r="A2202" s="66" t="str">
        <f>IF(RIGHT(C2202,2)=".1","10",RIGHT(C2202,2))</f>
        <v/>
      </c>
    </row>
    <row r="2203" ht="16.5" customHeight="1">
      <c r="A2203" s="66" t="str">
        <f>IF(RIGHT(C2203,2)=".1","10",RIGHT(C2203,2))</f>
        <v/>
      </c>
    </row>
    <row r="2204" ht="16.5" customHeight="1">
      <c r="A2204" s="66" t="str">
        <f>IF(RIGHT(C2204,2)=".1","10",RIGHT(C2204,2))</f>
        <v/>
      </c>
    </row>
    <row r="2205" ht="16.5" customHeight="1">
      <c r="A2205" s="66" t="str">
        <f>IF(RIGHT(C2205,2)=".1","10",RIGHT(C2205,2))</f>
        <v/>
      </c>
    </row>
    <row r="2206" ht="16.5" customHeight="1">
      <c r="A2206" s="66" t="str">
        <f>IF(RIGHT(C2206,2)=".1","10",RIGHT(C2206,2))</f>
        <v/>
      </c>
    </row>
    <row r="2207" ht="16.5" customHeight="1">
      <c r="A2207" s="66" t="str">
        <f>IF(RIGHT(C2207,2)=".1","10",RIGHT(C2207,2))</f>
        <v/>
      </c>
    </row>
    <row r="2208" ht="16.5" customHeight="1">
      <c r="A2208" s="66" t="str">
        <f>IF(RIGHT(C2208,2)=".1","10",RIGHT(C2208,2))</f>
        <v/>
      </c>
    </row>
    <row r="2209" ht="16.5" customHeight="1">
      <c r="A2209" s="66" t="str">
        <f>IF(RIGHT(C2209,2)=".1","10",RIGHT(C2209,2))</f>
        <v/>
      </c>
    </row>
    <row r="2210" ht="16.5" customHeight="1">
      <c r="A2210" s="66" t="str">
        <f>IF(RIGHT(C2210,2)=".1","10",RIGHT(C2210,2))</f>
        <v/>
      </c>
    </row>
    <row r="2211" ht="16.5" customHeight="1">
      <c r="A2211" s="66" t="str">
        <f>IF(RIGHT(C2211,2)=".1","10",RIGHT(C2211,2))</f>
        <v/>
      </c>
    </row>
    <row r="2212" ht="16.5" customHeight="1">
      <c r="A2212" s="66" t="str">
        <f>IF(RIGHT(C2212,2)=".1","10",RIGHT(C2212,2))</f>
        <v/>
      </c>
    </row>
    <row r="2213" ht="16.5" customHeight="1">
      <c r="A2213" s="66" t="str">
        <f>IF(RIGHT(C2213,2)=".1","10",RIGHT(C2213,2))</f>
        <v/>
      </c>
    </row>
    <row r="2214" ht="16.5" customHeight="1">
      <c r="A2214" s="66" t="str">
        <f>IF(RIGHT(C2214,2)=".1","10",RIGHT(C2214,2))</f>
        <v/>
      </c>
    </row>
    <row r="2215" ht="16.5" customHeight="1">
      <c r="A2215" s="66" t="str">
        <f>IF(RIGHT(C2215,2)=".1","10",RIGHT(C2215,2))</f>
        <v/>
      </c>
    </row>
    <row r="2216" ht="16.5" customHeight="1">
      <c r="A2216" s="66" t="str">
        <f>IF(RIGHT(C2216,2)=".1","10",RIGHT(C2216,2))</f>
        <v/>
      </c>
    </row>
    <row r="2217" ht="16.5" customHeight="1">
      <c r="A2217" s="66" t="str">
        <f>IF(RIGHT(C2217,2)=".1","10",RIGHT(C2217,2))</f>
        <v/>
      </c>
    </row>
    <row r="2218" ht="16.5" customHeight="1">
      <c r="A2218" s="66" t="str">
        <f>IF(RIGHT(C2218,2)=".1","10",RIGHT(C2218,2))</f>
        <v/>
      </c>
    </row>
    <row r="2219" ht="16.5" customHeight="1">
      <c r="A2219" s="66" t="str">
        <f>IF(RIGHT(C2219,2)=".1","10",RIGHT(C2219,2))</f>
        <v/>
      </c>
    </row>
    <row r="2220" ht="16.5" customHeight="1">
      <c r="A2220" s="66" t="str">
        <f>IF(RIGHT(C2220,2)=".1","10",RIGHT(C2220,2))</f>
        <v/>
      </c>
    </row>
    <row r="2221" ht="16.5" customHeight="1">
      <c r="A2221" s="66" t="str">
        <f>IF(RIGHT(C2221,2)=".1","10",RIGHT(C2221,2))</f>
        <v/>
      </c>
    </row>
    <row r="2222" ht="16.5" customHeight="1">
      <c r="A2222" s="66" t="str">
        <f>IF(RIGHT(C2222,2)=".1","10",RIGHT(C2222,2))</f>
        <v/>
      </c>
    </row>
    <row r="2223" ht="16.5" customHeight="1">
      <c r="A2223" s="66" t="str">
        <f>IF(RIGHT(C2223,2)=".1","10",RIGHT(C2223,2))</f>
        <v/>
      </c>
    </row>
    <row r="2224" ht="16.5" customHeight="1">
      <c r="A2224" s="66" t="str">
        <f>IF(RIGHT(C2224,2)=".1","10",RIGHT(C2224,2))</f>
        <v/>
      </c>
    </row>
    <row r="2225" ht="16.5" customHeight="1">
      <c r="A2225" s="66" t="str">
        <f>IF(RIGHT(C2225,2)=".1","10",RIGHT(C2225,2))</f>
        <v/>
      </c>
    </row>
    <row r="2226" ht="16.5" customHeight="1">
      <c r="A2226" s="66" t="str">
        <f>IF(RIGHT(C2226,2)=".1","10",RIGHT(C2226,2))</f>
        <v/>
      </c>
    </row>
    <row r="2227" ht="16.5" customHeight="1">
      <c r="A2227" s="66" t="str">
        <f>IF(RIGHT(C2227,2)=".1","10",RIGHT(C2227,2))</f>
        <v/>
      </c>
    </row>
    <row r="2228" ht="16.5" customHeight="1">
      <c r="A2228" s="66" t="str">
        <f>IF(RIGHT(C2228,2)=".1","10",RIGHT(C2228,2))</f>
        <v/>
      </c>
    </row>
    <row r="2229" ht="16.5" customHeight="1">
      <c r="A2229" s="66" t="str">
        <f>IF(RIGHT(C2229,2)=".1","10",RIGHT(C2229,2))</f>
        <v/>
      </c>
    </row>
    <row r="2230" ht="16.5" customHeight="1">
      <c r="A2230" s="66" t="str">
        <f>IF(RIGHT(C2230,2)=".1","10",RIGHT(C2230,2))</f>
        <v/>
      </c>
    </row>
    <row r="2231" ht="16.5" customHeight="1">
      <c r="A2231" s="66" t="str">
        <f>IF(RIGHT(C2231,2)=".1","10",RIGHT(C2231,2))</f>
        <v/>
      </c>
    </row>
    <row r="2232" ht="16.5" customHeight="1">
      <c r="A2232" s="66" t="str">
        <f>IF(RIGHT(C2232,2)=".1","10",RIGHT(C2232,2))</f>
        <v/>
      </c>
    </row>
    <row r="2233" ht="16.5" customHeight="1">
      <c r="A2233" s="66" t="str">
        <f>IF(RIGHT(C2233,2)=".1","10",RIGHT(C2233,2))</f>
        <v/>
      </c>
    </row>
    <row r="2234" ht="16.5" customHeight="1">
      <c r="A2234" s="66" t="str">
        <f>IF(RIGHT(C2234,2)=".1","10",RIGHT(C2234,2))</f>
        <v/>
      </c>
    </row>
    <row r="2235" ht="16.5" customHeight="1">
      <c r="A2235" s="66" t="str">
        <f>IF(RIGHT(C2235,2)=".1","10",RIGHT(C2235,2))</f>
        <v/>
      </c>
    </row>
    <row r="2236" ht="16.5" customHeight="1">
      <c r="A2236" s="66" t="str">
        <f>IF(RIGHT(C2236,2)=".1","10",RIGHT(C2236,2))</f>
        <v/>
      </c>
    </row>
    <row r="2237" ht="16.5" customHeight="1">
      <c r="A2237" s="66" t="str">
        <f>IF(RIGHT(C2237,2)=".1","10",RIGHT(C2237,2))</f>
        <v/>
      </c>
    </row>
    <row r="2238" ht="16.5" customHeight="1">
      <c r="A2238" s="66" t="str">
        <f>IF(RIGHT(C2238,2)=".1","10",RIGHT(C2238,2))</f>
        <v/>
      </c>
    </row>
    <row r="2239" ht="16.5" customHeight="1">
      <c r="A2239" s="66" t="str">
        <f>IF(RIGHT(C2239,2)=".1","10",RIGHT(C2239,2))</f>
        <v/>
      </c>
    </row>
    <row r="2240" ht="16.5" customHeight="1">
      <c r="A2240" s="66" t="str">
        <f>IF(RIGHT(C2240,2)=".1","10",RIGHT(C2240,2))</f>
        <v/>
      </c>
    </row>
    <row r="2241" ht="16.5" customHeight="1">
      <c r="A2241" s="66" t="str">
        <f>IF(RIGHT(C2241,2)=".1","10",RIGHT(C2241,2))</f>
        <v/>
      </c>
    </row>
    <row r="2242" ht="16.5" customHeight="1">
      <c r="A2242" s="66" t="str">
        <f>IF(RIGHT(C2242,2)=".1","10",RIGHT(C2242,2))</f>
        <v/>
      </c>
    </row>
    <row r="2243" ht="16.5" customHeight="1">
      <c r="A2243" s="66" t="str">
        <f>IF(RIGHT(C2243,2)=".1","10",RIGHT(C2243,2))</f>
        <v/>
      </c>
    </row>
    <row r="2244" ht="16.5" customHeight="1">
      <c r="A2244" s="66" t="str">
        <f>IF(RIGHT(C2244,2)=".1","10",RIGHT(C2244,2))</f>
        <v/>
      </c>
    </row>
    <row r="2245" ht="16.5" customHeight="1">
      <c r="A2245" s="66" t="str">
        <f>IF(RIGHT(C2245,2)=".1","10",RIGHT(C2245,2))</f>
        <v/>
      </c>
    </row>
    <row r="2246" ht="16.5" customHeight="1">
      <c r="A2246" s="66" t="str">
        <f>IF(RIGHT(C2246,2)=".1","10",RIGHT(C2246,2))</f>
        <v/>
      </c>
    </row>
    <row r="2247" ht="16.5" customHeight="1">
      <c r="A2247" s="66" t="str">
        <f>IF(RIGHT(C2247,2)=".1","10",RIGHT(C2247,2))</f>
        <v/>
      </c>
    </row>
    <row r="2248" ht="16.5" customHeight="1">
      <c r="A2248" s="66" t="str">
        <f>IF(RIGHT(C2248,2)=".1","10",RIGHT(C2248,2))</f>
        <v/>
      </c>
    </row>
    <row r="2249" ht="16.5" customHeight="1">
      <c r="A2249" s="66" t="str">
        <f>IF(RIGHT(C2249,2)=".1","10",RIGHT(C2249,2))</f>
        <v/>
      </c>
    </row>
    <row r="2250" ht="16.5" customHeight="1">
      <c r="A2250" s="66" t="str">
        <f>IF(RIGHT(C2250,2)=".1","10",RIGHT(C2250,2))</f>
        <v/>
      </c>
    </row>
    <row r="2251" ht="16.5" customHeight="1">
      <c r="A2251" s="66" t="str">
        <f>IF(RIGHT(C2251,2)=".1","10",RIGHT(C2251,2))</f>
        <v/>
      </c>
    </row>
    <row r="2252" ht="16.5" customHeight="1">
      <c r="A2252" s="66" t="str">
        <f>IF(RIGHT(C2252,2)=".1","10",RIGHT(C2252,2))</f>
        <v/>
      </c>
    </row>
    <row r="2253" ht="16.5" customHeight="1">
      <c r="A2253" s="66" t="str">
        <f>IF(RIGHT(C2253,2)=".1","10",RIGHT(C2253,2))</f>
        <v/>
      </c>
    </row>
    <row r="2254" ht="16.5" customHeight="1">
      <c r="A2254" s="66" t="str">
        <f>IF(RIGHT(C2254,2)=".1","10",RIGHT(C2254,2))</f>
        <v/>
      </c>
    </row>
    <row r="2255" ht="16.5" customHeight="1">
      <c r="A2255" s="66" t="str">
        <f>IF(RIGHT(C2255,2)=".1","10",RIGHT(C2255,2))</f>
        <v/>
      </c>
    </row>
    <row r="2256" ht="16.5" customHeight="1">
      <c r="A2256" s="66" t="str">
        <f>IF(RIGHT(C2256,2)=".1","10",RIGHT(C2256,2))</f>
        <v/>
      </c>
    </row>
    <row r="2257" ht="16.5" customHeight="1">
      <c r="A2257" s="66" t="str">
        <f>IF(RIGHT(C2257,2)=".1","10",RIGHT(C2257,2))</f>
        <v/>
      </c>
    </row>
    <row r="2258" ht="16.5" customHeight="1">
      <c r="A2258" s="66" t="str">
        <f>IF(RIGHT(C2258,2)=".1","10",RIGHT(C2258,2))</f>
        <v/>
      </c>
    </row>
    <row r="2259" ht="16.5" customHeight="1">
      <c r="A2259" s="66" t="str">
        <f>IF(RIGHT(C2259,2)=".1","10",RIGHT(C2259,2))</f>
        <v/>
      </c>
    </row>
    <row r="2260" ht="16.5" customHeight="1">
      <c r="A2260" s="66" t="str">
        <f>IF(RIGHT(C2260,2)=".1","10",RIGHT(C2260,2))</f>
        <v/>
      </c>
    </row>
    <row r="2261" ht="16.5" customHeight="1">
      <c r="A2261" s="66" t="str">
        <f>IF(RIGHT(C2261,2)=".1","10",RIGHT(C2261,2))</f>
        <v/>
      </c>
    </row>
    <row r="2262" ht="16.5" customHeight="1">
      <c r="A2262" s="66" t="str">
        <f>IF(RIGHT(C2262,2)=".1","10",RIGHT(C2262,2))</f>
        <v/>
      </c>
    </row>
    <row r="2263" ht="16.5" customHeight="1">
      <c r="A2263" s="66" t="str">
        <f>IF(RIGHT(C2263,2)=".1","10",RIGHT(C2263,2))</f>
        <v/>
      </c>
    </row>
    <row r="2264" ht="16.5" customHeight="1">
      <c r="A2264" s="66" t="str">
        <f>IF(RIGHT(C2264,2)=".1","10",RIGHT(C2264,2))</f>
        <v/>
      </c>
    </row>
    <row r="2265" ht="16.5" customHeight="1">
      <c r="A2265" s="66" t="str">
        <f>IF(RIGHT(C2265,2)=".1","10",RIGHT(C2265,2))</f>
        <v/>
      </c>
    </row>
    <row r="2266" ht="16.5" customHeight="1">
      <c r="A2266" s="66" t="str">
        <f>IF(RIGHT(C2266,2)=".1","10",RIGHT(C2266,2))</f>
        <v/>
      </c>
    </row>
    <row r="2267" ht="16.5" customHeight="1">
      <c r="A2267" s="66" t="str">
        <f>IF(RIGHT(C2267,2)=".1","10",RIGHT(C2267,2))</f>
        <v/>
      </c>
    </row>
    <row r="2268" ht="16.5" customHeight="1">
      <c r="A2268" s="66" t="str">
        <f>IF(RIGHT(C2268,2)=".1","10",RIGHT(C2268,2))</f>
        <v/>
      </c>
    </row>
    <row r="2269" ht="16.5" customHeight="1">
      <c r="A2269" s="66" t="str">
        <f>IF(RIGHT(C2269,2)=".1","10",RIGHT(C2269,2))</f>
        <v/>
      </c>
    </row>
    <row r="2270" ht="16.5" customHeight="1">
      <c r="A2270" s="66" t="str">
        <f>IF(RIGHT(C2270,2)=".1","10",RIGHT(C2270,2))</f>
        <v/>
      </c>
    </row>
    <row r="2271" ht="16.5" customHeight="1">
      <c r="A2271" s="66" t="str">
        <f>IF(RIGHT(C2271,2)=".1","10",RIGHT(C2271,2))</f>
        <v/>
      </c>
    </row>
    <row r="2272" ht="16.5" customHeight="1">
      <c r="A2272" s="66" t="str">
        <f>IF(RIGHT(C2272,2)=".1","10",RIGHT(C2272,2))</f>
        <v/>
      </c>
    </row>
    <row r="2273" ht="16.5" customHeight="1">
      <c r="A2273" s="66" t="str">
        <f>IF(RIGHT(C2273,2)=".1","10",RIGHT(C2273,2))</f>
        <v/>
      </c>
    </row>
    <row r="2274" ht="16.5" customHeight="1">
      <c r="A2274" s="66" t="str">
        <f>IF(RIGHT(C2274,2)=".1","10",RIGHT(C2274,2))</f>
        <v/>
      </c>
    </row>
    <row r="2275" ht="16.5" customHeight="1">
      <c r="A2275" s="66" t="str">
        <f>IF(RIGHT(C2275,2)=".1","10",RIGHT(C2275,2))</f>
        <v/>
      </c>
    </row>
    <row r="2276" ht="16.5" customHeight="1">
      <c r="A2276" s="66" t="str">
        <f>IF(RIGHT(C2276,2)=".1","10",RIGHT(C2276,2))</f>
        <v/>
      </c>
    </row>
    <row r="2277" ht="16.5" customHeight="1">
      <c r="A2277" s="66" t="str">
        <f>IF(RIGHT(C2277,2)=".1","10",RIGHT(C2277,2))</f>
        <v/>
      </c>
    </row>
    <row r="2278" ht="16.5" customHeight="1">
      <c r="A2278" s="66" t="str">
        <f>IF(RIGHT(C2278,2)=".1","10",RIGHT(C2278,2))</f>
        <v/>
      </c>
    </row>
    <row r="2279" ht="16.5" customHeight="1">
      <c r="A2279" s="66" t="str">
        <f>IF(RIGHT(C2279,2)=".1","10",RIGHT(C2279,2))</f>
        <v/>
      </c>
    </row>
    <row r="2280" ht="16.5" customHeight="1">
      <c r="A2280" s="66" t="str">
        <f>IF(RIGHT(C2280,2)=".1","10",RIGHT(C2280,2))</f>
        <v/>
      </c>
    </row>
    <row r="2281" ht="16.5" customHeight="1">
      <c r="A2281" s="66" t="str">
        <f>IF(RIGHT(C2281,2)=".1","10",RIGHT(C2281,2))</f>
        <v/>
      </c>
    </row>
    <row r="2282" ht="16.5" customHeight="1">
      <c r="A2282" s="66" t="str">
        <f>IF(RIGHT(C2282,2)=".1","10",RIGHT(C2282,2))</f>
        <v/>
      </c>
    </row>
    <row r="2283" ht="16.5" customHeight="1">
      <c r="A2283" s="66" t="str">
        <f>IF(RIGHT(C2283,2)=".1","10",RIGHT(C2283,2))</f>
        <v/>
      </c>
    </row>
    <row r="2284" ht="16.5" customHeight="1">
      <c r="A2284" s="66" t="str">
        <f>IF(RIGHT(C2284,2)=".1","10",RIGHT(C2284,2))</f>
        <v/>
      </c>
    </row>
    <row r="2285" ht="16.5" customHeight="1">
      <c r="A2285" s="66" t="str">
        <f>IF(RIGHT(C2285,2)=".1","10",RIGHT(C2285,2))</f>
        <v/>
      </c>
    </row>
    <row r="2286" ht="16.5" customHeight="1">
      <c r="A2286" s="66" t="str">
        <f>IF(RIGHT(C2286,2)=".1","10",RIGHT(C2286,2))</f>
        <v/>
      </c>
    </row>
    <row r="2287" ht="16.5" customHeight="1">
      <c r="A2287" s="66" t="str">
        <f>IF(RIGHT(C2287,2)=".1","10",RIGHT(C2287,2))</f>
        <v/>
      </c>
    </row>
    <row r="2288" ht="16.5" customHeight="1">
      <c r="A2288" s="66" t="str">
        <f>IF(RIGHT(C2288,2)=".1","10",RIGHT(C2288,2))</f>
        <v/>
      </c>
    </row>
    <row r="2289" ht="16.5" customHeight="1">
      <c r="A2289" s="66" t="str">
        <f>IF(RIGHT(C2289,2)=".1","10",RIGHT(C2289,2))</f>
        <v/>
      </c>
    </row>
    <row r="2290" ht="16.5" customHeight="1">
      <c r="A2290" s="66" t="str">
        <f>IF(RIGHT(C2290,2)=".1","10",RIGHT(C2290,2))</f>
        <v/>
      </c>
    </row>
    <row r="2291" ht="16.5" customHeight="1">
      <c r="A2291" s="66" t="str">
        <f>IF(RIGHT(C2291,2)=".1","10",RIGHT(C2291,2))</f>
        <v/>
      </c>
    </row>
    <row r="2292" ht="16.5" customHeight="1">
      <c r="A2292" s="66" t="str">
        <f>IF(RIGHT(C2292,2)=".1","10",RIGHT(C2292,2))</f>
        <v/>
      </c>
    </row>
    <row r="2293" ht="16.5" customHeight="1">
      <c r="A2293" s="66" t="str">
        <f>IF(RIGHT(C2293,2)=".1","10",RIGHT(C2293,2))</f>
        <v/>
      </c>
    </row>
    <row r="2294" ht="16.5" customHeight="1">
      <c r="A2294" s="66" t="str">
        <f>IF(RIGHT(C2294,2)=".1","10",RIGHT(C2294,2))</f>
        <v/>
      </c>
    </row>
    <row r="2295" ht="16.5" customHeight="1">
      <c r="A2295" s="66" t="str">
        <f>IF(RIGHT(C2295,2)=".1","10",RIGHT(C2295,2))</f>
        <v/>
      </c>
    </row>
    <row r="2296" ht="16.5" customHeight="1">
      <c r="A2296" s="66" t="str">
        <f>IF(RIGHT(C2296,2)=".1","10",RIGHT(C2296,2))</f>
        <v/>
      </c>
    </row>
    <row r="2297" ht="16.5" customHeight="1">
      <c r="A2297" s="66" t="str">
        <f>IF(RIGHT(C2297,2)=".1","10",RIGHT(C2297,2))</f>
        <v/>
      </c>
    </row>
    <row r="2298" ht="16.5" customHeight="1">
      <c r="A2298" s="66" t="str">
        <f>IF(RIGHT(C2298,2)=".1","10",RIGHT(C2298,2))</f>
        <v/>
      </c>
    </row>
    <row r="2299" ht="16.5" customHeight="1">
      <c r="A2299" s="66" t="str">
        <f>IF(RIGHT(C2299,2)=".1","10",RIGHT(C2299,2))</f>
        <v/>
      </c>
    </row>
    <row r="2300" ht="16.5" customHeight="1">
      <c r="A2300" s="66" t="str">
        <f>IF(RIGHT(C2300,2)=".1","10",RIGHT(C2300,2))</f>
        <v/>
      </c>
    </row>
    <row r="2301" ht="16.5" customHeight="1">
      <c r="A2301" s="66" t="str">
        <f>IF(RIGHT(C2301,2)=".1","10",RIGHT(C2301,2))</f>
        <v/>
      </c>
    </row>
    <row r="2302" ht="16.5" customHeight="1">
      <c r="A2302" s="66" t="str">
        <f>IF(RIGHT(C2302,2)=".1","10",RIGHT(C2302,2))</f>
        <v/>
      </c>
    </row>
    <row r="2303" ht="16.5" customHeight="1">
      <c r="A2303" s="66" t="str">
        <f>IF(RIGHT(C2303,2)=".1","10",RIGHT(C2303,2))</f>
        <v/>
      </c>
    </row>
    <row r="2304" ht="16.5" customHeight="1">
      <c r="A2304" s="66" t="str">
        <f>IF(RIGHT(C2304,2)=".1","10",RIGHT(C2304,2))</f>
        <v/>
      </c>
    </row>
    <row r="2305" ht="16.5" customHeight="1">
      <c r="A2305" s="66" t="str">
        <f>IF(RIGHT(C2305,2)=".1","10",RIGHT(C2305,2))</f>
        <v/>
      </c>
    </row>
    <row r="2306" ht="16.5" customHeight="1">
      <c r="A2306" s="66" t="str">
        <f>IF(RIGHT(C2306,2)=".1","10",RIGHT(C2306,2))</f>
        <v/>
      </c>
    </row>
    <row r="2307" ht="16.5" customHeight="1">
      <c r="A2307" s="66" t="str">
        <f>IF(RIGHT(C2307,2)=".1","10",RIGHT(C2307,2))</f>
        <v/>
      </c>
    </row>
    <row r="2308" ht="16.5" customHeight="1">
      <c r="A2308" s="66" t="str">
        <f>IF(RIGHT(C2308,2)=".1","10",RIGHT(C2308,2))</f>
        <v/>
      </c>
    </row>
    <row r="2309" ht="16.5" customHeight="1">
      <c r="A2309" s="66" t="str">
        <f>IF(RIGHT(C2309,2)=".1","10",RIGHT(C2309,2))</f>
        <v/>
      </c>
    </row>
    <row r="2310" ht="16.5" customHeight="1">
      <c r="A2310" s="66" t="str">
        <f>IF(RIGHT(C2310,2)=".1","10",RIGHT(C2310,2))</f>
        <v/>
      </c>
    </row>
    <row r="2311" ht="16.5" customHeight="1">
      <c r="A2311" s="66" t="str">
        <f>IF(RIGHT(C2311,2)=".1","10",RIGHT(C2311,2))</f>
        <v/>
      </c>
    </row>
    <row r="2312" ht="16.5" customHeight="1">
      <c r="A2312" s="66" t="str">
        <f>IF(RIGHT(C2312,2)=".1","10",RIGHT(C2312,2))</f>
        <v/>
      </c>
    </row>
    <row r="2313" ht="16.5" customHeight="1">
      <c r="A2313" s="66" t="str">
        <f>IF(RIGHT(C2313,2)=".1","10",RIGHT(C2313,2))</f>
        <v/>
      </c>
    </row>
    <row r="2314" ht="16.5" customHeight="1">
      <c r="A2314" s="66" t="str">
        <f>IF(RIGHT(C2314,2)=".1","10",RIGHT(C2314,2))</f>
        <v/>
      </c>
    </row>
    <row r="2315" ht="16.5" customHeight="1">
      <c r="A2315" s="66" t="str">
        <f>IF(RIGHT(C2315,2)=".1","10",RIGHT(C2315,2))</f>
        <v/>
      </c>
    </row>
    <row r="2316" ht="16.5" customHeight="1">
      <c r="A2316" s="66" t="str">
        <f>IF(RIGHT(C2316,2)=".1","10",RIGHT(C2316,2))</f>
        <v/>
      </c>
    </row>
    <row r="2317" ht="16.5" customHeight="1">
      <c r="A2317" s="66" t="str">
        <f>IF(RIGHT(C2317,2)=".1","10",RIGHT(C2317,2))</f>
        <v/>
      </c>
    </row>
    <row r="2318" ht="16.5" customHeight="1">
      <c r="A2318" s="66" t="str">
        <f>IF(RIGHT(C2318,2)=".1","10",RIGHT(C2318,2))</f>
        <v/>
      </c>
    </row>
    <row r="2319" ht="16.5" customHeight="1">
      <c r="A2319" s="66" t="str">
        <f>IF(RIGHT(C2319,2)=".1","10",RIGHT(C2319,2))</f>
        <v/>
      </c>
    </row>
    <row r="2320" ht="16.5" customHeight="1">
      <c r="A2320" s="66" t="str">
        <f>IF(RIGHT(C2320,2)=".1","10",RIGHT(C2320,2))</f>
        <v/>
      </c>
    </row>
    <row r="2321" ht="16.5" customHeight="1">
      <c r="A2321" s="66" t="str">
        <f>IF(RIGHT(C2321,2)=".1","10",RIGHT(C2321,2))</f>
        <v/>
      </c>
    </row>
    <row r="2322" ht="16.5" customHeight="1">
      <c r="A2322" s="66" t="str">
        <f>IF(RIGHT(C2322,2)=".1","10",RIGHT(C2322,2))</f>
        <v/>
      </c>
    </row>
    <row r="2323" ht="16.5" customHeight="1">
      <c r="A2323" s="66" t="str">
        <f>IF(RIGHT(C2323,2)=".1","10",RIGHT(C2323,2))</f>
        <v/>
      </c>
    </row>
    <row r="2324" ht="16.5" customHeight="1">
      <c r="A2324" s="66" t="str">
        <f>IF(RIGHT(C2324,2)=".1","10",RIGHT(C2324,2))</f>
        <v/>
      </c>
    </row>
    <row r="2325" ht="16.5" customHeight="1">
      <c r="A2325" s="66" t="str">
        <f>IF(RIGHT(C2325,2)=".1","10",RIGHT(C2325,2))</f>
        <v/>
      </c>
    </row>
    <row r="2326" ht="16.5" customHeight="1">
      <c r="A2326" s="66" t="str">
        <f>IF(RIGHT(C2326,2)=".1","10",RIGHT(C2326,2))</f>
        <v/>
      </c>
    </row>
    <row r="2327" ht="16.5" customHeight="1">
      <c r="A2327" s="66" t="str">
        <f>IF(RIGHT(C2327,2)=".1","10",RIGHT(C2327,2))</f>
        <v/>
      </c>
    </row>
    <row r="2328" ht="16.5" customHeight="1">
      <c r="A2328" s="66" t="str">
        <f>IF(RIGHT(C2328,2)=".1","10",RIGHT(C2328,2))</f>
        <v/>
      </c>
    </row>
    <row r="2329" ht="16.5" customHeight="1">
      <c r="A2329" s="66" t="str">
        <f>IF(RIGHT(C2329,2)=".1","10",RIGHT(C2329,2))</f>
        <v/>
      </c>
    </row>
    <row r="2330" ht="16.5" customHeight="1">
      <c r="A2330" s="66" t="str">
        <f>IF(RIGHT(C2330,2)=".1","10",RIGHT(C2330,2))</f>
        <v/>
      </c>
    </row>
    <row r="2331" ht="16.5" customHeight="1">
      <c r="A2331" s="66" t="str">
        <f>IF(RIGHT(C2331,2)=".1","10",RIGHT(C2331,2))</f>
        <v/>
      </c>
    </row>
    <row r="2332" ht="16.5" customHeight="1">
      <c r="A2332" s="66" t="str">
        <f>IF(RIGHT(C2332,2)=".1","10",RIGHT(C2332,2))</f>
        <v/>
      </c>
    </row>
    <row r="2333" ht="16.5" customHeight="1">
      <c r="A2333" s="66" t="str">
        <f>IF(RIGHT(C2333,2)=".1","10",RIGHT(C2333,2))</f>
        <v/>
      </c>
    </row>
    <row r="2334" ht="16.5" customHeight="1">
      <c r="A2334" s="66" t="str">
        <f>IF(RIGHT(C2334,2)=".1","10",RIGHT(C2334,2))</f>
        <v/>
      </c>
    </row>
    <row r="2335" ht="16.5" customHeight="1">
      <c r="A2335" s="66" t="str">
        <f>IF(RIGHT(C2335,2)=".1","10",RIGHT(C2335,2))</f>
        <v/>
      </c>
    </row>
    <row r="2336" ht="16.5" customHeight="1">
      <c r="A2336" s="66" t="str">
        <f>IF(RIGHT(C2336,2)=".1","10",RIGHT(C2336,2))</f>
        <v/>
      </c>
    </row>
    <row r="2337" ht="16.5" customHeight="1">
      <c r="A2337" s="66" t="str">
        <f>IF(RIGHT(C2337,2)=".1","10",RIGHT(C2337,2))</f>
        <v/>
      </c>
    </row>
    <row r="2338" ht="16.5" customHeight="1">
      <c r="A2338" s="66" t="str">
        <f>IF(RIGHT(C2338,2)=".1","10",RIGHT(C2338,2))</f>
        <v/>
      </c>
    </row>
    <row r="2339" ht="16.5" customHeight="1">
      <c r="A2339" s="66" t="str">
        <f>IF(RIGHT(C2339,2)=".1","10",RIGHT(C2339,2))</f>
        <v/>
      </c>
    </row>
    <row r="2340" ht="16.5" customHeight="1">
      <c r="A2340" s="66" t="str">
        <f>IF(RIGHT(C2340,2)=".1","10",RIGHT(C2340,2))</f>
        <v/>
      </c>
    </row>
    <row r="2341" ht="16.5" customHeight="1">
      <c r="A2341" s="66" t="str">
        <f>IF(RIGHT(C2341,2)=".1","10",RIGHT(C2341,2))</f>
        <v/>
      </c>
    </row>
    <row r="2342" ht="16.5" customHeight="1">
      <c r="A2342" s="66" t="str">
        <f>IF(RIGHT(C2342,2)=".1","10",RIGHT(C2342,2))</f>
        <v/>
      </c>
    </row>
    <row r="2343" ht="16.5" customHeight="1">
      <c r="A2343" s="66" t="str">
        <f>IF(RIGHT(C2343,2)=".1","10",RIGHT(C2343,2))</f>
        <v/>
      </c>
    </row>
    <row r="2344" ht="16.5" customHeight="1">
      <c r="A2344" s="66" t="str">
        <f>IF(RIGHT(C2344,2)=".1","10",RIGHT(C2344,2))</f>
        <v/>
      </c>
    </row>
    <row r="2345" ht="16.5" customHeight="1">
      <c r="A2345" s="66" t="str">
        <f>IF(RIGHT(C2345,2)=".1","10",RIGHT(C2345,2))</f>
        <v/>
      </c>
    </row>
    <row r="2346" ht="16.5" customHeight="1">
      <c r="A2346" s="66" t="str">
        <f>IF(RIGHT(C2346,2)=".1","10",RIGHT(C2346,2))</f>
        <v/>
      </c>
    </row>
    <row r="2347" ht="16.5" customHeight="1">
      <c r="A2347" s="66" t="str">
        <f>IF(RIGHT(C2347,2)=".1","10",RIGHT(C2347,2))</f>
        <v/>
      </c>
    </row>
    <row r="2348" ht="16.5" customHeight="1">
      <c r="A2348" s="66" t="str">
        <f>IF(RIGHT(C2348,2)=".1","10",RIGHT(C2348,2))</f>
        <v/>
      </c>
    </row>
    <row r="2349" ht="16.5" customHeight="1">
      <c r="A2349" s="66" t="str">
        <f>IF(RIGHT(C2349,2)=".1","10",RIGHT(C2349,2))</f>
        <v/>
      </c>
    </row>
    <row r="2350" ht="16.5" customHeight="1">
      <c r="A2350" s="66" t="str">
        <f>IF(RIGHT(C2350,2)=".1","10",RIGHT(C2350,2))</f>
        <v/>
      </c>
    </row>
    <row r="2351" ht="16.5" customHeight="1">
      <c r="A2351" s="66" t="str">
        <f>IF(RIGHT(C2351,2)=".1","10",RIGHT(C2351,2))</f>
        <v/>
      </c>
    </row>
    <row r="2352" ht="16.5" customHeight="1">
      <c r="A2352" s="66" t="str">
        <f>IF(RIGHT(C2352,2)=".1","10",RIGHT(C2352,2))</f>
        <v/>
      </c>
    </row>
    <row r="2353" ht="16.5" customHeight="1">
      <c r="A2353" s="66" t="str">
        <f>IF(RIGHT(C2353,2)=".1","10",RIGHT(C2353,2))</f>
        <v/>
      </c>
    </row>
    <row r="2354" ht="16.5" customHeight="1">
      <c r="A2354" s="66" t="str">
        <f>IF(RIGHT(C2354,2)=".1","10",RIGHT(C2354,2))</f>
        <v/>
      </c>
    </row>
    <row r="2355" ht="16.5" customHeight="1">
      <c r="A2355" s="66" t="str">
        <f>IF(RIGHT(C2355,2)=".1","10",RIGHT(C2355,2))</f>
        <v/>
      </c>
    </row>
    <row r="2356" ht="16.5" customHeight="1">
      <c r="A2356" s="66" t="str">
        <f>IF(RIGHT(C2356,2)=".1","10",RIGHT(C2356,2))</f>
        <v/>
      </c>
    </row>
    <row r="2357" ht="16.5" customHeight="1">
      <c r="A2357" s="66" t="str">
        <f>IF(RIGHT(C2357,2)=".1","10",RIGHT(C2357,2))</f>
        <v/>
      </c>
    </row>
    <row r="2358" ht="16.5" customHeight="1">
      <c r="A2358" s="66" t="str">
        <f>IF(RIGHT(C2358,2)=".1","10",RIGHT(C2358,2))</f>
        <v/>
      </c>
    </row>
    <row r="2359" ht="16.5" customHeight="1">
      <c r="A2359" s="66" t="str">
        <f>IF(RIGHT(C2359,2)=".1","10",RIGHT(C2359,2))</f>
        <v/>
      </c>
    </row>
    <row r="2360" ht="16.5" customHeight="1">
      <c r="A2360" s="66" t="str">
        <f>IF(RIGHT(C2360,2)=".1","10",RIGHT(C2360,2))</f>
        <v/>
      </c>
    </row>
    <row r="2361" ht="16.5" customHeight="1">
      <c r="A2361" s="66" t="str">
        <f>IF(RIGHT(C2361,2)=".1","10",RIGHT(C2361,2))</f>
        <v/>
      </c>
    </row>
    <row r="2362" ht="16.5" customHeight="1">
      <c r="A2362" s="66" t="str">
        <f>IF(RIGHT(C2362,2)=".1","10",RIGHT(C2362,2))</f>
        <v/>
      </c>
    </row>
    <row r="2363" ht="16.5" customHeight="1">
      <c r="A2363" s="66" t="str">
        <f>IF(RIGHT(C2363,2)=".1","10",RIGHT(C2363,2))</f>
        <v/>
      </c>
    </row>
    <row r="2364" ht="16.5" customHeight="1">
      <c r="A2364" s="66" t="str">
        <f>IF(RIGHT(C2364,2)=".1","10",RIGHT(C2364,2))</f>
        <v/>
      </c>
    </row>
    <row r="2365" ht="16.5" customHeight="1">
      <c r="A2365" s="66" t="str">
        <f>IF(RIGHT(C2365,2)=".1","10",RIGHT(C2365,2))</f>
        <v/>
      </c>
    </row>
    <row r="2366" ht="16.5" customHeight="1">
      <c r="A2366" s="66" t="str">
        <f>IF(RIGHT(C2366,2)=".1","10",RIGHT(C2366,2))</f>
        <v/>
      </c>
    </row>
    <row r="2367" ht="16.5" customHeight="1">
      <c r="A2367" s="66" t="str">
        <f>IF(RIGHT(C2367,2)=".1","10",RIGHT(C2367,2))</f>
        <v/>
      </c>
    </row>
    <row r="2368" ht="16.5" customHeight="1">
      <c r="A2368" s="66" t="str">
        <f>IF(RIGHT(C2368,2)=".1","10",RIGHT(C2368,2))</f>
        <v/>
      </c>
    </row>
    <row r="2369" ht="16.5" customHeight="1">
      <c r="A2369" s="66" t="str">
        <f>IF(RIGHT(C2369,2)=".1","10",RIGHT(C2369,2))</f>
        <v/>
      </c>
    </row>
    <row r="2370" ht="16.5" customHeight="1">
      <c r="A2370" s="66" t="str">
        <f>IF(RIGHT(C2370,2)=".1","10",RIGHT(C2370,2))</f>
        <v/>
      </c>
    </row>
    <row r="2371" ht="16.5" customHeight="1">
      <c r="A2371" s="66" t="str">
        <f>IF(RIGHT(C2371,2)=".1","10",RIGHT(C2371,2))</f>
        <v/>
      </c>
    </row>
    <row r="2372" ht="16.5" customHeight="1">
      <c r="A2372" s="66" t="str">
        <f>IF(RIGHT(C2372,2)=".1","10",RIGHT(C2372,2))</f>
        <v/>
      </c>
    </row>
    <row r="2373" ht="16.5" customHeight="1">
      <c r="A2373" s="66" t="str">
        <f>IF(RIGHT(C2373,2)=".1","10",RIGHT(C2373,2))</f>
        <v/>
      </c>
    </row>
    <row r="2374" ht="16.5" customHeight="1">
      <c r="A2374" s="66" t="str">
        <f>IF(RIGHT(C2374,2)=".1","10",RIGHT(C2374,2))</f>
        <v/>
      </c>
    </row>
    <row r="2375" ht="16.5" customHeight="1">
      <c r="A2375" s="66" t="str">
        <f>IF(RIGHT(C2375,2)=".1","10",RIGHT(C2375,2))</f>
        <v/>
      </c>
    </row>
    <row r="2376" ht="16.5" customHeight="1">
      <c r="A2376" s="66" t="str">
        <f>IF(RIGHT(C2376,2)=".1","10",RIGHT(C2376,2))</f>
        <v/>
      </c>
    </row>
    <row r="2377" ht="16.5" customHeight="1">
      <c r="A2377" s="66" t="str">
        <f>IF(RIGHT(C2377,2)=".1","10",RIGHT(C2377,2))</f>
        <v/>
      </c>
    </row>
    <row r="2378" ht="16.5" customHeight="1">
      <c r="A2378" s="66" t="str">
        <f>IF(RIGHT(C2378,2)=".1","10",RIGHT(C2378,2))</f>
        <v/>
      </c>
    </row>
    <row r="2379" ht="16.5" customHeight="1">
      <c r="A2379" s="66" t="str">
        <f>IF(RIGHT(C2379,2)=".1","10",RIGHT(C2379,2))</f>
        <v/>
      </c>
    </row>
    <row r="2380" ht="16.5" customHeight="1">
      <c r="A2380" s="66" t="str">
        <f>IF(RIGHT(C2380,2)=".1","10",RIGHT(C2380,2))</f>
        <v/>
      </c>
    </row>
    <row r="2381" ht="16.5" customHeight="1">
      <c r="A2381" s="66" t="str">
        <f>IF(RIGHT(C2381,2)=".1","10",RIGHT(C2381,2))</f>
        <v/>
      </c>
    </row>
    <row r="2382" ht="16.5" customHeight="1">
      <c r="A2382" s="66" t="str">
        <f>IF(RIGHT(C2382,2)=".1","10",RIGHT(C2382,2))</f>
        <v/>
      </c>
    </row>
    <row r="2383" ht="16.5" customHeight="1">
      <c r="A2383" s="66" t="str">
        <f>IF(RIGHT(C2383,2)=".1","10",RIGHT(C2383,2))</f>
        <v/>
      </c>
    </row>
    <row r="2384" ht="16.5" customHeight="1">
      <c r="A2384" s="66" t="str">
        <f>IF(RIGHT(C2384,2)=".1","10",RIGHT(C2384,2))</f>
        <v/>
      </c>
    </row>
    <row r="2385" ht="16.5" customHeight="1">
      <c r="A2385" s="66" t="str">
        <f>IF(RIGHT(C2385,2)=".1","10",RIGHT(C2385,2))</f>
        <v/>
      </c>
    </row>
    <row r="2386" ht="16.5" customHeight="1">
      <c r="A2386" s="66" t="str">
        <f>IF(RIGHT(C2386,2)=".1","10",RIGHT(C2386,2))</f>
        <v/>
      </c>
    </row>
    <row r="2387" ht="16.5" customHeight="1">
      <c r="A2387" s="66" t="str">
        <f>IF(RIGHT(C2387,2)=".1","10",RIGHT(C2387,2))</f>
        <v/>
      </c>
    </row>
    <row r="2388" ht="16.5" customHeight="1">
      <c r="A2388" s="66" t="str">
        <f>IF(RIGHT(C2388,2)=".1","10",RIGHT(C2388,2))</f>
        <v/>
      </c>
    </row>
    <row r="2389" ht="16.5" customHeight="1">
      <c r="A2389" s="66" t="str">
        <f>IF(RIGHT(C2389,2)=".1","10",RIGHT(C2389,2))</f>
        <v/>
      </c>
    </row>
    <row r="2390" ht="16.5" customHeight="1">
      <c r="A2390" s="66" t="str">
        <f>IF(RIGHT(C2390,2)=".1","10",RIGHT(C2390,2))</f>
        <v/>
      </c>
    </row>
    <row r="2391" ht="16.5" customHeight="1">
      <c r="A2391" s="66" t="str">
        <f>IF(RIGHT(C2391,2)=".1","10",RIGHT(C2391,2))</f>
        <v/>
      </c>
    </row>
    <row r="2392" ht="16.5" customHeight="1">
      <c r="A2392" s="66" t="str">
        <f>IF(RIGHT(C2392,2)=".1","10",RIGHT(C2392,2))</f>
        <v/>
      </c>
    </row>
    <row r="2393" ht="16.5" customHeight="1">
      <c r="A2393" s="66" t="str">
        <f>IF(RIGHT(C2393,2)=".1","10",RIGHT(C2393,2))</f>
        <v/>
      </c>
    </row>
    <row r="2394" ht="16.5" customHeight="1">
      <c r="A2394" s="66" t="str">
        <f>IF(RIGHT(C2394,2)=".1","10",RIGHT(C2394,2))</f>
        <v/>
      </c>
    </row>
    <row r="2395" ht="16.5" customHeight="1">
      <c r="A2395" s="66" t="str">
        <f>IF(RIGHT(C2395,2)=".1","10",RIGHT(C2395,2))</f>
        <v/>
      </c>
    </row>
    <row r="2396" ht="16.5" customHeight="1">
      <c r="A2396" s="66" t="str">
        <f>IF(RIGHT(C2396,2)=".1","10",RIGHT(C2396,2))</f>
        <v/>
      </c>
    </row>
    <row r="2397" ht="16.5" customHeight="1">
      <c r="A2397" s="66" t="str">
        <f>IF(RIGHT(C2397,2)=".1","10",RIGHT(C2397,2))</f>
        <v/>
      </c>
    </row>
    <row r="2398" ht="16.5" customHeight="1">
      <c r="A2398" s="66" t="str">
        <f>IF(RIGHT(C2398,2)=".1","10",RIGHT(C2398,2))</f>
        <v/>
      </c>
    </row>
    <row r="2399" ht="16.5" customHeight="1">
      <c r="A2399" s="66" t="str">
        <f>IF(RIGHT(C2399,2)=".1","10",RIGHT(C2399,2))</f>
        <v/>
      </c>
    </row>
    <row r="2400" ht="16.5" customHeight="1">
      <c r="A2400" s="66" t="str">
        <f>IF(RIGHT(C2400,2)=".1","10",RIGHT(C2400,2))</f>
        <v/>
      </c>
    </row>
    <row r="2401" ht="16.5" customHeight="1">
      <c r="A2401" s="66" t="str">
        <f>IF(RIGHT(C2401,2)=".1","10",RIGHT(C2401,2))</f>
        <v/>
      </c>
    </row>
    <row r="2402" ht="16.5" customHeight="1">
      <c r="A2402" s="66" t="str">
        <f>IF(RIGHT(C2402,2)=".1","10",RIGHT(C2402,2))</f>
        <v/>
      </c>
    </row>
    <row r="2403" ht="16.5" customHeight="1">
      <c r="A2403" s="66" t="str">
        <f>IF(RIGHT(C2403,2)=".1","10",RIGHT(C2403,2))</f>
        <v/>
      </c>
    </row>
    <row r="2404" ht="16.5" customHeight="1">
      <c r="A2404" s="66" t="str">
        <f>IF(RIGHT(C2404,2)=".1","10",RIGHT(C2404,2))</f>
        <v/>
      </c>
    </row>
    <row r="2405" ht="16.5" customHeight="1">
      <c r="A2405" s="66" t="str">
        <f>IF(RIGHT(C2405,2)=".1","10",RIGHT(C2405,2))</f>
        <v/>
      </c>
    </row>
    <row r="2406" ht="16.5" customHeight="1">
      <c r="A2406" s="66" t="str">
        <f>IF(RIGHT(C2406,2)=".1","10",RIGHT(C2406,2))</f>
        <v/>
      </c>
    </row>
    <row r="2407" ht="16.5" customHeight="1">
      <c r="A2407" s="66" t="str">
        <f>IF(RIGHT(C2407,2)=".1","10",RIGHT(C2407,2))</f>
        <v/>
      </c>
    </row>
    <row r="2408" ht="16.5" customHeight="1">
      <c r="A2408" s="66" t="str">
        <f>IF(RIGHT(C2408,2)=".1","10",RIGHT(C2408,2))</f>
        <v/>
      </c>
    </row>
    <row r="2409" ht="16.5" customHeight="1">
      <c r="A2409" s="66" t="str">
        <f>IF(RIGHT(C2409,2)=".1","10",RIGHT(C2409,2))</f>
        <v/>
      </c>
    </row>
    <row r="2410" ht="16.5" customHeight="1">
      <c r="A2410" s="66" t="str">
        <f>IF(RIGHT(C2410,2)=".1","10",RIGHT(C2410,2))</f>
        <v/>
      </c>
    </row>
    <row r="2411" ht="16.5" customHeight="1">
      <c r="A2411" s="66" t="str">
        <f>IF(RIGHT(C2411,2)=".1","10",RIGHT(C2411,2))</f>
        <v/>
      </c>
    </row>
    <row r="2412" ht="16.5" customHeight="1">
      <c r="A2412" s="66" t="str">
        <f>IF(RIGHT(C2412,2)=".1","10",RIGHT(C2412,2))</f>
        <v/>
      </c>
    </row>
    <row r="2413" ht="16.5" customHeight="1">
      <c r="A2413" s="66" t="str">
        <f>IF(RIGHT(C2413,2)=".1","10",RIGHT(C2413,2))</f>
        <v/>
      </c>
    </row>
    <row r="2414" ht="16.5" customHeight="1">
      <c r="A2414" s="66" t="str">
        <f>IF(RIGHT(C2414,2)=".1","10",RIGHT(C2414,2))</f>
        <v/>
      </c>
    </row>
    <row r="2415" ht="16.5" customHeight="1">
      <c r="A2415" s="66" t="str">
        <f>IF(RIGHT(C2415,2)=".1","10",RIGHT(C2415,2))</f>
        <v/>
      </c>
    </row>
    <row r="2416" ht="16.5" customHeight="1">
      <c r="A2416" s="66" t="str">
        <f>IF(RIGHT(C2416,2)=".1","10",RIGHT(C2416,2))</f>
        <v/>
      </c>
    </row>
    <row r="2417" ht="16.5" customHeight="1">
      <c r="A2417" s="66" t="str">
        <f>IF(RIGHT(C2417,2)=".1","10",RIGHT(C2417,2))</f>
        <v/>
      </c>
    </row>
    <row r="2418" ht="16.5" customHeight="1">
      <c r="A2418" s="66" t="str">
        <f>IF(RIGHT(C2418,2)=".1","10",RIGHT(C2418,2))</f>
        <v/>
      </c>
    </row>
    <row r="2419" ht="16.5" customHeight="1">
      <c r="A2419" s="66" t="str">
        <f>IF(RIGHT(C2419,2)=".1","10",RIGHT(C2419,2))</f>
        <v/>
      </c>
    </row>
    <row r="2420" ht="16.5" customHeight="1">
      <c r="A2420" s="66" t="str">
        <f>IF(RIGHT(C2420,2)=".1","10",RIGHT(C2420,2))</f>
        <v/>
      </c>
    </row>
    <row r="2421" ht="16.5" customHeight="1">
      <c r="A2421" s="66" t="str">
        <f>IF(RIGHT(C2421,2)=".1","10",RIGHT(C2421,2))</f>
        <v/>
      </c>
    </row>
    <row r="2422" ht="16.5" customHeight="1">
      <c r="A2422" s="66" t="str">
        <f>IF(RIGHT(C2422,2)=".1","10",RIGHT(C2422,2))</f>
        <v/>
      </c>
    </row>
    <row r="2423" ht="16.5" customHeight="1">
      <c r="A2423" s="66" t="str">
        <f>IF(RIGHT(C2423,2)=".1","10",RIGHT(C2423,2))</f>
        <v/>
      </c>
    </row>
    <row r="2424" ht="16.5" customHeight="1">
      <c r="A2424" s="66" t="str">
        <f>IF(RIGHT(C2424,2)=".1","10",RIGHT(C2424,2))</f>
        <v/>
      </c>
    </row>
    <row r="2425" ht="16.5" customHeight="1">
      <c r="A2425" s="66" t="str">
        <f>IF(RIGHT(C2425,2)=".1","10",RIGHT(C2425,2))</f>
        <v/>
      </c>
    </row>
    <row r="2426" ht="16.5" customHeight="1">
      <c r="A2426" s="66" t="str">
        <f>IF(RIGHT(C2426,2)=".1","10",RIGHT(C2426,2))</f>
        <v/>
      </c>
    </row>
    <row r="2427" ht="16.5" customHeight="1">
      <c r="A2427" s="66" t="str">
        <f>IF(RIGHT(C2427,2)=".1","10",RIGHT(C2427,2))</f>
        <v/>
      </c>
    </row>
    <row r="2428" ht="16.5" customHeight="1">
      <c r="A2428" s="66" t="str">
        <f>IF(RIGHT(C2428,2)=".1","10",RIGHT(C2428,2))</f>
        <v/>
      </c>
    </row>
    <row r="2429" ht="16.5" customHeight="1">
      <c r="A2429" s="66" t="str">
        <f>IF(RIGHT(C2429,2)=".1","10",RIGHT(C2429,2))</f>
        <v/>
      </c>
    </row>
    <row r="2430" ht="16.5" customHeight="1">
      <c r="A2430" s="66" t="str">
        <f>IF(RIGHT(C2430,2)=".1","10",RIGHT(C2430,2))</f>
        <v/>
      </c>
    </row>
    <row r="2431" ht="16.5" customHeight="1">
      <c r="A2431" s="66" t="str">
        <f>IF(RIGHT(C2431,2)=".1","10",RIGHT(C2431,2))</f>
        <v/>
      </c>
    </row>
    <row r="2432" ht="16.5" customHeight="1">
      <c r="A2432" s="66" t="str">
        <f>IF(RIGHT(C2432,2)=".1","10",RIGHT(C2432,2))</f>
        <v/>
      </c>
    </row>
    <row r="2433" ht="16.5" customHeight="1">
      <c r="A2433" s="66" t="str">
        <f>IF(RIGHT(C2433,2)=".1","10",RIGHT(C2433,2))</f>
        <v/>
      </c>
    </row>
    <row r="2434" ht="16.5" customHeight="1">
      <c r="A2434" s="66" t="str">
        <f>IF(RIGHT(C2434,2)=".1","10",RIGHT(C2434,2))</f>
        <v/>
      </c>
    </row>
    <row r="2435" ht="16.5" customHeight="1">
      <c r="A2435" s="66" t="str">
        <f>IF(RIGHT(C2435,2)=".1","10",RIGHT(C2435,2))</f>
        <v/>
      </c>
    </row>
    <row r="2436" ht="16.5" customHeight="1">
      <c r="A2436" s="66" t="str">
        <f>IF(RIGHT(C2436,2)=".1","10",RIGHT(C2436,2))</f>
        <v/>
      </c>
    </row>
    <row r="2437" ht="16.5" customHeight="1">
      <c r="A2437" s="66" t="str">
        <f>IF(RIGHT(C2437,2)=".1","10",RIGHT(C2437,2))</f>
        <v/>
      </c>
    </row>
    <row r="2438" ht="16.5" customHeight="1">
      <c r="A2438" s="66" t="str">
        <f>IF(RIGHT(C2438,2)=".1","10",RIGHT(C2438,2))</f>
        <v/>
      </c>
    </row>
    <row r="2439" ht="16.5" customHeight="1">
      <c r="A2439" s="66" t="str">
        <f>IF(RIGHT(C2439,2)=".1","10",RIGHT(C2439,2))</f>
        <v/>
      </c>
    </row>
    <row r="2440" ht="16.5" customHeight="1">
      <c r="A2440" s="66" t="str">
        <f>IF(RIGHT(C2440,2)=".1","10",RIGHT(C2440,2))</f>
        <v/>
      </c>
    </row>
    <row r="2441" ht="16.5" customHeight="1">
      <c r="A2441" s="66" t="str">
        <f>IF(RIGHT(C2441,2)=".1","10",RIGHT(C2441,2))</f>
        <v/>
      </c>
    </row>
    <row r="2442" ht="16.5" customHeight="1">
      <c r="A2442" s="66" t="str">
        <f>IF(RIGHT(C2442,2)=".1","10",RIGHT(C2442,2))</f>
        <v/>
      </c>
    </row>
    <row r="2443" ht="16.5" customHeight="1">
      <c r="A2443" s="66" t="str">
        <f>IF(RIGHT(C2443,2)=".1","10",RIGHT(C2443,2))</f>
        <v/>
      </c>
    </row>
    <row r="2444" ht="16.5" customHeight="1">
      <c r="A2444" s="66" t="str">
        <f>IF(RIGHT(C2444,2)=".1","10",RIGHT(C2444,2))</f>
        <v/>
      </c>
    </row>
    <row r="2445" ht="16.5" customHeight="1">
      <c r="A2445" s="66" t="str">
        <f>IF(RIGHT(C2445,2)=".1","10",RIGHT(C2445,2))</f>
        <v/>
      </c>
    </row>
    <row r="2446" ht="16.5" customHeight="1">
      <c r="A2446" s="66" t="str">
        <f>IF(RIGHT(C2446,2)=".1","10",RIGHT(C2446,2))</f>
        <v/>
      </c>
    </row>
    <row r="2447" ht="16.5" customHeight="1">
      <c r="A2447" s="66" t="str">
        <f>IF(RIGHT(C2447,2)=".1","10",RIGHT(C2447,2))</f>
        <v/>
      </c>
    </row>
    <row r="2448" ht="16.5" customHeight="1">
      <c r="A2448" s="66" t="str">
        <f>IF(RIGHT(C2448,2)=".1","10",RIGHT(C2448,2))</f>
        <v/>
      </c>
    </row>
    <row r="2449" ht="16.5" customHeight="1">
      <c r="A2449" s="66" t="str">
        <f>IF(RIGHT(C2449,2)=".1","10",RIGHT(C2449,2))</f>
        <v/>
      </c>
    </row>
    <row r="2450" ht="16.5" customHeight="1">
      <c r="A2450" s="66" t="str">
        <f>IF(RIGHT(C2450,2)=".1","10",RIGHT(C2450,2))</f>
        <v/>
      </c>
    </row>
    <row r="2451" ht="16.5" customHeight="1">
      <c r="A2451" s="66" t="str">
        <f>IF(RIGHT(C2451,2)=".1","10",RIGHT(C2451,2))</f>
        <v/>
      </c>
    </row>
    <row r="2452" ht="16.5" customHeight="1">
      <c r="A2452" s="66" t="str">
        <f>IF(RIGHT(C2452,2)=".1","10",RIGHT(C2452,2))</f>
        <v/>
      </c>
    </row>
    <row r="2453" ht="16.5" customHeight="1">
      <c r="A2453" s="66" t="str">
        <f>IF(RIGHT(C2453,2)=".1","10",RIGHT(C2453,2))</f>
        <v/>
      </c>
    </row>
    <row r="2454" ht="16.5" customHeight="1">
      <c r="A2454" s="66" t="str">
        <f>IF(RIGHT(C2454,2)=".1","10",RIGHT(C2454,2))</f>
        <v/>
      </c>
    </row>
    <row r="2455" ht="16.5" customHeight="1">
      <c r="A2455" s="66" t="str">
        <f>IF(RIGHT(C2455,2)=".1","10",RIGHT(C2455,2))</f>
        <v/>
      </c>
    </row>
    <row r="2456" ht="16.5" customHeight="1">
      <c r="A2456" s="66" t="str">
        <f>IF(RIGHT(C2456,2)=".1","10",RIGHT(C2456,2))</f>
        <v/>
      </c>
    </row>
    <row r="2457" ht="16.5" customHeight="1">
      <c r="A2457" s="66" t="str">
        <f>IF(RIGHT(C2457,2)=".1","10",RIGHT(C2457,2))</f>
        <v/>
      </c>
    </row>
    <row r="2458" ht="16.5" customHeight="1">
      <c r="A2458" s="66" t="str">
        <f>IF(RIGHT(C2458,2)=".1","10",RIGHT(C2458,2))</f>
        <v/>
      </c>
    </row>
    <row r="2459" ht="16.5" customHeight="1">
      <c r="A2459" s="66" t="str">
        <f>IF(RIGHT(C2459,2)=".1","10",RIGHT(C2459,2))</f>
        <v/>
      </c>
    </row>
    <row r="2460" ht="16.5" customHeight="1">
      <c r="A2460" s="66" t="str">
        <f>IF(RIGHT(C2460,2)=".1","10",RIGHT(C2460,2))</f>
        <v/>
      </c>
    </row>
    <row r="2461" ht="16.5" customHeight="1">
      <c r="A2461" s="66" t="str">
        <f>IF(RIGHT(C2461,2)=".1","10",RIGHT(C2461,2))</f>
        <v/>
      </c>
    </row>
    <row r="2462" ht="16.5" customHeight="1">
      <c r="A2462" s="66" t="str">
        <f>IF(RIGHT(C2462,2)=".1","10",RIGHT(C2462,2))</f>
        <v/>
      </c>
    </row>
    <row r="2463" ht="16.5" customHeight="1">
      <c r="A2463" s="66" t="str">
        <f>IF(RIGHT(C2463,2)=".1","10",RIGHT(C2463,2))</f>
        <v/>
      </c>
    </row>
    <row r="2464" ht="16.5" customHeight="1">
      <c r="A2464" s="66" t="str">
        <f>IF(RIGHT(C2464,2)=".1","10",RIGHT(C2464,2))</f>
        <v/>
      </c>
    </row>
    <row r="2465" ht="16.5" customHeight="1">
      <c r="A2465" s="66" t="str">
        <f>IF(RIGHT(C2465,2)=".1","10",RIGHT(C2465,2))</f>
        <v/>
      </c>
    </row>
    <row r="2466" ht="16.5" customHeight="1">
      <c r="A2466" s="66" t="str">
        <f>IF(RIGHT(C2466,2)=".1","10",RIGHT(C2466,2))</f>
        <v/>
      </c>
    </row>
    <row r="2467" ht="16.5" customHeight="1">
      <c r="A2467" s="66" t="str">
        <f>IF(RIGHT(C2467,2)=".1","10",RIGHT(C2467,2))</f>
        <v/>
      </c>
    </row>
    <row r="2468" ht="16.5" customHeight="1">
      <c r="A2468" s="66" t="str">
        <f>IF(RIGHT(C2468,2)=".1","10",RIGHT(C2468,2))</f>
        <v/>
      </c>
    </row>
    <row r="2469" ht="16.5" customHeight="1">
      <c r="A2469" s="66" t="str">
        <f>IF(RIGHT(C2469,2)=".1","10",RIGHT(C2469,2))</f>
        <v/>
      </c>
    </row>
    <row r="2470" ht="16.5" customHeight="1">
      <c r="A2470" s="66" t="str">
        <f>IF(RIGHT(C2470,2)=".1","10",RIGHT(C2470,2))</f>
        <v/>
      </c>
    </row>
    <row r="2471" ht="16.5" customHeight="1">
      <c r="A2471" s="66" t="str">
        <f>IF(RIGHT(C2471,2)=".1","10",RIGHT(C2471,2))</f>
        <v/>
      </c>
    </row>
    <row r="2472" ht="16.5" customHeight="1">
      <c r="A2472" s="66" t="str">
        <f>IF(RIGHT(C2472,2)=".1","10",RIGHT(C2472,2))</f>
        <v/>
      </c>
    </row>
    <row r="2473" ht="16.5" customHeight="1">
      <c r="A2473" s="66" t="str">
        <f>IF(RIGHT(C2473,2)=".1","10",RIGHT(C2473,2))</f>
        <v/>
      </c>
    </row>
    <row r="2474" ht="16.5" customHeight="1">
      <c r="A2474" s="66" t="str">
        <f>IF(RIGHT(C2474,2)=".1","10",RIGHT(C2474,2))</f>
        <v/>
      </c>
    </row>
    <row r="2475" ht="16.5" customHeight="1">
      <c r="A2475" s="66" t="str">
        <f>IF(RIGHT(C2475,2)=".1","10",RIGHT(C2475,2))</f>
        <v/>
      </c>
    </row>
    <row r="2476" ht="16.5" customHeight="1">
      <c r="A2476" s="66" t="str">
        <f>IF(RIGHT(C2476,2)=".1","10",RIGHT(C2476,2))</f>
        <v/>
      </c>
    </row>
    <row r="2477" ht="16.5" customHeight="1">
      <c r="A2477" s="66" t="str">
        <f>IF(RIGHT(C2477,2)=".1","10",RIGHT(C2477,2))</f>
        <v/>
      </c>
    </row>
    <row r="2478" ht="16.5" customHeight="1">
      <c r="A2478" s="66" t="str">
        <f>IF(RIGHT(C2478,2)=".1","10",RIGHT(C2478,2))</f>
        <v/>
      </c>
    </row>
    <row r="2479" ht="16.5" customHeight="1">
      <c r="A2479" s="66" t="str">
        <f>IF(RIGHT(C2479,2)=".1","10",RIGHT(C2479,2))</f>
        <v/>
      </c>
    </row>
    <row r="2480" ht="16.5" customHeight="1">
      <c r="A2480" s="66" t="str">
        <f>IF(RIGHT(C2480,2)=".1","10",RIGHT(C2480,2))</f>
        <v/>
      </c>
    </row>
    <row r="2481" ht="16.5" customHeight="1">
      <c r="A2481" s="66" t="str">
        <f>IF(RIGHT(C2481,2)=".1","10",RIGHT(C2481,2))</f>
        <v/>
      </c>
    </row>
    <row r="2482" ht="16.5" customHeight="1">
      <c r="A2482" s="66" t="str">
        <f>IF(RIGHT(C2482,2)=".1","10",RIGHT(C2482,2))</f>
        <v/>
      </c>
    </row>
    <row r="2483" ht="16.5" customHeight="1">
      <c r="A2483" s="66" t="str">
        <f>IF(RIGHT(C2483,2)=".1","10",RIGHT(C2483,2))</f>
        <v/>
      </c>
    </row>
    <row r="2484" ht="16.5" customHeight="1">
      <c r="A2484" s="66" t="str">
        <f>IF(RIGHT(C2484,2)=".1","10",RIGHT(C2484,2))</f>
        <v/>
      </c>
    </row>
    <row r="2485" ht="16.5" customHeight="1">
      <c r="A2485" s="66" t="str">
        <f>IF(RIGHT(C2485,2)=".1","10",RIGHT(C2485,2))</f>
        <v/>
      </c>
    </row>
    <row r="2486" ht="16.5" customHeight="1">
      <c r="A2486" s="66" t="str">
        <f>IF(RIGHT(C2486,2)=".1","10",RIGHT(C2486,2))</f>
        <v/>
      </c>
    </row>
    <row r="2487" ht="16.5" customHeight="1">
      <c r="A2487" s="66" t="str">
        <f>IF(RIGHT(C2487,2)=".1","10",RIGHT(C2487,2))</f>
        <v/>
      </c>
    </row>
    <row r="2488" ht="16.5" customHeight="1">
      <c r="A2488" s="66" t="str">
        <f>IF(RIGHT(C2488,2)=".1","10",RIGHT(C2488,2))</f>
        <v/>
      </c>
    </row>
    <row r="2489" ht="16.5" customHeight="1">
      <c r="A2489" s="66" t="str">
        <f>IF(RIGHT(C2489,2)=".1","10",RIGHT(C2489,2))</f>
        <v/>
      </c>
    </row>
    <row r="2490" ht="16.5" customHeight="1">
      <c r="A2490" s="66" t="str">
        <f>IF(RIGHT(C2490,2)=".1","10",RIGHT(C2490,2))</f>
        <v/>
      </c>
    </row>
    <row r="2491" ht="16.5" customHeight="1">
      <c r="A2491" s="66" t="str">
        <f>IF(RIGHT(C2491,2)=".1","10",RIGHT(C2491,2))</f>
        <v/>
      </c>
    </row>
    <row r="2492" ht="16.5" customHeight="1">
      <c r="A2492" s="66" t="str">
        <f>IF(RIGHT(C2492,2)=".1","10",RIGHT(C2492,2))</f>
        <v/>
      </c>
    </row>
    <row r="2493" ht="16.5" customHeight="1">
      <c r="A2493" s="66" t="str">
        <f>IF(RIGHT(C2493,2)=".1","10",RIGHT(C2493,2))</f>
        <v/>
      </c>
    </row>
    <row r="2494" ht="16.5" customHeight="1">
      <c r="A2494" s="66" t="str">
        <f>IF(RIGHT(C2494,2)=".1","10",RIGHT(C2494,2))</f>
        <v/>
      </c>
    </row>
    <row r="2495" ht="16.5" customHeight="1">
      <c r="A2495" s="66" t="str">
        <f>IF(RIGHT(C2495,2)=".1","10",RIGHT(C2495,2))</f>
        <v/>
      </c>
    </row>
    <row r="2496" ht="16.5" customHeight="1">
      <c r="A2496" s="66" t="str">
        <f>IF(RIGHT(C2496,2)=".1","10",RIGHT(C2496,2))</f>
        <v/>
      </c>
    </row>
    <row r="2497" ht="16.5" customHeight="1">
      <c r="A2497" s="66" t="str">
        <f>IF(RIGHT(C2497,2)=".1","10",RIGHT(C2497,2))</f>
        <v/>
      </c>
    </row>
    <row r="2498" ht="16.5" customHeight="1">
      <c r="A2498" s="66" t="str">
        <f>IF(RIGHT(C2498,2)=".1","10",RIGHT(C2498,2))</f>
        <v/>
      </c>
    </row>
    <row r="2499" ht="16.5" customHeight="1">
      <c r="A2499" s="66" t="str">
        <f>IF(RIGHT(C2499,2)=".1","10",RIGHT(C2499,2))</f>
        <v/>
      </c>
    </row>
    <row r="2500" ht="16.5" customHeight="1">
      <c r="A2500" s="66" t="str">
        <f>IF(RIGHT(C2500,2)=".1","10",RIGHT(C2500,2))</f>
        <v/>
      </c>
    </row>
    <row r="2501" ht="16.5" customHeight="1">
      <c r="A2501" s="66" t="str">
        <f>IF(RIGHT(C2501,2)=".1","10",RIGHT(C2501,2))</f>
        <v/>
      </c>
    </row>
    <row r="2502" ht="16.5" customHeight="1">
      <c r="A2502" s="66" t="str">
        <f>IF(RIGHT(C2502,2)=".1","10",RIGHT(C2502,2))</f>
        <v/>
      </c>
    </row>
    <row r="2503" ht="16.5" customHeight="1">
      <c r="A2503" s="66" t="str">
        <f>IF(RIGHT(C2503,2)=".1","10",RIGHT(C2503,2))</f>
        <v/>
      </c>
    </row>
    <row r="2504" ht="16.5" customHeight="1">
      <c r="A2504" s="66" t="str">
        <f>IF(RIGHT(C2504,2)=".1","10",RIGHT(C2504,2))</f>
        <v/>
      </c>
    </row>
    <row r="2505" ht="16.5" customHeight="1">
      <c r="A2505" s="66" t="str">
        <f>IF(RIGHT(C2505,2)=".1","10",RIGHT(C2505,2))</f>
        <v/>
      </c>
    </row>
    <row r="2506" ht="16.5" customHeight="1">
      <c r="A2506" s="66" t="str">
        <f>IF(RIGHT(C2506,2)=".1","10",RIGHT(C2506,2))</f>
        <v/>
      </c>
    </row>
    <row r="2507" ht="16.5" customHeight="1">
      <c r="A2507" s="66" t="str">
        <f>IF(RIGHT(C2507,2)=".1","10",RIGHT(C2507,2))</f>
        <v/>
      </c>
    </row>
    <row r="2508" ht="16.5" customHeight="1">
      <c r="A2508" s="66" t="str">
        <f>IF(RIGHT(C2508,2)=".1","10",RIGHT(C2508,2))</f>
        <v/>
      </c>
    </row>
    <row r="2509" ht="16.5" customHeight="1">
      <c r="A2509" s="66" t="str">
        <f>IF(RIGHT(C2509,2)=".1","10",RIGHT(C2509,2))</f>
        <v/>
      </c>
    </row>
    <row r="2510" ht="16.5" customHeight="1">
      <c r="A2510" s="66" t="str">
        <f>IF(RIGHT(C2510,2)=".1","10",RIGHT(C2510,2))</f>
        <v/>
      </c>
    </row>
    <row r="2511" ht="16.5" customHeight="1">
      <c r="A2511" s="66" t="str">
        <f>IF(RIGHT(C2511,2)=".1","10",RIGHT(C2511,2))</f>
        <v/>
      </c>
    </row>
    <row r="2512" ht="16.5" customHeight="1">
      <c r="A2512" s="66" t="str">
        <f>IF(RIGHT(C2512,2)=".1","10",RIGHT(C2512,2))</f>
        <v/>
      </c>
    </row>
    <row r="2513" ht="16.5" customHeight="1">
      <c r="A2513" s="66" t="str">
        <f>IF(RIGHT(C2513,2)=".1","10",RIGHT(C2513,2))</f>
        <v/>
      </c>
    </row>
    <row r="2514" ht="16.5" customHeight="1">
      <c r="A2514" s="66" t="str">
        <f>IF(RIGHT(C2514,2)=".1","10",RIGHT(C2514,2))</f>
        <v/>
      </c>
    </row>
    <row r="2515" ht="16.5" customHeight="1">
      <c r="A2515" s="66" t="str">
        <f>IF(RIGHT(C2515,2)=".1","10",RIGHT(C2515,2))</f>
        <v/>
      </c>
    </row>
    <row r="2516" ht="16.5" customHeight="1">
      <c r="A2516" s="66" t="str">
        <f>IF(RIGHT(C2516,2)=".1","10",RIGHT(C2516,2))</f>
        <v/>
      </c>
    </row>
    <row r="2517" ht="16.5" customHeight="1">
      <c r="A2517" s="66" t="str">
        <f>IF(RIGHT(C2517,2)=".1","10",RIGHT(C2517,2))</f>
        <v/>
      </c>
    </row>
    <row r="2518" ht="16.5" customHeight="1">
      <c r="A2518" s="66" t="str">
        <f>IF(RIGHT(C2518,2)=".1","10",RIGHT(C2518,2))</f>
        <v/>
      </c>
    </row>
    <row r="2519" ht="16.5" customHeight="1">
      <c r="A2519" s="66" t="str">
        <f>IF(RIGHT(C2519,2)=".1","10",RIGHT(C2519,2))</f>
        <v/>
      </c>
    </row>
    <row r="2520" ht="16.5" customHeight="1">
      <c r="A2520" s="66" t="str">
        <f>IF(RIGHT(C2520,2)=".1","10",RIGHT(C2520,2))</f>
        <v/>
      </c>
    </row>
    <row r="2521" ht="16.5" customHeight="1">
      <c r="A2521" s="66" t="str">
        <f>IF(RIGHT(C2521,2)=".1","10",RIGHT(C2521,2))</f>
        <v/>
      </c>
    </row>
    <row r="2522" ht="16.5" customHeight="1">
      <c r="A2522" s="66" t="str">
        <f>IF(RIGHT(C2522,2)=".1","10",RIGHT(C2522,2))</f>
        <v/>
      </c>
    </row>
    <row r="2523" ht="16.5" customHeight="1">
      <c r="A2523" s="66" t="str">
        <f>IF(RIGHT(C2523,2)=".1","10",RIGHT(C2523,2))</f>
        <v/>
      </c>
    </row>
    <row r="2524" ht="16.5" customHeight="1">
      <c r="A2524" s="66" t="str">
        <f>IF(RIGHT(C2524,2)=".1","10",RIGHT(C2524,2))</f>
        <v/>
      </c>
    </row>
    <row r="2525" ht="16.5" customHeight="1">
      <c r="A2525" s="66" t="str">
        <f>IF(RIGHT(C2525,2)=".1","10",RIGHT(C2525,2))</f>
        <v/>
      </c>
    </row>
    <row r="2526" ht="16.5" customHeight="1">
      <c r="A2526" s="66" t="str">
        <f>IF(RIGHT(C2526,2)=".1","10",RIGHT(C2526,2))</f>
        <v/>
      </c>
    </row>
    <row r="2527" ht="16.5" customHeight="1">
      <c r="A2527" s="66" t="str">
        <f>IF(RIGHT(C2527,2)=".1","10",RIGHT(C2527,2))</f>
        <v/>
      </c>
    </row>
    <row r="2528" ht="16.5" customHeight="1">
      <c r="A2528" s="66" t="str">
        <f>IF(RIGHT(C2528,2)=".1","10",RIGHT(C2528,2))</f>
        <v/>
      </c>
    </row>
    <row r="2529" ht="16.5" customHeight="1">
      <c r="A2529" s="66" t="str">
        <f>IF(RIGHT(C2529,2)=".1","10",RIGHT(C2529,2))</f>
        <v/>
      </c>
    </row>
    <row r="2530" ht="16.5" customHeight="1">
      <c r="A2530" s="66" t="str">
        <f>IF(RIGHT(C2530,2)=".1","10",RIGHT(C2530,2))</f>
        <v/>
      </c>
    </row>
    <row r="2531" ht="16.5" customHeight="1">
      <c r="A2531" s="66" t="str">
        <f>IF(RIGHT(C2531,2)=".1","10",RIGHT(C2531,2))</f>
        <v/>
      </c>
    </row>
    <row r="2532" ht="16.5" customHeight="1">
      <c r="A2532" s="66" t="str">
        <f>IF(RIGHT(C2532,2)=".1","10",RIGHT(C2532,2))</f>
        <v/>
      </c>
    </row>
    <row r="2533" ht="16.5" customHeight="1">
      <c r="A2533" s="66" t="str">
        <f>IF(RIGHT(C2533,2)=".1","10",RIGHT(C2533,2))</f>
        <v/>
      </c>
    </row>
    <row r="2534" ht="16.5" customHeight="1">
      <c r="A2534" s="66" t="str">
        <f>IF(RIGHT(C2534,2)=".1","10",RIGHT(C2534,2))</f>
        <v/>
      </c>
    </row>
    <row r="2535" ht="16.5" customHeight="1">
      <c r="A2535" s="66" t="str">
        <f>IF(RIGHT(C2535,2)=".1","10",RIGHT(C2535,2))</f>
        <v/>
      </c>
    </row>
    <row r="2536" ht="16.5" customHeight="1">
      <c r="A2536" s="66" t="str">
        <f>IF(RIGHT(C2536,2)=".1","10",RIGHT(C2536,2))</f>
        <v/>
      </c>
    </row>
    <row r="2537" ht="16.5" customHeight="1">
      <c r="A2537" s="66" t="str">
        <f>IF(RIGHT(C2537,2)=".1","10",RIGHT(C2537,2))</f>
        <v/>
      </c>
    </row>
    <row r="2538" ht="16.5" customHeight="1">
      <c r="A2538" s="66" t="str">
        <f>IF(RIGHT(C2538,2)=".1","10",RIGHT(C2538,2))</f>
        <v/>
      </c>
    </row>
    <row r="2539" ht="16.5" customHeight="1">
      <c r="A2539" s="66" t="str">
        <f>IF(RIGHT(C2539,2)=".1","10",RIGHT(C2539,2))</f>
        <v/>
      </c>
    </row>
    <row r="2540" ht="16.5" customHeight="1">
      <c r="A2540" s="66" t="str">
        <f>IF(RIGHT(C2540,2)=".1","10",RIGHT(C2540,2))</f>
        <v/>
      </c>
    </row>
    <row r="2541" ht="16.5" customHeight="1">
      <c r="A2541" s="66" t="str">
        <f>IF(RIGHT(C2541,2)=".1","10",RIGHT(C2541,2))</f>
        <v/>
      </c>
    </row>
    <row r="2542" ht="16.5" customHeight="1">
      <c r="A2542" s="66" t="str">
        <f>IF(RIGHT(C2542,2)=".1","10",RIGHT(C2542,2))</f>
        <v/>
      </c>
    </row>
    <row r="2543" ht="16.5" customHeight="1">
      <c r="A2543" s="66" t="str">
        <f>IF(RIGHT(C2543,2)=".1","10",RIGHT(C2543,2))</f>
        <v/>
      </c>
    </row>
    <row r="2544" ht="16.5" customHeight="1">
      <c r="A2544" s="66" t="str">
        <f>IF(RIGHT(C2544,2)=".1","10",RIGHT(C2544,2))</f>
        <v/>
      </c>
    </row>
    <row r="2545" ht="16.5" customHeight="1">
      <c r="A2545" s="66" t="str">
        <f>IF(RIGHT(C2545,2)=".1","10",RIGHT(C2545,2))</f>
        <v/>
      </c>
    </row>
    <row r="2546" ht="16.5" customHeight="1">
      <c r="A2546" s="66" t="str">
        <f>IF(RIGHT(C2546,2)=".1","10",RIGHT(C2546,2))</f>
        <v/>
      </c>
    </row>
    <row r="2547" ht="16.5" customHeight="1">
      <c r="A2547" s="66" t="str">
        <f>IF(RIGHT(C2547,2)=".1","10",RIGHT(C2547,2))</f>
        <v/>
      </c>
    </row>
    <row r="2548" ht="16.5" customHeight="1">
      <c r="A2548" s="66" t="str">
        <f>IF(RIGHT(C2548,2)=".1","10",RIGHT(C2548,2))</f>
        <v/>
      </c>
    </row>
    <row r="2549" ht="16.5" customHeight="1">
      <c r="A2549" s="66" t="str">
        <f>IF(RIGHT(C2549,2)=".1","10",RIGHT(C2549,2))</f>
        <v/>
      </c>
    </row>
    <row r="2550" ht="16.5" customHeight="1">
      <c r="A2550" s="66" t="str">
        <f>IF(RIGHT(C2550,2)=".1","10",RIGHT(C2550,2))</f>
        <v/>
      </c>
    </row>
    <row r="2551" ht="16.5" customHeight="1">
      <c r="A2551" s="66" t="str">
        <f>IF(RIGHT(C2551,2)=".1","10",RIGHT(C2551,2))</f>
        <v/>
      </c>
    </row>
    <row r="2552" ht="16.5" customHeight="1">
      <c r="A2552" s="66" t="str">
        <f>IF(RIGHT(C2552,2)=".1","10",RIGHT(C2552,2))</f>
        <v/>
      </c>
    </row>
    <row r="2553" ht="16.5" customHeight="1">
      <c r="A2553" s="66" t="str">
        <f>IF(RIGHT(C2553,2)=".1","10",RIGHT(C2553,2))</f>
        <v/>
      </c>
    </row>
    <row r="2554" ht="16.5" customHeight="1">
      <c r="A2554" s="66" t="str">
        <f>IF(RIGHT(C2554,2)=".1","10",RIGHT(C2554,2))</f>
        <v/>
      </c>
    </row>
    <row r="2555" ht="16.5" customHeight="1">
      <c r="A2555" s="66" t="str">
        <f>IF(RIGHT(C2555,2)=".1","10",RIGHT(C2555,2))</f>
        <v/>
      </c>
    </row>
    <row r="2556" ht="16.5" customHeight="1">
      <c r="A2556" s="66" t="str">
        <f>IF(RIGHT(C2556,2)=".1","10",RIGHT(C2556,2))</f>
        <v/>
      </c>
    </row>
    <row r="2557" ht="16.5" customHeight="1">
      <c r="A2557" s="66" t="str">
        <f>IF(RIGHT(C2557,2)=".1","10",RIGHT(C2557,2))</f>
        <v/>
      </c>
    </row>
    <row r="2558" ht="16.5" customHeight="1">
      <c r="A2558" s="66" t="str">
        <f>IF(RIGHT(C2558,2)=".1","10",RIGHT(C2558,2))</f>
        <v/>
      </c>
    </row>
    <row r="2559" ht="16.5" customHeight="1">
      <c r="A2559" s="66" t="str">
        <f>IF(RIGHT(C2559,2)=".1","10",RIGHT(C2559,2))</f>
        <v/>
      </c>
    </row>
    <row r="2560" ht="16.5" customHeight="1">
      <c r="A2560" s="66" t="str">
        <f>IF(RIGHT(C2560,2)=".1","10",RIGHT(C2560,2))</f>
        <v/>
      </c>
    </row>
    <row r="2561" ht="16.5" customHeight="1">
      <c r="A2561" s="66" t="str">
        <f>IF(RIGHT(C2561,2)=".1","10",RIGHT(C2561,2))</f>
        <v/>
      </c>
    </row>
    <row r="2562" ht="16.5" customHeight="1">
      <c r="A2562" s="66" t="str">
        <f>IF(RIGHT(C2562,2)=".1","10",RIGHT(C2562,2))</f>
        <v/>
      </c>
    </row>
    <row r="2563" ht="16.5" customHeight="1">
      <c r="A2563" s="66" t="str">
        <f>IF(RIGHT(C2563,2)=".1","10",RIGHT(C2563,2))</f>
        <v/>
      </c>
    </row>
    <row r="2564" ht="16.5" customHeight="1">
      <c r="A2564" s="66" t="str">
        <f>IF(RIGHT(C2564,2)=".1","10",RIGHT(C2564,2))</f>
        <v/>
      </c>
    </row>
    <row r="2565" ht="16.5" customHeight="1">
      <c r="A2565" s="66" t="str">
        <f>IF(RIGHT(C2565,2)=".1","10",RIGHT(C2565,2))</f>
        <v/>
      </c>
    </row>
    <row r="2566" ht="16.5" customHeight="1">
      <c r="A2566" s="66" t="str">
        <f>IF(RIGHT(C2566,2)=".1","10",RIGHT(C2566,2))</f>
        <v/>
      </c>
    </row>
    <row r="2567" ht="16.5" customHeight="1">
      <c r="A2567" s="66" t="str">
        <f>IF(RIGHT(C2567,2)=".1","10",RIGHT(C2567,2))</f>
        <v/>
      </c>
    </row>
    <row r="2568" ht="16.5" customHeight="1">
      <c r="A2568" s="66" t="str">
        <f>IF(RIGHT(C2568,2)=".1","10",RIGHT(C2568,2))</f>
        <v/>
      </c>
    </row>
    <row r="2569" ht="16.5" customHeight="1">
      <c r="A2569" s="66" t="str">
        <f>IF(RIGHT(C2569,2)=".1","10",RIGHT(C2569,2))</f>
        <v/>
      </c>
    </row>
    <row r="2570" ht="16.5" customHeight="1">
      <c r="A2570" s="66" t="str">
        <f>IF(RIGHT(C2570,2)=".1","10",RIGHT(C2570,2))</f>
        <v/>
      </c>
    </row>
    <row r="2571" ht="16.5" customHeight="1">
      <c r="A2571" s="66" t="str">
        <f>IF(RIGHT(C2571,2)=".1","10",RIGHT(C2571,2))</f>
        <v/>
      </c>
    </row>
    <row r="2572" ht="16.5" customHeight="1">
      <c r="A2572" s="66" t="str">
        <f>IF(RIGHT(C2572,2)=".1","10",RIGHT(C2572,2))</f>
        <v/>
      </c>
    </row>
    <row r="2573" ht="16.5" customHeight="1">
      <c r="A2573" s="66" t="str">
        <f>IF(RIGHT(C2573,2)=".1","10",RIGHT(C2573,2))</f>
        <v/>
      </c>
    </row>
    <row r="2574" ht="16.5" customHeight="1">
      <c r="A2574" s="66" t="str">
        <f>IF(RIGHT(C2574,2)=".1","10",RIGHT(C2574,2))</f>
        <v/>
      </c>
    </row>
    <row r="2575" ht="16.5" customHeight="1">
      <c r="A2575" s="66" t="str">
        <f>IF(RIGHT(C2575,2)=".1","10",RIGHT(C2575,2))</f>
        <v/>
      </c>
    </row>
    <row r="2576" ht="16.5" customHeight="1">
      <c r="A2576" s="66" t="str">
        <f>IF(RIGHT(C2576,2)=".1","10",RIGHT(C2576,2))</f>
        <v/>
      </c>
    </row>
    <row r="2577" ht="16.5" customHeight="1">
      <c r="A2577" s="66" t="str">
        <f>IF(RIGHT(C2577,2)=".1","10",RIGHT(C2577,2))</f>
        <v/>
      </c>
    </row>
    <row r="2578" ht="16.5" customHeight="1">
      <c r="A2578" s="66" t="str">
        <f>IF(RIGHT(C2578,2)=".1","10",RIGHT(C2578,2))</f>
        <v/>
      </c>
    </row>
    <row r="2579" ht="16.5" customHeight="1">
      <c r="A2579" s="66" t="str">
        <f>IF(RIGHT(C2579,2)=".1","10",RIGHT(C2579,2))</f>
        <v/>
      </c>
    </row>
    <row r="2580" ht="16.5" customHeight="1">
      <c r="A2580" s="66" t="str">
        <f>IF(RIGHT(C2580,2)=".1","10",RIGHT(C2580,2))</f>
        <v/>
      </c>
    </row>
    <row r="2581" ht="16.5" customHeight="1">
      <c r="A2581" s="66" t="str">
        <f>IF(RIGHT(C2581,2)=".1","10",RIGHT(C2581,2))</f>
        <v/>
      </c>
    </row>
    <row r="2582" ht="16.5" customHeight="1">
      <c r="A2582" s="66" t="str">
        <f>IF(RIGHT(C2582,2)=".1","10",RIGHT(C2582,2))</f>
        <v/>
      </c>
    </row>
    <row r="2583" ht="16.5" customHeight="1">
      <c r="A2583" s="66" t="str">
        <f>IF(RIGHT(C2583,2)=".1","10",RIGHT(C2583,2))</f>
        <v/>
      </c>
    </row>
    <row r="2584" ht="16.5" customHeight="1">
      <c r="A2584" s="66" t="str">
        <f>IF(RIGHT(C2584,2)=".1","10",RIGHT(C2584,2))</f>
        <v/>
      </c>
    </row>
    <row r="2585" ht="16.5" customHeight="1">
      <c r="A2585" s="66" t="str">
        <f>IF(RIGHT(C2585,2)=".1","10",RIGHT(C2585,2))</f>
        <v/>
      </c>
    </row>
    <row r="2586" ht="16.5" customHeight="1">
      <c r="A2586" s="66" t="str">
        <f>IF(RIGHT(C2586,2)=".1","10",RIGHT(C2586,2))</f>
        <v/>
      </c>
    </row>
    <row r="2587" ht="16.5" customHeight="1">
      <c r="A2587" s="66" t="str">
        <f>IF(RIGHT(C2587,2)=".1","10",RIGHT(C2587,2))</f>
        <v/>
      </c>
    </row>
    <row r="2588" ht="16.5" customHeight="1">
      <c r="A2588" s="66" t="str">
        <f>IF(RIGHT(C2588,2)=".1","10",RIGHT(C2588,2))</f>
        <v/>
      </c>
    </row>
    <row r="2589" ht="16.5" customHeight="1">
      <c r="A2589" s="66" t="str">
        <f>IF(RIGHT(C2589,2)=".1","10",RIGHT(C2589,2))</f>
        <v/>
      </c>
    </row>
    <row r="2590" ht="16.5" customHeight="1">
      <c r="A2590" s="66" t="str">
        <f>IF(RIGHT(C2590,2)=".1","10",RIGHT(C2590,2))</f>
        <v/>
      </c>
    </row>
    <row r="2591" ht="16.5" customHeight="1">
      <c r="A2591" s="66" t="str">
        <f>IF(RIGHT(C2591,2)=".1","10",RIGHT(C2591,2))</f>
        <v/>
      </c>
    </row>
    <row r="2592" ht="16.5" customHeight="1">
      <c r="A2592" s="66" t="str">
        <f>IF(RIGHT(C2592,2)=".1","10",RIGHT(C2592,2))</f>
        <v/>
      </c>
    </row>
    <row r="2593" ht="16.5" customHeight="1">
      <c r="A2593" s="66" t="str">
        <f>IF(RIGHT(C2593,2)=".1","10",RIGHT(C2593,2))</f>
        <v/>
      </c>
    </row>
    <row r="2594" ht="16.5" customHeight="1">
      <c r="A2594" s="66" t="str">
        <f>IF(RIGHT(C2594,2)=".1","10",RIGHT(C2594,2))</f>
        <v/>
      </c>
    </row>
    <row r="2595" ht="16.5" customHeight="1">
      <c r="A2595" s="66" t="str">
        <f>IF(RIGHT(C2595,2)=".1","10",RIGHT(C2595,2))</f>
        <v/>
      </c>
    </row>
    <row r="2596" ht="16.5" customHeight="1">
      <c r="A2596" s="66" t="str">
        <f>IF(RIGHT(C2596,2)=".1","10",RIGHT(C2596,2))</f>
        <v/>
      </c>
    </row>
    <row r="2597" ht="16.5" customHeight="1">
      <c r="A2597" s="66" t="str">
        <f>IF(RIGHT(C2597,2)=".1","10",RIGHT(C2597,2))</f>
        <v/>
      </c>
    </row>
    <row r="2598" ht="16.5" customHeight="1">
      <c r="A2598" s="66" t="str">
        <f>IF(RIGHT(C2598,2)=".1","10",RIGHT(C2598,2))</f>
        <v/>
      </c>
    </row>
    <row r="2599" ht="16.5" customHeight="1">
      <c r="A2599" s="66" t="str">
        <f>IF(RIGHT(C2599,2)=".1","10",RIGHT(C2599,2))</f>
        <v/>
      </c>
    </row>
    <row r="2600" ht="16.5" customHeight="1">
      <c r="A2600" s="66" t="str">
        <f>IF(RIGHT(C2600,2)=".1","10",RIGHT(C2600,2))</f>
        <v/>
      </c>
    </row>
    <row r="2601" ht="16.5" customHeight="1">
      <c r="A2601" s="66" t="str">
        <f>IF(RIGHT(C2601,2)=".1","10",RIGHT(C2601,2))</f>
        <v/>
      </c>
    </row>
    <row r="2602" ht="16.5" customHeight="1">
      <c r="A2602" s="66" t="str">
        <f>IF(RIGHT(C2602,2)=".1","10",RIGHT(C2602,2))</f>
        <v/>
      </c>
    </row>
    <row r="2603" ht="16.5" customHeight="1">
      <c r="A2603" s="66" t="str">
        <f>IF(RIGHT(C2603,2)=".1","10",RIGHT(C2603,2))</f>
        <v/>
      </c>
    </row>
    <row r="2604" ht="16.5" customHeight="1">
      <c r="A2604" s="66" t="str">
        <f>IF(RIGHT(C2604,2)=".1","10",RIGHT(C2604,2))</f>
        <v/>
      </c>
    </row>
    <row r="2605" ht="16.5" customHeight="1">
      <c r="A2605" s="66" t="str">
        <f>IF(RIGHT(C2605,2)=".1","10",RIGHT(C2605,2))</f>
        <v/>
      </c>
    </row>
    <row r="2606" ht="16.5" customHeight="1">
      <c r="A2606" s="66" t="str">
        <f>IF(RIGHT(C2606,2)=".1","10",RIGHT(C2606,2))</f>
        <v/>
      </c>
    </row>
    <row r="2607" ht="16.5" customHeight="1">
      <c r="A2607" s="66" t="str">
        <f>IF(RIGHT(C2607,2)=".1","10",RIGHT(C2607,2))</f>
        <v/>
      </c>
    </row>
    <row r="2608" ht="16.5" customHeight="1">
      <c r="A2608" s="66" t="str">
        <f>IF(RIGHT(C2608,2)=".1","10",RIGHT(C2608,2))</f>
        <v/>
      </c>
    </row>
    <row r="2609" ht="16.5" customHeight="1">
      <c r="A2609" s="66" t="str">
        <f>IF(RIGHT(C2609,2)=".1","10",RIGHT(C2609,2))</f>
        <v/>
      </c>
    </row>
    <row r="2610" ht="16.5" customHeight="1">
      <c r="A2610" s="66" t="str">
        <f>IF(RIGHT(C2610,2)=".1","10",RIGHT(C2610,2))</f>
        <v/>
      </c>
    </row>
    <row r="2611" ht="16.5" customHeight="1">
      <c r="A2611" s="66" t="str">
        <f>IF(RIGHT(C2611,2)=".1","10",RIGHT(C2611,2))</f>
        <v/>
      </c>
    </row>
    <row r="2612" ht="16.5" customHeight="1">
      <c r="A2612" s="66" t="str">
        <f>IF(RIGHT(C2612,2)=".1","10",RIGHT(C2612,2))</f>
        <v/>
      </c>
    </row>
    <row r="2613" ht="16.5" customHeight="1">
      <c r="A2613" s="66" t="str">
        <f>IF(RIGHT(C2613,2)=".1","10",RIGHT(C2613,2))</f>
        <v/>
      </c>
    </row>
    <row r="2614" ht="16.5" customHeight="1">
      <c r="A2614" s="66" t="str">
        <f>IF(RIGHT(C2614,2)=".1","10",RIGHT(C2614,2))</f>
        <v/>
      </c>
    </row>
    <row r="2615" ht="16.5" customHeight="1">
      <c r="A2615" s="66" t="str">
        <f>IF(RIGHT(C2615,2)=".1","10",RIGHT(C2615,2))</f>
        <v/>
      </c>
    </row>
    <row r="2616" ht="16.5" customHeight="1">
      <c r="A2616" s="66" t="str">
        <f>IF(RIGHT(C2616,2)=".1","10",RIGHT(C2616,2))</f>
        <v/>
      </c>
    </row>
    <row r="2617" ht="16.5" customHeight="1">
      <c r="A2617" s="66" t="str">
        <f>IF(RIGHT(C2617,2)=".1","10",RIGHT(C2617,2))</f>
        <v/>
      </c>
    </row>
    <row r="2618" ht="16.5" customHeight="1">
      <c r="A2618" s="66" t="str">
        <f>IF(RIGHT(C2618,2)=".1","10",RIGHT(C2618,2))</f>
        <v/>
      </c>
    </row>
    <row r="2619" ht="16.5" customHeight="1">
      <c r="A2619" s="66" t="str">
        <f>IF(RIGHT(C2619,2)=".1","10",RIGHT(C2619,2))</f>
        <v/>
      </c>
    </row>
    <row r="2620" ht="16.5" customHeight="1">
      <c r="A2620" s="66" t="str">
        <f>IF(RIGHT(C2620,2)=".1","10",RIGHT(C2620,2))</f>
        <v/>
      </c>
    </row>
    <row r="2621" ht="16.5" customHeight="1">
      <c r="A2621" s="66" t="str">
        <f>IF(RIGHT(C2621,2)=".1","10",RIGHT(C2621,2))</f>
        <v/>
      </c>
    </row>
    <row r="2622" ht="16.5" customHeight="1">
      <c r="A2622" s="66" t="str">
        <f>IF(RIGHT(C2622,2)=".1","10",RIGHT(C2622,2))</f>
        <v/>
      </c>
    </row>
    <row r="2623" ht="16.5" customHeight="1">
      <c r="A2623" s="66" t="str">
        <f>IF(RIGHT(C2623,2)=".1","10",RIGHT(C2623,2))</f>
        <v/>
      </c>
    </row>
    <row r="2624" ht="16.5" customHeight="1">
      <c r="A2624" s="66" t="str">
        <f>IF(RIGHT(C2624,2)=".1","10",RIGHT(C2624,2))</f>
        <v/>
      </c>
    </row>
    <row r="2625" ht="16.5" customHeight="1">
      <c r="A2625" s="66" t="str">
        <f>IF(RIGHT(C2625,2)=".1","10",RIGHT(C2625,2))</f>
        <v/>
      </c>
    </row>
    <row r="2626" ht="16.5" customHeight="1">
      <c r="A2626" s="66" t="str">
        <f>IF(RIGHT(C2626,2)=".1","10",RIGHT(C2626,2))</f>
        <v/>
      </c>
    </row>
    <row r="2627" ht="16.5" customHeight="1">
      <c r="A2627" s="66" t="str">
        <f>IF(RIGHT(C2627,2)=".1","10",RIGHT(C2627,2))</f>
        <v/>
      </c>
    </row>
    <row r="2628" ht="16.5" customHeight="1">
      <c r="A2628" s="66" t="str">
        <f>IF(RIGHT(C2628,2)=".1","10",RIGHT(C2628,2))</f>
        <v/>
      </c>
    </row>
    <row r="2629" ht="16.5" customHeight="1">
      <c r="A2629" s="66" t="str">
        <f>IF(RIGHT(C2629,2)=".1","10",RIGHT(C2629,2))</f>
        <v/>
      </c>
    </row>
    <row r="2630" ht="16.5" customHeight="1">
      <c r="A2630" s="66" t="str">
        <f>IF(RIGHT(C2630,2)=".1","10",RIGHT(C2630,2))</f>
        <v/>
      </c>
    </row>
    <row r="2631" ht="16.5" customHeight="1">
      <c r="A2631" s="66" t="str">
        <f>IF(RIGHT(C2631,2)=".1","10",RIGHT(C2631,2))</f>
        <v/>
      </c>
    </row>
    <row r="2632" ht="16.5" customHeight="1">
      <c r="A2632" s="66" t="str">
        <f>IF(RIGHT(C2632,2)=".1","10",RIGHT(C2632,2))</f>
        <v/>
      </c>
    </row>
    <row r="2633" ht="16.5" customHeight="1">
      <c r="A2633" s="66" t="str">
        <f>IF(RIGHT(C2633,2)=".1","10",RIGHT(C2633,2))</f>
        <v/>
      </c>
    </row>
    <row r="2634" ht="16.5" customHeight="1">
      <c r="A2634" s="66" t="str">
        <f>IF(RIGHT(C2634,2)=".1","10",RIGHT(C2634,2))</f>
        <v/>
      </c>
    </row>
    <row r="2635" ht="16.5" customHeight="1">
      <c r="A2635" s="66" t="str">
        <f>IF(RIGHT(C2635,2)=".1","10",RIGHT(C2635,2))</f>
        <v/>
      </c>
    </row>
    <row r="2636" ht="16.5" customHeight="1">
      <c r="A2636" s="66" t="str">
        <f>IF(RIGHT(C2636,2)=".1","10",RIGHT(C2636,2))</f>
        <v/>
      </c>
    </row>
    <row r="2637" ht="16.5" customHeight="1">
      <c r="A2637" s="66" t="str">
        <f>IF(RIGHT(C2637,2)=".1","10",RIGHT(C2637,2))</f>
        <v/>
      </c>
    </row>
    <row r="2638" ht="16.5" customHeight="1">
      <c r="A2638" s="66" t="str">
        <f>IF(RIGHT(C2638,2)=".1","10",RIGHT(C2638,2))</f>
        <v/>
      </c>
    </row>
    <row r="2639" ht="16.5" customHeight="1">
      <c r="A2639" s="66" t="str">
        <f>IF(RIGHT(C2639,2)=".1","10",RIGHT(C2639,2))</f>
        <v/>
      </c>
    </row>
    <row r="2640" ht="16.5" customHeight="1">
      <c r="A2640" s="66" t="str">
        <f>IF(RIGHT(C2640,2)=".1","10",RIGHT(C2640,2))</f>
        <v/>
      </c>
    </row>
    <row r="2641" ht="16.5" customHeight="1">
      <c r="A2641" s="66" t="str">
        <f>IF(RIGHT(C2641,2)=".1","10",RIGHT(C2641,2))</f>
        <v/>
      </c>
    </row>
    <row r="2642" ht="16.5" customHeight="1">
      <c r="A2642" s="66" t="str">
        <f>IF(RIGHT(C2642,2)=".1","10",RIGHT(C2642,2))</f>
        <v/>
      </c>
    </row>
    <row r="2643" ht="16.5" customHeight="1">
      <c r="A2643" s="66" t="str">
        <f>IF(RIGHT(C2643,2)=".1","10",RIGHT(C2643,2))</f>
        <v/>
      </c>
    </row>
    <row r="2644" ht="16.5" customHeight="1">
      <c r="A2644" s="66" t="str">
        <f>IF(RIGHT(C2644,2)=".1","10",RIGHT(C2644,2))</f>
        <v/>
      </c>
    </row>
    <row r="2645" ht="16.5" customHeight="1">
      <c r="A2645" s="66" t="str">
        <f>IF(RIGHT(C2645,2)=".1","10",RIGHT(C2645,2))</f>
        <v/>
      </c>
    </row>
    <row r="2646" ht="16.5" customHeight="1">
      <c r="A2646" s="66" t="str">
        <f>IF(RIGHT(C2646,2)=".1","10",RIGHT(C2646,2))</f>
        <v/>
      </c>
    </row>
    <row r="2647" ht="16.5" customHeight="1">
      <c r="A2647" s="66" t="str">
        <f>IF(RIGHT(C2647,2)=".1","10",RIGHT(C2647,2))</f>
        <v/>
      </c>
    </row>
    <row r="2648" ht="16.5" customHeight="1">
      <c r="A2648" s="66" t="str">
        <f>IF(RIGHT(C2648,2)=".1","10",RIGHT(C2648,2))</f>
        <v/>
      </c>
    </row>
    <row r="2649" ht="16.5" customHeight="1">
      <c r="A2649" s="66" t="str">
        <f>IF(RIGHT(C2649,2)=".1","10",RIGHT(C2649,2))</f>
        <v/>
      </c>
    </row>
    <row r="2650" ht="16.5" customHeight="1">
      <c r="A2650" s="66" t="str">
        <f>IF(RIGHT(C2650,2)=".1","10",RIGHT(C2650,2))</f>
        <v/>
      </c>
    </row>
    <row r="2651" ht="16.5" customHeight="1">
      <c r="A2651" s="66" t="str">
        <f>IF(RIGHT(C2651,2)=".1","10",RIGHT(C2651,2))</f>
        <v/>
      </c>
    </row>
    <row r="2652" ht="16.5" customHeight="1">
      <c r="A2652" s="66" t="str">
        <f>IF(RIGHT(C2652,2)=".1","10",RIGHT(C2652,2))</f>
        <v/>
      </c>
    </row>
    <row r="2653" ht="16.5" customHeight="1">
      <c r="A2653" s="66" t="str">
        <f>IF(RIGHT(C2653,2)=".1","10",RIGHT(C2653,2))</f>
        <v/>
      </c>
    </row>
    <row r="2654" ht="16.5" customHeight="1">
      <c r="A2654" s="66" t="str">
        <f>IF(RIGHT(C2654,2)=".1","10",RIGHT(C2654,2))</f>
        <v/>
      </c>
    </row>
    <row r="2655" ht="16.5" customHeight="1">
      <c r="A2655" s="66" t="str">
        <f>IF(RIGHT(C2655,2)=".1","10",RIGHT(C2655,2))</f>
        <v/>
      </c>
    </row>
    <row r="2656" ht="16.5" customHeight="1">
      <c r="A2656" s="66" t="str">
        <f>IF(RIGHT(C2656,2)=".1","10",RIGHT(C2656,2))</f>
        <v/>
      </c>
    </row>
    <row r="2657" ht="16.5" customHeight="1">
      <c r="A2657" s="66" t="str">
        <f>IF(RIGHT(C2657,2)=".1","10",RIGHT(C2657,2))</f>
        <v/>
      </c>
    </row>
    <row r="2658" ht="16.5" customHeight="1">
      <c r="A2658" s="66" t="str">
        <f>IF(RIGHT(C2658,2)=".1","10",RIGHT(C2658,2))</f>
        <v/>
      </c>
    </row>
    <row r="2659" ht="16.5" customHeight="1">
      <c r="A2659" s="66" t="str">
        <f>IF(RIGHT(C2659,2)=".1","10",RIGHT(C2659,2))</f>
        <v/>
      </c>
    </row>
    <row r="2660" ht="16.5" customHeight="1">
      <c r="A2660" s="66" t="str">
        <f>IF(RIGHT(C2660,2)=".1","10",RIGHT(C2660,2))</f>
        <v/>
      </c>
    </row>
    <row r="2661" ht="16.5" customHeight="1">
      <c r="A2661" s="66" t="str">
        <f>IF(RIGHT(C2661,2)=".1","10",RIGHT(C2661,2))</f>
        <v/>
      </c>
    </row>
    <row r="2662" ht="16.5" customHeight="1">
      <c r="A2662" s="66" t="str">
        <f>IF(RIGHT(C2662,2)=".1","10",RIGHT(C2662,2))</f>
        <v/>
      </c>
    </row>
    <row r="2663" ht="16.5" customHeight="1">
      <c r="A2663" s="66" t="str">
        <f>IF(RIGHT(C2663,2)=".1","10",RIGHT(C2663,2))</f>
        <v/>
      </c>
    </row>
    <row r="2664" ht="16.5" customHeight="1">
      <c r="A2664" s="66" t="str">
        <f>IF(RIGHT(C2664,2)=".1","10",RIGHT(C2664,2))</f>
        <v/>
      </c>
    </row>
    <row r="2665" ht="16.5" customHeight="1">
      <c r="A2665" s="66" t="str">
        <f>IF(RIGHT(C2665,2)=".1","10",RIGHT(C2665,2))</f>
        <v/>
      </c>
    </row>
    <row r="2666" ht="16.5" customHeight="1">
      <c r="A2666" s="66" t="str">
        <f>IF(RIGHT(C2666,2)=".1","10",RIGHT(C2666,2))</f>
        <v/>
      </c>
    </row>
    <row r="2667" ht="16.5" customHeight="1">
      <c r="A2667" s="66" t="str">
        <f>IF(RIGHT(C2667,2)=".1","10",RIGHT(C2667,2))</f>
        <v/>
      </c>
    </row>
    <row r="2668" ht="16.5" customHeight="1">
      <c r="A2668" s="66" t="str">
        <f>IF(RIGHT(C2668,2)=".1","10",RIGHT(C2668,2))</f>
        <v/>
      </c>
    </row>
    <row r="2669" ht="16.5" customHeight="1">
      <c r="A2669" s="66" t="str">
        <f>IF(RIGHT(C2669,2)=".1","10",RIGHT(C2669,2))</f>
        <v/>
      </c>
    </row>
    <row r="2670" ht="16.5" customHeight="1">
      <c r="A2670" s="66" t="str">
        <f>IF(RIGHT(C2670,2)=".1","10",RIGHT(C2670,2))</f>
        <v/>
      </c>
    </row>
    <row r="2671" ht="16.5" customHeight="1">
      <c r="A2671" s="66" t="str">
        <f>IF(RIGHT(C2671,2)=".1","10",RIGHT(C2671,2))</f>
        <v/>
      </c>
    </row>
    <row r="2672" ht="16.5" customHeight="1">
      <c r="A2672" s="66" t="str">
        <f>IF(RIGHT(C2672,2)=".1","10",RIGHT(C2672,2))</f>
        <v/>
      </c>
    </row>
    <row r="2673" ht="16.5" customHeight="1">
      <c r="A2673" s="66" t="str">
        <f>IF(RIGHT(C2673,2)=".1","10",RIGHT(C2673,2))</f>
        <v/>
      </c>
    </row>
    <row r="2674" ht="16.5" customHeight="1">
      <c r="A2674" s="66" t="str">
        <f>IF(RIGHT(C2674,2)=".1","10",RIGHT(C2674,2))</f>
        <v/>
      </c>
    </row>
    <row r="2675" ht="16.5" customHeight="1">
      <c r="A2675" s="66" t="str">
        <f>IF(RIGHT(C2675,2)=".1","10",RIGHT(C2675,2))</f>
        <v/>
      </c>
    </row>
    <row r="2676" ht="16.5" customHeight="1">
      <c r="A2676" s="66" t="str">
        <f>IF(RIGHT(C2676,2)=".1","10",RIGHT(C2676,2))</f>
        <v/>
      </c>
    </row>
    <row r="2677" ht="16.5" customHeight="1">
      <c r="A2677" s="66" t="str">
        <f>IF(RIGHT(C2677,2)=".1","10",RIGHT(C2677,2))</f>
        <v/>
      </c>
    </row>
    <row r="2678" ht="16.5" customHeight="1">
      <c r="A2678" s="66" t="str">
        <f>IF(RIGHT(C2678,2)=".1","10",RIGHT(C2678,2))</f>
        <v/>
      </c>
    </row>
    <row r="2679" ht="16.5" customHeight="1">
      <c r="A2679" s="66" t="str">
        <f>IF(RIGHT(C2679,2)=".1","10",RIGHT(C2679,2))</f>
        <v/>
      </c>
    </row>
    <row r="2680" ht="16.5" customHeight="1">
      <c r="A2680" s="66" t="str">
        <f>IF(RIGHT(C2680,2)=".1","10",RIGHT(C2680,2))</f>
        <v/>
      </c>
    </row>
    <row r="2681" ht="16.5" customHeight="1">
      <c r="A2681" s="66" t="str">
        <f>IF(RIGHT(C2681,2)=".1","10",RIGHT(C2681,2))</f>
        <v/>
      </c>
    </row>
    <row r="2682" ht="16.5" customHeight="1">
      <c r="A2682" s="66" t="str">
        <f>IF(RIGHT(C2682,2)=".1","10",RIGHT(C2682,2))</f>
        <v/>
      </c>
    </row>
    <row r="2683" ht="16.5" customHeight="1">
      <c r="A2683" s="66" t="str">
        <f>IF(RIGHT(C2683,2)=".1","10",RIGHT(C2683,2))</f>
        <v/>
      </c>
    </row>
    <row r="2684" ht="16.5" customHeight="1">
      <c r="A2684" s="66" t="str">
        <f>IF(RIGHT(C2684,2)=".1","10",RIGHT(C2684,2))</f>
        <v/>
      </c>
    </row>
    <row r="2685" ht="16.5" customHeight="1">
      <c r="A2685" s="66" t="str">
        <f>IF(RIGHT(C2685,2)=".1","10",RIGHT(C2685,2))</f>
        <v/>
      </c>
    </row>
    <row r="2686" ht="16.5" customHeight="1">
      <c r="A2686" s="66" t="str">
        <f>IF(RIGHT(C2686,2)=".1","10",RIGHT(C2686,2))</f>
        <v/>
      </c>
    </row>
    <row r="2687" ht="16.5" customHeight="1">
      <c r="A2687" s="66" t="str">
        <f>IF(RIGHT(C2687,2)=".1","10",RIGHT(C2687,2))</f>
        <v/>
      </c>
    </row>
    <row r="2688" ht="16.5" customHeight="1">
      <c r="A2688" s="66" t="str">
        <f>IF(RIGHT(C2688,2)=".1","10",RIGHT(C2688,2))</f>
        <v/>
      </c>
    </row>
    <row r="2689" ht="16.5" customHeight="1">
      <c r="A2689" s="66" t="str">
        <f>IF(RIGHT(C2689,2)=".1","10",RIGHT(C2689,2))</f>
        <v/>
      </c>
    </row>
    <row r="2690" ht="16.5" customHeight="1">
      <c r="A2690" s="66" t="str">
        <f>IF(RIGHT(C2690,2)=".1","10",RIGHT(C2690,2))</f>
        <v/>
      </c>
    </row>
    <row r="2691" ht="16.5" customHeight="1">
      <c r="A2691" s="66" t="str">
        <f>IF(RIGHT(C2691,2)=".1","10",RIGHT(C2691,2))</f>
        <v/>
      </c>
    </row>
    <row r="2692" ht="16.5" customHeight="1">
      <c r="A2692" s="66" t="str">
        <f>IF(RIGHT(C2692,2)=".1","10",RIGHT(C2692,2))</f>
        <v/>
      </c>
    </row>
    <row r="2693" ht="16.5" customHeight="1">
      <c r="A2693" s="66" t="str">
        <f>IF(RIGHT(C2693,2)=".1","10",RIGHT(C2693,2))</f>
        <v/>
      </c>
    </row>
    <row r="2694" ht="16.5" customHeight="1">
      <c r="A2694" s="66" t="str">
        <f>IF(RIGHT(C2694,2)=".1","10",RIGHT(C2694,2))</f>
        <v/>
      </c>
    </row>
    <row r="2695" ht="16.5" customHeight="1">
      <c r="A2695" s="66" t="str">
        <f>IF(RIGHT(C2695,2)=".1","10",RIGHT(C2695,2))</f>
        <v/>
      </c>
    </row>
    <row r="2696" ht="16.5" customHeight="1">
      <c r="A2696" s="66" t="str">
        <f>IF(RIGHT(C2696,2)=".1","10",RIGHT(C2696,2))</f>
        <v/>
      </c>
    </row>
    <row r="2697" ht="16.5" customHeight="1">
      <c r="A2697" s="66" t="str">
        <f>IF(RIGHT(C2697,2)=".1","10",RIGHT(C2697,2))</f>
        <v/>
      </c>
    </row>
    <row r="2698" ht="16.5" customHeight="1">
      <c r="A2698" s="66" t="str">
        <f>IF(RIGHT(C2698,2)=".1","10",RIGHT(C2698,2))</f>
        <v/>
      </c>
    </row>
    <row r="2699" ht="16.5" customHeight="1">
      <c r="A2699" s="66" t="str">
        <f>IF(RIGHT(C2699,2)=".1","10",RIGHT(C2699,2))</f>
        <v/>
      </c>
    </row>
    <row r="2700" ht="16.5" customHeight="1">
      <c r="A2700" s="66" t="str">
        <f>IF(RIGHT(C2700,2)=".1","10",RIGHT(C2700,2))</f>
        <v/>
      </c>
    </row>
    <row r="2701" ht="16.5" customHeight="1">
      <c r="A2701" s="66" t="str">
        <f>IF(RIGHT(C2701,2)=".1","10",RIGHT(C2701,2))</f>
        <v/>
      </c>
    </row>
    <row r="2702" ht="16.5" customHeight="1">
      <c r="A2702" s="66" t="str">
        <f>IF(RIGHT(C2702,2)=".1","10",RIGHT(C2702,2))</f>
        <v/>
      </c>
    </row>
    <row r="2703" ht="16.5" customHeight="1">
      <c r="A2703" s="66" t="str">
        <f>IF(RIGHT(C2703,2)=".1","10",RIGHT(C2703,2))</f>
        <v/>
      </c>
    </row>
    <row r="2704" ht="16.5" customHeight="1">
      <c r="A2704" s="66" t="str">
        <f>IF(RIGHT(C2704,2)=".1","10",RIGHT(C2704,2))</f>
        <v/>
      </c>
    </row>
    <row r="2705" ht="16.5" customHeight="1">
      <c r="A2705" s="66" t="str">
        <f>IF(RIGHT(C2705,2)=".1","10",RIGHT(C2705,2))</f>
        <v/>
      </c>
    </row>
    <row r="2706" ht="16.5" customHeight="1">
      <c r="A2706" s="66" t="str">
        <f>IF(RIGHT(C2706,2)=".1","10",RIGHT(C2706,2))</f>
        <v/>
      </c>
    </row>
    <row r="2707" ht="16.5" customHeight="1">
      <c r="A2707" s="66" t="str">
        <f>IF(RIGHT(C2707,2)=".1","10",RIGHT(C2707,2))</f>
        <v/>
      </c>
    </row>
    <row r="2708" ht="16.5" customHeight="1">
      <c r="A2708" s="66" t="str">
        <f>IF(RIGHT(C2708,2)=".1","10",RIGHT(C2708,2))</f>
        <v/>
      </c>
    </row>
    <row r="2709" ht="16.5" customHeight="1">
      <c r="A2709" s="66" t="str">
        <f>IF(RIGHT(C2709,2)=".1","10",RIGHT(C2709,2))</f>
        <v/>
      </c>
    </row>
    <row r="2710" ht="16.5" customHeight="1">
      <c r="A2710" s="66" t="str">
        <f>IF(RIGHT(C2710,2)=".1","10",RIGHT(C2710,2))</f>
        <v/>
      </c>
    </row>
    <row r="2711" ht="16.5" customHeight="1">
      <c r="A2711" s="66" t="str">
        <f>IF(RIGHT(C2711,2)=".1","10",RIGHT(C2711,2))</f>
        <v/>
      </c>
    </row>
    <row r="2712" ht="16.5" customHeight="1">
      <c r="A2712" s="66" t="str">
        <f>IF(RIGHT(C2712,2)=".1","10",RIGHT(C2712,2))</f>
        <v/>
      </c>
    </row>
    <row r="2713" ht="16.5" customHeight="1">
      <c r="A2713" s="66" t="str">
        <f>IF(RIGHT(C2713,2)=".1","10",RIGHT(C2713,2))</f>
        <v/>
      </c>
    </row>
    <row r="2714" ht="16.5" customHeight="1">
      <c r="A2714" s="66" t="str">
        <f>IF(RIGHT(C2714,2)=".1","10",RIGHT(C2714,2))</f>
        <v/>
      </c>
    </row>
    <row r="2715" ht="16.5" customHeight="1">
      <c r="A2715" s="66" t="str">
        <f>IF(RIGHT(C2715,2)=".1","10",RIGHT(C2715,2))</f>
        <v/>
      </c>
    </row>
    <row r="2716" ht="16.5" customHeight="1">
      <c r="A2716" s="66" t="str">
        <f>IF(RIGHT(C2716,2)=".1","10",RIGHT(C2716,2))</f>
        <v/>
      </c>
    </row>
    <row r="2717" ht="16.5" customHeight="1">
      <c r="A2717" s="66" t="str">
        <f>IF(RIGHT(C2717,2)=".1","10",RIGHT(C2717,2))</f>
        <v/>
      </c>
    </row>
    <row r="2718" ht="16.5" customHeight="1">
      <c r="A2718" s="66" t="str">
        <f>IF(RIGHT(C2718,2)=".1","10",RIGHT(C2718,2))</f>
        <v/>
      </c>
    </row>
    <row r="2719" ht="16.5" customHeight="1">
      <c r="A2719" s="66" t="str">
        <f>IF(RIGHT(C2719,2)=".1","10",RIGHT(C2719,2))</f>
        <v/>
      </c>
    </row>
    <row r="2720" ht="16.5" customHeight="1">
      <c r="A2720" s="66" t="str">
        <f>IF(RIGHT(C2720,2)=".1","10",RIGHT(C2720,2))</f>
        <v/>
      </c>
    </row>
    <row r="2721" ht="16.5" customHeight="1">
      <c r="A2721" s="66" t="str">
        <f>IF(RIGHT(C2721,2)=".1","10",RIGHT(C2721,2))</f>
        <v/>
      </c>
    </row>
    <row r="2722" ht="16.5" customHeight="1">
      <c r="A2722" s="66" t="str">
        <f>IF(RIGHT(C2722,2)=".1","10",RIGHT(C2722,2))</f>
        <v/>
      </c>
    </row>
    <row r="2723" ht="16.5" customHeight="1">
      <c r="A2723" s="66" t="str">
        <f>IF(RIGHT(C2723,2)=".1","10",RIGHT(C2723,2))</f>
        <v/>
      </c>
    </row>
    <row r="2724" ht="16.5" customHeight="1">
      <c r="A2724" s="66" t="str">
        <f>IF(RIGHT(C2724,2)=".1","10",RIGHT(C2724,2))</f>
        <v/>
      </c>
    </row>
    <row r="2725" ht="16.5" customHeight="1">
      <c r="A2725" s="66" t="str">
        <f>IF(RIGHT(C2725,2)=".1","10",RIGHT(C2725,2))</f>
        <v/>
      </c>
    </row>
    <row r="2726" ht="16.5" customHeight="1">
      <c r="A2726" s="66" t="str">
        <f>IF(RIGHT(C2726,2)=".1","10",RIGHT(C2726,2))</f>
        <v/>
      </c>
    </row>
    <row r="2727" ht="16.5" customHeight="1">
      <c r="A2727" s="66" t="str">
        <f>IF(RIGHT(C2727,2)=".1","10",RIGHT(C2727,2))</f>
        <v/>
      </c>
    </row>
    <row r="2728" ht="16.5" customHeight="1">
      <c r="A2728" s="66" t="str">
        <f>IF(RIGHT(C2728,2)=".1","10",RIGHT(C2728,2))</f>
        <v/>
      </c>
    </row>
    <row r="2729" ht="16.5" customHeight="1">
      <c r="A2729" s="66" t="str">
        <f>IF(RIGHT(C2729,2)=".1","10",RIGHT(C2729,2))</f>
        <v/>
      </c>
    </row>
    <row r="2730" ht="16.5" customHeight="1">
      <c r="A2730" s="66" t="str">
        <f>IF(RIGHT(C2730,2)=".1","10",RIGHT(C2730,2))</f>
        <v/>
      </c>
    </row>
    <row r="2731" ht="16.5" customHeight="1">
      <c r="A2731" s="66" t="str">
        <f>IF(RIGHT(C2731,2)=".1","10",RIGHT(C2731,2))</f>
        <v/>
      </c>
    </row>
    <row r="2732" ht="16.5" customHeight="1">
      <c r="A2732" s="66" t="str">
        <f>IF(RIGHT(C2732,2)=".1","10",RIGHT(C2732,2))</f>
        <v/>
      </c>
    </row>
    <row r="2733" ht="16.5" customHeight="1">
      <c r="A2733" s="66" t="str">
        <f>IF(RIGHT(C2733,2)=".1","10",RIGHT(C2733,2))</f>
        <v/>
      </c>
    </row>
    <row r="2734" ht="16.5" customHeight="1">
      <c r="A2734" s="66" t="str">
        <f>IF(RIGHT(C2734,2)=".1","10",RIGHT(C2734,2))</f>
        <v/>
      </c>
    </row>
    <row r="2735" ht="16.5" customHeight="1">
      <c r="A2735" s="66" t="str">
        <f>IF(RIGHT(C2735,2)=".1","10",RIGHT(C2735,2))</f>
        <v/>
      </c>
    </row>
    <row r="2736" ht="16.5" customHeight="1">
      <c r="A2736" s="66" t="str">
        <f>IF(RIGHT(C2736,2)=".1","10",RIGHT(C2736,2))</f>
        <v/>
      </c>
    </row>
    <row r="2737" ht="16.5" customHeight="1">
      <c r="A2737" s="66" t="str">
        <f>IF(RIGHT(C2737,2)=".1","10",RIGHT(C2737,2))</f>
        <v/>
      </c>
    </row>
    <row r="2738" ht="16.5" customHeight="1">
      <c r="A2738" s="66" t="str">
        <f>IF(RIGHT(C2738,2)=".1","10",RIGHT(C2738,2))</f>
        <v/>
      </c>
    </row>
    <row r="2739" ht="16.5" customHeight="1">
      <c r="A2739" s="66" t="str">
        <f>IF(RIGHT(C2739,2)=".1","10",RIGHT(C2739,2))</f>
        <v/>
      </c>
    </row>
    <row r="2740" ht="16.5" customHeight="1">
      <c r="A2740" s="66" t="str">
        <f>IF(RIGHT(C2740,2)=".1","10",RIGHT(C2740,2))</f>
        <v/>
      </c>
    </row>
    <row r="2741" ht="16.5" customHeight="1">
      <c r="A2741" s="66" t="str">
        <f>IF(RIGHT(C2741,2)=".1","10",RIGHT(C2741,2))</f>
        <v/>
      </c>
    </row>
    <row r="2742" ht="16.5" customHeight="1">
      <c r="A2742" s="66" t="str">
        <f>IF(RIGHT(C2742,2)=".1","10",RIGHT(C2742,2))</f>
        <v/>
      </c>
    </row>
    <row r="2743" ht="16.5" customHeight="1">
      <c r="A2743" s="66" t="str">
        <f>IF(RIGHT(C2743,2)=".1","10",RIGHT(C2743,2))</f>
        <v/>
      </c>
    </row>
    <row r="2744" ht="16.5" customHeight="1">
      <c r="A2744" s="66" t="str">
        <f>IF(RIGHT(C2744,2)=".1","10",RIGHT(C2744,2))</f>
        <v/>
      </c>
    </row>
    <row r="2745" ht="16.5" customHeight="1">
      <c r="A2745" s="66" t="str">
        <f>IF(RIGHT(C2745,2)=".1","10",RIGHT(C2745,2))</f>
        <v/>
      </c>
    </row>
    <row r="2746" ht="16.5" customHeight="1">
      <c r="A2746" s="66" t="str">
        <f>IF(RIGHT(C2746,2)=".1","10",RIGHT(C2746,2))</f>
        <v/>
      </c>
    </row>
    <row r="2747" ht="16.5" customHeight="1">
      <c r="A2747" s="66" t="str">
        <f>IF(RIGHT(C2747,2)=".1","10",RIGHT(C2747,2))</f>
        <v/>
      </c>
    </row>
    <row r="2748" ht="16.5" customHeight="1">
      <c r="A2748" s="66" t="str">
        <f>IF(RIGHT(C2748,2)=".1","10",RIGHT(C2748,2))</f>
        <v/>
      </c>
    </row>
    <row r="2749" ht="16.5" customHeight="1">
      <c r="A2749" s="66" t="str">
        <f>IF(RIGHT(C2749,2)=".1","10",RIGHT(C2749,2))</f>
        <v/>
      </c>
    </row>
    <row r="2750" ht="16.5" customHeight="1">
      <c r="A2750" s="66" t="str">
        <f>IF(RIGHT(C2750,2)=".1","10",RIGHT(C2750,2))</f>
        <v/>
      </c>
    </row>
    <row r="2751" ht="16.5" customHeight="1">
      <c r="A2751" s="66" t="str">
        <f>IF(RIGHT(C2751,2)=".1","10",RIGHT(C2751,2))</f>
        <v/>
      </c>
    </row>
    <row r="2752" ht="16.5" customHeight="1">
      <c r="A2752" s="66" t="str">
        <f>IF(RIGHT(C2752,2)=".1","10",RIGHT(C2752,2))</f>
        <v/>
      </c>
    </row>
    <row r="2753" ht="16.5" customHeight="1">
      <c r="A2753" s="66" t="str">
        <f>IF(RIGHT(C2753,2)=".1","10",RIGHT(C2753,2))</f>
        <v/>
      </c>
    </row>
    <row r="2754" ht="16.5" customHeight="1">
      <c r="A2754" s="66" t="str">
        <f>IF(RIGHT(C2754,2)=".1","10",RIGHT(C2754,2))</f>
        <v/>
      </c>
    </row>
    <row r="2755" ht="16.5" customHeight="1">
      <c r="A2755" s="66" t="str">
        <f>IF(RIGHT(C2755,2)=".1","10",RIGHT(C2755,2))</f>
        <v/>
      </c>
    </row>
    <row r="2756" ht="16.5" customHeight="1">
      <c r="A2756" s="66" t="str">
        <f>IF(RIGHT(C2756,2)=".1","10",RIGHT(C2756,2))</f>
        <v/>
      </c>
    </row>
    <row r="2757" ht="16.5" customHeight="1">
      <c r="A2757" s="66" t="str">
        <f>IF(RIGHT(C2757,2)=".1","10",RIGHT(C2757,2))</f>
        <v/>
      </c>
    </row>
    <row r="2758" ht="16.5" customHeight="1">
      <c r="A2758" s="66" t="str">
        <f>IF(RIGHT(C2758,2)=".1","10",RIGHT(C2758,2))</f>
        <v/>
      </c>
    </row>
    <row r="2759" ht="16.5" customHeight="1">
      <c r="A2759" s="66" t="str">
        <f>IF(RIGHT(C2759,2)=".1","10",RIGHT(C2759,2))</f>
        <v/>
      </c>
    </row>
    <row r="2760" ht="16.5" customHeight="1">
      <c r="A2760" s="66" t="str">
        <f>IF(RIGHT(C2760,2)=".1","10",RIGHT(C2760,2))</f>
        <v/>
      </c>
    </row>
    <row r="2761" ht="16.5" customHeight="1">
      <c r="A2761" s="66" t="str">
        <f>IF(RIGHT(C2761,2)=".1","10",RIGHT(C2761,2))</f>
        <v/>
      </c>
    </row>
    <row r="2762" ht="16.5" customHeight="1">
      <c r="A2762" s="66" t="str">
        <f>IF(RIGHT(C2762,2)=".1","10",RIGHT(C2762,2))</f>
        <v/>
      </c>
    </row>
    <row r="2763" ht="16.5" customHeight="1">
      <c r="A2763" s="66" t="str">
        <f>IF(RIGHT(C2763,2)=".1","10",RIGHT(C2763,2))</f>
        <v/>
      </c>
    </row>
    <row r="2764" ht="16.5" customHeight="1">
      <c r="A2764" s="66" t="str">
        <f>IF(RIGHT(C2764,2)=".1","10",RIGHT(C2764,2))</f>
        <v/>
      </c>
    </row>
    <row r="2765" ht="16.5" customHeight="1">
      <c r="A2765" s="66" t="str">
        <f>IF(RIGHT(C2765,2)=".1","10",RIGHT(C2765,2))</f>
        <v/>
      </c>
    </row>
    <row r="2766" ht="16.5" customHeight="1">
      <c r="A2766" s="66" t="str">
        <f>IF(RIGHT(C2766,2)=".1","10",RIGHT(C2766,2))</f>
        <v/>
      </c>
    </row>
    <row r="2767" ht="16.5" customHeight="1">
      <c r="A2767" s="66" t="str">
        <f>IF(RIGHT(C2767,2)=".1","10",RIGHT(C2767,2))</f>
        <v/>
      </c>
    </row>
    <row r="2768" ht="16.5" customHeight="1">
      <c r="A2768" s="66" t="str">
        <f>IF(RIGHT(C2768,2)=".1","10",RIGHT(C2768,2))</f>
        <v/>
      </c>
    </row>
    <row r="2769" ht="16.5" customHeight="1">
      <c r="A2769" s="66" t="str">
        <f>IF(RIGHT(C2769,2)=".1","10",RIGHT(C2769,2))</f>
        <v/>
      </c>
    </row>
    <row r="2770" ht="16.5" customHeight="1">
      <c r="A2770" s="66" t="str">
        <f>IF(RIGHT(C2770,2)=".1","10",RIGHT(C2770,2))</f>
        <v/>
      </c>
    </row>
    <row r="2771" ht="16.5" customHeight="1">
      <c r="A2771" s="66" t="str">
        <f>IF(RIGHT(C2771,2)=".1","10",RIGHT(C2771,2))</f>
        <v/>
      </c>
    </row>
    <row r="2772" ht="16.5" customHeight="1">
      <c r="A2772" s="66" t="str">
        <f>IF(RIGHT(C2772,2)=".1","10",RIGHT(C2772,2))</f>
        <v/>
      </c>
    </row>
    <row r="2773" ht="16.5" customHeight="1">
      <c r="A2773" s="66" t="str">
        <f>IF(RIGHT(C2773,2)=".1","10",RIGHT(C2773,2))</f>
        <v/>
      </c>
    </row>
    <row r="2774" ht="16.5" customHeight="1">
      <c r="A2774" s="66" t="str">
        <f>IF(RIGHT(C2774,2)=".1","10",RIGHT(C2774,2))</f>
        <v/>
      </c>
    </row>
    <row r="2775" ht="16.5" customHeight="1">
      <c r="A2775" s="66" t="str">
        <f>IF(RIGHT(C2775,2)=".1","10",RIGHT(C2775,2))</f>
        <v/>
      </c>
    </row>
    <row r="2776" ht="16.5" customHeight="1">
      <c r="A2776" s="66" t="str">
        <f>IF(RIGHT(C2776,2)=".1","10",RIGHT(C2776,2))</f>
        <v/>
      </c>
    </row>
    <row r="2777" ht="16.5" customHeight="1">
      <c r="A2777" s="66" t="str">
        <f>IF(RIGHT(C2777,2)=".1","10",RIGHT(C2777,2))</f>
        <v/>
      </c>
    </row>
    <row r="2778" ht="16.5" customHeight="1">
      <c r="A2778" s="66" t="str">
        <f>IF(RIGHT(C2778,2)=".1","10",RIGHT(C2778,2))</f>
        <v/>
      </c>
    </row>
    <row r="2779" ht="16.5" customHeight="1">
      <c r="A2779" s="66" t="str">
        <f>IF(RIGHT(C2779,2)=".1","10",RIGHT(C2779,2))</f>
        <v/>
      </c>
    </row>
    <row r="2780" ht="16.5" customHeight="1">
      <c r="A2780" s="66" t="str">
        <f>IF(RIGHT(C2780,2)=".1","10",RIGHT(C2780,2))</f>
        <v/>
      </c>
    </row>
    <row r="2781" ht="16.5" customHeight="1">
      <c r="A2781" s="66" t="str">
        <f>IF(RIGHT(C2781,2)=".1","10",RIGHT(C2781,2))</f>
        <v/>
      </c>
    </row>
    <row r="2782" ht="16.5" customHeight="1">
      <c r="A2782" s="66" t="str">
        <f>IF(RIGHT(C2782,2)=".1","10",RIGHT(C2782,2))</f>
        <v/>
      </c>
    </row>
    <row r="2783" ht="16.5" customHeight="1">
      <c r="A2783" s="66" t="str">
        <f>IF(RIGHT(C2783,2)=".1","10",RIGHT(C2783,2))</f>
        <v/>
      </c>
    </row>
    <row r="2784" ht="16.5" customHeight="1">
      <c r="A2784" s="66" t="str">
        <f>IF(RIGHT(C2784,2)=".1","10",RIGHT(C2784,2))</f>
        <v/>
      </c>
    </row>
    <row r="2785" ht="16.5" customHeight="1">
      <c r="A2785" s="66" t="str">
        <f>IF(RIGHT(C2785,2)=".1","10",RIGHT(C2785,2))</f>
        <v/>
      </c>
    </row>
    <row r="2786" ht="16.5" customHeight="1">
      <c r="A2786" s="66" t="str">
        <f>IF(RIGHT(C2786,2)=".1","10",RIGHT(C2786,2))</f>
        <v/>
      </c>
    </row>
    <row r="2787" ht="16.5" customHeight="1">
      <c r="A2787" s="66" t="str">
        <f>IF(RIGHT(C2787,2)=".1","10",RIGHT(C2787,2))</f>
        <v/>
      </c>
    </row>
    <row r="2788" ht="16.5" customHeight="1">
      <c r="A2788" s="66" t="str">
        <f>IF(RIGHT(C2788,2)=".1","10",RIGHT(C2788,2))</f>
        <v/>
      </c>
    </row>
    <row r="2789" ht="16.5" customHeight="1">
      <c r="A2789" s="66" t="str">
        <f>IF(RIGHT(C2789,2)=".1","10",RIGHT(C2789,2))</f>
        <v/>
      </c>
    </row>
    <row r="2790" ht="16.5" customHeight="1">
      <c r="A2790" s="66" t="str">
        <f>IF(RIGHT(C2790,2)=".1","10",RIGHT(C2790,2))</f>
        <v/>
      </c>
    </row>
    <row r="2791" ht="16.5" customHeight="1">
      <c r="A2791" s="66" t="str">
        <f>IF(RIGHT(C2791,2)=".1","10",RIGHT(C2791,2))</f>
        <v/>
      </c>
    </row>
    <row r="2792" ht="16.5" customHeight="1">
      <c r="A2792" s="66" t="str">
        <f>IF(RIGHT(C2792,2)=".1","10",RIGHT(C2792,2))</f>
        <v/>
      </c>
    </row>
    <row r="2793" ht="16.5" customHeight="1">
      <c r="A2793" s="66" t="str">
        <f>IF(RIGHT(C2793,2)=".1","10",RIGHT(C2793,2))</f>
        <v/>
      </c>
    </row>
    <row r="2794" ht="16.5" customHeight="1">
      <c r="A2794" s="66" t="str">
        <f>IF(RIGHT(C2794,2)=".1","10",RIGHT(C2794,2))</f>
        <v/>
      </c>
    </row>
    <row r="2795" ht="16.5" customHeight="1">
      <c r="A2795" s="66" t="str">
        <f>IF(RIGHT(C2795,2)=".1","10",RIGHT(C2795,2))</f>
        <v/>
      </c>
    </row>
    <row r="2796" ht="16.5" customHeight="1">
      <c r="A2796" s="66" t="str">
        <f>IF(RIGHT(C2796,2)=".1","10",RIGHT(C2796,2))</f>
        <v/>
      </c>
    </row>
    <row r="2797" ht="16.5" customHeight="1">
      <c r="A2797" s="66" t="str">
        <f>IF(RIGHT(C2797,2)=".1","10",RIGHT(C2797,2))</f>
        <v/>
      </c>
    </row>
    <row r="2798" ht="16.5" customHeight="1">
      <c r="A2798" s="66" t="str">
        <f>IF(RIGHT(C2798,2)=".1","10",RIGHT(C2798,2))</f>
        <v/>
      </c>
    </row>
    <row r="2799" ht="16.5" customHeight="1">
      <c r="A2799" s="66" t="str">
        <f>IF(RIGHT(C2799,2)=".1","10",RIGHT(C2799,2))</f>
        <v/>
      </c>
    </row>
    <row r="2800" ht="16.5" customHeight="1">
      <c r="A2800" s="66" t="str">
        <f>IF(RIGHT(C2800,2)=".1","10",RIGHT(C2800,2))</f>
        <v/>
      </c>
    </row>
    <row r="2801" ht="16.5" customHeight="1">
      <c r="A2801" s="66" t="str">
        <f>IF(RIGHT(C2801,2)=".1","10",RIGHT(C2801,2))</f>
        <v/>
      </c>
    </row>
    <row r="2802" ht="16.5" customHeight="1">
      <c r="A2802" s="66" t="str">
        <f>IF(RIGHT(C2802,2)=".1","10",RIGHT(C2802,2))</f>
        <v/>
      </c>
    </row>
    <row r="2803" ht="16.5" customHeight="1">
      <c r="A2803" s="66" t="str">
        <f>IF(RIGHT(C2803,2)=".1","10",RIGHT(C2803,2))</f>
        <v/>
      </c>
    </row>
    <row r="2804" ht="16.5" customHeight="1">
      <c r="A2804" s="66" t="str">
        <f>IF(RIGHT(C2804,2)=".1","10",RIGHT(C2804,2))</f>
        <v/>
      </c>
    </row>
    <row r="2805" ht="16.5" customHeight="1">
      <c r="A2805" s="66" t="str">
        <f>IF(RIGHT(C2805,2)=".1","10",RIGHT(C2805,2))</f>
        <v/>
      </c>
    </row>
    <row r="2806" ht="16.5" customHeight="1">
      <c r="A2806" s="66" t="str">
        <f>IF(RIGHT(C2806,2)=".1","10",RIGHT(C2806,2))</f>
        <v/>
      </c>
    </row>
    <row r="2807" ht="16.5" customHeight="1">
      <c r="A2807" s="66" t="str">
        <f>IF(RIGHT(C2807,2)=".1","10",RIGHT(C2807,2))</f>
        <v/>
      </c>
    </row>
    <row r="2808" ht="16.5" customHeight="1">
      <c r="A2808" s="66" t="str">
        <f>IF(RIGHT(C2808,2)=".1","10",RIGHT(C2808,2))</f>
        <v/>
      </c>
    </row>
    <row r="2809" ht="16.5" customHeight="1">
      <c r="A2809" s="66" t="str">
        <f>IF(RIGHT(C2809,2)=".1","10",RIGHT(C2809,2))</f>
        <v/>
      </c>
    </row>
    <row r="2810" ht="16.5" customHeight="1">
      <c r="A2810" s="66" t="str">
        <f>IF(RIGHT(C2810,2)=".1","10",RIGHT(C2810,2))</f>
        <v/>
      </c>
    </row>
    <row r="2811" ht="16.5" customHeight="1">
      <c r="A2811" s="66" t="str">
        <f>IF(RIGHT(C2811,2)=".1","10",RIGHT(C2811,2))</f>
        <v/>
      </c>
    </row>
    <row r="2812" ht="16.5" customHeight="1">
      <c r="A2812" s="66" t="str">
        <f>IF(RIGHT(C2812,2)=".1","10",RIGHT(C2812,2))</f>
        <v/>
      </c>
    </row>
    <row r="2813" ht="16.5" customHeight="1">
      <c r="A2813" s="66" t="str">
        <f>IF(RIGHT(C2813,2)=".1","10",RIGHT(C2813,2))</f>
        <v/>
      </c>
    </row>
    <row r="2814" ht="16.5" customHeight="1">
      <c r="A2814" s="66" t="str">
        <f>IF(RIGHT(C2814,2)=".1","10",RIGHT(C2814,2))</f>
        <v/>
      </c>
    </row>
    <row r="2815" ht="16.5" customHeight="1">
      <c r="A2815" s="66" t="str">
        <f>IF(RIGHT(C2815,2)=".1","10",RIGHT(C2815,2))</f>
        <v/>
      </c>
    </row>
    <row r="2816" ht="16.5" customHeight="1">
      <c r="A2816" s="77" t="str">
        <f>RIGHT(C2816,2)</f>
        <v/>
      </c>
    </row>
    <row r="2817" ht="16.5" customHeight="1">
      <c r="A2817" s="77" t="str">
        <f>RIGHT(C2817,2)</f>
        <v/>
      </c>
    </row>
    <row r="2818" ht="16.5" customHeight="1">
      <c r="A2818" s="77" t="str">
        <f>RIGHT(C2818,2)</f>
        <v/>
      </c>
    </row>
    <row r="2819" ht="16.5" customHeight="1">
      <c r="A2819" s="77" t="str">
        <f>RIGHT(C2819,2)</f>
        <v/>
      </c>
    </row>
    <row r="2820" ht="16.5" customHeight="1">
      <c r="A2820" s="77" t="str">
        <f>RIGHT(C2820,2)</f>
        <v/>
      </c>
    </row>
    <row r="2821" ht="16.5" customHeight="1">
      <c r="A2821" s="77" t="str">
        <f>RIGHT(C2821,2)</f>
        <v/>
      </c>
    </row>
    <row r="2822" ht="16.5" customHeight="1">
      <c r="A2822" s="77" t="str">
        <f>RIGHT(C2822,2)</f>
        <v/>
      </c>
    </row>
    <row r="2823" ht="16.5" customHeight="1">
      <c r="A2823" s="77" t="str">
        <f>RIGHT(C2823,2)</f>
        <v/>
      </c>
    </row>
    <row r="2824" ht="16.5" customHeight="1">
      <c r="A2824" s="77" t="str">
        <f>RIGHT(C2824,2)</f>
        <v/>
      </c>
    </row>
    <row r="2825" ht="16.5" customHeight="1">
      <c r="A2825" s="77" t="str">
        <f>RIGHT(C2825,2)</f>
        <v/>
      </c>
    </row>
    <row r="2826" ht="16.5" customHeight="1">
      <c r="A2826" s="77" t="str">
        <f>RIGHT(C2826,2)</f>
        <v/>
      </c>
    </row>
    <row r="2827" ht="16.5" customHeight="1">
      <c r="A2827" s="77" t="str">
        <f>RIGHT(C2827,2)</f>
        <v/>
      </c>
    </row>
    <row r="2828" ht="16.5" customHeight="1">
      <c r="A2828" s="77" t="str">
        <f>RIGHT(C2828,2)</f>
        <v/>
      </c>
    </row>
    <row r="2829" ht="16.5" customHeight="1">
      <c r="A2829" s="77" t="str">
        <f>RIGHT(C2829,2)</f>
        <v/>
      </c>
    </row>
    <row r="2830" ht="16.5" customHeight="1">
      <c r="A2830" s="77" t="str">
        <f>RIGHT(C2830,2)</f>
        <v/>
      </c>
    </row>
    <row r="2831" ht="16.5" customHeight="1">
      <c r="A2831" s="77" t="str">
        <f>RIGHT(C2831,2)</f>
        <v/>
      </c>
    </row>
    <row r="2832" ht="16.5" customHeight="1">
      <c r="A2832" s="77" t="str">
        <f>RIGHT(C2832,2)</f>
        <v/>
      </c>
    </row>
    <row r="2833" ht="16.5" customHeight="1">
      <c r="A2833" s="77" t="str">
        <f>RIGHT(C2833,2)</f>
        <v/>
      </c>
    </row>
    <row r="2834" ht="16.5" customHeight="1">
      <c r="A2834" s="77" t="str">
        <f>RIGHT(C2834,2)</f>
        <v/>
      </c>
    </row>
    <row r="2835" ht="16.5" customHeight="1">
      <c r="A2835" s="77" t="str">
        <f>RIGHT(C2835,2)</f>
        <v/>
      </c>
    </row>
    <row r="2836" ht="16.5" customHeight="1">
      <c r="A2836" s="77" t="str">
        <f>RIGHT(C2836,2)</f>
        <v/>
      </c>
    </row>
    <row r="2837" ht="16.5" customHeight="1">
      <c r="A2837" s="77" t="str">
        <f>RIGHT(C2837,2)</f>
        <v/>
      </c>
    </row>
    <row r="2838" ht="16.5" customHeight="1">
      <c r="A2838" s="77" t="str">
        <f>RIGHT(C2838,2)</f>
        <v/>
      </c>
    </row>
    <row r="2839" ht="16.5" customHeight="1">
      <c r="A2839" s="77" t="str">
        <f>RIGHT(C2839,2)</f>
        <v/>
      </c>
    </row>
    <row r="2840" ht="16.5" customHeight="1">
      <c r="A2840" s="77" t="str">
        <f>RIGHT(C2840,2)</f>
        <v/>
      </c>
    </row>
    <row r="2841" ht="16.5" customHeight="1">
      <c r="A2841" s="77" t="str">
        <f>RIGHT(C2841,2)</f>
        <v/>
      </c>
    </row>
    <row r="2842" ht="16.5" customHeight="1">
      <c r="A2842" s="77" t="str">
        <f>RIGHT(C2842,2)</f>
        <v/>
      </c>
    </row>
    <row r="2843" ht="16.5" customHeight="1">
      <c r="A2843" s="77" t="str">
        <f>RIGHT(C2843,2)</f>
        <v/>
      </c>
    </row>
    <row r="2844" ht="16.5" customHeight="1">
      <c r="A2844" s="77" t="str">
        <f>RIGHT(C2844,2)</f>
        <v/>
      </c>
    </row>
    <row r="2845" ht="16.5" customHeight="1">
      <c r="A2845" s="77" t="str">
        <f>RIGHT(C2845,2)</f>
        <v/>
      </c>
    </row>
    <row r="2846" ht="16.5" customHeight="1">
      <c r="A2846" s="77" t="str">
        <f>RIGHT(C2846,2)</f>
        <v/>
      </c>
    </row>
    <row r="2847" ht="16.5" customHeight="1">
      <c r="A2847" s="77" t="str">
        <f>RIGHT(C2847,2)</f>
        <v/>
      </c>
    </row>
    <row r="2848" ht="16.5" customHeight="1">
      <c r="A2848" s="77" t="str">
        <f>RIGHT(C2848,2)</f>
        <v/>
      </c>
    </row>
    <row r="2849" ht="16.5" customHeight="1">
      <c r="A2849" s="77" t="str">
        <f>RIGHT(C2849,2)</f>
        <v/>
      </c>
    </row>
    <row r="2850" ht="16.5" customHeight="1">
      <c r="A2850" s="77" t="str">
        <f>RIGHT(C2850,2)</f>
        <v/>
      </c>
    </row>
    <row r="2851" ht="16.5" customHeight="1">
      <c r="A2851" s="77" t="str">
        <f>RIGHT(C2851,2)</f>
        <v/>
      </c>
    </row>
    <row r="2852" ht="16.5" customHeight="1">
      <c r="A2852" s="77" t="str">
        <f>RIGHT(C2852,2)</f>
        <v/>
      </c>
    </row>
    <row r="2853" ht="16.5" customHeight="1">
      <c r="A2853" s="77" t="str">
        <f>RIGHT(C2853,2)</f>
        <v/>
      </c>
    </row>
    <row r="2854" ht="16.5" customHeight="1">
      <c r="A2854" s="77" t="str">
        <f>RIGHT(C2854,2)</f>
        <v/>
      </c>
    </row>
    <row r="2855" ht="16.5" customHeight="1">
      <c r="A2855" s="77" t="str">
        <f>RIGHT(C2855,2)</f>
        <v/>
      </c>
    </row>
    <row r="2856" ht="16.5" customHeight="1">
      <c r="A2856" s="77" t="str">
        <f>RIGHT(C2856,2)</f>
        <v/>
      </c>
    </row>
    <row r="2857" ht="16.5" customHeight="1">
      <c r="A2857" s="77" t="str">
        <f>RIGHT(C2857,2)</f>
        <v/>
      </c>
    </row>
    <row r="2858" ht="16.5" customHeight="1">
      <c r="A2858" s="77" t="str">
        <f>RIGHT(C2858,2)</f>
        <v/>
      </c>
    </row>
    <row r="2859" ht="16.5" customHeight="1">
      <c r="A2859" s="77" t="str">
        <f>RIGHT(C2859,2)</f>
        <v/>
      </c>
    </row>
    <row r="2860" ht="16.5" customHeight="1">
      <c r="A2860" s="77" t="str">
        <f>RIGHT(C2860,2)</f>
        <v/>
      </c>
    </row>
    <row r="2861" ht="16.5" customHeight="1">
      <c r="A2861" s="77" t="str">
        <f>RIGHT(C2861,2)</f>
        <v/>
      </c>
    </row>
    <row r="2862" ht="16.5" customHeight="1">
      <c r="A2862" s="77" t="str">
        <f>RIGHT(C2862,2)</f>
        <v/>
      </c>
    </row>
    <row r="2863" ht="16.5" customHeight="1">
      <c r="A2863" s="77" t="str">
        <f>RIGHT(C2863,2)</f>
        <v/>
      </c>
    </row>
    <row r="2864" ht="16.5" customHeight="1">
      <c r="A2864" s="77" t="str">
        <f>RIGHT(C2864,2)</f>
        <v/>
      </c>
    </row>
    <row r="2865" ht="16.5" customHeight="1">
      <c r="A2865" s="77" t="str">
        <f>RIGHT(C2865,2)</f>
        <v/>
      </c>
    </row>
    <row r="2866" ht="16.5" customHeight="1">
      <c r="A2866" s="77" t="str">
        <f>RIGHT(C2866,2)</f>
        <v/>
      </c>
    </row>
    <row r="2867" ht="16.5" customHeight="1">
      <c r="A2867" s="77" t="str">
        <f>RIGHT(C2867,2)</f>
        <v/>
      </c>
    </row>
    <row r="2868" ht="16.5" customHeight="1">
      <c r="A2868" s="77" t="str">
        <f>RIGHT(C2868,2)</f>
        <v/>
      </c>
    </row>
    <row r="2869" ht="16.5" customHeight="1">
      <c r="A2869" s="77" t="str">
        <f>RIGHT(C2869,2)</f>
        <v/>
      </c>
    </row>
    <row r="2870" ht="16.5" customHeight="1">
      <c r="A2870" s="77" t="str">
        <f>RIGHT(C2870,2)</f>
        <v/>
      </c>
    </row>
    <row r="2871" ht="16.5" customHeight="1">
      <c r="A2871" s="77" t="str">
        <f>RIGHT(C2871,2)</f>
        <v/>
      </c>
    </row>
    <row r="2872" ht="16.5" customHeight="1">
      <c r="A2872" s="77" t="str">
        <f>RIGHT(C2872,2)</f>
        <v/>
      </c>
    </row>
    <row r="2873" ht="16.5" customHeight="1">
      <c r="A2873" s="77" t="str">
        <f>RIGHT(C2873,2)</f>
        <v/>
      </c>
    </row>
    <row r="2874" ht="16.5" customHeight="1">
      <c r="A2874" s="77" t="str">
        <f>RIGHT(C2874,2)</f>
        <v/>
      </c>
    </row>
    <row r="2875" ht="16.5" customHeight="1">
      <c r="A2875" s="77" t="str">
        <f>RIGHT(C2875,2)</f>
        <v/>
      </c>
    </row>
    <row r="2876" ht="16.5" customHeight="1">
      <c r="A2876" s="77" t="str">
        <f>RIGHT(C2876,2)</f>
        <v/>
      </c>
    </row>
    <row r="2877" ht="16.5" customHeight="1">
      <c r="A2877" s="77" t="str">
        <f>RIGHT(C2877,2)</f>
        <v/>
      </c>
    </row>
    <row r="2878" ht="16.5" customHeight="1">
      <c r="A2878" s="77" t="str">
        <f>RIGHT(C2878,2)</f>
        <v/>
      </c>
    </row>
    <row r="2879" ht="16.5" customHeight="1">
      <c r="A2879" s="77" t="str">
        <f>RIGHT(C2879,2)</f>
        <v/>
      </c>
    </row>
    <row r="2880" ht="16.5" customHeight="1">
      <c r="A2880" s="77" t="str">
        <f>RIGHT(C2880,2)</f>
        <v/>
      </c>
    </row>
    <row r="2881" ht="16.5" customHeight="1">
      <c r="A2881" s="77" t="str">
        <f>RIGHT(C2881,2)</f>
        <v/>
      </c>
    </row>
    <row r="2882" ht="16.5" customHeight="1">
      <c r="A2882" s="77" t="str">
        <f>RIGHT(C2882,2)</f>
        <v/>
      </c>
    </row>
    <row r="2883" ht="16.5" customHeight="1">
      <c r="A2883" s="77" t="str">
        <f>RIGHT(C2883,2)</f>
        <v/>
      </c>
    </row>
    <row r="2884" ht="16.5" customHeight="1">
      <c r="A2884" s="77" t="str">
        <f>RIGHT(C2884,2)</f>
        <v/>
      </c>
    </row>
    <row r="2885" ht="16.5" customHeight="1">
      <c r="A2885" s="77" t="str">
        <f>RIGHT(C2885,2)</f>
        <v/>
      </c>
    </row>
    <row r="2886" ht="16.5" customHeight="1">
      <c r="A2886" s="77" t="str">
        <f>RIGHT(C2886,2)</f>
        <v/>
      </c>
    </row>
    <row r="2887" ht="16.5" customHeight="1">
      <c r="A2887" s="77" t="str">
        <f>RIGHT(C2887,2)</f>
        <v/>
      </c>
    </row>
    <row r="2888" ht="16.5" customHeight="1">
      <c r="A2888" s="77" t="str">
        <f>RIGHT(C2888,2)</f>
        <v/>
      </c>
    </row>
    <row r="2889" ht="16.5" customHeight="1">
      <c r="A2889" s="77" t="str">
        <f>RIGHT(C2889,2)</f>
        <v/>
      </c>
    </row>
    <row r="2890" ht="16.5" customHeight="1">
      <c r="A2890" s="77" t="str">
        <f>RIGHT(C2890,2)</f>
        <v/>
      </c>
    </row>
    <row r="2891" ht="16.5" customHeight="1">
      <c r="A2891" s="77" t="str">
        <f>RIGHT(C2891,2)</f>
        <v/>
      </c>
    </row>
    <row r="2892" ht="16.5" customHeight="1">
      <c r="A2892" s="77" t="str">
        <f>RIGHT(C2892,2)</f>
        <v/>
      </c>
    </row>
    <row r="2893" ht="16.5" customHeight="1">
      <c r="A2893" s="77" t="str">
        <f>RIGHT(C2893,2)</f>
        <v/>
      </c>
    </row>
    <row r="2894" ht="16.5" customHeight="1">
      <c r="A2894" s="77" t="str">
        <f>RIGHT(C2894,2)</f>
        <v/>
      </c>
    </row>
    <row r="2895" ht="16.5" customHeight="1">
      <c r="A2895" s="77" t="str">
        <f>RIGHT(C2895,2)</f>
        <v/>
      </c>
    </row>
    <row r="2896" ht="16.5" customHeight="1">
      <c r="A2896" s="77" t="str">
        <f>RIGHT(C2896,2)</f>
        <v/>
      </c>
    </row>
    <row r="2897" ht="16.5" customHeight="1">
      <c r="A2897" s="77" t="str">
        <f>RIGHT(C2897,2)</f>
        <v/>
      </c>
    </row>
    <row r="2898" ht="16.5" customHeight="1">
      <c r="A2898" s="77" t="str">
        <f>RIGHT(C2898,2)</f>
        <v/>
      </c>
    </row>
    <row r="2899" ht="16.5" customHeight="1">
      <c r="A2899" s="77" t="str">
        <f>RIGHT(C2899,2)</f>
        <v/>
      </c>
    </row>
    <row r="2900" ht="16.5" customHeight="1">
      <c r="A2900" s="77" t="str">
        <f>RIGHT(C2900,2)</f>
        <v/>
      </c>
    </row>
    <row r="2901" ht="16.5" customHeight="1">
      <c r="A2901" s="77" t="str">
        <f>RIGHT(C2901,2)</f>
        <v/>
      </c>
    </row>
    <row r="2902" ht="16.5" customHeight="1">
      <c r="A2902" s="77" t="str">
        <f>RIGHT(C2902,2)</f>
        <v/>
      </c>
    </row>
    <row r="2903" ht="16.5" customHeight="1">
      <c r="A2903" s="77" t="str">
        <f>RIGHT(C2903,2)</f>
        <v/>
      </c>
    </row>
    <row r="2904" ht="16.5" customHeight="1">
      <c r="A2904" s="77" t="str">
        <f>RIGHT(C2904,2)</f>
        <v/>
      </c>
    </row>
    <row r="2905" ht="16.5" customHeight="1">
      <c r="A2905" s="77" t="str">
        <f>RIGHT(C2905,2)</f>
        <v/>
      </c>
    </row>
    <row r="2906" ht="16.5" customHeight="1">
      <c r="A2906" s="77" t="str">
        <f>RIGHT(C2906,2)</f>
        <v/>
      </c>
    </row>
    <row r="2907" ht="16.5" customHeight="1">
      <c r="A2907" s="77" t="str">
        <f>RIGHT(C2907,2)</f>
        <v/>
      </c>
    </row>
    <row r="2908" ht="16.5" customHeight="1">
      <c r="A2908" s="77" t="str">
        <f>RIGHT(C2908,2)</f>
        <v/>
      </c>
    </row>
    <row r="2909" ht="16.5" customHeight="1">
      <c r="A2909" s="77" t="str">
        <f>RIGHT(C2909,2)</f>
        <v/>
      </c>
    </row>
    <row r="2910" ht="16.5" customHeight="1">
      <c r="A2910" s="77" t="str">
        <f>RIGHT(C2910,2)</f>
        <v/>
      </c>
    </row>
    <row r="2911" ht="16.5" customHeight="1">
      <c r="A2911" s="77" t="str">
        <f>RIGHT(C2911,2)</f>
        <v/>
      </c>
    </row>
    <row r="2912" ht="16.5" customHeight="1">
      <c r="A2912" s="77" t="str">
        <f>RIGHT(C2912,2)</f>
        <v/>
      </c>
    </row>
    <row r="2913" ht="16.5" customHeight="1">
      <c r="A2913" s="77" t="str">
        <f>RIGHT(C2913,2)</f>
        <v/>
      </c>
    </row>
    <row r="2914" ht="16.5" customHeight="1">
      <c r="A2914" s="77" t="str">
        <f>RIGHT(C2914,2)</f>
        <v/>
      </c>
    </row>
    <row r="2915" ht="16.5" customHeight="1">
      <c r="A2915" s="77" t="str">
        <f>RIGHT(C2915,2)</f>
        <v/>
      </c>
    </row>
    <row r="2916" ht="16.5" customHeight="1">
      <c r="A2916" s="77" t="str">
        <f>RIGHT(C2916,2)</f>
        <v/>
      </c>
    </row>
    <row r="2917" ht="16.5" customHeight="1">
      <c r="A2917" s="77" t="str">
        <f>RIGHT(C2917,2)</f>
        <v/>
      </c>
    </row>
    <row r="2918" ht="16.5" customHeight="1">
      <c r="A2918" s="77" t="str">
        <f>RIGHT(C2918,2)</f>
        <v/>
      </c>
    </row>
    <row r="2919" ht="16.5" customHeight="1">
      <c r="A2919" s="77" t="str">
        <f>RIGHT(C2919,2)</f>
        <v/>
      </c>
    </row>
    <row r="2920" ht="16.5" customHeight="1">
      <c r="A2920" s="77" t="str">
        <f>RIGHT(C2920,2)</f>
        <v/>
      </c>
    </row>
    <row r="2921" ht="16.5" customHeight="1">
      <c r="A2921" s="77" t="str">
        <f>RIGHT(C2921,2)</f>
        <v/>
      </c>
    </row>
    <row r="2922" ht="16.5" customHeight="1">
      <c r="A2922" s="77" t="str">
        <f>RIGHT(C2922,2)</f>
        <v/>
      </c>
    </row>
    <row r="2923" ht="16.5" customHeight="1">
      <c r="A2923" s="77" t="str">
        <f>RIGHT(C2923,2)</f>
        <v/>
      </c>
    </row>
    <row r="2924" ht="16.5" customHeight="1">
      <c r="A2924" s="77" t="str">
        <f>RIGHT(C2924,2)</f>
        <v/>
      </c>
    </row>
    <row r="2925" ht="16.5" customHeight="1">
      <c r="A2925" s="77" t="str">
        <f>RIGHT(C2925,2)</f>
        <v/>
      </c>
    </row>
    <row r="2926" ht="16.5" customHeight="1">
      <c r="A2926" s="77" t="str">
        <f>RIGHT(C2926,2)</f>
        <v/>
      </c>
    </row>
    <row r="2927" ht="16.5" customHeight="1">
      <c r="A2927" s="77" t="str">
        <f>RIGHT(C2927,2)</f>
        <v/>
      </c>
    </row>
    <row r="2928" ht="16.5" customHeight="1">
      <c r="A2928" s="77" t="str">
        <f>RIGHT(C2928,2)</f>
        <v/>
      </c>
    </row>
    <row r="2929" ht="16.5" customHeight="1">
      <c r="A2929" s="77" t="str">
        <f>RIGHT(C2929,2)</f>
        <v/>
      </c>
    </row>
    <row r="2930" ht="16.5" customHeight="1">
      <c r="A2930" s="77" t="str">
        <f>RIGHT(C2930,2)</f>
        <v/>
      </c>
    </row>
    <row r="2931" ht="16.5" customHeight="1">
      <c r="A2931" s="77" t="str">
        <f>RIGHT(C2931,2)</f>
        <v/>
      </c>
    </row>
    <row r="2932" ht="16.5" customHeight="1">
      <c r="A2932" s="77" t="str">
        <f>RIGHT(C2932,2)</f>
        <v/>
      </c>
    </row>
    <row r="2933" ht="16.5" customHeight="1">
      <c r="A2933" s="77" t="str">
        <f>RIGHT(C2933,2)</f>
        <v/>
      </c>
    </row>
    <row r="2934" ht="16.5" customHeight="1">
      <c r="A2934" s="77" t="str">
        <f>RIGHT(C2934,2)</f>
        <v/>
      </c>
    </row>
    <row r="2935" ht="16.5" customHeight="1">
      <c r="A2935" s="77" t="str">
        <f>RIGHT(C2935,2)</f>
        <v/>
      </c>
    </row>
    <row r="2936" ht="16.5" customHeight="1">
      <c r="A2936" s="77" t="str">
        <f>RIGHT(C2936,2)</f>
        <v/>
      </c>
    </row>
    <row r="2937" ht="16.5" customHeight="1">
      <c r="A2937" s="77" t="str">
        <f>RIGHT(C2937,2)</f>
        <v/>
      </c>
    </row>
    <row r="2938" ht="16.5" customHeight="1">
      <c r="A2938" s="77" t="str">
        <f>RIGHT(C2938,2)</f>
        <v/>
      </c>
    </row>
    <row r="2939" ht="16.5" customHeight="1">
      <c r="A2939" s="77" t="str">
        <f>RIGHT(C2939,2)</f>
        <v/>
      </c>
    </row>
    <row r="2940" ht="16.5" customHeight="1">
      <c r="A2940" s="77" t="str">
        <f>RIGHT(C2940,2)</f>
        <v/>
      </c>
    </row>
    <row r="2941" ht="16.5" customHeight="1">
      <c r="A2941" s="77" t="str">
        <f>RIGHT(C2941,2)</f>
        <v/>
      </c>
    </row>
    <row r="2942" ht="16.5" customHeight="1">
      <c r="A2942" s="77" t="str">
        <f>RIGHT(C2942,2)</f>
        <v/>
      </c>
    </row>
    <row r="2943" ht="16.5" customHeight="1">
      <c r="A2943" s="77" t="str">
        <f>RIGHT(C2943,2)</f>
        <v/>
      </c>
    </row>
    <row r="2944" ht="16.5" customHeight="1">
      <c r="A2944" s="77" t="str">
        <f>RIGHT(C2944,2)</f>
        <v/>
      </c>
    </row>
    <row r="2945" ht="16.5" customHeight="1">
      <c r="A2945" s="78" t="str">
        <f>RIGHT(C2945,2)</f>
        <v/>
      </c>
    </row>
    <row r="2946" ht="16.5" customHeight="1">
      <c r="A2946" s="78" t="str">
        <f>RIGHT(C2946,2)</f>
        <v/>
      </c>
    </row>
  </sheetData>
  <mergeCells count="8">
    <mergeCell ref="B1:C1"/>
    <mergeCell ref="D1:E1"/>
    <mergeCell ref="F1:F2"/>
    <mergeCell ref="G1:G2"/>
    <mergeCell ref="H1:H2"/>
    <mergeCell ref="N1:N2"/>
    <mergeCell ref="B2:C2"/>
    <mergeCell ref="D2:E2"/>
  </mergeCells>
  <conditionalFormatting sqref="D5:D1048576 D1:D3">
    <cfRule type="cellIs" dxfId="7" priority="2" operator="equal">
      <formula>"СВ"</formula>
    </cfRule>
    <cfRule type="cellIs" dxfId="8" priority="3" operator="equal">
      <formula>"С"</formula>
    </cfRule>
  </conditionalFormatting>
  <conditionalFormatting sqref="S5:S1048576 S1:S3">
    <cfRule type="cellIs" dxfId="9" priority="4" operator="equal">
      <formula>$S$3</formula>
    </cfRule>
  </conditionalFormatting>
  <conditionalFormatting sqref="R3">
    <cfRule type="cellIs" dxfId="10" priority="5" operator="equal">
      <formula>$S$3</formula>
    </cfRule>
  </conditionalFormatting>
  <conditionalFormatting sqref="I3">
    <cfRule type="cellIs" dxfId="11" priority="6" operator="equal">
      <formula>$S$3</formula>
    </cfRule>
  </conditionalFormatting>
  <conditionalFormatting sqref="U3">
    <cfRule type="cellIs" dxfId="12" priority="7" operator="equal">
      <formula>$S$3</formula>
    </cfRule>
  </conditionalFormatting>
  <conditionalFormatting sqref="E3">
    <cfRule type="cellIs" dxfId="13" priority="8" operator="equal">
      <formula>$S$3</formula>
    </cfRule>
  </conditionalFormatting>
  <printOptions horizontalCentered="0" verticalCentered="0"/>
  <pageMargins left="0.7" right="0.7" top="0.75" bottom="0.75" header="0.511805555555555" footer="0.511805555555555"/>
  <pageSetup orientation="portrait" horizontalDpi="300" verticalDpi="300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81</TotalTime>
  <Application>LibreOffice/6.2.5.2$Windows_X86_64 LibreOffice_project/1ec314fa52f458adc18c4f025c545a4e8b22c159</Applicat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2020-11-19T10:26:15Z</dcterms:created>
  <dc:creator>Home PC</dc:creator>
  <dc:language>en-US</dc:language>
  <dcterms:modified xsi:type="dcterms:W3CDTF">2021-09-15T00:48:02Z</dcterms:modified>
  <cp:revision>18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AppVersion">
    <vt:lpwstr>16.0300</vt:lpwstr>
  </q1:property>
  <q1:property fmtid="{D5CDD505-2E9C-101B-9397-08002B2CF9AE}" pid="3" name="DocSecurity">
    <vt:i4>0</vt:i4>
  </q1:property>
  <q1:property fmtid="{D5CDD505-2E9C-101B-9397-08002B2CF9AE}" pid="4" name="HyperlinksChanged">
    <vt:bool>false</vt:bool>
  </q1:property>
  <q1:property fmtid="{D5CDD505-2E9C-101B-9397-08002B2CF9AE}" pid="5" name="LinksUpToDate">
    <vt:bool>false</vt:bool>
  </q1:property>
  <q1:property fmtid="{D5CDD505-2E9C-101B-9397-08002B2CF9AE}" pid="6" name="ScaleCrop">
    <vt:bool>false</vt:bool>
  </q1:property>
  <q1:property fmtid="{D5CDD505-2E9C-101B-9397-08002B2CF9AE}" pid="7" name="ShareDoc">
    <vt:bool>false</vt:bool>
  </q1:property>
  <q1:property fmtid="{D5CDD505-2E9C-101B-9397-08002B2CF9AE}" pid="8" name="Generator">
    <vt:lpwstr>NPOI</vt:lpwstr>
  </q1:property>
  <q1:property fmtid="{D5CDD505-2E9C-101B-9397-08002B2CF9AE}" pid="9" name="Generator Version">
    <vt:lpwstr>2.5.3</vt:lpwstr>
  </q1:property>
</q1:Properties>
</file>