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comments1.xml" ContentType="application/vnd.openxmlformats-officedocument.spreadsheetml.comments+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9.xml" ContentType="application/vnd.openxmlformats-officedocument.spreadsheetml.pivotTable+xml"/>
  <Override PartName="/xl/drawings/drawing3.xml" ContentType="application/vnd.openxmlformats-officedocument.drawing+xml"/>
  <Override PartName="/xl/comments2.xml" ContentType="application/vnd.openxmlformats-officedocument.spreadsheetml.comments+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pivotTables/pivotTable10.xml" ContentType="application/vnd.openxmlformats-officedocument.spreadsheetml.pivotTable+xml"/>
  <Override PartName="/xl/drawings/drawing4.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29"/>
  <workbookPr defaultThemeVersion="166925"/>
  <mc:AlternateContent xmlns:mc="http://schemas.openxmlformats.org/markup-compatibility/2006">
    <mc:Choice Requires="x15">
      <x15ac:absPath xmlns:x15ac="http://schemas.microsoft.com/office/spreadsheetml/2010/11/ac" url="D:\Data ritshar\Excel Exercise\"/>
    </mc:Choice>
  </mc:AlternateContent>
  <xr:revisionPtr revIDLastSave="0" documentId="13_ncr:1_{6AF4241D-A847-4D08-B182-B64AAFA2252C}" xr6:coauthVersionLast="46" xr6:coauthVersionMax="46" xr10:uidLastSave="{00000000-0000-0000-0000-000000000000}"/>
  <bookViews>
    <workbookView xWindow="-110" yWindow="-110" windowWidth="19420" windowHeight="10420" firstSheet="3" activeTab="6" xr2:uid="{2A52E584-D099-A64F-9416-47EF62A55225}"/>
  </bookViews>
  <sheets>
    <sheet name="Raw" sheetId="1" r:id="rId1"/>
    <sheet name="TalentProfile" sheetId="10" r:id="rId2"/>
    <sheet name="RecruitmentNeed" sheetId="11" r:id="rId3"/>
    <sheet name="TalentPerformance" sheetId="13" r:id="rId4"/>
    <sheet name="Questions" sheetId="4" r:id="rId5"/>
    <sheet name="Answer" sheetId="12" r:id="rId6"/>
    <sheet name="Answer (Power BI)" sheetId="14" r:id="rId7"/>
  </sheets>
  <definedNames>
    <definedName name="dataset_HR_analytics" localSheetId="0">Raw!$A$1:$Y$288</definedName>
  </definedNames>
  <calcPr calcId="191029"/>
  <pivotCaches>
    <pivotCache cacheId="9" r:id="rId8"/>
    <pivotCache cacheId="10" r:id="rId9"/>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Q56" i="14" l="1"/>
  <c r="Q57" i="14" s="1"/>
  <c r="P56" i="14"/>
  <c r="P57" i="14" s="1"/>
  <c r="O56" i="14"/>
  <c r="O57" i="14" s="1"/>
  <c r="N56" i="14"/>
  <c r="N57" i="14" s="1"/>
  <c r="M56" i="14"/>
  <c r="M57" i="14" s="1"/>
  <c r="L56" i="14"/>
  <c r="L57" i="14" s="1"/>
  <c r="K56" i="14"/>
  <c r="K57" i="14" s="1"/>
  <c r="J56" i="14"/>
  <c r="J57" i="14" s="1"/>
  <c r="I56" i="14"/>
  <c r="I57" i="14" s="1"/>
  <c r="H56" i="14"/>
  <c r="H57" i="14" s="1"/>
  <c r="G56" i="14"/>
  <c r="G57" i="14" s="1"/>
  <c r="F56" i="14"/>
  <c r="F57" i="14" s="1"/>
  <c r="E56" i="14"/>
  <c r="D56" i="14"/>
  <c r="C56" i="14"/>
  <c r="C57" i="14" s="1"/>
  <c r="R55" i="14"/>
  <c r="Q49" i="12"/>
  <c r="Q50" i="12" s="1"/>
  <c r="P49" i="12"/>
  <c r="P50" i="12" s="1"/>
  <c r="O49" i="12"/>
  <c r="O50" i="12" s="1"/>
  <c r="N49" i="12"/>
  <c r="N50" i="12" s="1"/>
  <c r="M49" i="12"/>
  <c r="M50" i="12" s="1"/>
  <c r="L49" i="12"/>
  <c r="L50" i="12" s="1"/>
  <c r="K49" i="12"/>
  <c r="K50" i="12" s="1"/>
  <c r="J49" i="12"/>
  <c r="J50" i="12" s="1"/>
  <c r="I49" i="12"/>
  <c r="I50" i="12" s="1"/>
  <c r="H49" i="12"/>
  <c r="H50" i="12" s="1"/>
  <c r="G49" i="12"/>
  <c r="G50" i="12" s="1"/>
  <c r="F49" i="12"/>
  <c r="F50" i="12" s="1"/>
  <c r="E49" i="12"/>
  <c r="D49" i="12"/>
  <c r="C49" i="12"/>
  <c r="C50" i="12" s="1"/>
  <c r="R48" i="12"/>
  <c r="E19" i="11"/>
  <c r="F19" i="11"/>
  <c r="G19" i="11"/>
  <c r="H19" i="11"/>
  <c r="I19" i="11"/>
  <c r="J19" i="11"/>
  <c r="K19" i="11"/>
  <c r="L19" i="11"/>
  <c r="M19" i="11"/>
  <c r="N19" i="11"/>
  <c r="O19" i="11"/>
  <c r="P19" i="11"/>
  <c r="B19" i="11"/>
  <c r="C18" i="11"/>
  <c r="D18" i="11"/>
  <c r="E18" i="11"/>
  <c r="F18" i="11"/>
  <c r="G18" i="11"/>
  <c r="H18" i="11"/>
  <c r="I18" i="11"/>
  <c r="J18" i="11"/>
  <c r="K18" i="11"/>
  <c r="L18" i="11"/>
  <c r="M18" i="11"/>
  <c r="N18" i="11"/>
  <c r="O18" i="11"/>
  <c r="P18" i="11"/>
  <c r="B18" i="11"/>
  <c r="Q17" i="11"/>
  <c r="T3" i="1"/>
  <c r="T4" i="1"/>
  <c r="T5" i="1"/>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68" i="1"/>
  <c r="T169" i="1"/>
  <c r="T170" i="1"/>
  <c r="T171" i="1"/>
  <c r="T172" i="1"/>
  <c r="T173" i="1"/>
  <c r="T174" i="1"/>
  <c r="T175" i="1"/>
  <c r="T176" i="1"/>
  <c r="T177" i="1"/>
  <c r="T178" i="1"/>
  <c r="T179" i="1"/>
  <c r="T180" i="1"/>
  <c r="T181" i="1"/>
  <c r="T182" i="1"/>
  <c r="T183" i="1"/>
  <c r="T184" i="1"/>
  <c r="T185" i="1"/>
  <c r="T186" i="1"/>
  <c r="T187" i="1"/>
  <c r="T188" i="1"/>
  <c r="T189" i="1"/>
  <c r="T190" i="1"/>
  <c r="T191" i="1"/>
  <c r="T192" i="1"/>
  <c r="T193" i="1"/>
  <c r="T194" i="1"/>
  <c r="T195" i="1"/>
  <c r="T196" i="1"/>
  <c r="T197" i="1"/>
  <c r="T198" i="1"/>
  <c r="T199" i="1"/>
  <c r="T200" i="1"/>
  <c r="T201" i="1"/>
  <c r="T202" i="1"/>
  <c r="T203" i="1"/>
  <c r="T204" i="1"/>
  <c r="T205" i="1"/>
  <c r="T206" i="1"/>
  <c r="T207" i="1"/>
  <c r="T208" i="1"/>
  <c r="T209" i="1"/>
  <c r="T210" i="1"/>
  <c r="T211" i="1"/>
  <c r="T212" i="1"/>
  <c r="T213" i="1"/>
  <c r="T214" i="1"/>
  <c r="T215" i="1"/>
  <c r="T216" i="1"/>
  <c r="T217" i="1"/>
  <c r="T218" i="1"/>
  <c r="T219" i="1"/>
  <c r="T220" i="1"/>
  <c r="T221" i="1"/>
  <c r="T222" i="1"/>
  <c r="T223" i="1"/>
  <c r="T224" i="1"/>
  <c r="T225" i="1"/>
  <c r="T226" i="1"/>
  <c r="T227" i="1"/>
  <c r="T228" i="1"/>
  <c r="T229" i="1"/>
  <c r="T230" i="1"/>
  <c r="T231" i="1"/>
  <c r="T232" i="1"/>
  <c r="T233" i="1"/>
  <c r="T234" i="1"/>
  <c r="T235" i="1"/>
  <c r="T236" i="1"/>
  <c r="T237" i="1"/>
  <c r="T238" i="1"/>
  <c r="T239" i="1"/>
  <c r="T240" i="1"/>
  <c r="T241" i="1"/>
  <c r="T242" i="1"/>
  <c r="T243" i="1"/>
  <c r="T244" i="1"/>
  <c r="T245" i="1"/>
  <c r="T246" i="1"/>
  <c r="T247" i="1"/>
  <c r="T248" i="1"/>
  <c r="T249" i="1"/>
  <c r="T250" i="1"/>
  <c r="T251" i="1"/>
  <c r="T252" i="1"/>
  <c r="T253" i="1"/>
  <c r="T254" i="1"/>
  <c r="T255" i="1"/>
  <c r="T256" i="1"/>
  <c r="T257" i="1"/>
  <c r="T258" i="1"/>
  <c r="T259" i="1"/>
  <c r="T260" i="1"/>
  <c r="T261" i="1"/>
  <c r="T262" i="1"/>
  <c r="T263" i="1"/>
  <c r="T264" i="1"/>
  <c r="T265" i="1"/>
  <c r="T266" i="1"/>
  <c r="T267" i="1"/>
  <c r="T268" i="1"/>
  <c r="T269" i="1"/>
  <c r="T270" i="1"/>
  <c r="T271" i="1"/>
  <c r="T272" i="1"/>
  <c r="T273" i="1"/>
  <c r="T274" i="1"/>
  <c r="T275" i="1"/>
  <c r="T276" i="1"/>
  <c r="T277" i="1"/>
  <c r="T278" i="1"/>
  <c r="T279" i="1"/>
  <c r="T280" i="1"/>
  <c r="T281" i="1"/>
  <c r="T282" i="1"/>
  <c r="T283" i="1"/>
  <c r="T284" i="1"/>
  <c r="T285" i="1"/>
  <c r="T286" i="1"/>
  <c r="T287" i="1"/>
  <c r="T288" i="1"/>
  <c r="T2" i="1"/>
  <c r="R57" i="14" l="1"/>
  <c r="R56" i="14"/>
  <c r="R50" i="12"/>
  <c r="R49" i="12"/>
  <c r="Q18" i="11"/>
  <c r="Q19" i="1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lutfi novianto</author>
  </authors>
  <commentList>
    <comment ref="A17" authorId="0" shapeId="0" xr:uid="{D1884EA5-A018-43F6-92B3-6C11D69D67AE}">
      <text>
        <r>
          <rPr>
            <sz val="9"/>
            <color indexed="81"/>
            <rFont val="Tahoma"/>
            <family val="2"/>
          </rPr>
          <t>Asumsi jumlah optimal employee per Role</t>
        </r>
      </text>
    </comment>
    <comment ref="A19" authorId="0" shapeId="0" xr:uid="{9E1909E0-1F4B-4501-81B7-870C829E9A9B}">
      <text>
        <r>
          <rPr>
            <sz val="9"/>
            <color indexed="81"/>
            <rFont val="Tahoma"/>
            <family val="2"/>
          </rPr>
          <t>Total Asumsi per Role - Grand Total per Role.
Jika hasil negatif, anggap tidak membutuhkan employee baru (0)</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lutfi novianto</author>
  </authors>
  <commentList>
    <comment ref="B48" authorId="0" shapeId="0" xr:uid="{1F16ABBA-C6C3-46F9-8F7C-0DFF3EEA68D3}">
      <text>
        <r>
          <rPr>
            <sz val="9"/>
            <color indexed="81"/>
            <rFont val="Tahoma"/>
            <family val="2"/>
          </rPr>
          <t>Asumsi jumlah optimal employee per Role</t>
        </r>
      </text>
    </comment>
    <comment ref="B50" authorId="0" shapeId="0" xr:uid="{EABEE078-3AFB-43E0-9E1F-38107443BAAC}">
      <text>
        <r>
          <rPr>
            <sz val="9"/>
            <color indexed="81"/>
            <rFont val="Tahoma"/>
            <family val="2"/>
          </rPr>
          <t>Total Asumsi per Role - Grand Total per Role.
Jika hasil negatif, anggap tidak membutuhkan employee baru (0)</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lutfi novianto</author>
  </authors>
  <commentList>
    <comment ref="B55" authorId="0" shapeId="0" xr:uid="{FE3336C6-A4F3-4541-9D39-758FF07E42EF}">
      <text>
        <r>
          <rPr>
            <sz val="9"/>
            <color indexed="81"/>
            <rFont val="Tahoma"/>
            <family val="2"/>
          </rPr>
          <t>Asumsi jumlah optimal employee per Role</t>
        </r>
      </text>
    </comment>
    <comment ref="B57" authorId="0" shapeId="0" xr:uid="{6E371D78-ECBF-4090-A45C-6787C4A175B6}">
      <text>
        <r>
          <rPr>
            <sz val="9"/>
            <color indexed="81"/>
            <rFont val="Tahoma"/>
            <family val="2"/>
          </rPr>
          <t>Total Asumsi per Role - Grand Total per Role.
Jika hasil negatif, anggap tidak membutuhkan employee baru (0)</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7D43DEC-1870-854A-BB1C-461D986987E3}" name="dataset HR analytics" type="6" refreshedVersion="7" background="1" saveData="1">
    <textPr sourceFile="/Users/adamfirmansyah/Downloads/dataset HR/dataset HR analytics.csv" tab="0" comma="1">
      <textFields count="24">
        <textField/>
        <textField/>
        <textField/>
        <textField/>
        <textField/>
        <textField/>
        <textField/>
        <textField/>
        <textField/>
        <textField/>
        <textField/>
        <textField/>
        <textField/>
        <textField/>
        <textField/>
        <textField/>
        <textField/>
        <textField/>
        <textField/>
        <textField/>
        <textField/>
        <textField/>
        <textField/>
        <textField/>
      </textFields>
    </textPr>
  </connection>
</connections>
</file>

<file path=xl/sharedStrings.xml><?xml version="1.0" encoding="utf-8"?>
<sst xmlns="http://schemas.openxmlformats.org/spreadsheetml/2006/main" count="4497" uniqueCount="661">
  <si>
    <t>Employee_Name</t>
  </si>
  <si>
    <t>EmpID</t>
  </si>
  <si>
    <t>MarriedID</t>
  </si>
  <si>
    <t>MaritalStatusID</t>
  </si>
  <si>
    <t>GenderID</t>
  </si>
  <si>
    <t>EmpStatusID</t>
  </si>
  <si>
    <t>RoleID</t>
  </si>
  <si>
    <t>LevelID</t>
  </si>
  <si>
    <t>PerfScoreID</t>
  </si>
  <si>
    <t>Tribe</t>
  </si>
  <si>
    <t>Squad</t>
  </si>
  <si>
    <t>DOB</t>
  </si>
  <si>
    <t>RaceDesc</t>
  </si>
  <si>
    <t>DateofHire</t>
  </si>
  <si>
    <t>DateofTermination</t>
  </si>
  <si>
    <t>TermReason</t>
  </si>
  <si>
    <t>EmploymentStatus</t>
  </si>
  <si>
    <t>RecruitmentSource</t>
  </si>
  <si>
    <t>EngagementSurvey</t>
  </si>
  <si>
    <t>EmpSatisfaction</t>
  </si>
  <si>
    <t>SpecialProjectsCount</t>
  </si>
  <si>
    <t>LastPerformanceReview_Date</t>
  </si>
  <si>
    <t>DaysLateLast30</t>
  </si>
  <si>
    <t>Absences</t>
  </si>
  <si>
    <t>A Ridwan</t>
  </si>
  <si>
    <t>Not married</t>
  </si>
  <si>
    <t>Single</t>
  </si>
  <si>
    <t>M</t>
  </si>
  <si>
    <t>TKP/ Outsource</t>
  </si>
  <si>
    <t>Product Owner</t>
  </si>
  <si>
    <t>Senior</t>
  </si>
  <si>
    <t>Exceed</t>
  </si>
  <si>
    <t>EWD</t>
  </si>
  <si>
    <t>Evaluate</t>
  </si>
  <si>
    <t>Sunda</t>
  </si>
  <si>
    <t>N/A-StillEmployed</t>
  </si>
  <si>
    <t>Active</t>
  </si>
  <si>
    <t>LinkedIn</t>
  </si>
  <si>
    <t>Ade Setyanto</t>
  </si>
  <si>
    <t>Fully meets</t>
  </si>
  <si>
    <t>Pay</t>
  </si>
  <si>
    <t>career change</t>
  </si>
  <si>
    <t>Voluntarily Terminated</t>
  </si>
  <si>
    <t>Indeed</t>
  </si>
  <si>
    <t>Adhitya Bramantya Ranggatyasta</t>
  </si>
  <si>
    <t>Married</t>
  </si>
  <si>
    <t>Divorced</t>
  </si>
  <si>
    <t>F</t>
  </si>
  <si>
    <t>Average</t>
  </si>
  <si>
    <t>ENT</t>
  </si>
  <si>
    <t>HunianAja</t>
  </si>
  <si>
    <t>09/19/88</t>
  </si>
  <si>
    <t>Jawa</t>
  </si>
  <si>
    <t>hours</t>
  </si>
  <si>
    <t>Adji Wijaya Kusuma</t>
  </si>
  <si>
    <t>Business Analyst</t>
  </si>
  <si>
    <t>Middle</t>
  </si>
  <si>
    <t>Intermoda</t>
  </si>
  <si>
    <t>09/27/88</t>
  </si>
  <si>
    <t>Cina</t>
  </si>
  <si>
    <t>Agus Andri Putra</t>
  </si>
  <si>
    <t>Prohire</t>
  </si>
  <si>
    <t>EDU</t>
  </si>
  <si>
    <t>Squad Pijar Sekolah</t>
  </si>
  <si>
    <t>Bali</t>
  </si>
  <si>
    <t>return to school</t>
  </si>
  <si>
    <t>Google Search</t>
  </si>
  <si>
    <t>Ahmad Dwi Nugroho</t>
  </si>
  <si>
    <t>COM</t>
  </si>
  <si>
    <t>ChatAja</t>
  </si>
  <si>
    <t>05/22/77</t>
  </si>
  <si>
    <t>Ahmad Faiz</t>
  </si>
  <si>
    <t>Junior</t>
  </si>
  <si>
    <t>Vutura</t>
  </si>
  <si>
    <t>05/24/79</t>
  </si>
  <si>
    <t>Padang</t>
  </si>
  <si>
    <t>Ahmad Hari Ramadhan</t>
  </si>
  <si>
    <t>02/18/83</t>
  </si>
  <si>
    <t>Employee Referral</t>
  </si>
  <si>
    <t>Ahmad Iswandi</t>
  </si>
  <si>
    <t xml:space="preserve">Sales Cycle  </t>
  </si>
  <si>
    <t>Diversity Job Fair</t>
  </si>
  <si>
    <t>Ahmad Khaerul</t>
  </si>
  <si>
    <t>Widowed</t>
  </si>
  <si>
    <t>Need improvement</t>
  </si>
  <si>
    <t>Activate &amp; Install</t>
  </si>
  <si>
    <t>Ahmad Luthfi Mahar</t>
  </si>
  <si>
    <t>Another position</t>
  </si>
  <si>
    <t>Akhdiyat Restu Fiqih</t>
  </si>
  <si>
    <t>UMEETME</t>
  </si>
  <si>
    <t>02/21/74</t>
  </si>
  <si>
    <t>unhappy</t>
  </si>
  <si>
    <t>Alifia Sarah Mardiani</t>
  </si>
  <si>
    <t>Core Domain</t>
  </si>
  <si>
    <t>Alwi Khairan Akhmad</t>
  </si>
  <si>
    <t>07/20/83</t>
  </si>
  <si>
    <t>Amalia Erza Syafitri</t>
  </si>
  <si>
    <t>UI Designer</t>
  </si>
  <si>
    <t>Special treatment</t>
  </si>
  <si>
    <t>07/15/77</t>
  </si>
  <si>
    <t>On-line Web application</t>
  </si>
  <si>
    <t>Amalia Nurul Hidayah</t>
  </si>
  <si>
    <t>UX Designer</t>
  </si>
  <si>
    <t>Sales Cycle</t>
  </si>
  <si>
    <t>10/18/81</t>
  </si>
  <si>
    <t>attendance</t>
  </si>
  <si>
    <t>Terminated for Cause</t>
  </si>
  <si>
    <t>Andi Yayang Friandi</t>
  </si>
  <si>
    <t>HLT</t>
  </si>
  <si>
    <t>PeduliLindungi</t>
  </si>
  <si>
    <t>04/17/66</t>
  </si>
  <si>
    <t>Andika Junisar Putri</t>
  </si>
  <si>
    <t>OCA</t>
  </si>
  <si>
    <t>10/27/70</t>
  </si>
  <si>
    <t>Andre</t>
  </si>
  <si>
    <t>performance</t>
  </si>
  <si>
    <t>Andri Istiawan</t>
  </si>
  <si>
    <t>Andry Purnawati</t>
  </si>
  <si>
    <t>12/22/70</t>
  </si>
  <si>
    <t>Anita Dwi Kusrini</t>
  </si>
  <si>
    <t>FIN</t>
  </si>
  <si>
    <t>Inpoin</t>
  </si>
  <si>
    <t>12/27/58</t>
  </si>
  <si>
    <t>Anjas Syarifudin Maharesi</t>
  </si>
  <si>
    <t>UX Writer</t>
  </si>
  <si>
    <t>MPS</t>
  </si>
  <si>
    <t>Anne Lestari</t>
  </si>
  <si>
    <t xml:space="preserve">Arkademy </t>
  </si>
  <si>
    <t>09/21/90</t>
  </si>
  <si>
    <t>CareerBuilder</t>
  </si>
  <si>
    <t>Anshory Muhammad</t>
  </si>
  <si>
    <t>MyPertamina</t>
  </si>
  <si>
    <t>01/16/67</t>
  </si>
  <si>
    <t>Arief Luthfi</t>
  </si>
  <si>
    <t>Artificial Intelligent</t>
  </si>
  <si>
    <t>IHX</t>
  </si>
  <si>
    <t>Squad B</t>
  </si>
  <si>
    <t>07/30/64</t>
  </si>
  <si>
    <t>Learned that he is a gangster</t>
  </si>
  <si>
    <t>Arini Indah</t>
  </si>
  <si>
    <t>Squad Service Core</t>
  </si>
  <si>
    <t>Arisalsabila Wahyu Bawono</t>
  </si>
  <si>
    <t>Back End Developer</t>
  </si>
  <si>
    <t>Bonum</t>
  </si>
  <si>
    <t>retiring</t>
  </si>
  <si>
    <t>Arsya Shafira Firstri</t>
  </si>
  <si>
    <t>08/24/90</t>
  </si>
  <si>
    <t>Arwani</t>
  </si>
  <si>
    <t>Front End Developer</t>
  </si>
  <si>
    <t>11/24/87</t>
  </si>
  <si>
    <t>Asep Yuhana</t>
  </si>
  <si>
    <t>07/28/83</t>
  </si>
  <si>
    <t>Asfah Faela Shufa</t>
  </si>
  <si>
    <t>10/30/69</t>
  </si>
  <si>
    <t>Astria Karismawati</t>
  </si>
  <si>
    <t>RPA &amp; Profitability</t>
  </si>
  <si>
    <t>Astrid Noviasari Suprapto</t>
  </si>
  <si>
    <t>Squad C</t>
  </si>
  <si>
    <t>Aulia Eka Fitriani</t>
  </si>
  <si>
    <t>Mobile Developer Android</t>
  </si>
  <si>
    <t>08/19/77</t>
  </si>
  <si>
    <t>Aura Camellia Ludica</t>
  </si>
  <si>
    <t>Platform</t>
  </si>
  <si>
    <t>11/22/66</t>
  </si>
  <si>
    <t>Aviall Anggraina</t>
  </si>
  <si>
    <t>Ayu Bintang Nurrachma Gunawan</t>
  </si>
  <si>
    <t>Ayu Prihatini Novianingrum Romadani</t>
  </si>
  <si>
    <t>Lead/Reviewer/Maintener</t>
  </si>
  <si>
    <t>Bagus</t>
  </si>
  <si>
    <t>Bagus Indra Febrianto</t>
  </si>
  <si>
    <t>Squad D</t>
  </si>
  <si>
    <t>05/15/63</t>
  </si>
  <si>
    <t>Bagus Tri Harjanto</t>
  </si>
  <si>
    <t>Explore</t>
  </si>
  <si>
    <t>Bayu Aji Kurniawan</t>
  </si>
  <si>
    <t>Bayu Anugrah</t>
  </si>
  <si>
    <t>AM Performance</t>
  </si>
  <si>
    <t>Bayusandya Tresnayatna</t>
  </si>
  <si>
    <t>08/24/83</t>
  </si>
  <si>
    <t>Brilliant Djaka Irfanudin Rofiq</t>
  </si>
  <si>
    <t>Burhanudin Ramdhani</t>
  </si>
  <si>
    <t>08/27/83</t>
  </si>
  <si>
    <t>relocation out of area</t>
  </si>
  <si>
    <t>Calvinza Herman</t>
  </si>
  <si>
    <t>LGT</t>
  </si>
  <si>
    <t>Logee Truck Web</t>
  </si>
  <si>
    <t>05/31/88</t>
  </si>
  <si>
    <t>Chika Mareyza Anjani</t>
  </si>
  <si>
    <t>Squad Control Tower</t>
  </si>
  <si>
    <t>Christi Yanti Pardede</t>
  </si>
  <si>
    <t>Squad Pijar Corpu</t>
  </si>
  <si>
    <t>08/31/81</t>
  </si>
  <si>
    <t>Christian S. X. Kembuan</t>
  </si>
  <si>
    <t>11/25/78</t>
  </si>
  <si>
    <t>Cipta Pakarti Puji Akasyah</t>
  </si>
  <si>
    <t>08/26/80</t>
  </si>
  <si>
    <t>Claudia Cahya P</t>
  </si>
  <si>
    <t>System Documentation</t>
  </si>
  <si>
    <t>Logee Truck All Product</t>
  </si>
  <si>
    <t>Darin Afaf Rafinda</t>
  </si>
  <si>
    <t>VGA</t>
  </si>
  <si>
    <t>Ads Based</t>
  </si>
  <si>
    <t>David Suryana Adie</t>
  </si>
  <si>
    <t>IndiBOX Apps</t>
  </si>
  <si>
    <t>12/17/75</t>
  </si>
  <si>
    <t>Debby Safira</t>
  </si>
  <si>
    <t>IHL</t>
  </si>
  <si>
    <t>IndiHome Smart</t>
  </si>
  <si>
    <t>03/19/83</t>
  </si>
  <si>
    <t>Deddy Nur Hidayat</t>
  </si>
  <si>
    <t>IndiHome Study</t>
  </si>
  <si>
    <t>03/31/77</t>
  </si>
  <si>
    <t>Delicia Generis Humani</t>
  </si>
  <si>
    <t>08/26/86</t>
  </si>
  <si>
    <t>Denandra Prasetya Laksma Putra</t>
  </si>
  <si>
    <t>Dendy Ramdhan Fauzy</t>
  </si>
  <si>
    <t>Devi</t>
  </si>
  <si>
    <t>04/19/90</t>
  </si>
  <si>
    <t>Dewi Hapsari</t>
  </si>
  <si>
    <t>Refactoring New IA</t>
  </si>
  <si>
    <t>01/18/52</t>
  </si>
  <si>
    <t>Dewi Rahayu</t>
  </si>
  <si>
    <t>Dhieo Deva Alavanta</t>
  </si>
  <si>
    <t>09/14/79</t>
  </si>
  <si>
    <t>Dian Putri Paramitha Rais</t>
  </si>
  <si>
    <t>04/15/88</t>
  </si>
  <si>
    <t>Difa Al</t>
  </si>
  <si>
    <t>10/31/77</t>
  </si>
  <si>
    <t>Dimas Bayu Suseno</t>
  </si>
  <si>
    <t>Dimas Pratama</t>
  </si>
  <si>
    <t>Mobile Developer iOS</t>
  </si>
  <si>
    <t>Dini Agustini Fajri</t>
  </si>
  <si>
    <t>02/25/51</t>
  </si>
  <si>
    <t>more money</t>
  </si>
  <si>
    <t>Dwi Erviana</t>
  </si>
  <si>
    <t>04/19/67</t>
  </si>
  <si>
    <t>Dyva Agna Fauzan</t>
  </si>
  <si>
    <t>Egi Chandra Legita</t>
  </si>
  <si>
    <t>Delivery &amp; Project Mgt</t>
  </si>
  <si>
    <t>11/15/82</t>
  </si>
  <si>
    <t>Egy Haekal Achmad</t>
  </si>
  <si>
    <t>NETMONK</t>
  </si>
  <si>
    <t>05/14/87</t>
  </si>
  <si>
    <t>Website</t>
  </si>
  <si>
    <t>Eka Risyana Pribadi</t>
  </si>
  <si>
    <t>Eki Mandjasari</t>
  </si>
  <si>
    <t>Eki Rizki Pratama Putra</t>
  </si>
  <si>
    <t>DevOps Engineer</t>
  </si>
  <si>
    <t>Payment - SSOF</t>
  </si>
  <si>
    <t>07/18/88</t>
  </si>
  <si>
    <t>Enny</t>
  </si>
  <si>
    <t>Erdin Suharyadi</t>
  </si>
  <si>
    <t>Ester Vanessa</t>
  </si>
  <si>
    <t>11/28/73</t>
  </si>
  <si>
    <t>Estha Triani Juansah</t>
  </si>
  <si>
    <t>09/23/73</t>
  </si>
  <si>
    <t>Evi Sitorus</t>
  </si>
  <si>
    <t>Product &amp; Content Management System</t>
  </si>
  <si>
    <t>military</t>
  </si>
  <si>
    <t>Fadilla Nur Elminasari</t>
  </si>
  <si>
    <t>05/31/74</t>
  </si>
  <si>
    <t>Fahmi Alhafid</t>
  </si>
  <si>
    <t>08/25/78</t>
  </si>
  <si>
    <t>Fairuzh Shalma N</t>
  </si>
  <si>
    <t>08/25/89</t>
  </si>
  <si>
    <t>Faisal Fahlevi</t>
  </si>
  <si>
    <t>Faishal Mahdy Nail</t>
  </si>
  <si>
    <t>no-call, no-show</t>
  </si>
  <si>
    <t>Fajar Lesmana</t>
  </si>
  <si>
    <t>05/15/87</t>
  </si>
  <si>
    <t>Fakhri Ridho Dhiyamatra</t>
  </si>
  <si>
    <t>09/22/78</t>
  </si>
  <si>
    <t>Fany Amalia</t>
  </si>
  <si>
    <t>09/27/87</t>
  </si>
  <si>
    <t>Faraz Ayudia A</t>
  </si>
  <si>
    <t>04/14/55</t>
  </si>
  <si>
    <t>Fauza Alfisyahrin</t>
  </si>
  <si>
    <t>10/18/89</t>
  </si>
  <si>
    <t>Fauzan Indra</t>
  </si>
  <si>
    <t>06/18/87</t>
  </si>
  <si>
    <t>Fauzi Radian Hantoro</t>
  </si>
  <si>
    <t>Data &amp; Dashboard Analytics</t>
  </si>
  <si>
    <t>03/16/81</t>
  </si>
  <si>
    <t>Fauzi Zaki Ma'ruf</t>
  </si>
  <si>
    <t>Febby Wijaya</t>
  </si>
  <si>
    <t>Ferli</t>
  </si>
  <si>
    <t>Fatal attraction</t>
  </si>
  <si>
    <t>Fikri Akbar</t>
  </si>
  <si>
    <t>Fikri Auliya Rahman</t>
  </si>
  <si>
    <t>04/16/79</t>
  </si>
  <si>
    <t>Other</t>
  </si>
  <si>
    <t>Fransky</t>
  </si>
  <si>
    <t>08/28/63</t>
  </si>
  <si>
    <t>Freza Nugraha</t>
  </si>
  <si>
    <t>Gabe Rizky Putra</t>
  </si>
  <si>
    <t>09/15/85</t>
  </si>
  <si>
    <t>Gana</t>
  </si>
  <si>
    <t>Gema Saputera</t>
  </si>
  <si>
    <t>Gerald Ghibran Gunasha</t>
  </si>
  <si>
    <t>GTM</t>
  </si>
  <si>
    <t>05/15/70</t>
  </si>
  <si>
    <t>Geraldy Martin Pangabean</t>
  </si>
  <si>
    <t>Active &amp; Install</t>
  </si>
  <si>
    <t>Gilang Ramadhan</t>
  </si>
  <si>
    <t>Gilbi</t>
  </si>
  <si>
    <t>Giska Adilah Sharfina Saputra</t>
  </si>
  <si>
    <t>Get Support &amp; Terminated</t>
  </si>
  <si>
    <t>09/22/89</t>
  </si>
  <si>
    <t>Gusti Zainokta</t>
  </si>
  <si>
    <t>10/23/71</t>
  </si>
  <si>
    <t>Hadi</t>
  </si>
  <si>
    <t>11/24/89</t>
  </si>
  <si>
    <t>Hadi Purnomo</t>
  </si>
  <si>
    <t>06/18/92</t>
  </si>
  <si>
    <t>Hakim Rizki Pratama</t>
  </si>
  <si>
    <t>09/29/69</t>
  </si>
  <si>
    <t>Halah Helmia Wahdah</t>
  </si>
  <si>
    <t>Hammad Bhat</t>
  </si>
  <si>
    <t>04/16/81</t>
  </si>
  <si>
    <t>Hanif Maghfur</t>
  </si>
  <si>
    <t>05/25/86</t>
  </si>
  <si>
    <t>Hans Christian Saragih</t>
  </si>
  <si>
    <t>05/21/79</t>
  </si>
  <si>
    <t>Hardeni Jumaidi</t>
  </si>
  <si>
    <t>Harsa</t>
  </si>
  <si>
    <t>Get Support</t>
  </si>
  <si>
    <t>Hasanal Bulkiah</t>
  </si>
  <si>
    <t>Hasbi Nur Fadhil</t>
  </si>
  <si>
    <t>05/21/83</t>
  </si>
  <si>
    <t>Hazrul Saktio Ramadhana</t>
  </si>
  <si>
    <t>06/30/89</t>
  </si>
  <si>
    <t>Herdis Suryatna</t>
  </si>
  <si>
    <t>Pre Vaksinasi</t>
  </si>
  <si>
    <t>Hervita Ayu Andini</t>
  </si>
  <si>
    <t>Vaksinasi</t>
  </si>
  <si>
    <t>03/23/77</t>
  </si>
  <si>
    <t>Hilman Zakky</t>
  </si>
  <si>
    <t>Idham Muhammad Irfani</t>
  </si>
  <si>
    <t>08/18/52</t>
  </si>
  <si>
    <t>Ignatius Nicolas Harman</t>
  </si>
  <si>
    <t>Software Architect</t>
  </si>
  <si>
    <t>Ikhsan Dwi Murtiyanto</t>
  </si>
  <si>
    <t>Ilham Abdul Malik</t>
  </si>
  <si>
    <t>08/27/72</t>
  </si>
  <si>
    <t>Ilham Setiabudi</t>
  </si>
  <si>
    <t>09/14/88</t>
  </si>
  <si>
    <t>Inda Novelia</t>
  </si>
  <si>
    <t>IndiBOX STB</t>
  </si>
  <si>
    <t>02/16/84</t>
  </si>
  <si>
    <t>Indriani Tiosari Sitorus</t>
  </si>
  <si>
    <t>02/21/84</t>
  </si>
  <si>
    <t>Iqbal</t>
  </si>
  <si>
    <t>03/17/66</t>
  </si>
  <si>
    <t>Iqbal Restu Maulana</t>
  </si>
  <si>
    <t>09/16/85</t>
  </si>
  <si>
    <t>Irfan Hafizh Tawakal</t>
  </si>
  <si>
    <t>Irfan Naufal Ridi</t>
  </si>
  <si>
    <t>Irham Raziqony</t>
  </si>
  <si>
    <t>Irman Juliansyah</t>
  </si>
  <si>
    <t>09/22/76</t>
  </si>
  <si>
    <t>Ismi Dwi Lestari</t>
  </si>
  <si>
    <t>11/15/76</t>
  </si>
  <si>
    <t>Ismi Narti</t>
  </si>
  <si>
    <t>01/28/91</t>
  </si>
  <si>
    <t>Jafar Haritsah</t>
  </si>
  <si>
    <t>UseeTV Go</t>
  </si>
  <si>
    <t>Jessica Shopia Alussy</t>
  </si>
  <si>
    <t>03/22/66</t>
  </si>
  <si>
    <t>Jonior Prabowo</t>
  </si>
  <si>
    <t>Logee Truck Apps</t>
  </si>
  <si>
    <t>Karang Reksa</t>
  </si>
  <si>
    <t>04/13/64</t>
  </si>
  <si>
    <t>Karina Emelia</t>
  </si>
  <si>
    <t>Scrum Master</t>
  </si>
  <si>
    <t>08/19/59</t>
  </si>
  <si>
    <t>Kevin Martinda Sodikin</t>
  </si>
  <si>
    <t>Khalisa Syahba</t>
  </si>
  <si>
    <t>Khonsa Qurrotul Ain</t>
  </si>
  <si>
    <t>04/17/86</t>
  </si>
  <si>
    <t>Kushal Choudhary</t>
  </si>
  <si>
    <t>maternity leave - did not return</t>
  </si>
  <si>
    <t>Lando Rinov Siahaan</t>
  </si>
  <si>
    <t>01/19/76</t>
  </si>
  <si>
    <t>Lazuardi Firdaus</t>
  </si>
  <si>
    <t>11/27/79</t>
  </si>
  <si>
    <t>Luluauliayana Sadjugo</t>
  </si>
  <si>
    <t>09/21/54</t>
  </si>
  <si>
    <t>Luqman Aminullah</t>
  </si>
  <si>
    <t>M Aidiel Rachman Putra</t>
  </si>
  <si>
    <t>M Fadli Yoga Prawira</t>
  </si>
  <si>
    <t>M Iqbal</t>
  </si>
  <si>
    <t>M Luthfi Ridhwan</t>
  </si>
  <si>
    <t>02/24/69</t>
  </si>
  <si>
    <t>M. Abdurrahman Lathief Pratama</t>
  </si>
  <si>
    <t>IndiHome Music</t>
  </si>
  <si>
    <t>04/23/86</t>
  </si>
  <si>
    <t>M. Afsori</t>
  </si>
  <si>
    <t>M. Bahtiar</t>
  </si>
  <si>
    <t>07/25/79</t>
  </si>
  <si>
    <t>M. Ridwan</t>
  </si>
  <si>
    <t>Squad Pijar Mahir</t>
  </si>
  <si>
    <t>M. Sifaun Niam</t>
  </si>
  <si>
    <t>04/26/84</t>
  </si>
  <si>
    <t>M.Khairi Usman</t>
  </si>
  <si>
    <t>Progressive Web App</t>
  </si>
  <si>
    <t>Magfira Fairuz</t>
  </si>
  <si>
    <t>06/14/87</t>
  </si>
  <si>
    <t>Mahardicka Nurachman</t>
  </si>
  <si>
    <t>01/17/79</t>
  </si>
  <si>
    <t>Maman Imtiyaz</t>
  </si>
  <si>
    <t>Mauliawan Prima Santosa</t>
  </si>
  <si>
    <t>Meidiana Aprilliani</t>
  </si>
  <si>
    <t>12/27/88</t>
  </si>
  <si>
    <t>Mesakh</t>
  </si>
  <si>
    <t>10/26/81</t>
  </si>
  <si>
    <t>Mochamad Ramdhan</t>
  </si>
  <si>
    <t>03/26/81</t>
  </si>
  <si>
    <t>Moh Anang Nur Aji Pambudi</t>
  </si>
  <si>
    <t>UX Researcher</t>
  </si>
  <si>
    <t>03/19/79</t>
  </si>
  <si>
    <t>Mohamad Rinaldy</t>
  </si>
  <si>
    <t>Mohammad Alhafidz Permana Baskoro</t>
  </si>
  <si>
    <t>Digital Product Manager</t>
  </si>
  <si>
    <t>12/26/76</t>
  </si>
  <si>
    <t>Mohammad Zamal Syahputra</t>
  </si>
  <si>
    <t>03/28/82</t>
  </si>
  <si>
    <t>Mohammed Ammad</t>
  </si>
  <si>
    <t>10/22/75</t>
  </si>
  <si>
    <t>Mona Turisna Nasution</t>
  </si>
  <si>
    <t>02/14/73</t>
  </si>
  <si>
    <t>Muhamad</t>
  </si>
  <si>
    <t>Muhamad Hanif Abiyoga</t>
  </si>
  <si>
    <t>Squad A</t>
  </si>
  <si>
    <t>Muhamad Son'ani</t>
  </si>
  <si>
    <t>08/25/76</t>
  </si>
  <si>
    <t>Muhamad Syaifurrahman Muhtarom</t>
  </si>
  <si>
    <t>Muhammad Abdurrahim Suwandi</t>
  </si>
  <si>
    <t>Com</t>
  </si>
  <si>
    <t>DTP Com</t>
  </si>
  <si>
    <t>Muhammad Afthon</t>
  </si>
  <si>
    <t>Muhammad Agiet Putra</t>
  </si>
  <si>
    <t>11/22/77</t>
  </si>
  <si>
    <t>Muhammad Akmalul Ginan</t>
  </si>
  <si>
    <t>05/21/87</t>
  </si>
  <si>
    <t>Muhammad Andika Tata</t>
  </si>
  <si>
    <t>Muhammad Attallah Zhuhry</t>
  </si>
  <si>
    <t>Muhammad Faishal Ramadhan</t>
  </si>
  <si>
    <t>05/30/68</t>
  </si>
  <si>
    <t>Muhammad Fauzi</t>
  </si>
  <si>
    <t>Muhammad Febriansyah</t>
  </si>
  <si>
    <t>Karyawan Organik</t>
  </si>
  <si>
    <t>Muhammad Ilham Rilambang</t>
  </si>
  <si>
    <t>06/29/85</t>
  </si>
  <si>
    <t>Muhammad Indrawan</t>
  </si>
  <si>
    <t>08/17/92</t>
  </si>
  <si>
    <t>Muhammad Jamaludin</t>
  </si>
  <si>
    <t>Muhammad Maulana Darrel Monty</t>
  </si>
  <si>
    <t>04/24/70</t>
  </si>
  <si>
    <t>Muhammad Maulana Hadi</t>
  </si>
  <si>
    <t>Muhammad Misbah Arya Lugina</t>
  </si>
  <si>
    <t>Muhammad Raihan Nismara</t>
  </si>
  <si>
    <t>Muhammad Rajab Priharsanto</t>
  </si>
  <si>
    <t>Muhammad Risano Akbar</t>
  </si>
  <si>
    <t>04/18/80</t>
  </si>
  <si>
    <t>Muhammad Rizki Nofsyiami</t>
  </si>
  <si>
    <t>04/25/70</t>
  </si>
  <si>
    <t>Muhammad Rizqi Mubarak</t>
  </si>
  <si>
    <t>Muhammad Rozinul Mahrus</t>
  </si>
  <si>
    <t>03/28/83</t>
  </si>
  <si>
    <t>Muhammad Sidiq</t>
  </si>
  <si>
    <t>Nabilla</t>
  </si>
  <si>
    <t>Nanda Yusuf</t>
  </si>
  <si>
    <t>03/31/89</t>
  </si>
  <si>
    <t>Naufal Rasyad</t>
  </si>
  <si>
    <t>Naufal Rizky Pratama</t>
  </si>
  <si>
    <t>11/23/85</t>
  </si>
  <si>
    <t>Nila Herlina</t>
  </si>
  <si>
    <t>09/30/80</t>
  </si>
  <si>
    <t>Nurisyani</t>
  </si>
  <si>
    <t>Nurkhasanah</t>
  </si>
  <si>
    <t>Peni Kurniawati</t>
  </si>
  <si>
    <t>Prajna Vira</t>
  </si>
  <si>
    <t>11/24/79</t>
  </si>
  <si>
    <t>Pratama Agung Sumirat</t>
  </si>
  <si>
    <t>05/19/82</t>
  </si>
  <si>
    <t>Prita Normanita</t>
  </si>
  <si>
    <t>Qaedif Fuadillah</t>
  </si>
  <si>
    <t>02/20/79</t>
  </si>
  <si>
    <t>Qalfin Qallista Turandy</t>
  </si>
  <si>
    <t>R Aditya Prastyawan</t>
  </si>
  <si>
    <t>03/17/88</t>
  </si>
  <si>
    <t>R. Abimanyu Sutomo</t>
  </si>
  <si>
    <t>07/18/89</t>
  </si>
  <si>
    <t>Rachman Teja</t>
  </si>
  <si>
    <t>Logee Port (Maintainer)</t>
  </si>
  <si>
    <t>07/20/86</t>
  </si>
  <si>
    <t>medical issues</t>
  </si>
  <si>
    <t>Raden Syamsa Nur Ashari Mahmud</t>
  </si>
  <si>
    <t>08/17/86</t>
  </si>
  <si>
    <t>Rahadian Ardya K</t>
  </si>
  <si>
    <t xml:space="preserve">Sales Cycle   </t>
  </si>
  <si>
    <t>Rahardian Agung Wardana</t>
  </si>
  <si>
    <t>Logee Port</t>
  </si>
  <si>
    <t>Rahmat Agus Nuryady</t>
  </si>
  <si>
    <t>09/16/84</t>
  </si>
  <si>
    <t>Rahmat Prastyo</t>
  </si>
  <si>
    <t>Rahmat Saefullah</t>
  </si>
  <si>
    <t>11/23/81</t>
  </si>
  <si>
    <t>Rani Triani Gustia</t>
  </si>
  <si>
    <t>08/29/88</t>
  </si>
  <si>
    <t>Rd Muhamad Rahadi Sampurna</t>
  </si>
  <si>
    <t>10/15/84</t>
  </si>
  <si>
    <t>Refal Pradama Dahlan</t>
  </si>
  <si>
    <t>06/19/61</t>
  </si>
  <si>
    <t>Rendy Kenan Eliazar</t>
  </si>
  <si>
    <t>09/22/70</t>
  </si>
  <si>
    <t>Renita Dewi</t>
  </si>
  <si>
    <t>Resskytha Permata Sari</t>
  </si>
  <si>
    <t>Reva Histro Wiki Fonseca</t>
  </si>
  <si>
    <t>12/31/84</t>
  </si>
  <si>
    <t>Rheznandya Daffi Pradipta</t>
  </si>
  <si>
    <t>Rian Sopiyan</t>
  </si>
  <si>
    <t>07/22/82</t>
  </si>
  <si>
    <t>Rivano Dwi Hervan</t>
  </si>
  <si>
    <t>Rizal Prasetya Nugraha</t>
  </si>
  <si>
    <t>Rizka Annisa Kurniasari</t>
  </si>
  <si>
    <t>Rizky Febrianto</t>
  </si>
  <si>
    <t>Rizky Ramadhan Subagio</t>
  </si>
  <si>
    <t>Rudi Indra Putranto</t>
  </si>
  <si>
    <t>01/28/85</t>
  </si>
  <si>
    <t>Ryan Brama</t>
  </si>
  <si>
    <t>Salma Adilah Putri</t>
  </si>
  <si>
    <t>05/27/73</t>
  </si>
  <si>
    <t>Salma Rizqi Fadhila</t>
  </si>
  <si>
    <t>11/21/72</t>
  </si>
  <si>
    <t>Salsabila Nur Fitria</t>
  </si>
  <si>
    <t>Samnursanto</t>
  </si>
  <si>
    <t>03/18/87</t>
  </si>
  <si>
    <t>Sarah Mutia Putri</t>
  </si>
  <si>
    <t>Sayed Muzammil</t>
  </si>
  <si>
    <t>Setiawan Restu Aji</t>
  </si>
  <si>
    <t>07/24/86</t>
  </si>
  <si>
    <t>Shabrina Fitri Ningtyas</t>
  </si>
  <si>
    <t>Shania Tri Sakanti</t>
  </si>
  <si>
    <t>12/21/74</t>
  </si>
  <si>
    <t>Shelly Ciptantiani</t>
  </si>
  <si>
    <t>04/26/86</t>
  </si>
  <si>
    <t>Shepthia Dwina Suwandi</t>
  </si>
  <si>
    <t>12/17/87</t>
  </si>
  <si>
    <t>Slamet Rahayu</t>
  </si>
  <si>
    <t>Sony Kusuma Istri</t>
  </si>
  <si>
    <t>Sourabh Sharma</t>
  </si>
  <si>
    <t>04/14/81</t>
  </si>
  <si>
    <t>Sri Reski Anita Muhsini</t>
  </si>
  <si>
    <t>08/24/85</t>
  </si>
  <si>
    <t>Sulala Rugaya</t>
  </si>
  <si>
    <t>Syaukat Rafifidhiya Zubaidi</t>
  </si>
  <si>
    <t>05/19/88</t>
  </si>
  <si>
    <t>Tamie Mauretta</t>
  </si>
  <si>
    <t>11/25/87</t>
  </si>
  <si>
    <t>Thalita Aprilla Rachma Dara</t>
  </si>
  <si>
    <t>10/30/63</t>
  </si>
  <si>
    <t>Tri Lika Jayanti Budi Ranti</t>
  </si>
  <si>
    <t>08/16/84</t>
  </si>
  <si>
    <t>Try Satria Amanattullah</t>
  </si>
  <si>
    <t>Trya Lovenia</t>
  </si>
  <si>
    <t>Ulfah Nuraeni</t>
  </si>
  <si>
    <t>Vanda Ayu Nintyas</t>
  </si>
  <si>
    <t>Verina Riska</t>
  </si>
  <si>
    <t>07/20/68</t>
  </si>
  <si>
    <t>Wahyu Widi Purwoko</t>
  </si>
  <si>
    <t>09/30/75</t>
  </si>
  <si>
    <t>Wawan Agus Hendrayadi</t>
  </si>
  <si>
    <t>03/26/73</t>
  </si>
  <si>
    <t>Widayat Tri Raharjo</t>
  </si>
  <si>
    <t>08/25/82</t>
  </si>
  <si>
    <t>Widdesto Ari Yudistiro</t>
  </si>
  <si>
    <t>Wina Klarissa Salsabila</t>
  </si>
  <si>
    <t>Winda Devita</t>
  </si>
  <si>
    <t>03/14/85</t>
  </si>
  <si>
    <t>Yanuar Ramadhani Achmadianto</t>
  </si>
  <si>
    <t>Yehezkiel Dwisandi Sabana</t>
  </si>
  <si>
    <t>03/28/78</t>
  </si>
  <si>
    <t>Yobel Galih Christian Dwiatma</t>
  </si>
  <si>
    <t>Yoga R Nuraziz</t>
  </si>
  <si>
    <t>08/15/68</t>
  </si>
  <si>
    <t>Yogi Prasetya</t>
  </si>
  <si>
    <t>Yohanes Dwiki Kurniawan</t>
  </si>
  <si>
    <t>10/24/87</t>
  </si>
  <si>
    <t>Yoyon Syafei</t>
  </si>
  <si>
    <t>Yuda Eka Putra</t>
  </si>
  <si>
    <t>05/24/53</t>
  </si>
  <si>
    <t>Yudhistira Rizky Ananda</t>
  </si>
  <si>
    <t>Yudi Suyudiana</t>
  </si>
  <si>
    <t>Yudi Widiawan</t>
  </si>
  <si>
    <t>09/16/75</t>
  </si>
  <si>
    <t>Yuni Nuraeni</t>
  </si>
  <si>
    <t>Yusril Firza</t>
  </si>
  <si>
    <t>01/15/68</t>
  </si>
  <si>
    <t>Yusril Iqbal</t>
  </si>
  <si>
    <t>05/16/83</t>
  </si>
  <si>
    <t>Zahrah</t>
  </si>
  <si>
    <t>Zharfan Nugraha Permadi</t>
  </si>
  <si>
    <t>06/14/83</t>
  </si>
  <si>
    <t>Zia Ulhafidz Aldiansyah</t>
  </si>
  <si>
    <t>03/15/85</t>
  </si>
  <si>
    <t>Row Labels</t>
  </si>
  <si>
    <t>Grand Total</t>
  </si>
  <si>
    <t>Data Analyst Assessment</t>
  </si>
  <si>
    <t>Perusahaan X memiliki department HR hanya untuk urusan administrasi talent nya saja, padahal Direktur HR melihat kondisi saat ini karyawannya terdapat ketimpangan jumlah dengan proyek perusahaan saat ini. Sehingga Direktur HR merekrut Manager HR untuk mengurusi rekrutmen dan performansi talent saat ini. Tantangannya, Perusahaan X merekrut talent baru terakhir di tahun 2018. Selanjutnya, Manager HR ini merekrut Anda selaku Data Analyst untuk membantu dalam memberikan informasi maupun insight dengan informasi data yang ada.</t>
  </si>
  <si>
    <t>Fakta yang ada:</t>
  </si>
  <si>
    <t>a. Jumlah talent di Tribe dan Squad tidak merata.</t>
  </si>
  <si>
    <t>b. Pengukuran performansi, employee satisfaction .dan employee engagement hanya berhenti di survey, tidak ada tindak lanjutnya.</t>
  </si>
  <si>
    <t>Tugas Anda:</t>
  </si>
  <si>
    <t>1. Buatlah visualisasi (dengan menggunakan Google Data Studio/ Tableau/ Power BI atau lainnya) yang dapat menunjukkan informasi dan insight kepada management terkait:</t>
  </si>
  <si>
    <t>a. Profil talent di Perusahaan X</t>
  </si>
  <si>
    <t>b. Kebutuhan rekrut di 2021</t>
  </si>
  <si>
    <t>c. Performansi talent saat ini</t>
  </si>
  <si>
    <t>2. Rekomendasi untuk Manager HR</t>
  </si>
  <si>
    <t>3. (Tambahan) Informasi lainnya yang dapat menunjukkan insight menarik untuk Management.</t>
  </si>
  <si>
    <t>Diperbolehkan menambahkan asumsi dan data lainnya di luar dataset untuk mempertajam analisis (jika dibutuhkan).</t>
  </si>
  <si>
    <t xml:space="preserve">Details : </t>
  </si>
  <si>
    <t xml:space="preserve"> Employee name</t>
  </si>
  <si>
    <t xml:space="preserve"> ID number of employee</t>
  </si>
  <si>
    <t xml:space="preserve"> Married id of employee</t>
  </si>
  <si>
    <t xml:space="preserve"> Marital status of employee</t>
  </si>
  <si>
    <t xml:space="preserve"> Gender of employee</t>
  </si>
  <si>
    <t xml:space="preserve"> Status of employment</t>
  </si>
  <si>
    <t xml:space="preserve"> Job role</t>
  </si>
  <si>
    <t xml:space="preserve"> Job level</t>
  </si>
  <si>
    <t xml:space="preserve"> Performance of employee (Exceed, Fully meets, Average, Need improvement, Special treatment)</t>
  </si>
  <si>
    <t xml:space="preserve"> Department of employee</t>
  </si>
  <si>
    <t xml:space="preserve"> Team in Department</t>
  </si>
  <si>
    <t xml:space="preserve"> Date of birth</t>
  </si>
  <si>
    <t xml:space="preserve"> Race of employee</t>
  </si>
  <si>
    <t xml:space="preserve"> Date of hire</t>
  </si>
  <si>
    <t xml:space="preserve"> Date of termination</t>
  </si>
  <si>
    <t xml:space="preserve"> Termination reason</t>
  </si>
  <si>
    <t xml:space="preserve"> Existing employment status</t>
  </si>
  <si>
    <t xml:space="preserve"> Source of recruitment</t>
  </si>
  <si>
    <t xml:space="preserve"> Engagement survey score (5 to 1)</t>
  </si>
  <si>
    <t xml:space="preserve"> Employee satisfaction score (5 to 1)</t>
  </si>
  <si>
    <t xml:space="preserve"> Number of special project handled</t>
  </si>
  <si>
    <t xml:space="preserve"> Lasr performance review date</t>
  </si>
  <si>
    <t xml:space="preserve"> Dats late in last 30days</t>
  </si>
  <si>
    <t xml:space="preserve"> Number of absence since first hire</t>
  </si>
  <si>
    <t>EngangementSurveyRound</t>
  </si>
  <si>
    <t>Count of RoleID</t>
  </si>
  <si>
    <t>Count of EmpID</t>
  </si>
  <si>
    <t>Column Labels</t>
  </si>
  <si>
    <t>(All)</t>
  </si>
  <si>
    <t>Asumsi</t>
  </si>
  <si>
    <t>Total Asumsi u/ 10 Tribe</t>
  </si>
  <si>
    <t>Recruitment Need</t>
  </si>
  <si>
    <t>Buatlah visualisasi (dengan menggunakan Google Data Studio/ Tableau/ Power BI atau lainnya) yang dapat menunjukkan informasi dan insight kepada management terkait:</t>
  </si>
  <si>
    <r>
      <t xml:space="preserve">b. Pengukuran </t>
    </r>
    <r>
      <rPr>
        <b/>
        <sz val="12"/>
        <color theme="1"/>
        <rFont val="Calibri"/>
        <family val="2"/>
        <scheme val="minor"/>
      </rPr>
      <t>performansi, employee satisfaction dan employee engagement</t>
    </r>
    <r>
      <rPr>
        <sz val="12"/>
        <color theme="1"/>
        <rFont val="Calibri"/>
        <family val="2"/>
        <scheme val="minor"/>
      </rPr>
      <t xml:space="preserve"> hanya berhenti di survey, tidak ada tindak lanjutnya.</t>
    </r>
  </si>
  <si>
    <t>Rekomendasi untuk Manager HR</t>
  </si>
  <si>
    <t>Rekomendasi 1</t>
  </si>
  <si>
    <t>Rekomendasi 2</t>
  </si>
  <si>
    <r>
      <t xml:space="preserve">Dari perhitungan asumsi untuk perekrutan employee baru bahwa dibutuhkan employee baru sekitar </t>
    </r>
    <r>
      <rPr>
        <b/>
        <sz val="12"/>
        <color theme="1"/>
        <rFont val="Calibri"/>
        <family val="2"/>
        <scheme val="minor"/>
      </rPr>
      <t>110 orang</t>
    </r>
    <r>
      <rPr>
        <sz val="12"/>
        <color theme="1"/>
        <rFont val="Calibri"/>
        <family val="2"/>
        <scheme val="minor"/>
      </rPr>
      <t xml:space="preserve"> dengan jumlah per Role sebagai berikut</t>
    </r>
  </si>
  <si>
    <r>
      <t xml:space="preserve">Buatlah visualisasi (dengan menggunakan Google Data Studio/ Tableau/ </t>
    </r>
    <r>
      <rPr>
        <b/>
        <sz val="12"/>
        <color theme="1"/>
        <rFont val="Calibri"/>
        <family val="2"/>
        <scheme val="minor"/>
      </rPr>
      <t>Power BI</t>
    </r>
    <r>
      <rPr>
        <sz val="12"/>
        <color theme="1"/>
        <rFont val="Calibri"/>
        <family val="2"/>
        <scheme val="minor"/>
      </rPr>
      <t xml:space="preserve"> atau lainnya) yang dapat menunjukkan informasi dan insight kepada management terkait: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</si>
</sst>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1" formatCode="_-* #,##0_-;\-* #,##0_-;_-* &quot;-&quot;_-;_-@_-"/>
  </numFmts>
  <fonts count="7" x14ac:knownFonts="1">
    <font>
      <sz val="12"/>
      <color theme="1"/>
      <name val="Calibri"/>
      <family val="2"/>
      <scheme val="minor"/>
    </font>
    <font>
      <b/>
      <sz val="12"/>
      <color theme="1"/>
      <name val="Calibri"/>
      <family val="2"/>
      <scheme val="minor"/>
    </font>
    <font>
      <b/>
      <sz val="11"/>
      <color theme="3"/>
      <name val="Calibri"/>
      <family val="2"/>
      <scheme val="minor"/>
    </font>
    <font>
      <sz val="12"/>
      <color theme="1"/>
      <name val="Calibri"/>
      <family val="2"/>
      <scheme val="minor"/>
    </font>
    <font>
      <b/>
      <sz val="11"/>
      <color rgb="FFFA7D00"/>
      <name val="Calibri"/>
      <family val="2"/>
      <scheme val="minor"/>
    </font>
    <font>
      <b/>
      <sz val="11"/>
      <color theme="0"/>
      <name val="Calibri"/>
      <family val="2"/>
      <scheme val="minor"/>
    </font>
    <font>
      <sz val="9"/>
      <color indexed="81"/>
      <name val="Tahoma"/>
      <family val="2"/>
    </font>
  </fonts>
  <fills count="5">
    <fill>
      <patternFill patternType="none"/>
    </fill>
    <fill>
      <patternFill patternType="gray125"/>
    </fill>
    <fill>
      <patternFill patternType="solid">
        <fgColor rgb="FFF2F2F2"/>
      </patternFill>
    </fill>
    <fill>
      <patternFill patternType="solid">
        <fgColor rgb="FFFFFFCC"/>
      </patternFill>
    </fill>
    <fill>
      <patternFill patternType="solid">
        <fgColor theme="1" tint="0.34998626667073579"/>
        <bgColor indexed="64"/>
      </patternFill>
    </fill>
  </fills>
  <borders count="4">
    <border>
      <left/>
      <right/>
      <top/>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s>
  <cellStyleXfs count="4">
    <xf numFmtId="0" fontId="0" fillId="0" borderId="0"/>
    <xf numFmtId="0" fontId="2" fillId="0" borderId="1" applyNumberFormat="0" applyFill="0" applyAlignment="0" applyProtection="0"/>
    <xf numFmtId="0" fontId="4" fillId="2" borderId="2" applyNumberFormat="0" applyAlignment="0" applyProtection="0"/>
    <xf numFmtId="0" fontId="3" fillId="3" borderId="3" applyNumberFormat="0" applyFont="0" applyAlignment="0" applyProtection="0"/>
  </cellStyleXfs>
  <cellXfs count="20">
    <xf numFmtId="0" fontId="0" fillId="0" borderId="0" xfId="0"/>
    <xf numFmtId="14" fontId="0" fillId="0" borderId="0" xfId="0" applyNumberFormat="1"/>
    <xf numFmtId="0" fontId="1" fillId="0" borderId="0" xfId="0" applyFont="1"/>
    <xf numFmtId="0" fontId="0" fillId="0" borderId="0" xfId="0" pivotButton="1"/>
    <xf numFmtId="0" fontId="0" fillId="0" borderId="0" xfId="0" applyAlignment="1">
      <alignment horizontal="left"/>
    </xf>
    <xf numFmtId="0" fontId="0" fillId="0" borderId="0" xfId="0" applyNumberFormat="1"/>
    <xf numFmtId="0" fontId="0" fillId="0" borderId="0" xfId="0" applyFill="1"/>
    <xf numFmtId="41" fontId="0" fillId="0" borderId="0" xfId="0" applyNumberFormat="1"/>
    <xf numFmtId="0" fontId="0" fillId="0" borderId="0" xfId="0" applyAlignment="1">
      <alignment horizontal="left" indent="1"/>
    </xf>
    <xf numFmtId="0" fontId="0" fillId="0" borderId="0" xfId="0" applyAlignment="1">
      <alignment vertical="center" wrapText="1"/>
    </xf>
    <xf numFmtId="0" fontId="0" fillId="0" borderId="0" xfId="0" pivotButton="1" applyAlignment="1">
      <alignment vertical="center"/>
    </xf>
    <xf numFmtId="0" fontId="1" fillId="3" borderId="3" xfId="3" applyFont="1" applyAlignment="1">
      <alignment horizontal="left"/>
    </xf>
    <xf numFmtId="0" fontId="1" fillId="3" borderId="3" xfId="3" applyFont="1"/>
    <xf numFmtId="0" fontId="4" fillId="2" borderId="2" xfId="2"/>
    <xf numFmtId="0" fontId="5" fillId="4" borderId="1" xfId="1" applyFont="1" applyFill="1"/>
    <xf numFmtId="0" fontId="1" fillId="0" borderId="0" xfId="0" applyFont="1" applyAlignment="1">
      <alignment horizontal="center"/>
    </xf>
    <xf numFmtId="0" fontId="0" fillId="0" borderId="0" xfId="0" applyFont="1"/>
    <xf numFmtId="0" fontId="1" fillId="0" borderId="0" xfId="0" applyFont="1" applyAlignment="1">
      <alignment horizontal="center" vertical="center"/>
    </xf>
    <xf numFmtId="0" fontId="0" fillId="0" borderId="0" xfId="0" applyAlignment="1">
      <alignment horizontal="left" wrapText="1"/>
    </xf>
    <xf numFmtId="0" fontId="0" fillId="0" borderId="0" xfId="0" applyAlignment="1">
      <alignment vertical="center"/>
    </xf>
  </cellXfs>
  <cellStyles count="4">
    <cellStyle name="Calculation" xfId="2" builtinId="22"/>
    <cellStyle name="Heading 3" xfId="1" builtinId="18"/>
    <cellStyle name="Normal" xfId="0" builtinId="0"/>
    <cellStyle name="Note" xfId="3" builtinId="10"/>
  </cellStyles>
  <dxfs count="33">
    <dxf>
      <alignment wrapText="1"/>
    </dxf>
    <dxf>
      <alignment wrapText="1"/>
    </dxf>
    <dxf>
      <alignment vertical="center"/>
    </dxf>
    <dxf>
      <alignment vertical="center"/>
    </dxf>
    <dxf>
      <alignment vertical="center"/>
    </dxf>
    <dxf>
      <alignment wrapText="1"/>
    </dxf>
    <dxf>
      <alignment wrapText="1"/>
    </dxf>
    <dxf>
      <alignment vertical="center"/>
    </dxf>
    <dxf>
      <alignment vertical="center"/>
    </dxf>
    <dxf>
      <alignment vertical="center"/>
    </dxf>
    <dxf>
      <alignment vertical="center"/>
    </dxf>
    <dxf>
      <alignment vertical="center"/>
    </dxf>
    <dxf>
      <alignment vertical="center"/>
    </dxf>
    <dxf>
      <alignment wrapText="1"/>
    </dxf>
    <dxf>
      <alignment wrapText="1"/>
    </dxf>
    <dxf>
      <alignment wrapText="0"/>
    </dxf>
    <dxf>
      <alignment vertical="center"/>
    </dxf>
    <dxf>
      <alignment vertical="center"/>
    </dxf>
    <dxf>
      <alignment wrapText="1"/>
    </dxf>
    <dxf>
      <alignment wrapText="0"/>
    </dxf>
    <dxf>
      <alignment vertical="center"/>
    </dxf>
    <dxf>
      <alignment vertical="center"/>
    </dxf>
    <dxf>
      <alignment wrapText="1"/>
    </dxf>
    <dxf>
      <alignment wrapText="0"/>
    </dxf>
    <dxf>
      <alignment vertical="center"/>
    </dxf>
    <dxf>
      <alignment vertical="center"/>
    </dxf>
    <dxf>
      <alignment wrapText="1"/>
    </dxf>
    <dxf>
      <alignment vertical="center"/>
    </dxf>
    <dxf>
      <alignment vertical="center"/>
    </dxf>
    <dxf>
      <alignment vertical="center"/>
    </dxf>
    <dxf>
      <alignment wrapText="1"/>
    </dxf>
    <dxf>
      <alignment wrapText="1"/>
    </dxf>
    <dxf>
      <numFmt numFmtId="33"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onnections" Target="connection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 Dummy.xlsx]TalentProfile!TalentPivot</c:name>
    <c:fmtId val="13"/>
  </c:pivotSource>
  <c:chart>
    <c:title>
      <c:tx>
        <c:rich>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r>
              <a:rPr lang="en-US"/>
              <a:t>number</a:t>
            </a:r>
            <a:r>
              <a:rPr lang="en-US" baseline="0"/>
              <a:t> of employee</a:t>
            </a:r>
            <a:endParaRPr lang="en-US"/>
          </a:p>
        </c:rich>
      </c:tx>
      <c:layout>
        <c:manualLayout>
          <c:xMode val="edge"/>
          <c:yMode val="edge"/>
          <c:x val="0.55589492112741778"/>
          <c:y val="2.5453488244110378E-2"/>
        </c:manualLayout>
      </c:layout>
      <c:overlay val="0"/>
      <c:spPr>
        <a:noFill/>
        <a:ln>
          <a:noFill/>
        </a:ln>
        <a:effectLst/>
      </c:spPr>
      <c:txPr>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endParaRPr lang="en-US"/>
        </a:p>
      </c:txPr>
    </c:title>
    <c:autoTitleDeleted val="0"/>
    <c:pivotFmts>
      <c:pivotFmt>
        <c:idx val="0"/>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34377885333140695"/>
          <c:y val="0.11117748650016258"/>
          <c:w val="0.61815386838113129"/>
          <c:h val="0.7987977261115824"/>
        </c:manualLayout>
      </c:layout>
      <c:bar3DChart>
        <c:barDir val="bar"/>
        <c:grouping val="clustered"/>
        <c:varyColors val="0"/>
        <c:ser>
          <c:idx val="0"/>
          <c:order val="0"/>
          <c:tx>
            <c:strRef>
              <c:f>TalentProfile!$B$3</c:f>
              <c:strCache>
                <c:ptCount val="1"/>
                <c:pt idx="0">
                  <c:v>Total</c:v>
                </c:pt>
              </c:strCache>
            </c:strRef>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Lbls>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TalentProfile!$A$4:$A$19</c:f>
              <c:strCache>
                <c:ptCount val="15"/>
                <c:pt idx="0">
                  <c:v>Back End Developer</c:v>
                </c:pt>
                <c:pt idx="1">
                  <c:v>Front End Developer</c:v>
                </c:pt>
                <c:pt idx="2">
                  <c:v>Mobile Developer Android</c:v>
                </c:pt>
                <c:pt idx="3">
                  <c:v>Business Analyst</c:v>
                </c:pt>
                <c:pt idx="4">
                  <c:v>Product Owner</c:v>
                </c:pt>
                <c:pt idx="5">
                  <c:v>UI Designer</c:v>
                </c:pt>
                <c:pt idx="6">
                  <c:v>UX Designer</c:v>
                </c:pt>
                <c:pt idx="7">
                  <c:v>System Documentation</c:v>
                </c:pt>
                <c:pt idx="8">
                  <c:v>UX Writer</c:v>
                </c:pt>
                <c:pt idx="9">
                  <c:v>DevOps Engineer</c:v>
                </c:pt>
                <c:pt idx="10">
                  <c:v>Mobile Developer iOS</c:v>
                </c:pt>
                <c:pt idx="11">
                  <c:v>Artificial Intelligent</c:v>
                </c:pt>
                <c:pt idx="12">
                  <c:v>UX Researcher</c:v>
                </c:pt>
                <c:pt idx="13">
                  <c:v>Digital Product Manager</c:v>
                </c:pt>
                <c:pt idx="14">
                  <c:v>Software Architect</c:v>
                </c:pt>
              </c:strCache>
            </c:strRef>
          </c:cat>
          <c:val>
            <c:numRef>
              <c:f>TalentProfile!$B$4:$B$19</c:f>
              <c:numCache>
                <c:formatCode>General</c:formatCode>
                <c:ptCount val="15"/>
                <c:pt idx="0">
                  <c:v>71</c:v>
                </c:pt>
                <c:pt idx="1">
                  <c:v>44</c:v>
                </c:pt>
                <c:pt idx="2">
                  <c:v>19</c:v>
                </c:pt>
                <c:pt idx="3">
                  <c:v>13</c:v>
                </c:pt>
                <c:pt idx="4">
                  <c:v>12</c:v>
                </c:pt>
                <c:pt idx="5">
                  <c:v>9</c:v>
                </c:pt>
                <c:pt idx="6">
                  <c:v>7</c:v>
                </c:pt>
                <c:pt idx="7">
                  <c:v>6</c:v>
                </c:pt>
                <c:pt idx="8">
                  <c:v>3</c:v>
                </c:pt>
                <c:pt idx="9">
                  <c:v>3</c:v>
                </c:pt>
                <c:pt idx="10">
                  <c:v>3</c:v>
                </c:pt>
                <c:pt idx="11">
                  <c:v>1</c:v>
                </c:pt>
                <c:pt idx="12">
                  <c:v>1</c:v>
                </c:pt>
                <c:pt idx="13">
                  <c:v>1</c:v>
                </c:pt>
                <c:pt idx="14">
                  <c:v>1</c:v>
                </c:pt>
              </c:numCache>
            </c:numRef>
          </c:val>
          <c:extLst>
            <c:ext xmlns:c16="http://schemas.microsoft.com/office/drawing/2014/chart" uri="{C3380CC4-5D6E-409C-BE32-E72D297353CC}">
              <c16:uniqueId val="{00000000-C8C7-47D4-9914-2DA19CFF3C7D}"/>
            </c:ext>
          </c:extLst>
        </c:ser>
        <c:dLbls>
          <c:showLegendKey val="0"/>
          <c:showVal val="1"/>
          <c:showCatName val="0"/>
          <c:showSerName val="0"/>
          <c:showPercent val="0"/>
          <c:showBubbleSize val="0"/>
        </c:dLbls>
        <c:gapWidth val="84"/>
        <c:gapDepth val="53"/>
        <c:shape val="box"/>
        <c:axId val="599122256"/>
        <c:axId val="599127696"/>
        <c:axId val="0"/>
      </c:bar3DChart>
      <c:catAx>
        <c:axId val="59912225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99127696"/>
        <c:crosses val="autoZero"/>
        <c:auto val="1"/>
        <c:lblAlgn val="ctr"/>
        <c:lblOffset val="100"/>
        <c:noMultiLvlLbl val="0"/>
      </c:catAx>
      <c:valAx>
        <c:axId val="599127696"/>
        <c:scaling>
          <c:orientation val="minMax"/>
        </c:scaling>
        <c:delete val="1"/>
        <c:axPos val="b"/>
        <c:numFmt formatCode="General" sourceLinked="1"/>
        <c:majorTickMark val="out"/>
        <c:minorTickMark val="none"/>
        <c:tickLblPos val="nextTo"/>
        <c:crossAx val="5991222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 Dummy.xlsx]TalentProfile!PivotTable2</c:name>
    <c:fmtId val="55"/>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Employee</a:t>
            </a:r>
            <a:r>
              <a:rPr lang="en-US" baseline="0"/>
              <a:t> Gender</a:t>
            </a:r>
            <a:endParaRPr lang="en-US"/>
          </a:p>
        </c:rich>
      </c:tx>
      <c:layout>
        <c:manualLayout>
          <c:xMode val="edge"/>
          <c:yMode val="edge"/>
          <c:x val="0.65085183263305779"/>
          <c:y val="3.962525517643628E-2"/>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727658732203042"/>
          <c:y val="0.17389860902064516"/>
          <c:w val="0.84386125217928865"/>
          <c:h val="0.54056419728931826"/>
        </c:manualLayout>
      </c:layout>
      <c:barChart>
        <c:barDir val="col"/>
        <c:grouping val="clustered"/>
        <c:varyColors val="0"/>
        <c:ser>
          <c:idx val="0"/>
          <c:order val="0"/>
          <c:tx>
            <c:strRef>
              <c:f>TalentProfile!$B$34</c:f>
              <c:strCache>
                <c:ptCount val="1"/>
                <c:pt idx="0">
                  <c:v>Total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multiLvlStrRef>
              <c:f>TalentProfile!$A$35:$A$44</c:f>
              <c:multiLvlStrCache>
                <c:ptCount val="6"/>
                <c:lvl>
                  <c:pt idx="0">
                    <c:v>F</c:v>
                  </c:pt>
                  <c:pt idx="1">
                    <c:v>M</c:v>
                  </c:pt>
                  <c:pt idx="2">
                    <c:v>F</c:v>
                  </c:pt>
                  <c:pt idx="3">
                    <c:v>M</c:v>
                  </c:pt>
                  <c:pt idx="4">
                    <c:v>F</c:v>
                  </c:pt>
                  <c:pt idx="5">
                    <c:v>M</c:v>
                  </c:pt>
                </c:lvl>
                <c:lvl>
                  <c:pt idx="0">
                    <c:v>Junior</c:v>
                  </c:pt>
                  <c:pt idx="2">
                    <c:v>Middle</c:v>
                  </c:pt>
                  <c:pt idx="4">
                    <c:v>Senior</c:v>
                  </c:pt>
                </c:lvl>
              </c:multiLvlStrCache>
            </c:multiLvlStrRef>
          </c:cat>
          <c:val>
            <c:numRef>
              <c:f>TalentProfile!$B$35:$B$44</c:f>
              <c:numCache>
                <c:formatCode>General</c:formatCode>
                <c:ptCount val="6"/>
                <c:pt idx="0">
                  <c:v>59</c:v>
                </c:pt>
                <c:pt idx="1">
                  <c:v>52</c:v>
                </c:pt>
                <c:pt idx="2">
                  <c:v>24</c:v>
                </c:pt>
                <c:pt idx="3">
                  <c:v>25</c:v>
                </c:pt>
                <c:pt idx="4">
                  <c:v>26</c:v>
                </c:pt>
                <c:pt idx="5">
                  <c:v>8</c:v>
                </c:pt>
              </c:numCache>
            </c:numRef>
          </c:val>
          <c:extLst>
            <c:ext xmlns:c16="http://schemas.microsoft.com/office/drawing/2014/chart" uri="{C3380CC4-5D6E-409C-BE32-E72D297353CC}">
              <c16:uniqueId val="{00000000-93C6-497F-8369-05337D4B89F8}"/>
            </c:ext>
          </c:extLst>
        </c:ser>
        <c:dLbls>
          <c:showLegendKey val="0"/>
          <c:showVal val="0"/>
          <c:showCatName val="0"/>
          <c:showSerName val="0"/>
          <c:showPercent val="0"/>
          <c:showBubbleSize val="0"/>
        </c:dLbls>
        <c:gapWidth val="315"/>
        <c:overlap val="-40"/>
        <c:axId val="653728120"/>
        <c:axId val="653727480"/>
      </c:barChart>
      <c:catAx>
        <c:axId val="653728120"/>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solidFill>
              <a:schemeClr val="dk1">
                <a:alpha val="0"/>
              </a:schemeClr>
            </a:solidFill>
          </a:ln>
          <a:effectLst/>
        </c:spPr>
        <c:txPr>
          <a:bodyPr rot="-60000000" spcFirstLastPara="1" vertOverflow="ellipsis" vert="horz" wrap="square" anchor="ctr" anchorCtr="1"/>
          <a:lstStyle/>
          <a:p>
            <a:pPr>
              <a:defRPr sz="1000" b="0" i="0" u="none" strike="noStrike" kern="1200" baseline="0">
                <a:solidFill>
                  <a:schemeClr val="lt1">
                    <a:lumMod val="75000"/>
                  </a:schemeClr>
                </a:solidFill>
                <a:latin typeface="+mn-lt"/>
                <a:ea typeface="+mn-ea"/>
                <a:cs typeface="+mn-cs"/>
              </a:defRPr>
            </a:pPr>
            <a:endParaRPr lang="en-US"/>
          </a:p>
        </c:txPr>
        <c:crossAx val="653727480"/>
        <c:crosses val="autoZero"/>
        <c:auto val="1"/>
        <c:lblAlgn val="ctr"/>
        <c:lblOffset val="100"/>
        <c:noMultiLvlLbl val="0"/>
      </c:catAx>
      <c:valAx>
        <c:axId val="653727480"/>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537281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 Dummy.xlsx]TalentProfile!PivotTable4</c:name>
    <c:fmtId val="63"/>
  </c:pivotSource>
  <c:chart>
    <c:title>
      <c:layout>
        <c:manualLayout>
          <c:xMode val="edge"/>
          <c:yMode val="edge"/>
          <c:x val="0.84416562523785088"/>
          <c:y val="7.0709618197184326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1"/>
          <c:showBubbleSize val="0"/>
          <c:separator>
</c:separator>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1"/>
          <c:showBubbleSize val="0"/>
          <c:separator>
</c:separator>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1"/>
          <c:showBubbleSize val="0"/>
          <c:separator>
</c:separator>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0.27474262999855142"/>
          <c:y val="0.18233238063674767"/>
          <c:w val="0.38796947160889089"/>
          <c:h val="0.7362991377969702"/>
        </c:manualLayout>
      </c:layout>
      <c:pieChart>
        <c:varyColors val="1"/>
        <c:ser>
          <c:idx val="0"/>
          <c:order val="0"/>
          <c:tx>
            <c:strRef>
              <c:f>TalentProfile!$B$50</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8EE8-442B-B77D-821A4E0D2244}"/>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8EE8-442B-B77D-821A4E0D2244}"/>
              </c:ext>
            </c:extLst>
          </c:dPt>
          <c:dLbls>
            <c:numFmt formatCode="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1"/>
            <c:showBubbleSize val="0"/>
            <c:separator>
</c:separator>
            <c:showLeaderLines val="0"/>
            <c:extLst>
              <c:ext xmlns:c15="http://schemas.microsoft.com/office/drawing/2012/chart" uri="{CE6537A1-D6FC-4f65-9D91-7224C49458BB}"/>
            </c:extLst>
          </c:dLbls>
          <c:cat>
            <c:strRef>
              <c:f>TalentProfile!$A$51:$A$53</c:f>
              <c:strCache>
                <c:ptCount val="2"/>
                <c:pt idx="0">
                  <c:v>Married</c:v>
                </c:pt>
                <c:pt idx="1">
                  <c:v>Not married</c:v>
                </c:pt>
              </c:strCache>
            </c:strRef>
          </c:cat>
          <c:val>
            <c:numRef>
              <c:f>TalentProfile!$B$51:$B$53</c:f>
              <c:numCache>
                <c:formatCode>General</c:formatCode>
                <c:ptCount val="2"/>
                <c:pt idx="0">
                  <c:v>101</c:v>
                </c:pt>
                <c:pt idx="1">
                  <c:v>93</c:v>
                </c:pt>
              </c:numCache>
            </c:numRef>
          </c:val>
          <c:extLst>
            <c:ext xmlns:c16="http://schemas.microsoft.com/office/drawing/2014/chart" uri="{C3380CC4-5D6E-409C-BE32-E72D297353CC}">
              <c16:uniqueId val="{00000004-8EE8-442B-B77D-821A4E0D2244}"/>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 Dummy.xlsx]TalentPerformance!RecruitmentPivot</c:name>
    <c:fmtId val="26"/>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Performance Score</a:t>
            </a:r>
          </a:p>
        </c:rich>
      </c:tx>
      <c:layout>
        <c:manualLayout>
          <c:xMode val="edge"/>
          <c:yMode val="edge"/>
          <c:x val="0.55004177602799653"/>
          <c:y val="2.1488629567403463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6"/>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a:outerShdw blurRad="254000" sx="102000" sy="102000" algn="ctr" rotWithShape="0">
              <a:prstClr val="black">
                <a:alpha val="20000"/>
              </a:prstClr>
            </a:outerShdw>
          </a:effectLst>
        </c:spPr>
      </c:pivotFmt>
      <c:pivotFmt>
        <c:idx val="3"/>
        <c:spPr>
          <a:solidFill>
            <a:schemeClr val="accent6"/>
          </a:solidFill>
          <a:ln>
            <a:noFill/>
          </a:ln>
          <a:effectLst>
            <a:outerShdw blurRad="254000" sx="102000" sy="102000" algn="ctr" rotWithShape="0">
              <a:prstClr val="black">
                <a:alpha val="20000"/>
              </a:prstClr>
            </a:outerShdw>
          </a:effectLst>
        </c:spPr>
      </c:pivotFmt>
      <c:pivotFmt>
        <c:idx val="4"/>
        <c:spPr>
          <a:solidFill>
            <a:schemeClr val="accent6"/>
          </a:solidFill>
          <a:ln>
            <a:noFill/>
          </a:ln>
          <a:effectLst>
            <a:outerShdw blurRad="254000" sx="102000" sy="102000" algn="ctr" rotWithShape="0">
              <a:prstClr val="black">
                <a:alpha val="20000"/>
              </a:prstClr>
            </a:outerShdw>
          </a:effectLst>
        </c:spPr>
      </c:pivotFmt>
      <c:pivotFmt>
        <c:idx val="5"/>
        <c:spPr>
          <a:solidFill>
            <a:schemeClr val="accent6"/>
          </a:solidFill>
          <a:ln>
            <a:noFill/>
          </a:ln>
          <a:effectLst>
            <a:outerShdw blurRad="254000" sx="102000" sy="102000" algn="ctr" rotWithShape="0">
              <a:prstClr val="black">
                <a:alpha val="20000"/>
              </a:prstClr>
            </a:outerShdw>
          </a:effectLst>
        </c:spPr>
      </c:pivotFmt>
      <c:pivotFmt>
        <c:idx val="6"/>
        <c:spPr>
          <a:solidFill>
            <a:schemeClr val="accent6"/>
          </a:solidFill>
          <a:ln>
            <a:noFill/>
          </a:ln>
          <a:effectLst>
            <a:outerShdw blurRad="254000" sx="102000" sy="102000" algn="ctr" rotWithShape="0">
              <a:prstClr val="black">
                <a:alpha val="20000"/>
              </a:prstClr>
            </a:outerShdw>
          </a:effectLst>
        </c:spPr>
      </c:pivotFmt>
      <c:pivotFmt>
        <c:idx val="7"/>
        <c:spPr>
          <a:solidFill>
            <a:schemeClr val="accent6"/>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6"/>
          </a:solidFill>
          <a:ln>
            <a:noFill/>
          </a:ln>
          <a:effectLst>
            <a:outerShdw blurRad="254000" sx="102000" sy="102000" algn="ctr" rotWithShape="0">
              <a:prstClr val="black">
                <a:alpha val="20000"/>
              </a:prstClr>
            </a:outerShdw>
          </a:effectLst>
        </c:spPr>
      </c:pivotFmt>
      <c:pivotFmt>
        <c:idx val="9"/>
        <c:spPr>
          <a:solidFill>
            <a:schemeClr val="accent6"/>
          </a:solidFill>
          <a:ln>
            <a:noFill/>
          </a:ln>
          <a:effectLst>
            <a:outerShdw blurRad="254000" sx="102000" sy="102000" algn="ctr" rotWithShape="0">
              <a:prstClr val="black">
                <a:alpha val="20000"/>
              </a:prstClr>
            </a:outerShdw>
          </a:effectLst>
        </c:spPr>
      </c:pivotFmt>
      <c:pivotFmt>
        <c:idx val="10"/>
        <c:spPr>
          <a:solidFill>
            <a:schemeClr val="accent6"/>
          </a:solidFill>
          <a:ln>
            <a:noFill/>
          </a:ln>
          <a:effectLst>
            <a:outerShdw blurRad="254000" sx="102000" sy="102000" algn="ctr" rotWithShape="0">
              <a:prstClr val="black">
                <a:alpha val="20000"/>
              </a:prstClr>
            </a:outerShdw>
          </a:effectLst>
        </c:spPr>
      </c:pivotFmt>
      <c:pivotFmt>
        <c:idx val="11"/>
        <c:spPr>
          <a:solidFill>
            <a:schemeClr val="accent6"/>
          </a:solidFill>
          <a:ln>
            <a:noFill/>
          </a:ln>
          <a:effectLst>
            <a:outerShdw blurRad="254000" sx="102000" sy="102000" algn="ctr" rotWithShape="0">
              <a:prstClr val="black">
                <a:alpha val="20000"/>
              </a:prstClr>
            </a:outerShdw>
          </a:effectLst>
        </c:spPr>
      </c:pivotFmt>
      <c:pivotFmt>
        <c:idx val="12"/>
        <c:spPr>
          <a:solidFill>
            <a:schemeClr val="accent6"/>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26010039370078741"/>
          <c:y val="0.12467351070010145"/>
          <c:w val="0.37215551181102363"/>
          <c:h val="0.80891141074754758"/>
        </c:manualLayout>
      </c:layout>
      <c:doughnutChart>
        <c:varyColors val="1"/>
        <c:ser>
          <c:idx val="0"/>
          <c:order val="0"/>
          <c:tx>
            <c:strRef>
              <c:f>TalentPerformance!$B$4</c:f>
              <c:strCache>
                <c:ptCount val="1"/>
                <c:pt idx="0">
                  <c:v>Total</c:v>
                </c:pt>
              </c:strCache>
            </c:strRef>
          </c:tx>
          <c:dPt>
            <c:idx val="0"/>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E995-4C14-A399-BDAF695EAE2F}"/>
              </c:ext>
            </c:extLst>
          </c:dPt>
          <c:dPt>
            <c:idx val="1"/>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E995-4C14-A399-BDAF695EAE2F}"/>
              </c:ext>
            </c:extLst>
          </c:dPt>
          <c:dPt>
            <c:idx val="2"/>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E995-4C14-A399-BDAF695EAE2F}"/>
              </c:ext>
            </c:extLst>
          </c:dPt>
          <c:dPt>
            <c:idx val="3"/>
            <c:bubble3D val="0"/>
            <c:spPr>
              <a:solidFill>
                <a:schemeClr val="accent6">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E995-4C14-A399-BDAF695EAE2F}"/>
              </c:ext>
            </c:extLst>
          </c:dPt>
          <c:dPt>
            <c:idx val="4"/>
            <c:bubble3D val="0"/>
            <c:spPr>
              <a:solidFill>
                <a:schemeClr val="accent5">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E995-4C14-A399-BDAF695EAE2F}"/>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TalentPerformance!$A$5:$A$10</c:f>
              <c:strCache>
                <c:ptCount val="5"/>
                <c:pt idx="0">
                  <c:v>Average</c:v>
                </c:pt>
                <c:pt idx="1">
                  <c:v>Exceed</c:v>
                </c:pt>
                <c:pt idx="2">
                  <c:v>Fully meets</c:v>
                </c:pt>
                <c:pt idx="3">
                  <c:v>Need improvement</c:v>
                </c:pt>
                <c:pt idx="4">
                  <c:v>Special treatment</c:v>
                </c:pt>
              </c:strCache>
            </c:strRef>
          </c:cat>
          <c:val>
            <c:numRef>
              <c:f>TalentPerformance!$B$5:$B$10</c:f>
              <c:numCache>
                <c:formatCode>General</c:formatCode>
                <c:ptCount val="5"/>
                <c:pt idx="0">
                  <c:v>58</c:v>
                </c:pt>
                <c:pt idx="1">
                  <c:v>46</c:v>
                </c:pt>
                <c:pt idx="2">
                  <c:v>52</c:v>
                </c:pt>
                <c:pt idx="3">
                  <c:v>23</c:v>
                </c:pt>
                <c:pt idx="4">
                  <c:v>15</c:v>
                </c:pt>
              </c:numCache>
            </c:numRef>
          </c:val>
          <c:extLst>
            <c:ext xmlns:c16="http://schemas.microsoft.com/office/drawing/2014/chart" uri="{C3380CC4-5D6E-409C-BE32-E72D297353CC}">
              <c16:uniqueId val="{0000000A-E995-4C14-A399-BDAF695EAE2F}"/>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7062451881014874"/>
          <c:y val="0.30830699979539411"/>
          <c:w val="0.24653258967629046"/>
          <c:h val="0.5805576394455173"/>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 Dummy.xlsx]TalentPerformance!PivotTable6</c:name>
    <c:fmtId val="41"/>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Satisfaction</a:t>
            </a:r>
            <a:r>
              <a:rPr lang="en-US" baseline="0"/>
              <a:t> Score</a:t>
            </a:r>
            <a:endParaRPr lang="en-US"/>
          </a:p>
        </c:rich>
      </c:tx>
      <c:layout>
        <c:manualLayout>
          <c:xMode val="edge"/>
          <c:yMode val="edge"/>
          <c:x val="0.54767891549323255"/>
          <c:y val="5.2885630513103105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6.4999788241754633E-2"/>
          <c:y val="0.37672840155304621"/>
          <c:w val="0.88753647528290736"/>
          <c:h val="0.51297103315334802"/>
        </c:manualLayout>
      </c:layout>
      <c:bar3DChart>
        <c:barDir val="col"/>
        <c:grouping val="clustered"/>
        <c:varyColors val="0"/>
        <c:ser>
          <c:idx val="0"/>
          <c:order val="0"/>
          <c:tx>
            <c:strRef>
              <c:f>TalentPerformance!$B$15</c:f>
              <c:strCache>
                <c:ptCount val="1"/>
                <c:pt idx="0">
                  <c:v>Total</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TalentPerformance!$A$16:$A$21</c:f>
              <c:strCache>
                <c:ptCount val="5"/>
                <c:pt idx="0">
                  <c:v>1</c:v>
                </c:pt>
                <c:pt idx="1">
                  <c:v>2</c:v>
                </c:pt>
                <c:pt idx="2">
                  <c:v>3</c:v>
                </c:pt>
                <c:pt idx="3">
                  <c:v>4</c:v>
                </c:pt>
                <c:pt idx="4">
                  <c:v>5</c:v>
                </c:pt>
              </c:strCache>
            </c:strRef>
          </c:cat>
          <c:val>
            <c:numRef>
              <c:f>TalentPerformance!$B$16:$B$21</c:f>
              <c:numCache>
                <c:formatCode>General</c:formatCode>
                <c:ptCount val="5"/>
                <c:pt idx="0">
                  <c:v>2</c:v>
                </c:pt>
                <c:pt idx="1">
                  <c:v>5</c:v>
                </c:pt>
                <c:pt idx="2">
                  <c:v>71</c:v>
                </c:pt>
                <c:pt idx="3">
                  <c:v>50</c:v>
                </c:pt>
                <c:pt idx="4">
                  <c:v>66</c:v>
                </c:pt>
              </c:numCache>
            </c:numRef>
          </c:val>
          <c:extLst>
            <c:ext xmlns:c16="http://schemas.microsoft.com/office/drawing/2014/chart" uri="{C3380CC4-5D6E-409C-BE32-E72D297353CC}">
              <c16:uniqueId val="{00000000-5505-4171-8758-1D0AB347D398}"/>
            </c:ext>
          </c:extLst>
        </c:ser>
        <c:dLbls>
          <c:showLegendKey val="0"/>
          <c:showVal val="1"/>
          <c:showCatName val="0"/>
          <c:showSerName val="0"/>
          <c:showPercent val="0"/>
          <c:showBubbleSize val="0"/>
        </c:dLbls>
        <c:gapWidth val="52"/>
        <c:gapDepth val="130"/>
        <c:shape val="box"/>
        <c:axId val="648696184"/>
        <c:axId val="648697144"/>
        <c:axId val="0"/>
      </c:bar3DChart>
      <c:catAx>
        <c:axId val="648696184"/>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D"/>
                  <a:t>Score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1000" b="0" i="0" u="none" strike="noStrike" kern="1200" cap="all" baseline="0">
                <a:solidFill>
                  <a:schemeClr val="dk1">
                    <a:lumMod val="75000"/>
                    <a:lumOff val="25000"/>
                  </a:schemeClr>
                </a:solidFill>
                <a:latin typeface="+mn-lt"/>
                <a:ea typeface="+mn-ea"/>
                <a:cs typeface="+mn-cs"/>
              </a:defRPr>
            </a:pPr>
            <a:endParaRPr lang="en-US"/>
          </a:p>
        </c:txPr>
        <c:crossAx val="648697144"/>
        <c:crosses val="autoZero"/>
        <c:auto val="1"/>
        <c:lblAlgn val="ctr"/>
        <c:lblOffset val="100"/>
        <c:noMultiLvlLbl val="0"/>
      </c:catAx>
      <c:valAx>
        <c:axId val="648697144"/>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dk1">
                    <a:lumMod val="75000"/>
                    <a:lumOff val="25000"/>
                  </a:schemeClr>
                </a:solidFill>
                <a:latin typeface="+mn-lt"/>
                <a:ea typeface="+mn-ea"/>
                <a:cs typeface="+mn-cs"/>
              </a:defRPr>
            </a:pPr>
            <a:endParaRPr lang="en-US"/>
          </a:p>
        </c:txPr>
        <c:crossAx val="6486961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 Dummy.xlsx]TalentPerformance!PivotTable22</c:name>
    <c:fmtId val="54"/>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Engangement</a:t>
            </a:r>
            <a:r>
              <a:rPr lang="en-US" baseline="0"/>
              <a:t> Score</a:t>
            </a:r>
            <a:endParaRPr lang="en-US"/>
          </a:p>
        </c:rich>
      </c:tx>
      <c:layout>
        <c:manualLayout>
          <c:xMode val="edge"/>
          <c:yMode val="edge"/>
          <c:x val="0.50492442236869639"/>
          <c:y val="4.9131040254672007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2"/>
          </a:solidFill>
          <a:ln w="19050" cap="flat" cmpd="sng" algn="ctr">
            <a:solidFill>
              <a:schemeClr val="lt1"/>
            </a:solidFill>
            <a:prstDash val="solid"/>
            <a:miter lim="800000"/>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w="19050" cap="flat" cmpd="sng" algn="ctr">
            <a:solidFill>
              <a:schemeClr val="lt1"/>
            </a:solidFill>
            <a:prstDash val="solid"/>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w="19050" cap="flat" cmpd="sng" algn="ctr">
            <a:solidFill>
              <a:schemeClr val="lt1"/>
            </a:solidFill>
            <a:prstDash val="solid"/>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3671223155551903E-2"/>
          <c:y val="0.24945253694642086"/>
          <c:w val="0.85312467931550051"/>
          <c:h val="0.63131444149055649"/>
        </c:manualLayout>
      </c:layout>
      <c:barChart>
        <c:barDir val="bar"/>
        <c:grouping val="clustered"/>
        <c:varyColors val="0"/>
        <c:ser>
          <c:idx val="0"/>
          <c:order val="0"/>
          <c:tx>
            <c:strRef>
              <c:f>TalentPerformance!$B$27</c:f>
              <c:strCache>
                <c:ptCount val="1"/>
                <c:pt idx="0">
                  <c:v>Total</c:v>
                </c:pt>
              </c:strCache>
            </c:strRef>
          </c:tx>
          <c:spPr>
            <a:solidFill>
              <a:schemeClr val="accent2"/>
            </a:solidFill>
            <a:ln w="19050" cap="flat" cmpd="sng" algn="ctr">
              <a:solidFill>
                <a:schemeClr val="lt1"/>
              </a:solidFill>
              <a:prstDash val="solid"/>
              <a:miter lim="800000"/>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TalentPerformance!$A$28:$A$33</c:f>
              <c:strCache>
                <c:ptCount val="5"/>
                <c:pt idx="0">
                  <c:v>1</c:v>
                </c:pt>
                <c:pt idx="1">
                  <c:v>2</c:v>
                </c:pt>
                <c:pt idx="2">
                  <c:v>3</c:v>
                </c:pt>
                <c:pt idx="3">
                  <c:v>4</c:v>
                </c:pt>
                <c:pt idx="4">
                  <c:v>5</c:v>
                </c:pt>
              </c:strCache>
            </c:strRef>
          </c:cat>
          <c:val>
            <c:numRef>
              <c:f>TalentPerformance!$B$28:$B$33</c:f>
              <c:numCache>
                <c:formatCode>General</c:formatCode>
                <c:ptCount val="5"/>
                <c:pt idx="0">
                  <c:v>2</c:v>
                </c:pt>
                <c:pt idx="1">
                  <c:v>9</c:v>
                </c:pt>
                <c:pt idx="2">
                  <c:v>22</c:v>
                </c:pt>
                <c:pt idx="3">
                  <c:v>88</c:v>
                </c:pt>
                <c:pt idx="4">
                  <c:v>73</c:v>
                </c:pt>
              </c:numCache>
            </c:numRef>
          </c:val>
          <c:extLst>
            <c:ext xmlns:c16="http://schemas.microsoft.com/office/drawing/2014/chart" uri="{C3380CC4-5D6E-409C-BE32-E72D297353CC}">
              <c16:uniqueId val="{00000000-7C73-4FEF-83DD-4815DA9F4CDF}"/>
            </c:ext>
          </c:extLst>
        </c:ser>
        <c:dLbls>
          <c:dLblPos val="inEnd"/>
          <c:showLegendKey val="0"/>
          <c:showVal val="1"/>
          <c:showCatName val="0"/>
          <c:showSerName val="0"/>
          <c:showPercent val="0"/>
          <c:showBubbleSize val="0"/>
        </c:dLbls>
        <c:gapWidth val="65"/>
        <c:axId val="597882000"/>
        <c:axId val="597879760"/>
      </c:barChart>
      <c:catAx>
        <c:axId val="597882000"/>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D"/>
                  <a:t>Score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out"/>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597879760"/>
        <c:crosses val="autoZero"/>
        <c:auto val="1"/>
        <c:lblAlgn val="ctr"/>
        <c:lblOffset val="100"/>
        <c:noMultiLvlLbl val="0"/>
      </c:catAx>
      <c:valAx>
        <c:axId val="597879760"/>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5978820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 Dummy.xlsx]TalentProfile!PivotTable1</c:name>
    <c:fmtId val="3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Employee Level</a:t>
            </a:r>
          </a:p>
        </c:rich>
      </c:tx>
      <c:layout>
        <c:manualLayout>
          <c:xMode val="edge"/>
          <c:yMode val="edge"/>
          <c:x val="0.48405698827897986"/>
          <c:y val="3.9862540896180645E-3"/>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0.26396192244455718"/>
          <c:y val="0.21026479153434083"/>
          <c:w val="0.39490092082778749"/>
          <c:h val="0.68164595392463523"/>
        </c:manualLayout>
      </c:layout>
      <c:doughnutChart>
        <c:varyColors val="1"/>
        <c:ser>
          <c:idx val="0"/>
          <c:order val="0"/>
          <c:tx>
            <c:strRef>
              <c:f>TalentProfile!$B$24</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2C15-44E1-BC88-7B1FB7153820}"/>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2C15-44E1-BC88-7B1FB7153820}"/>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2C15-44E1-BC88-7B1FB7153820}"/>
              </c:ext>
            </c:extLst>
          </c:dPt>
          <c:dLbls>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TalentProfile!$A$25:$A$28</c:f>
              <c:strCache>
                <c:ptCount val="3"/>
                <c:pt idx="0">
                  <c:v>Junior</c:v>
                </c:pt>
                <c:pt idx="1">
                  <c:v>Middle</c:v>
                </c:pt>
                <c:pt idx="2">
                  <c:v>Senior</c:v>
                </c:pt>
              </c:strCache>
            </c:strRef>
          </c:cat>
          <c:val>
            <c:numRef>
              <c:f>TalentProfile!$B$25:$B$28</c:f>
              <c:numCache>
                <c:formatCode>_(* #,##0_);_(* \(#,##0\);_(* "-"_);_(@_)</c:formatCode>
                <c:ptCount val="3"/>
                <c:pt idx="0">
                  <c:v>111</c:v>
                </c:pt>
                <c:pt idx="1">
                  <c:v>49</c:v>
                </c:pt>
                <c:pt idx="2">
                  <c:v>34</c:v>
                </c:pt>
              </c:numCache>
            </c:numRef>
          </c:val>
          <c:extLst>
            <c:ext xmlns:c16="http://schemas.microsoft.com/office/drawing/2014/chart" uri="{C3380CC4-5D6E-409C-BE32-E72D297353CC}">
              <c16:uniqueId val="{00000002-062A-423A-B23F-ED92F927BE28}"/>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layout>
        <c:manualLayout>
          <c:xMode val="edge"/>
          <c:yMode val="edge"/>
          <c:x val="0.7676234045489142"/>
          <c:y val="0.44588721242844415"/>
          <c:w val="0.17359358316306414"/>
          <c:h val="0.413189742299134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 Dummy.xlsx]TalentProfile!PivotTable2</c:name>
    <c:fmtId val="5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Employee</a:t>
            </a:r>
            <a:r>
              <a:rPr lang="en-US" baseline="0"/>
              <a:t> Gender</a:t>
            </a:r>
            <a:endParaRPr lang="en-US"/>
          </a:p>
        </c:rich>
      </c:tx>
      <c:layout>
        <c:manualLayout>
          <c:xMode val="edge"/>
          <c:yMode val="edge"/>
          <c:x val="0.65085183263305779"/>
          <c:y val="3.962525517643628E-2"/>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6580927384076991E-2"/>
          <c:y val="0.23911599591717697"/>
          <c:w val="0.88455690554893596"/>
          <c:h val="0.47534667541557307"/>
        </c:manualLayout>
      </c:layout>
      <c:barChart>
        <c:barDir val="col"/>
        <c:grouping val="clustered"/>
        <c:varyColors val="0"/>
        <c:ser>
          <c:idx val="0"/>
          <c:order val="0"/>
          <c:tx>
            <c:strRef>
              <c:f>TalentProfile!$B$34</c:f>
              <c:strCache>
                <c:ptCount val="1"/>
                <c:pt idx="0">
                  <c:v>Total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multiLvlStrRef>
              <c:f>TalentProfile!$A$35:$A$44</c:f>
              <c:multiLvlStrCache>
                <c:ptCount val="6"/>
                <c:lvl>
                  <c:pt idx="0">
                    <c:v>F</c:v>
                  </c:pt>
                  <c:pt idx="1">
                    <c:v>M</c:v>
                  </c:pt>
                  <c:pt idx="2">
                    <c:v>F</c:v>
                  </c:pt>
                  <c:pt idx="3">
                    <c:v>M</c:v>
                  </c:pt>
                  <c:pt idx="4">
                    <c:v>F</c:v>
                  </c:pt>
                  <c:pt idx="5">
                    <c:v>M</c:v>
                  </c:pt>
                </c:lvl>
                <c:lvl>
                  <c:pt idx="0">
                    <c:v>Junior</c:v>
                  </c:pt>
                  <c:pt idx="2">
                    <c:v>Middle</c:v>
                  </c:pt>
                  <c:pt idx="4">
                    <c:v>Senior</c:v>
                  </c:pt>
                </c:lvl>
              </c:multiLvlStrCache>
            </c:multiLvlStrRef>
          </c:cat>
          <c:val>
            <c:numRef>
              <c:f>TalentProfile!$B$35:$B$44</c:f>
              <c:numCache>
                <c:formatCode>General</c:formatCode>
                <c:ptCount val="6"/>
                <c:pt idx="0">
                  <c:v>59</c:v>
                </c:pt>
                <c:pt idx="1">
                  <c:v>52</c:v>
                </c:pt>
                <c:pt idx="2">
                  <c:v>24</c:v>
                </c:pt>
                <c:pt idx="3">
                  <c:v>25</c:v>
                </c:pt>
                <c:pt idx="4">
                  <c:v>26</c:v>
                </c:pt>
                <c:pt idx="5">
                  <c:v>8</c:v>
                </c:pt>
              </c:numCache>
            </c:numRef>
          </c:val>
          <c:extLst>
            <c:ext xmlns:c16="http://schemas.microsoft.com/office/drawing/2014/chart" uri="{C3380CC4-5D6E-409C-BE32-E72D297353CC}">
              <c16:uniqueId val="{00000000-E87D-448E-B6D1-4DD13E4EEC3E}"/>
            </c:ext>
          </c:extLst>
        </c:ser>
        <c:dLbls>
          <c:showLegendKey val="0"/>
          <c:showVal val="0"/>
          <c:showCatName val="0"/>
          <c:showSerName val="0"/>
          <c:showPercent val="0"/>
          <c:showBubbleSize val="0"/>
        </c:dLbls>
        <c:gapWidth val="315"/>
        <c:overlap val="-40"/>
        <c:axId val="653728120"/>
        <c:axId val="653727480"/>
      </c:barChart>
      <c:catAx>
        <c:axId val="653728120"/>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solidFill>
              <a:schemeClr val="dk1">
                <a:alpha val="0"/>
              </a:schemeClr>
            </a:solidFill>
          </a:ln>
          <a:effectLst/>
        </c:spPr>
        <c:txPr>
          <a:bodyPr rot="-60000000" spcFirstLastPara="1" vertOverflow="ellipsis" vert="horz" wrap="square" anchor="ctr" anchorCtr="1"/>
          <a:lstStyle/>
          <a:p>
            <a:pPr>
              <a:defRPr sz="1000" b="0" i="0" u="none" strike="noStrike" kern="1200" baseline="0">
                <a:solidFill>
                  <a:schemeClr val="lt1">
                    <a:lumMod val="75000"/>
                  </a:schemeClr>
                </a:solidFill>
                <a:latin typeface="+mn-lt"/>
                <a:ea typeface="+mn-ea"/>
                <a:cs typeface="+mn-cs"/>
              </a:defRPr>
            </a:pPr>
            <a:endParaRPr lang="en-US"/>
          </a:p>
        </c:txPr>
        <c:crossAx val="653727480"/>
        <c:crosses val="autoZero"/>
        <c:auto val="1"/>
        <c:lblAlgn val="ctr"/>
        <c:lblOffset val="100"/>
        <c:noMultiLvlLbl val="0"/>
      </c:catAx>
      <c:valAx>
        <c:axId val="653727480"/>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537281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 Dummy.xlsx]TalentProfile!PivotTable4</c:name>
    <c:fmtId val="60"/>
  </c:pivotSource>
  <c:chart>
    <c:title>
      <c:layout>
        <c:manualLayout>
          <c:xMode val="edge"/>
          <c:yMode val="edge"/>
          <c:x val="0.84416562523785088"/>
          <c:y val="7.0709618197184326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1"/>
          <c:showBubbleSize val="0"/>
          <c:separator>
</c:separator>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0.27474262999855142"/>
          <c:y val="0.18233238063674767"/>
          <c:w val="0.38796947160889089"/>
          <c:h val="0.7362991377969702"/>
        </c:manualLayout>
      </c:layout>
      <c:pieChart>
        <c:varyColors val="1"/>
        <c:ser>
          <c:idx val="0"/>
          <c:order val="0"/>
          <c:tx>
            <c:strRef>
              <c:f>TalentProfile!$B$50</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2-28F5-4B4D-8C55-78AB63152407}"/>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28F5-4B4D-8C55-78AB63152407}"/>
              </c:ext>
            </c:extLst>
          </c:dPt>
          <c:dLbls>
            <c:numFmt formatCode="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1"/>
            <c:showBubbleSize val="0"/>
            <c:separator>
</c:separator>
            <c:showLeaderLines val="0"/>
            <c:extLst>
              <c:ext xmlns:c15="http://schemas.microsoft.com/office/drawing/2012/chart" uri="{CE6537A1-D6FC-4f65-9D91-7224C49458BB}"/>
            </c:extLst>
          </c:dLbls>
          <c:cat>
            <c:strRef>
              <c:f>TalentProfile!$A$51:$A$53</c:f>
              <c:strCache>
                <c:ptCount val="2"/>
                <c:pt idx="0">
                  <c:v>Married</c:v>
                </c:pt>
                <c:pt idx="1">
                  <c:v>Not married</c:v>
                </c:pt>
              </c:strCache>
            </c:strRef>
          </c:cat>
          <c:val>
            <c:numRef>
              <c:f>TalentProfile!$B$51:$B$53</c:f>
              <c:numCache>
                <c:formatCode>General</c:formatCode>
                <c:ptCount val="2"/>
                <c:pt idx="0">
                  <c:v>101</c:v>
                </c:pt>
                <c:pt idx="1">
                  <c:v>93</c:v>
                </c:pt>
              </c:numCache>
            </c:numRef>
          </c:val>
          <c:extLst>
            <c:ext xmlns:c16="http://schemas.microsoft.com/office/drawing/2014/chart" uri="{C3380CC4-5D6E-409C-BE32-E72D297353CC}">
              <c16:uniqueId val="{00000000-28F5-4B4D-8C55-78AB63152407}"/>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 Dummy.xlsx]TalentPerformance!RecruitmentPivot</c:name>
    <c:fmtId val="2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Performance Score</a:t>
            </a:r>
          </a:p>
        </c:rich>
      </c:tx>
      <c:layout>
        <c:manualLayout>
          <c:xMode val="edge"/>
          <c:yMode val="edge"/>
          <c:x val="0.55004177602799653"/>
          <c:y val="2.1488629567403463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6"/>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a:outerShdw blurRad="254000" sx="102000" sy="102000" algn="ctr" rotWithShape="0">
              <a:prstClr val="black">
                <a:alpha val="20000"/>
              </a:prstClr>
            </a:outerShdw>
          </a:effectLst>
        </c:spPr>
      </c:pivotFmt>
      <c:pivotFmt>
        <c:idx val="2"/>
        <c:spPr>
          <a:solidFill>
            <a:schemeClr val="accent6"/>
          </a:solidFill>
          <a:ln>
            <a:noFill/>
          </a:ln>
          <a:effectLst>
            <a:outerShdw blurRad="254000" sx="102000" sy="102000" algn="ctr" rotWithShape="0">
              <a:prstClr val="black">
                <a:alpha val="20000"/>
              </a:prstClr>
            </a:outerShdw>
          </a:effectLst>
        </c:spPr>
      </c:pivotFmt>
      <c:pivotFmt>
        <c:idx val="3"/>
        <c:spPr>
          <a:solidFill>
            <a:schemeClr val="accent6"/>
          </a:solidFill>
          <a:ln>
            <a:noFill/>
          </a:ln>
          <a:effectLst>
            <a:outerShdw blurRad="254000" sx="102000" sy="102000" algn="ctr" rotWithShape="0">
              <a:prstClr val="black">
                <a:alpha val="20000"/>
              </a:prstClr>
            </a:outerShdw>
          </a:effectLst>
        </c:spPr>
      </c:pivotFmt>
      <c:pivotFmt>
        <c:idx val="4"/>
        <c:spPr>
          <a:solidFill>
            <a:schemeClr val="accent6"/>
          </a:solidFill>
          <a:ln>
            <a:noFill/>
          </a:ln>
          <a:effectLst>
            <a:outerShdw blurRad="254000" sx="102000" sy="102000" algn="ctr" rotWithShape="0">
              <a:prstClr val="black">
                <a:alpha val="20000"/>
              </a:prstClr>
            </a:outerShdw>
          </a:effectLst>
        </c:spPr>
      </c:pivotFmt>
      <c:pivotFmt>
        <c:idx val="5"/>
        <c:spPr>
          <a:solidFill>
            <a:schemeClr val="accent6"/>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26010039370078741"/>
          <c:y val="0.12467351070010145"/>
          <c:w val="0.37215551181102363"/>
          <c:h val="0.80891141074754758"/>
        </c:manualLayout>
      </c:layout>
      <c:doughnutChart>
        <c:varyColors val="1"/>
        <c:ser>
          <c:idx val="0"/>
          <c:order val="0"/>
          <c:tx>
            <c:strRef>
              <c:f>TalentPerformance!$B$4</c:f>
              <c:strCache>
                <c:ptCount val="1"/>
                <c:pt idx="0">
                  <c:v>Total</c:v>
                </c:pt>
              </c:strCache>
            </c:strRef>
          </c:tx>
          <c:dPt>
            <c:idx val="0"/>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ECC6-4CC1-AD43-082B1CEE77DA}"/>
              </c:ext>
            </c:extLst>
          </c:dPt>
          <c:dPt>
            <c:idx val="1"/>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ECC6-4CC1-AD43-082B1CEE77DA}"/>
              </c:ext>
            </c:extLst>
          </c:dPt>
          <c:dPt>
            <c:idx val="2"/>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ECC6-4CC1-AD43-082B1CEE77DA}"/>
              </c:ext>
            </c:extLst>
          </c:dPt>
          <c:dPt>
            <c:idx val="3"/>
            <c:bubble3D val="0"/>
            <c:spPr>
              <a:solidFill>
                <a:schemeClr val="accent6">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ECC6-4CC1-AD43-082B1CEE77DA}"/>
              </c:ext>
            </c:extLst>
          </c:dPt>
          <c:dPt>
            <c:idx val="4"/>
            <c:bubble3D val="0"/>
            <c:spPr>
              <a:solidFill>
                <a:schemeClr val="accent5">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ECC6-4CC1-AD43-082B1CEE77DA}"/>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TalentPerformance!$A$5:$A$10</c:f>
              <c:strCache>
                <c:ptCount val="5"/>
                <c:pt idx="0">
                  <c:v>Average</c:v>
                </c:pt>
                <c:pt idx="1">
                  <c:v>Exceed</c:v>
                </c:pt>
                <c:pt idx="2">
                  <c:v>Fully meets</c:v>
                </c:pt>
                <c:pt idx="3">
                  <c:v>Need improvement</c:v>
                </c:pt>
                <c:pt idx="4">
                  <c:v>Special treatment</c:v>
                </c:pt>
              </c:strCache>
            </c:strRef>
          </c:cat>
          <c:val>
            <c:numRef>
              <c:f>TalentPerformance!$B$5:$B$10</c:f>
              <c:numCache>
                <c:formatCode>General</c:formatCode>
                <c:ptCount val="5"/>
                <c:pt idx="0">
                  <c:v>58</c:v>
                </c:pt>
                <c:pt idx="1">
                  <c:v>46</c:v>
                </c:pt>
                <c:pt idx="2">
                  <c:v>52</c:v>
                </c:pt>
                <c:pt idx="3">
                  <c:v>23</c:v>
                </c:pt>
                <c:pt idx="4">
                  <c:v>15</c:v>
                </c:pt>
              </c:numCache>
            </c:numRef>
          </c:val>
          <c:extLst>
            <c:ext xmlns:c16="http://schemas.microsoft.com/office/drawing/2014/chart" uri="{C3380CC4-5D6E-409C-BE32-E72D297353CC}">
              <c16:uniqueId val="{00000000-A9D8-4EE4-8D03-DFBCB2A2FB91}"/>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7062451881014874"/>
          <c:y val="0.30830699979539411"/>
          <c:w val="0.24653258967629046"/>
          <c:h val="0.5805576394455173"/>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 Dummy.xlsx]TalentPerformance!PivotTable6</c:name>
    <c:fmtId val="35"/>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Satisfaction</a:t>
            </a:r>
            <a:r>
              <a:rPr lang="en-US" baseline="0"/>
              <a:t> Score</a:t>
            </a:r>
            <a:endParaRPr lang="en-US"/>
          </a:p>
        </c:rich>
      </c:tx>
      <c:layout>
        <c:manualLayout>
          <c:xMode val="edge"/>
          <c:yMode val="edge"/>
          <c:x val="0.54767891549323255"/>
          <c:y val="5.2885630513103105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7.7086647013971207E-2"/>
          <c:y val="0.26105311706388473"/>
          <c:w val="0.88753647528290736"/>
          <c:h val="0.51297103315334802"/>
        </c:manualLayout>
      </c:layout>
      <c:bar3DChart>
        <c:barDir val="col"/>
        <c:grouping val="clustered"/>
        <c:varyColors val="0"/>
        <c:ser>
          <c:idx val="0"/>
          <c:order val="0"/>
          <c:tx>
            <c:strRef>
              <c:f>TalentPerformance!$B$15</c:f>
              <c:strCache>
                <c:ptCount val="1"/>
                <c:pt idx="0">
                  <c:v>Total</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TalentPerformance!$A$16:$A$21</c:f>
              <c:strCache>
                <c:ptCount val="5"/>
                <c:pt idx="0">
                  <c:v>1</c:v>
                </c:pt>
                <c:pt idx="1">
                  <c:v>2</c:v>
                </c:pt>
                <c:pt idx="2">
                  <c:v>3</c:v>
                </c:pt>
                <c:pt idx="3">
                  <c:v>4</c:v>
                </c:pt>
                <c:pt idx="4">
                  <c:v>5</c:v>
                </c:pt>
              </c:strCache>
            </c:strRef>
          </c:cat>
          <c:val>
            <c:numRef>
              <c:f>TalentPerformance!$B$16:$B$21</c:f>
              <c:numCache>
                <c:formatCode>General</c:formatCode>
                <c:ptCount val="5"/>
                <c:pt idx="0">
                  <c:v>2</c:v>
                </c:pt>
                <c:pt idx="1">
                  <c:v>5</c:v>
                </c:pt>
                <c:pt idx="2">
                  <c:v>71</c:v>
                </c:pt>
                <c:pt idx="3">
                  <c:v>50</c:v>
                </c:pt>
                <c:pt idx="4">
                  <c:v>66</c:v>
                </c:pt>
              </c:numCache>
            </c:numRef>
          </c:val>
          <c:extLst>
            <c:ext xmlns:c16="http://schemas.microsoft.com/office/drawing/2014/chart" uri="{C3380CC4-5D6E-409C-BE32-E72D297353CC}">
              <c16:uniqueId val="{00000000-9EFF-45C4-BA3F-5142C6401AFB}"/>
            </c:ext>
          </c:extLst>
        </c:ser>
        <c:dLbls>
          <c:showLegendKey val="0"/>
          <c:showVal val="1"/>
          <c:showCatName val="0"/>
          <c:showSerName val="0"/>
          <c:showPercent val="0"/>
          <c:showBubbleSize val="0"/>
        </c:dLbls>
        <c:gapWidth val="52"/>
        <c:gapDepth val="130"/>
        <c:shape val="box"/>
        <c:axId val="648696184"/>
        <c:axId val="648697144"/>
        <c:axId val="0"/>
      </c:bar3DChart>
      <c:catAx>
        <c:axId val="648696184"/>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D"/>
                  <a:t>Score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1000" b="0" i="0" u="none" strike="noStrike" kern="1200" cap="all" baseline="0">
                <a:solidFill>
                  <a:schemeClr val="dk1">
                    <a:lumMod val="75000"/>
                    <a:lumOff val="25000"/>
                  </a:schemeClr>
                </a:solidFill>
                <a:latin typeface="+mn-lt"/>
                <a:ea typeface="+mn-ea"/>
                <a:cs typeface="+mn-cs"/>
              </a:defRPr>
            </a:pPr>
            <a:endParaRPr lang="en-US"/>
          </a:p>
        </c:txPr>
        <c:crossAx val="648697144"/>
        <c:crosses val="autoZero"/>
        <c:auto val="1"/>
        <c:lblAlgn val="ctr"/>
        <c:lblOffset val="100"/>
        <c:noMultiLvlLbl val="0"/>
      </c:catAx>
      <c:valAx>
        <c:axId val="648697144"/>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dk1">
                    <a:lumMod val="75000"/>
                    <a:lumOff val="25000"/>
                  </a:schemeClr>
                </a:solidFill>
                <a:latin typeface="+mn-lt"/>
                <a:ea typeface="+mn-ea"/>
                <a:cs typeface="+mn-cs"/>
              </a:defRPr>
            </a:pPr>
            <a:endParaRPr lang="en-US"/>
          </a:p>
        </c:txPr>
        <c:crossAx val="6486961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 Dummy.xlsx]TalentPerformance!PivotTable22</c:name>
    <c:fmtId val="49"/>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Engangement</a:t>
            </a:r>
            <a:r>
              <a:rPr lang="en-US" baseline="0"/>
              <a:t> Score</a:t>
            </a:r>
            <a:endParaRPr lang="en-US"/>
          </a:p>
        </c:rich>
      </c:tx>
      <c:layout>
        <c:manualLayout>
          <c:xMode val="edge"/>
          <c:yMode val="edge"/>
          <c:x val="0.50492442236869639"/>
          <c:y val="4.9131040254672007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2"/>
          </a:solidFill>
          <a:ln w="19050" cap="flat" cmpd="sng" algn="ctr">
            <a:solidFill>
              <a:schemeClr val="lt1"/>
            </a:solidFill>
            <a:prstDash val="solid"/>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3671223155551903E-2"/>
          <c:y val="0.24945253694642086"/>
          <c:w val="0.85312467931550051"/>
          <c:h val="0.63131444149055649"/>
        </c:manualLayout>
      </c:layout>
      <c:barChart>
        <c:barDir val="bar"/>
        <c:grouping val="clustered"/>
        <c:varyColors val="0"/>
        <c:ser>
          <c:idx val="0"/>
          <c:order val="0"/>
          <c:tx>
            <c:strRef>
              <c:f>TalentPerformance!$B$27</c:f>
              <c:strCache>
                <c:ptCount val="1"/>
                <c:pt idx="0">
                  <c:v>Total</c:v>
                </c:pt>
              </c:strCache>
            </c:strRef>
          </c:tx>
          <c:spPr>
            <a:solidFill>
              <a:schemeClr val="accent2"/>
            </a:solidFill>
            <a:ln w="19050" cap="flat" cmpd="sng" algn="ctr">
              <a:solidFill>
                <a:schemeClr val="lt1"/>
              </a:solidFill>
              <a:prstDash val="solid"/>
              <a:miter lim="800000"/>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TalentPerformance!$A$28:$A$33</c:f>
              <c:strCache>
                <c:ptCount val="5"/>
                <c:pt idx="0">
                  <c:v>1</c:v>
                </c:pt>
                <c:pt idx="1">
                  <c:v>2</c:v>
                </c:pt>
                <c:pt idx="2">
                  <c:v>3</c:v>
                </c:pt>
                <c:pt idx="3">
                  <c:v>4</c:v>
                </c:pt>
                <c:pt idx="4">
                  <c:v>5</c:v>
                </c:pt>
              </c:strCache>
            </c:strRef>
          </c:cat>
          <c:val>
            <c:numRef>
              <c:f>TalentPerformance!$B$28:$B$33</c:f>
              <c:numCache>
                <c:formatCode>General</c:formatCode>
                <c:ptCount val="5"/>
                <c:pt idx="0">
                  <c:v>2</c:v>
                </c:pt>
                <c:pt idx="1">
                  <c:v>9</c:v>
                </c:pt>
                <c:pt idx="2">
                  <c:v>22</c:v>
                </c:pt>
                <c:pt idx="3">
                  <c:v>88</c:v>
                </c:pt>
                <c:pt idx="4">
                  <c:v>73</c:v>
                </c:pt>
              </c:numCache>
            </c:numRef>
          </c:val>
          <c:extLst>
            <c:ext xmlns:c16="http://schemas.microsoft.com/office/drawing/2014/chart" uri="{C3380CC4-5D6E-409C-BE32-E72D297353CC}">
              <c16:uniqueId val="{00000000-E830-454F-814D-A2CC3D819008}"/>
            </c:ext>
          </c:extLst>
        </c:ser>
        <c:dLbls>
          <c:dLblPos val="inEnd"/>
          <c:showLegendKey val="0"/>
          <c:showVal val="1"/>
          <c:showCatName val="0"/>
          <c:showSerName val="0"/>
          <c:showPercent val="0"/>
          <c:showBubbleSize val="0"/>
        </c:dLbls>
        <c:gapWidth val="65"/>
        <c:axId val="597882000"/>
        <c:axId val="597879760"/>
      </c:barChart>
      <c:catAx>
        <c:axId val="597882000"/>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D"/>
                  <a:t>Score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out"/>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597879760"/>
        <c:crosses val="autoZero"/>
        <c:auto val="1"/>
        <c:lblAlgn val="ctr"/>
        <c:lblOffset val="100"/>
        <c:noMultiLvlLbl val="0"/>
      </c:catAx>
      <c:valAx>
        <c:axId val="597879760"/>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5978820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 Dummy.xlsx]TalentProfile!TalentPivot</c:name>
    <c:fmtId val="17"/>
  </c:pivotSource>
  <c:chart>
    <c:title>
      <c:tx>
        <c:rich>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r>
              <a:rPr lang="en-US"/>
              <a:t>number</a:t>
            </a:r>
            <a:r>
              <a:rPr lang="en-US" baseline="0"/>
              <a:t> of employee</a:t>
            </a:r>
            <a:endParaRPr lang="en-US"/>
          </a:p>
        </c:rich>
      </c:tx>
      <c:layout>
        <c:manualLayout>
          <c:xMode val="edge"/>
          <c:yMode val="edge"/>
          <c:x val="0.55589492112741778"/>
          <c:y val="2.5453488244110378E-2"/>
        </c:manualLayout>
      </c:layout>
      <c:overlay val="0"/>
      <c:spPr>
        <a:noFill/>
        <a:ln>
          <a:noFill/>
        </a:ln>
        <a:effectLst/>
      </c:spPr>
      <c:txPr>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endParaRPr lang="en-US"/>
        </a:p>
      </c:txPr>
    </c:title>
    <c:autoTitleDeleted val="0"/>
    <c:pivotFmts>
      <c:pivotFmt>
        <c:idx val="0"/>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34377885333140695"/>
          <c:y val="0.11117748650016258"/>
          <c:w val="0.61815386838113129"/>
          <c:h val="0.7987977261115824"/>
        </c:manualLayout>
      </c:layout>
      <c:bar3DChart>
        <c:barDir val="bar"/>
        <c:grouping val="clustered"/>
        <c:varyColors val="0"/>
        <c:ser>
          <c:idx val="0"/>
          <c:order val="0"/>
          <c:tx>
            <c:strRef>
              <c:f>TalentProfile!$B$3</c:f>
              <c:strCache>
                <c:ptCount val="1"/>
                <c:pt idx="0">
                  <c:v>Total</c:v>
                </c:pt>
              </c:strCache>
            </c:strRef>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Lbls>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TalentProfile!$A$4:$A$19</c:f>
              <c:strCache>
                <c:ptCount val="15"/>
                <c:pt idx="0">
                  <c:v>Back End Developer</c:v>
                </c:pt>
                <c:pt idx="1">
                  <c:v>Front End Developer</c:v>
                </c:pt>
                <c:pt idx="2">
                  <c:v>Mobile Developer Android</c:v>
                </c:pt>
                <c:pt idx="3">
                  <c:v>Business Analyst</c:v>
                </c:pt>
                <c:pt idx="4">
                  <c:v>Product Owner</c:v>
                </c:pt>
                <c:pt idx="5">
                  <c:v>UI Designer</c:v>
                </c:pt>
                <c:pt idx="6">
                  <c:v>UX Designer</c:v>
                </c:pt>
                <c:pt idx="7">
                  <c:v>System Documentation</c:v>
                </c:pt>
                <c:pt idx="8">
                  <c:v>UX Writer</c:v>
                </c:pt>
                <c:pt idx="9">
                  <c:v>DevOps Engineer</c:v>
                </c:pt>
                <c:pt idx="10">
                  <c:v>Mobile Developer iOS</c:v>
                </c:pt>
                <c:pt idx="11">
                  <c:v>Artificial Intelligent</c:v>
                </c:pt>
                <c:pt idx="12">
                  <c:v>UX Researcher</c:v>
                </c:pt>
                <c:pt idx="13">
                  <c:v>Digital Product Manager</c:v>
                </c:pt>
                <c:pt idx="14">
                  <c:v>Software Architect</c:v>
                </c:pt>
              </c:strCache>
            </c:strRef>
          </c:cat>
          <c:val>
            <c:numRef>
              <c:f>TalentProfile!$B$4:$B$19</c:f>
              <c:numCache>
                <c:formatCode>General</c:formatCode>
                <c:ptCount val="15"/>
                <c:pt idx="0">
                  <c:v>71</c:v>
                </c:pt>
                <c:pt idx="1">
                  <c:v>44</c:v>
                </c:pt>
                <c:pt idx="2">
                  <c:v>19</c:v>
                </c:pt>
                <c:pt idx="3">
                  <c:v>13</c:v>
                </c:pt>
                <c:pt idx="4">
                  <c:v>12</c:v>
                </c:pt>
                <c:pt idx="5">
                  <c:v>9</c:v>
                </c:pt>
                <c:pt idx="6">
                  <c:v>7</c:v>
                </c:pt>
                <c:pt idx="7">
                  <c:v>6</c:v>
                </c:pt>
                <c:pt idx="8">
                  <c:v>3</c:v>
                </c:pt>
                <c:pt idx="9">
                  <c:v>3</c:v>
                </c:pt>
                <c:pt idx="10">
                  <c:v>3</c:v>
                </c:pt>
                <c:pt idx="11">
                  <c:v>1</c:v>
                </c:pt>
                <c:pt idx="12">
                  <c:v>1</c:v>
                </c:pt>
                <c:pt idx="13">
                  <c:v>1</c:v>
                </c:pt>
                <c:pt idx="14">
                  <c:v>1</c:v>
                </c:pt>
              </c:numCache>
            </c:numRef>
          </c:val>
          <c:extLst>
            <c:ext xmlns:c16="http://schemas.microsoft.com/office/drawing/2014/chart" uri="{C3380CC4-5D6E-409C-BE32-E72D297353CC}">
              <c16:uniqueId val="{00000000-50F7-48D3-9D93-44E3325AAC61}"/>
            </c:ext>
          </c:extLst>
        </c:ser>
        <c:dLbls>
          <c:showLegendKey val="0"/>
          <c:showVal val="1"/>
          <c:showCatName val="0"/>
          <c:showSerName val="0"/>
          <c:showPercent val="0"/>
          <c:showBubbleSize val="0"/>
        </c:dLbls>
        <c:gapWidth val="84"/>
        <c:gapDepth val="53"/>
        <c:shape val="box"/>
        <c:axId val="599122256"/>
        <c:axId val="599127696"/>
        <c:axId val="0"/>
      </c:bar3DChart>
      <c:catAx>
        <c:axId val="59912225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99127696"/>
        <c:crosses val="autoZero"/>
        <c:auto val="1"/>
        <c:lblAlgn val="ctr"/>
        <c:lblOffset val="100"/>
        <c:noMultiLvlLbl val="0"/>
      </c:catAx>
      <c:valAx>
        <c:axId val="599127696"/>
        <c:scaling>
          <c:orientation val="minMax"/>
        </c:scaling>
        <c:delete val="1"/>
        <c:axPos val="b"/>
        <c:numFmt formatCode="General" sourceLinked="1"/>
        <c:majorTickMark val="out"/>
        <c:minorTickMark val="none"/>
        <c:tickLblPos val="nextTo"/>
        <c:crossAx val="5991222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 Dummy.xlsx]TalentProfile!PivotTable1</c:name>
    <c:fmtId val="3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Employee Level</a:t>
            </a:r>
          </a:p>
        </c:rich>
      </c:tx>
      <c:layout>
        <c:manualLayout>
          <c:xMode val="edge"/>
          <c:yMode val="edge"/>
          <c:x val="0.48405698827897986"/>
          <c:y val="3.9862540896180645E-3"/>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0.26396192244455718"/>
          <c:y val="0.21026479153434083"/>
          <c:w val="0.39490092082778749"/>
          <c:h val="0.68164595392463523"/>
        </c:manualLayout>
      </c:layout>
      <c:doughnutChart>
        <c:varyColors val="1"/>
        <c:ser>
          <c:idx val="0"/>
          <c:order val="0"/>
          <c:tx>
            <c:strRef>
              <c:f>TalentProfile!$B$24</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2C3F-4749-88E4-B6CC19AE6242}"/>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2C3F-4749-88E4-B6CC19AE6242}"/>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2C3F-4749-88E4-B6CC19AE6242}"/>
              </c:ext>
            </c:extLst>
          </c:dPt>
          <c:dLbls>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1"/>
            <c:showBubbleSize val="0"/>
            <c:separator>
</c:separator>
            <c:showLeaderLines val="1"/>
            <c:leaderLines>
              <c:spPr>
                <a:ln w="9525">
                  <a:solidFill>
                    <a:schemeClr val="lt1">
                      <a:lumMod val="95000"/>
                      <a:alpha val="54000"/>
                    </a:schemeClr>
                  </a:solidFill>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TalentProfile!$A$25:$A$28</c:f>
              <c:strCache>
                <c:ptCount val="3"/>
                <c:pt idx="0">
                  <c:v>Junior</c:v>
                </c:pt>
                <c:pt idx="1">
                  <c:v>Middle</c:v>
                </c:pt>
                <c:pt idx="2">
                  <c:v>Senior</c:v>
                </c:pt>
              </c:strCache>
            </c:strRef>
          </c:cat>
          <c:val>
            <c:numRef>
              <c:f>TalentProfile!$B$25:$B$28</c:f>
              <c:numCache>
                <c:formatCode>_(* #,##0_);_(* \(#,##0\);_(* "-"_);_(@_)</c:formatCode>
                <c:ptCount val="3"/>
                <c:pt idx="0">
                  <c:v>111</c:v>
                </c:pt>
                <c:pt idx="1">
                  <c:v>49</c:v>
                </c:pt>
                <c:pt idx="2">
                  <c:v>34</c:v>
                </c:pt>
              </c:numCache>
            </c:numRef>
          </c:val>
          <c:extLst>
            <c:ext xmlns:c16="http://schemas.microsoft.com/office/drawing/2014/chart" uri="{C3380CC4-5D6E-409C-BE32-E72D297353CC}">
              <c16:uniqueId val="{00000006-2C3F-4749-88E4-B6CC19AE6242}"/>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layout>
        <c:manualLayout>
          <c:xMode val="edge"/>
          <c:yMode val="edge"/>
          <c:x val="0.7676234045489142"/>
          <c:y val="0.44588721242844415"/>
          <c:w val="0.17359358316306414"/>
          <c:h val="0.413189742299134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10.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9.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0.xml"/><Relationship Id="rId7" Type="http://schemas.openxmlformats.org/officeDocument/2006/relationships/chart" Target="../charts/chart14.xml"/><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chart" Target="../charts/chart13.xml"/><Relationship Id="rId5" Type="http://schemas.openxmlformats.org/officeDocument/2006/relationships/chart" Target="../charts/chart12.xml"/><Relationship Id="rId4" Type="http://schemas.openxmlformats.org/officeDocument/2006/relationships/chart" Target="../charts/chart11.xml"/></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2</xdr:col>
      <xdr:colOff>63499</xdr:colOff>
      <xdr:row>0</xdr:row>
      <xdr:rowOff>29368</xdr:rowOff>
    </xdr:from>
    <xdr:to>
      <xdr:col>6</xdr:col>
      <xdr:colOff>468312</xdr:colOff>
      <xdr:row>18</xdr:row>
      <xdr:rowOff>182562</xdr:rowOff>
    </xdr:to>
    <xdr:graphicFrame macro="">
      <xdr:nvGraphicFramePr>
        <xdr:cNvPr id="4" name="Chart 3">
          <a:extLst>
            <a:ext uri="{FF2B5EF4-FFF2-40B4-BE49-F238E27FC236}">
              <a16:creationId xmlns:a16="http://schemas.microsoft.com/office/drawing/2014/main" id="{DE17E35D-8322-4513-B63C-B71B31E968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67468</xdr:colOff>
      <xdr:row>19</xdr:row>
      <xdr:rowOff>84930</xdr:rowOff>
    </xdr:from>
    <xdr:to>
      <xdr:col>4</xdr:col>
      <xdr:colOff>365124</xdr:colOff>
      <xdr:row>29</xdr:row>
      <xdr:rowOff>103187</xdr:rowOff>
    </xdr:to>
    <xdr:graphicFrame macro="">
      <xdr:nvGraphicFramePr>
        <xdr:cNvPr id="2" name="Chart 1">
          <a:extLst>
            <a:ext uri="{FF2B5EF4-FFF2-40B4-BE49-F238E27FC236}">
              <a16:creationId xmlns:a16="http://schemas.microsoft.com/office/drawing/2014/main" id="{056D38EC-75D5-47C1-AFB7-BD0AA2D7AF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43654</xdr:colOff>
      <xdr:row>30</xdr:row>
      <xdr:rowOff>116682</xdr:rowOff>
    </xdr:from>
    <xdr:to>
      <xdr:col>5</xdr:col>
      <xdr:colOff>484186</xdr:colOff>
      <xdr:row>44</xdr:row>
      <xdr:rowOff>81757</xdr:rowOff>
    </xdr:to>
    <xdr:graphicFrame macro="">
      <xdr:nvGraphicFramePr>
        <xdr:cNvPr id="3" name="Chart 2">
          <a:extLst>
            <a:ext uri="{FF2B5EF4-FFF2-40B4-BE49-F238E27FC236}">
              <a16:creationId xmlns:a16="http://schemas.microsoft.com/office/drawing/2014/main" id="{79EDEA7A-91ED-4D02-8FE3-CF94D43793B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281781</xdr:colOff>
      <xdr:row>45</xdr:row>
      <xdr:rowOff>53181</xdr:rowOff>
    </xdr:from>
    <xdr:to>
      <xdr:col>4</xdr:col>
      <xdr:colOff>381000</xdr:colOff>
      <xdr:row>53</xdr:row>
      <xdr:rowOff>182562</xdr:rowOff>
    </xdr:to>
    <xdr:graphicFrame macro="">
      <xdr:nvGraphicFramePr>
        <xdr:cNvPr id="5" name="Chart 4">
          <a:extLst>
            <a:ext uri="{FF2B5EF4-FFF2-40B4-BE49-F238E27FC236}">
              <a16:creationId xmlns:a16="http://schemas.microsoft.com/office/drawing/2014/main" id="{6A5EC2CC-5F3E-4048-B32C-01F2B966AB2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115093</xdr:colOff>
      <xdr:row>0</xdr:row>
      <xdr:rowOff>63500</xdr:rowOff>
    </xdr:from>
    <xdr:to>
      <xdr:col>8</xdr:col>
      <xdr:colOff>234156</xdr:colOff>
      <xdr:row>9</xdr:row>
      <xdr:rowOff>150813</xdr:rowOff>
    </xdr:to>
    <xdr:graphicFrame macro="">
      <xdr:nvGraphicFramePr>
        <xdr:cNvPr id="2" name="Chart 1">
          <a:extLst>
            <a:ext uri="{FF2B5EF4-FFF2-40B4-BE49-F238E27FC236}">
              <a16:creationId xmlns:a16="http://schemas.microsoft.com/office/drawing/2014/main" id="{7AEDB11A-8023-4776-8CEB-E8D08745C52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154781</xdr:colOff>
      <xdr:row>10</xdr:row>
      <xdr:rowOff>92868</xdr:rowOff>
    </xdr:from>
    <xdr:to>
      <xdr:col>7</xdr:col>
      <xdr:colOff>635000</xdr:colOff>
      <xdr:row>21</xdr:row>
      <xdr:rowOff>127000</xdr:rowOff>
    </xdr:to>
    <xdr:graphicFrame macro="">
      <xdr:nvGraphicFramePr>
        <xdr:cNvPr id="3" name="Chart 2">
          <a:extLst>
            <a:ext uri="{FF2B5EF4-FFF2-40B4-BE49-F238E27FC236}">
              <a16:creationId xmlns:a16="http://schemas.microsoft.com/office/drawing/2014/main" id="{3D83F9A5-BD0C-442F-A932-00D762694A0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115093</xdr:colOff>
      <xdr:row>22</xdr:row>
      <xdr:rowOff>29369</xdr:rowOff>
    </xdr:from>
    <xdr:to>
      <xdr:col>7</xdr:col>
      <xdr:colOff>650875</xdr:colOff>
      <xdr:row>33</xdr:row>
      <xdr:rowOff>119062</xdr:rowOff>
    </xdr:to>
    <xdr:graphicFrame macro="">
      <xdr:nvGraphicFramePr>
        <xdr:cNvPr id="4" name="Chart 3">
          <a:extLst>
            <a:ext uri="{FF2B5EF4-FFF2-40B4-BE49-F238E27FC236}">
              <a16:creationId xmlns:a16="http://schemas.microsoft.com/office/drawing/2014/main" id="{13E4A318-2F9E-4724-A5E9-A7793A3EF71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1</xdr:colOff>
      <xdr:row>8</xdr:row>
      <xdr:rowOff>0</xdr:rowOff>
    </xdr:from>
    <xdr:to>
      <xdr:col>8</xdr:col>
      <xdr:colOff>508001</xdr:colOff>
      <xdr:row>27</xdr:row>
      <xdr:rowOff>155222</xdr:rowOff>
    </xdr:to>
    <xdr:graphicFrame macro="">
      <xdr:nvGraphicFramePr>
        <xdr:cNvPr id="5" name="Chart 4">
          <a:extLst>
            <a:ext uri="{FF2B5EF4-FFF2-40B4-BE49-F238E27FC236}">
              <a16:creationId xmlns:a16="http://schemas.microsoft.com/office/drawing/2014/main" id="{A768A09C-08AD-4B98-A336-5596495D67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642055</xdr:colOff>
      <xdr:row>7</xdr:row>
      <xdr:rowOff>169332</xdr:rowOff>
    </xdr:from>
    <xdr:to>
      <xdr:col>14</xdr:col>
      <xdr:colOff>119503</xdr:colOff>
      <xdr:row>17</xdr:row>
      <xdr:rowOff>183444</xdr:rowOff>
    </xdr:to>
    <xdr:graphicFrame macro="">
      <xdr:nvGraphicFramePr>
        <xdr:cNvPr id="6" name="Chart 5">
          <a:extLst>
            <a:ext uri="{FF2B5EF4-FFF2-40B4-BE49-F238E27FC236}">
              <a16:creationId xmlns:a16="http://schemas.microsoft.com/office/drawing/2014/main" id="{DB87E70F-2286-49F0-A128-67D2D22C27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225779</xdr:colOff>
      <xdr:row>7</xdr:row>
      <xdr:rowOff>176389</xdr:rowOff>
    </xdr:from>
    <xdr:to>
      <xdr:col>20</xdr:col>
      <xdr:colOff>303389</xdr:colOff>
      <xdr:row>27</xdr:row>
      <xdr:rowOff>119944</xdr:rowOff>
    </xdr:to>
    <xdr:graphicFrame macro="">
      <xdr:nvGraphicFramePr>
        <xdr:cNvPr id="7" name="Chart 6">
          <a:extLst>
            <a:ext uri="{FF2B5EF4-FFF2-40B4-BE49-F238E27FC236}">
              <a16:creationId xmlns:a16="http://schemas.microsoft.com/office/drawing/2014/main" id="{C208A12A-E6E3-40B4-9E9F-8CA9F7D279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642054</xdr:colOff>
      <xdr:row>18</xdr:row>
      <xdr:rowOff>70556</xdr:rowOff>
    </xdr:from>
    <xdr:to>
      <xdr:col>14</xdr:col>
      <xdr:colOff>141110</xdr:colOff>
      <xdr:row>27</xdr:row>
      <xdr:rowOff>141111</xdr:rowOff>
    </xdr:to>
    <xdr:graphicFrame macro="">
      <xdr:nvGraphicFramePr>
        <xdr:cNvPr id="8" name="Chart 7">
          <a:extLst>
            <a:ext uri="{FF2B5EF4-FFF2-40B4-BE49-F238E27FC236}">
              <a16:creationId xmlns:a16="http://schemas.microsoft.com/office/drawing/2014/main" id="{35BD4288-7477-4A76-8864-A6B9356197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72571</xdr:colOff>
      <xdr:row>53</xdr:row>
      <xdr:rowOff>136070</xdr:rowOff>
    </xdr:from>
    <xdr:to>
      <xdr:col>5</xdr:col>
      <xdr:colOff>644071</xdr:colOff>
      <xdr:row>65</xdr:row>
      <xdr:rowOff>127000</xdr:rowOff>
    </xdr:to>
    <xdr:graphicFrame macro="">
      <xdr:nvGraphicFramePr>
        <xdr:cNvPr id="10" name="Chart 9">
          <a:extLst>
            <a:ext uri="{FF2B5EF4-FFF2-40B4-BE49-F238E27FC236}">
              <a16:creationId xmlns:a16="http://schemas.microsoft.com/office/drawing/2014/main" id="{E9A8D042-D6E5-4589-A71E-FB0487CA88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743857</xdr:colOff>
      <xdr:row>53</xdr:row>
      <xdr:rowOff>145142</xdr:rowOff>
    </xdr:from>
    <xdr:to>
      <xdr:col>11</xdr:col>
      <xdr:colOff>102620</xdr:colOff>
      <xdr:row>65</xdr:row>
      <xdr:rowOff>165667</xdr:rowOff>
    </xdr:to>
    <xdr:graphicFrame macro="">
      <xdr:nvGraphicFramePr>
        <xdr:cNvPr id="12" name="Chart 11">
          <a:extLst>
            <a:ext uri="{FF2B5EF4-FFF2-40B4-BE49-F238E27FC236}">
              <a16:creationId xmlns:a16="http://schemas.microsoft.com/office/drawing/2014/main" id="{98DE231F-9350-4BBF-85DB-C3F604B989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11</xdr:col>
      <xdr:colOff>254000</xdr:colOff>
      <xdr:row>53</xdr:row>
      <xdr:rowOff>117928</xdr:rowOff>
    </xdr:from>
    <xdr:to>
      <xdr:col>16</xdr:col>
      <xdr:colOff>475683</xdr:colOff>
      <xdr:row>65</xdr:row>
      <xdr:rowOff>194014</xdr:rowOff>
    </xdr:to>
    <xdr:graphicFrame macro="">
      <xdr:nvGraphicFramePr>
        <xdr:cNvPr id="13" name="Chart 12">
          <a:extLst>
            <a:ext uri="{FF2B5EF4-FFF2-40B4-BE49-F238E27FC236}">
              <a16:creationId xmlns:a16="http://schemas.microsoft.com/office/drawing/2014/main" id="{E5EA0EEA-FAA5-4BE3-9CB4-3D3901561C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653141</xdr:colOff>
      <xdr:row>7</xdr:row>
      <xdr:rowOff>54430</xdr:rowOff>
    </xdr:from>
    <xdr:to>
      <xdr:col>12</xdr:col>
      <xdr:colOff>702944</xdr:colOff>
      <xdr:row>36</xdr:row>
      <xdr:rowOff>117929</xdr:rowOff>
    </xdr:to>
    <xdr:pic>
      <xdr:nvPicPr>
        <xdr:cNvPr id="10" name="Picture 9">
          <a:extLst>
            <a:ext uri="{FF2B5EF4-FFF2-40B4-BE49-F238E27FC236}">
              <a16:creationId xmlns:a16="http://schemas.microsoft.com/office/drawing/2014/main" id="{2BE2DF93-4D9E-485B-90AE-7DFF12713C0F}"/>
            </a:ext>
          </a:extLst>
        </xdr:cNvPr>
        <xdr:cNvPicPr>
          <a:picLocks noChangeAspect="1"/>
        </xdr:cNvPicPr>
      </xdr:nvPicPr>
      <xdr:blipFill>
        <a:blip xmlns:r="http://schemas.openxmlformats.org/officeDocument/2006/relationships" r:embed="rId1"/>
        <a:stretch>
          <a:fillRect/>
        </a:stretch>
      </xdr:blipFill>
      <xdr:spPr>
        <a:xfrm>
          <a:off x="653141" y="1451430"/>
          <a:ext cx="10636160" cy="5851070"/>
        </a:xfrm>
        <a:prstGeom prst="rect">
          <a:avLst/>
        </a:prstGeom>
      </xdr:spPr>
    </xdr:pic>
    <xdr:clientData/>
  </xdr:twoCellAnchor>
  <xdr:twoCellAnchor editAs="oneCell">
    <xdr:from>
      <xdr:col>0</xdr:col>
      <xdr:colOff>644071</xdr:colOff>
      <xdr:row>60</xdr:row>
      <xdr:rowOff>27215</xdr:rowOff>
    </xdr:from>
    <xdr:to>
      <xdr:col>9</xdr:col>
      <xdr:colOff>599505</xdr:colOff>
      <xdr:row>88</xdr:row>
      <xdr:rowOff>9072</xdr:rowOff>
    </xdr:to>
    <xdr:pic>
      <xdr:nvPicPr>
        <xdr:cNvPr id="11" name="Picture 10">
          <a:extLst>
            <a:ext uri="{FF2B5EF4-FFF2-40B4-BE49-F238E27FC236}">
              <a16:creationId xmlns:a16="http://schemas.microsoft.com/office/drawing/2014/main" id="{3AAD979A-9423-4A12-A3F4-762636CBB2E8}"/>
            </a:ext>
          </a:extLst>
        </xdr:cNvPr>
        <xdr:cNvPicPr>
          <a:picLocks noChangeAspect="1"/>
        </xdr:cNvPicPr>
      </xdr:nvPicPr>
      <xdr:blipFill>
        <a:blip xmlns:r="http://schemas.openxmlformats.org/officeDocument/2006/relationships" r:embed="rId2"/>
        <a:stretch>
          <a:fillRect/>
        </a:stretch>
      </xdr:blipFill>
      <xdr:spPr>
        <a:xfrm>
          <a:off x="644071" y="12391572"/>
          <a:ext cx="8119720" cy="5569857"/>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utfi novianto" refreshedDate="44337.481789004632" createdVersion="7" refreshedVersion="7" minRefreshableVersion="3" recordCount="287" xr:uid="{2400E96A-A84F-4CFE-A9CA-D185D078E078}">
  <cacheSource type="worksheet">
    <worksheetSource ref="A1:Y288" sheet="Raw"/>
  </cacheSource>
  <cacheFields count="25">
    <cacheField name="Employee_Name" numFmtId="0">
      <sharedItems/>
    </cacheField>
    <cacheField name="EmpID" numFmtId="0">
      <sharedItems containsSemiMixedTypes="0" containsString="0" containsNumber="1" containsInteger="1" minValue="10001" maxValue="10287"/>
    </cacheField>
    <cacheField name="MarriedID" numFmtId="0">
      <sharedItems count="2">
        <s v="Not married"/>
        <s v="Married"/>
      </sharedItems>
    </cacheField>
    <cacheField name="MaritalStatusID" numFmtId="0">
      <sharedItems count="4">
        <s v="Single"/>
        <s v="Divorced"/>
        <s v="Married"/>
        <s v="Widowed"/>
      </sharedItems>
    </cacheField>
    <cacheField name="GenderID" numFmtId="0">
      <sharedItems count="2">
        <s v="M"/>
        <s v="F"/>
      </sharedItems>
    </cacheField>
    <cacheField name="EmpStatusID" numFmtId="0">
      <sharedItems count="3">
        <s v="TKP/ Outsource"/>
        <s v="Prohire"/>
        <s v="Karyawan Organik"/>
      </sharedItems>
    </cacheField>
    <cacheField name="RoleID" numFmtId="0">
      <sharedItems count="16">
        <s v="Product Owner"/>
        <s v="Business Analyst"/>
        <s v="UI Designer"/>
        <s v="UX Designer"/>
        <s v="UX Writer"/>
        <s v="Artificial Intelligent"/>
        <s v="Back End Developer"/>
        <s v="Front End Developer"/>
        <s v="Mobile Developer Android"/>
        <s v="System Documentation"/>
        <s v="Mobile Developer iOS"/>
        <s v="DevOps Engineer"/>
        <s v="Software Architect"/>
        <s v="Scrum Master"/>
        <s v="UX Researcher"/>
        <s v="Digital Product Manager"/>
      </sharedItems>
    </cacheField>
    <cacheField name="LevelID" numFmtId="0">
      <sharedItems count="3">
        <s v="Senior"/>
        <s v="Middle"/>
        <s v="Junior"/>
      </sharedItems>
    </cacheField>
    <cacheField name="PerfScoreID" numFmtId="0">
      <sharedItems/>
    </cacheField>
    <cacheField name="Tribe" numFmtId="0">
      <sharedItems/>
    </cacheField>
    <cacheField name="Squad" numFmtId="0">
      <sharedItems/>
    </cacheField>
    <cacheField name="DOB" numFmtId="0">
      <sharedItems containsDate="1" containsMixedTypes="1" minDate="1951-02-01T00:00:00" maxDate="1992-07-06T00:00:00" count="284">
        <d v="1983-10-07T00:00:00"/>
        <d v="1975-05-05T00:00:00"/>
        <s v="09/19/88"/>
        <s v="09/27/88"/>
        <d v="1989-08-09T00:00:00"/>
        <s v="05/22/77"/>
        <s v="05/24/79"/>
        <s v="02/18/83"/>
        <d v="1970-11-02T00:00:00"/>
        <d v="1988-07-01T00:00:00"/>
        <d v="1974-12-01T00:00:00"/>
        <s v="02/21/74"/>
        <d v="1988-04-07T00:00:00"/>
        <s v="07/20/83"/>
        <s v="07/15/77"/>
        <s v="10/18/81"/>
        <s v="04/17/66"/>
        <s v="10/27/70"/>
        <d v="1986-04-04T00:00:00"/>
        <d v="1979-06-04T00:00:00"/>
        <s v="12/22/70"/>
        <s v="12/27/58"/>
        <d v="1989-01-09T00:00:00"/>
        <s v="09/21/90"/>
        <s v="01/16/67"/>
        <s v="07/30/64"/>
        <d v="1987-04-04T00:00:00"/>
        <d v="1970-10-03T00:00:00"/>
        <s v="08/24/90"/>
        <s v="11/24/87"/>
        <s v="07/28/83"/>
        <s v="10/30/69"/>
        <d v="1964-01-06T00:00:00"/>
        <d v="1980-02-03T00:00:00"/>
        <s v="08/19/77"/>
        <s v="11/22/66"/>
        <d v="1983-09-08T00:00:00"/>
        <d v="1987-05-04T00:00:00"/>
        <d v="1983-02-02T00:00:00"/>
        <d v="1986-06-06T00:00:00"/>
        <s v="05/15/63"/>
        <d v="1951-02-01T00:00:00"/>
        <d v="1972-09-02T00:00:00"/>
        <d v="1979-12-02T00:00:00"/>
        <s v="08/24/83"/>
        <d v="1970-11-06T00:00:00"/>
        <s v="08/27/83"/>
        <s v="05/31/88"/>
        <d v="1985-05-09T00:00:00"/>
        <s v="08/31/81"/>
        <s v="11/25/78"/>
        <s v="08/26/80"/>
        <d v="1977-08-09T00:00:00"/>
        <d v="1979-12-08T00:00:00"/>
        <s v="12/17/75"/>
        <s v="03/19/83"/>
        <s v="03/31/77"/>
        <s v="08/26/86"/>
        <d v="1987-10-04T00:00:00"/>
        <d v="1965-09-09T00:00:00"/>
        <s v="04/19/90"/>
        <s v="01/18/52"/>
        <d v="1978-05-11T00:00:00"/>
        <s v="09/14/79"/>
        <s v="04/15/88"/>
        <s v="10/31/77"/>
        <d v="1979-05-07T00:00:00"/>
        <d v="1975-02-11T00:00:00"/>
        <s v="02/25/51"/>
        <s v="04/19/67"/>
        <d v="1983-04-09T00:00:00"/>
        <s v="11/15/82"/>
        <s v="05/14/87"/>
        <d v="1978-02-12T00:00:00"/>
        <d v="1986-07-10T00:00:00"/>
        <s v="07/18/88"/>
        <d v="1970-09-07T00:00:00"/>
        <d v="1988-08-11T00:00:00"/>
        <s v="11/28/73"/>
        <s v="09/23/73"/>
        <d v="1991-05-09T00:00:00"/>
        <s v="05/31/74"/>
        <s v="08/25/78"/>
        <s v="08/25/89"/>
        <d v="1983-02-09T00:00:00"/>
        <d v="1989-06-05T00:00:00"/>
        <s v="05/15/87"/>
        <s v="09/22/78"/>
        <s v="09/27/87"/>
        <s v="04/14/55"/>
        <s v="10/18/89"/>
        <s v="06/18/87"/>
        <s v="03/16/81"/>
        <d v="1981-01-10T00:00:00"/>
        <d v="1983-08-11T00:00:00"/>
        <d v="1975-07-07T00:00:00"/>
        <d v="1980-05-07T00:00:00"/>
        <s v="04/16/79"/>
        <s v="08/28/63"/>
        <d v="1968-06-07T00:00:00"/>
        <s v="09/15/85"/>
        <d v="1983-02-12T00:00:00"/>
        <d v="1990-01-10T00:00:00"/>
        <s v="05/15/70"/>
        <d v="1971-10-07T00:00:00"/>
        <d v="1974-09-08T00:00:00"/>
        <d v="1980-08-05T00:00:00"/>
        <s v="09/22/89"/>
        <s v="10/23/71"/>
        <s v="11/24/89"/>
        <s v="06/18/92"/>
        <s v="09/29/69"/>
        <d v="1964-12-10T00:00:00"/>
        <s v="04/16/81"/>
        <s v="05/25/86"/>
        <s v="05/21/79"/>
        <d v="1983-08-12T00:00:00"/>
        <d v="1974-09-10T00:00:00"/>
        <d v="1981-11-07T00:00:00"/>
        <s v="05/21/83"/>
        <s v="06/30/89"/>
        <d v="1969-09-02T00:00:00"/>
        <s v="03/23/77"/>
        <d v="1988-10-08T00:00:00"/>
        <s v="08/18/52"/>
        <d v="1974-02-05T00:00:00"/>
        <d v="1984-04-01T00:00:00"/>
        <s v="08/27/72"/>
        <s v="09/14/88"/>
        <s v="02/16/84"/>
        <s v="02/21/84"/>
        <s v="03/17/66"/>
        <s v="09/16/85"/>
        <d v="1986-10-06T00:00:00"/>
        <d v="1984-11-03T00:00:00"/>
        <d v="1992-07-05T00:00:00"/>
        <s v="09/22/76"/>
        <s v="11/15/76"/>
        <s v="01/28/91"/>
        <d v="1972-11-09T00:00:00"/>
        <s v="03/22/66"/>
        <d v="1986-06-11T00:00:00"/>
        <s v="04/13/64"/>
        <s v="08/19/59"/>
        <d v="1986-07-11T00:00:00"/>
        <d v="1969-08-09T00:00:00"/>
        <s v="04/17/86"/>
        <d v="1989-11-11T00:00:00"/>
        <s v="01/19/76"/>
        <s v="11/27/79"/>
        <s v="09/21/54"/>
        <d v="1973-08-12T00:00:00"/>
        <d v="1970-08-10T00:00:00"/>
        <d v="1977-10-11T00:00:00"/>
        <d v="1980-02-02T00:00:00"/>
        <s v="02/24/69"/>
        <s v="04/23/86"/>
        <d v="1972-01-07T00:00:00"/>
        <s v="07/25/79"/>
        <d v="1986-09-12T00:00:00"/>
        <s v="04/26/84"/>
        <d v="1984-09-05T00:00:00"/>
        <s v="06/14/87"/>
        <s v="01/17/79"/>
        <d v="1984-10-06T00:00:00"/>
        <d v="1982-02-09T00:00:00"/>
        <s v="12/27/88"/>
        <s v="10/26/81"/>
        <s v="03/26/81"/>
        <s v="03/19/79"/>
        <d v="1988-05-10T00:00:00"/>
        <s v="12/26/76"/>
        <s v="03/28/82"/>
        <s v="10/22/75"/>
        <s v="02/14/73"/>
        <d v="1972-09-11T00:00:00"/>
        <d v="1986-07-07T00:00:00"/>
        <s v="08/25/76"/>
        <d v="1986-10-12T00:00:00"/>
        <d v="1974-07-11T00:00:00"/>
        <d v="1987-07-11T00:00:00"/>
        <s v="11/22/77"/>
        <s v="05/21/87"/>
        <d v="1987-07-01T00:00:00"/>
        <d v="1984-01-07T00:00:00"/>
        <s v="05/30/68"/>
        <d v="1981-10-08T00:00:00"/>
        <s v="06/29/85"/>
        <s v="08/17/92"/>
        <d v="1986-05-10T00:00:00"/>
        <s v="04/24/70"/>
        <d v="1976-03-12T00:00:00"/>
        <d v="1979-04-04T00:00:00"/>
        <d v="1984-07-07T00:00:00"/>
        <d v="1974-01-12T00:00:00"/>
        <s v="04/18/80"/>
        <s v="04/25/70"/>
        <d v="1989-02-05T00:00:00"/>
        <s v="03/28/83"/>
        <d v="1977-08-04T00:00:00"/>
        <d v="1967-03-06T00:00:00"/>
        <s v="03/31/89"/>
        <s v="11/23/85"/>
        <s v="09/30/80"/>
        <d v="1952-11-02T00:00:00"/>
        <d v="1990-11-05T00:00:00"/>
        <d v="1976-11-12T00:00:00"/>
        <s v="11/24/79"/>
        <s v="05/19/82"/>
        <d v="1979-01-05T00:00:00"/>
        <s v="02/20/79"/>
        <d v="1984-05-09T00:00:00"/>
        <s v="03/17/88"/>
        <s v="07/18/89"/>
        <s v="07/20/86"/>
        <s v="08/17/86"/>
        <d v="1977-09-05T00:00:00"/>
        <d v="1979-10-03T00:00:00"/>
        <s v="09/16/84"/>
        <d v="1988-06-03T00:00:00"/>
        <s v="11/23/81"/>
        <s v="08/29/88"/>
        <s v="10/15/84"/>
        <s v="06/19/61"/>
        <s v="09/22/70"/>
        <d v="1984-06-11T00:00:00"/>
        <d v="1980-12-05T00:00:00"/>
        <s v="12/31/84"/>
        <d v="1954-12-10T00:00:00"/>
        <s v="07/22/82"/>
        <d v="1973-12-01T00:00:00"/>
        <d v="1981-05-09T00:00:00"/>
        <d v="1972-03-07T00:00:00"/>
        <d v="1974-07-01T00:00:00"/>
        <d v="1985-07-01T00:00:00"/>
        <s v="01/28/85"/>
        <d v="1981-11-10T00:00:00"/>
        <s v="05/27/73"/>
        <s v="11/21/72"/>
        <d v="1974-05-12T00:00:00"/>
        <s v="03/18/87"/>
        <d v="1973-05-04T00:00:00"/>
        <d v="1964-04-01T00:00:00"/>
        <s v="07/24/86"/>
        <d v="1968-06-06T00:00:00"/>
        <s v="12/21/74"/>
        <s v="04/26/86"/>
        <s v="12/17/87"/>
        <d v="1988-10-07T00:00:00"/>
        <d v="1975-10-03T00:00:00"/>
        <s v="04/14/81"/>
        <s v="08/24/85"/>
        <d v="1970-08-02T00:00:00"/>
        <s v="05/19/88"/>
        <s v="11/25/87"/>
        <s v="10/30/63"/>
        <s v="08/16/84"/>
        <d v="1965-02-02T00:00:00"/>
        <d v="1973-12-03T00:00:00"/>
        <d v="1983-09-02T00:00:00"/>
        <s v="07/20/68"/>
        <s v="09/30/75"/>
        <s v="03/26/73"/>
        <s v="08/25/82"/>
        <d v="1974-09-05T00:00:00"/>
        <d v="1986-01-09T00:00:00"/>
        <s v="03/14/85"/>
        <d v="1989-12-05T00:00:00"/>
        <s v="03/28/78"/>
        <d v="1982-07-10T00:00:00"/>
        <s v="08/15/68"/>
        <d v="1983-06-05T00:00:00"/>
        <s v="10/24/87"/>
        <d v="1975-03-04T00:00:00"/>
        <s v="05/24/53"/>
        <d v="1965-07-05T00:00:00"/>
        <d v="1965-09-05T00:00:00"/>
        <s v="09/16/75"/>
        <d v="1967-05-06T00:00:00"/>
        <s v="01/15/68"/>
        <s v="05/16/83"/>
        <d v="1988-05-05T00:00:00"/>
        <s v="06/14/83"/>
        <s v="03/15/85"/>
      </sharedItems>
    </cacheField>
    <cacheField name="RaceDesc" numFmtId="0">
      <sharedItems/>
    </cacheField>
    <cacheField name="DateofHire" numFmtId="14">
      <sharedItems containsSemiMixedTypes="0" containsNonDate="0" containsDate="1" containsString="0" minDate="2006-01-09T00:00:00" maxDate="2018-07-10T00:00:00"/>
    </cacheField>
    <cacheField name="DateofTermination" numFmtId="0">
      <sharedItems containsNonDate="0" containsDate="1" containsString="0" containsBlank="1" minDate="2012-08-30T00:00:00" maxDate="2020-11-11T00:00:00"/>
    </cacheField>
    <cacheField name="TermReason" numFmtId="0">
      <sharedItems/>
    </cacheField>
    <cacheField name="EmploymentStatus" numFmtId="0">
      <sharedItems count="3">
        <s v="Active"/>
        <s v="Voluntarily Terminated"/>
        <s v="Terminated for Cause"/>
      </sharedItems>
    </cacheField>
    <cacheField name="RecruitmentSource" numFmtId="0">
      <sharedItems/>
    </cacheField>
    <cacheField name="EngagementSurvey" numFmtId="0">
      <sharedItems containsSemiMixedTypes="0" containsString="0" containsNumber="1" minValue="1.1200000000000001" maxValue="5"/>
    </cacheField>
    <cacheField name="EngangementSurveyRound" numFmtId="0">
      <sharedItems containsSemiMixedTypes="0" containsString="0" containsNumber="1" containsInteger="1" minValue="1" maxValue="5"/>
    </cacheField>
    <cacheField name="EmpSatisfaction" numFmtId="0">
      <sharedItems containsSemiMixedTypes="0" containsString="0" containsNumber="1" containsInteger="1" minValue="1" maxValue="5"/>
    </cacheField>
    <cacheField name="SpecialProjectsCount" numFmtId="0">
      <sharedItems containsSemiMixedTypes="0" containsString="0" containsNumber="1" containsInteger="1" minValue="0" maxValue="8"/>
    </cacheField>
    <cacheField name="LastPerformanceReview_Date" numFmtId="14">
      <sharedItems containsSemiMixedTypes="0" containsNonDate="0" containsDate="1" containsString="0" minDate="2011-07-14T00:00:00" maxDate="2020-02-29T00:00:00"/>
    </cacheField>
    <cacheField name="DaysLateLast30" numFmtId="0">
      <sharedItems containsSemiMixedTypes="0" containsString="0" containsNumber="1" containsInteger="1" minValue="0" maxValue="6"/>
    </cacheField>
    <cacheField name="Absences" numFmtId="0">
      <sharedItems containsSemiMixedTypes="0" containsString="0" containsNumber="1" containsInteger="1" minValue="1" maxValue="20"/>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utfi novianto" refreshedDate="44337.561073263889" createdVersion="7" refreshedVersion="7" minRefreshableVersion="3" recordCount="288" xr:uid="{5FD8050E-A8BD-4B00-9C8B-3BBECB1D1E05}">
  <cacheSource type="worksheet">
    <worksheetSource ref="A1:Y1048576" sheet="Raw"/>
  </cacheSource>
  <cacheFields count="25">
    <cacheField name="Employee_Name" numFmtId="0">
      <sharedItems containsBlank="1"/>
    </cacheField>
    <cacheField name="EmpID" numFmtId="0">
      <sharedItems containsString="0" containsBlank="1" containsNumber="1" containsInteger="1" minValue="10001" maxValue="10287"/>
    </cacheField>
    <cacheField name="MarriedID" numFmtId="0">
      <sharedItems containsBlank="1"/>
    </cacheField>
    <cacheField name="MaritalStatusID" numFmtId="0">
      <sharedItems containsBlank="1"/>
    </cacheField>
    <cacheField name="GenderID" numFmtId="0">
      <sharedItems containsBlank="1"/>
    </cacheField>
    <cacheField name="EmpStatusID" numFmtId="0">
      <sharedItems containsBlank="1"/>
    </cacheField>
    <cacheField name="RoleID" numFmtId="0">
      <sharedItems containsBlank="1" count="17">
        <s v="Product Owner"/>
        <s v="Business Analyst"/>
        <s v="UI Designer"/>
        <s v="UX Designer"/>
        <s v="UX Writer"/>
        <s v="Artificial Intelligent"/>
        <s v="Back End Developer"/>
        <s v="Front End Developer"/>
        <s v="Mobile Developer Android"/>
        <s v="System Documentation"/>
        <s v="Mobile Developer iOS"/>
        <s v="DevOps Engineer"/>
        <s v="Software Architect"/>
        <s v="Scrum Master"/>
        <s v="UX Researcher"/>
        <s v="Digital Product Manager"/>
        <m/>
      </sharedItems>
    </cacheField>
    <cacheField name="LevelID" numFmtId="0">
      <sharedItems containsBlank="1" count="4">
        <s v="Senior"/>
        <s v="Middle"/>
        <s v="Junior"/>
        <m/>
      </sharedItems>
    </cacheField>
    <cacheField name="PerfScoreID" numFmtId="0">
      <sharedItems containsBlank="1" count="6">
        <s v="Exceed"/>
        <s v="Fully meets"/>
        <s v="Average"/>
        <s v="Need improvement"/>
        <s v="Special treatment"/>
        <m/>
      </sharedItems>
    </cacheField>
    <cacheField name="Tribe" numFmtId="0">
      <sharedItems containsBlank="1" count="11">
        <s v="EWD"/>
        <s v="ENT"/>
        <s v="EDU"/>
        <s v="COM"/>
        <s v="HLT"/>
        <s v="FIN"/>
        <s v="IHX"/>
        <s v="LGT"/>
        <s v="VGA"/>
        <s v="IHL"/>
        <m/>
      </sharedItems>
    </cacheField>
    <cacheField name="Squad" numFmtId="0">
      <sharedItems containsBlank="1"/>
    </cacheField>
    <cacheField name="DOB" numFmtId="0">
      <sharedItems containsDate="1" containsBlank="1" containsMixedTypes="1" minDate="1951-02-01T00:00:00" maxDate="1992-07-06T00:00:00"/>
    </cacheField>
    <cacheField name="RaceDesc" numFmtId="0">
      <sharedItems containsBlank="1"/>
    </cacheField>
    <cacheField name="DateofHire" numFmtId="0">
      <sharedItems containsNonDate="0" containsDate="1" containsString="0" containsBlank="1" minDate="2006-01-09T00:00:00" maxDate="2018-07-10T00:00:00"/>
    </cacheField>
    <cacheField name="DateofTermination" numFmtId="0">
      <sharedItems containsNonDate="0" containsDate="1" containsString="0" containsBlank="1" minDate="2012-08-30T00:00:00" maxDate="2020-11-11T00:00:00"/>
    </cacheField>
    <cacheField name="TermReason" numFmtId="0">
      <sharedItems containsBlank="1"/>
    </cacheField>
    <cacheField name="EmploymentStatus" numFmtId="0">
      <sharedItems containsBlank="1" count="4">
        <s v="Active"/>
        <s v="Voluntarily Terminated"/>
        <s v="Terminated for Cause"/>
        <m/>
      </sharedItems>
    </cacheField>
    <cacheField name="RecruitmentSource" numFmtId="0">
      <sharedItems containsBlank="1"/>
    </cacheField>
    <cacheField name="EngagementSurvey" numFmtId="0">
      <sharedItems containsString="0" containsBlank="1" containsNumber="1" minValue="1.1200000000000001" maxValue="5" count="112">
        <n v="4.5999999999999996"/>
        <n v="4.96"/>
        <n v="3.02"/>
        <n v="4.84"/>
        <n v="5"/>
        <n v="3.04"/>
        <n v="4.46"/>
        <n v="4.2"/>
        <n v="4.28"/>
        <n v="4.4000000000000004"/>
        <n v="4.5"/>
        <n v="2"/>
        <n v="4.8"/>
        <n v="3.5"/>
        <n v="3.39"/>
        <n v="3.35"/>
        <n v="3.19"/>
        <n v="3.14"/>
        <n v="4.51"/>
        <n v="3.25"/>
        <n v="3.84"/>
        <n v="4.43"/>
        <n v="3.3"/>
        <n v="3.8"/>
        <n v="3"/>
        <n v="4.3"/>
        <n v="3.58"/>
        <n v="4.7"/>
        <n v="4.0999999999999996"/>
        <n v="4.13"/>
        <n v="3.7"/>
        <n v="4.7300000000000004"/>
        <n v="4.12"/>
        <n v="4.62"/>
        <n v="3.1"/>
        <n v="3.96"/>
        <n v="3.79"/>
        <n v="1.93"/>
        <n v="1.1200000000000001"/>
        <n v="3.01"/>
        <n v="2.2999999999999998"/>
        <n v="3.88"/>
        <n v="3.4"/>
        <n v="4.1100000000000003"/>
        <n v="4.7699999999999996"/>
        <n v="4.5199999999999996"/>
        <n v="2.9"/>
        <n v="2.1"/>
        <n v="4"/>
        <n v="3.13"/>
        <n v="1.56"/>
        <n v="1.2"/>
        <n v="4.76"/>
        <n v="3.66"/>
        <n v="3.73"/>
        <n v="4.24"/>
        <n v="3.97"/>
        <n v="3.9"/>
        <n v="4.6100000000000003"/>
        <n v="4.63"/>
        <n v="4.6399999999999997"/>
        <n v="4.17"/>
        <n v="3.6"/>
        <n v="3.03"/>
        <n v="4.4800000000000004"/>
        <n v="3.24"/>
        <n v="3.72"/>
        <n v="2.34"/>
        <n v="3.99"/>
        <n v="3.75"/>
        <n v="3.07"/>
        <n v="4.83"/>
        <n v="3.49"/>
        <n v="3.38"/>
        <n v="3.65"/>
        <n v="4.78"/>
        <n v="4.9000000000000004"/>
        <n v="4.88"/>
        <n v="4.53"/>
        <n v="3.18"/>
        <n v="4.6500000000000004"/>
        <n v="3.08"/>
        <n v="3.93"/>
        <n v="4.18"/>
        <n v="4.37"/>
        <n v="2.39"/>
        <n v="3.81"/>
        <n v="4.29"/>
        <n v="2.33"/>
        <n v="4.25"/>
        <n v="3.89"/>
        <n v="3.54"/>
        <n v="2.4"/>
        <n v="3.45"/>
        <n v="4.16"/>
        <n v="3.17"/>
        <n v="4.1500000000000004"/>
        <n v="3.98"/>
        <n v="4.3600000000000003"/>
        <n v="3.69"/>
        <n v="4.9400000000000004"/>
        <n v="2.6"/>
        <n v="3.51"/>
        <n v="3.31"/>
        <n v="4.8099999999999996"/>
        <n v="3.32"/>
        <n v="4.68"/>
        <n v="3.27"/>
        <n v="1.81"/>
        <n v="4.21"/>
        <n v="2.44"/>
        <m/>
      </sharedItems>
    </cacheField>
    <cacheField name="EngangementSurveyRound" numFmtId="0">
      <sharedItems containsString="0" containsBlank="1" containsNumber="1" containsInteger="1" minValue="1" maxValue="5" count="6">
        <n v="5"/>
        <n v="3"/>
        <n v="4"/>
        <n v="2"/>
        <n v="1"/>
        <m/>
      </sharedItems>
    </cacheField>
    <cacheField name="EmpSatisfaction" numFmtId="0">
      <sharedItems containsString="0" containsBlank="1" containsNumber="1" containsInteger="1" minValue="1" maxValue="5" count="6">
        <n v="5"/>
        <n v="3"/>
        <n v="4"/>
        <n v="2"/>
        <n v="1"/>
        <m/>
      </sharedItems>
    </cacheField>
    <cacheField name="SpecialProjectsCount" numFmtId="0">
      <sharedItems containsString="0" containsBlank="1" containsNumber="1" containsInteger="1" minValue="0" maxValue="8"/>
    </cacheField>
    <cacheField name="LastPerformanceReview_Date" numFmtId="0">
      <sharedItems containsNonDate="0" containsDate="1" containsString="0" containsBlank="1" minDate="2011-07-14T00:00:00" maxDate="2020-02-29T00:00:00"/>
    </cacheField>
    <cacheField name="DaysLateLast30" numFmtId="0">
      <sharedItems containsString="0" containsBlank="1" containsNumber="1" containsInteger="1" minValue="0" maxValue="6"/>
    </cacheField>
    <cacheField name="Absences" numFmtId="0">
      <sharedItems containsString="0" containsBlank="1" containsNumber="1" containsInteger="1" minValue="1" maxValue="2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87">
  <r>
    <s v="A Ridwan"/>
    <n v="10001"/>
    <x v="0"/>
    <x v="0"/>
    <x v="0"/>
    <x v="0"/>
    <x v="0"/>
    <x v="0"/>
    <s v="Exceed"/>
    <s v="EWD"/>
    <s v="Evaluate"/>
    <x v="0"/>
    <s v="Sunda"/>
    <d v="2011-07-05T00:00:00"/>
    <m/>
    <s v="N/A-StillEmployed"/>
    <x v="0"/>
    <s v="LinkedIn"/>
    <n v="4.5999999999999996"/>
    <n v="5"/>
    <n v="5"/>
    <n v="0"/>
    <d v="2020-01-17T00:00:00"/>
    <n v="0"/>
    <n v="1"/>
  </r>
  <r>
    <s v="Ade Setyanto"/>
    <n v="10002"/>
    <x v="0"/>
    <x v="0"/>
    <x v="0"/>
    <x v="0"/>
    <x v="0"/>
    <x v="0"/>
    <s v="Fully meets"/>
    <s v="EWD"/>
    <s v="Pay"/>
    <x v="1"/>
    <s v="Sunda"/>
    <d v="2015-03-30T00:00:00"/>
    <d v="2018-06-16T00:00:00"/>
    <s v="career change"/>
    <x v="1"/>
    <s v="Indeed"/>
    <n v="4.96"/>
    <n v="5"/>
    <n v="3"/>
    <n v="6"/>
    <d v="2017-02-24T00:00:00"/>
    <n v="0"/>
    <n v="17"/>
  </r>
  <r>
    <s v="Adhitya Bramantya Ranggatyasta"/>
    <n v="10003"/>
    <x v="1"/>
    <x v="1"/>
    <x v="1"/>
    <x v="0"/>
    <x v="0"/>
    <x v="0"/>
    <s v="Average"/>
    <s v="ENT"/>
    <s v="HunianAja"/>
    <x v="2"/>
    <s v="Jawa"/>
    <d v="2011-07-05T00:00:00"/>
    <d v="2014-09-24T00:00:00"/>
    <s v="hours"/>
    <x v="1"/>
    <s v="LinkedIn"/>
    <n v="3.02"/>
    <n v="3"/>
    <n v="3"/>
    <n v="0"/>
    <d v="2013-05-15T00:00:00"/>
    <n v="0"/>
    <n v="3"/>
  </r>
  <r>
    <s v="Adji Wijaya Kusuma"/>
    <n v="10004"/>
    <x v="0"/>
    <x v="0"/>
    <x v="1"/>
    <x v="0"/>
    <x v="1"/>
    <x v="1"/>
    <s v="Exceed"/>
    <s v="ENT"/>
    <s v="Intermoda"/>
    <x v="3"/>
    <s v="Cina"/>
    <d v="2008-01-07T00:00:00"/>
    <m/>
    <s v="N/A-StillEmployed"/>
    <x v="0"/>
    <s v="Indeed"/>
    <n v="4.84"/>
    <n v="5"/>
    <n v="5"/>
    <n v="0"/>
    <d v="2020-01-03T00:00:00"/>
    <n v="0"/>
    <n v="15"/>
  </r>
  <r>
    <s v="Agus Andri Putra"/>
    <n v="10005"/>
    <x v="0"/>
    <x v="0"/>
    <x v="1"/>
    <x v="1"/>
    <x v="1"/>
    <x v="1"/>
    <s v="Average"/>
    <s v="EDU"/>
    <s v="Squad Pijar Sekolah"/>
    <x v="4"/>
    <s v="Bali"/>
    <d v="2011-07-11T00:00:00"/>
    <d v="2018-09-06T00:00:00"/>
    <s v="return to school"/>
    <x v="1"/>
    <s v="Google Search"/>
    <n v="5"/>
    <n v="5"/>
    <n v="4"/>
    <n v="0"/>
    <d v="2017-02-01T00:00:00"/>
    <n v="0"/>
    <n v="2"/>
  </r>
  <r>
    <s v="Ahmad Dwi Nugroho"/>
    <n v="10006"/>
    <x v="1"/>
    <x v="2"/>
    <x v="1"/>
    <x v="0"/>
    <x v="0"/>
    <x v="0"/>
    <s v="Exceed"/>
    <s v="COM"/>
    <s v="ChatAja"/>
    <x v="5"/>
    <s v="Bali"/>
    <d v="2012-01-09T00:00:00"/>
    <m/>
    <s v="N/A-StillEmployed"/>
    <x v="0"/>
    <s v="LinkedIn"/>
    <n v="5"/>
    <n v="5"/>
    <n v="5"/>
    <n v="0"/>
    <d v="2020-01-07T00:00:00"/>
    <n v="0"/>
    <n v="15"/>
  </r>
  <r>
    <s v="Ahmad Faiz"/>
    <n v="10007"/>
    <x v="1"/>
    <x v="2"/>
    <x v="1"/>
    <x v="0"/>
    <x v="1"/>
    <x v="2"/>
    <s v="Average"/>
    <s v="COM"/>
    <s v="Vutura"/>
    <x v="6"/>
    <s v="Padang"/>
    <d v="2014-11-10T00:00:00"/>
    <m/>
    <s v="N/A-StillEmployed"/>
    <x v="0"/>
    <s v="LinkedIn"/>
    <n v="3.04"/>
    <n v="3"/>
    <n v="3"/>
    <n v="4"/>
    <d v="2020-01-02T00:00:00"/>
    <n v="0"/>
    <n v="19"/>
  </r>
  <r>
    <s v="Ahmad Hari Ramadhan"/>
    <n v="10008"/>
    <x v="1"/>
    <x v="1"/>
    <x v="0"/>
    <x v="0"/>
    <x v="1"/>
    <x v="2"/>
    <s v="Exceed"/>
    <s v="ENT"/>
    <s v="Intermoda"/>
    <x v="7"/>
    <s v="Jawa"/>
    <d v="2013-09-30T00:00:00"/>
    <m/>
    <s v="N/A-StillEmployed"/>
    <x v="0"/>
    <s v="Employee Referral"/>
    <n v="5"/>
    <n v="5"/>
    <n v="4"/>
    <n v="0"/>
    <d v="2020-02-25T00:00:00"/>
    <n v="0"/>
    <n v="19"/>
  </r>
  <r>
    <s v="Ahmad Iswandi"/>
    <n v="10009"/>
    <x v="0"/>
    <x v="0"/>
    <x v="1"/>
    <x v="0"/>
    <x v="1"/>
    <x v="1"/>
    <s v="Exceed"/>
    <s v="EWD"/>
    <s v="Sales Cycle  "/>
    <x v="8"/>
    <s v="Sunda"/>
    <d v="2009-07-06T00:00:00"/>
    <m/>
    <s v="N/A-StillEmployed"/>
    <x v="0"/>
    <s v="Diversity Job Fair"/>
    <n v="4.46"/>
    <n v="4"/>
    <n v="3"/>
    <n v="0"/>
    <d v="2020-01-25T00:00:00"/>
    <n v="0"/>
    <n v="4"/>
  </r>
  <r>
    <s v="Ahmad Khaerul"/>
    <n v="10010"/>
    <x v="1"/>
    <x v="3"/>
    <x v="0"/>
    <x v="0"/>
    <x v="0"/>
    <x v="1"/>
    <s v="Need improvement"/>
    <s v="EWD"/>
    <s v="Activate &amp; Install"/>
    <x v="9"/>
    <s v="Cina"/>
    <d v="2015-01-05T00:00:00"/>
    <m/>
    <s v="N/A-StillEmployed"/>
    <x v="0"/>
    <s v="Indeed"/>
    <n v="5"/>
    <n v="5"/>
    <n v="5"/>
    <n v="6"/>
    <d v="2020-02-18T00:00:00"/>
    <n v="0"/>
    <n v="16"/>
  </r>
  <r>
    <s v="Ahmad Luthfi Mahar"/>
    <n v="10011"/>
    <x v="1"/>
    <x v="1"/>
    <x v="1"/>
    <x v="0"/>
    <x v="0"/>
    <x v="2"/>
    <s v="Fully meets"/>
    <s v="COM"/>
    <s v="ChatAja"/>
    <x v="10"/>
    <s v="Jawa"/>
    <d v="2011-01-10T00:00:00"/>
    <d v="2019-01-12T00:00:00"/>
    <s v="Another position"/>
    <x v="1"/>
    <s v="Diversity Job Fair"/>
    <n v="4.2"/>
    <n v="4"/>
    <n v="4"/>
    <n v="0"/>
    <d v="2017-01-30T00:00:00"/>
    <n v="0"/>
    <n v="12"/>
  </r>
  <r>
    <s v="Akhdiyat Restu Fiqih"/>
    <n v="10012"/>
    <x v="1"/>
    <x v="1"/>
    <x v="0"/>
    <x v="0"/>
    <x v="0"/>
    <x v="2"/>
    <s v="Fully meets"/>
    <s v="COM"/>
    <s v="UMEETME"/>
    <x v="11"/>
    <s v="Bali"/>
    <d v="2012-04-02T00:00:00"/>
    <d v="2018-09-19T00:00:00"/>
    <s v="unhappy"/>
    <x v="1"/>
    <s v="Diversity Job Fair"/>
    <n v="4.2"/>
    <n v="4"/>
    <n v="3"/>
    <n v="0"/>
    <d v="2017-05-06T00:00:00"/>
    <n v="0"/>
    <n v="15"/>
  </r>
  <r>
    <s v="Alifia Sarah Mardiani"/>
    <n v="10013"/>
    <x v="0"/>
    <x v="0"/>
    <x v="0"/>
    <x v="0"/>
    <x v="1"/>
    <x v="1"/>
    <s v="Need improvement"/>
    <s v="EWD"/>
    <s v="Core Domain"/>
    <x v="12"/>
    <s v="Bali"/>
    <d v="2014-11-10T00:00:00"/>
    <m/>
    <s v="N/A-StillEmployed"/>
    <x v="0"/>
    <s v="Diversity Job Fair"/>
    <n v="4.28"/>
    <n v="4"/>
    <n v="4"/>
    <n v="5"/>
    <d v="2020-02-25T00:00:00"/>
    <n v="0"/>
    <n v="9"/>
  </r>
  <r>
    <s v="Alwi Khairan Akhmad"/>
    <n v="10014"/>
    <x v="0"/>
    <x v="0"/>
    <x v="0"/>
    <x v="0"/>
    <x v="0"/>
    <x v="2"/>
    <s v="Fully meets"/>
    <s v="EWD"/>
    <s v="Evaluate"/>
    <x v="13"/>
    <s v="Sunda"/>
    <d v="2012-02-20T00:00:00"/>
    <m/>
    <s v="N/A-StillEmployed"/>
    <x v="0"/>
    <s v="Google Search"/>
    <n v="4.5999999999999996"/>
    <n v="5"/>
    <n v="4"/>
    <n v="0"/>
    <d v="2020-02-14T00:00:00"/>
    <n v="0"/>
    <n v="7"/>
  </r>
  <r>
    <s v="Amalia Erza Syafitri"/>
    <n v="10015"/>
    <x v="1"/>
    <x v="2"/>
    <x v="0"/>
    <x v="0"/>
    <x v="2"/>
    <x v="2"/>
    <s v="Special treatment"/>
    <s v="EWD"/>
    <s v="Pay"/>
    <x v="14"/>
    <s v="Cina"/>
    <d v="2012-09-24T00:00:00"/>
    <d v="2019-04-06T00:00:00"/>
    <s v="Another position"/>
    <x v="1"/>
    <s v="On-line Web application"/>
    <n v="5"/>
    <n v="5"/>
    <n v="5"/>
    <n v="0"/>
    <d v="2018-03-02T00:00:00"/>
    <n v="0"/>
    <n v="1"/>
  </r>
  <r>
    <s v="Amalia Nurul Hidayah"/>
    <n v="10016"/>
    <x v="0"/>
    <x v="0"/>
    <x v="0"/>
    <x v="0"/>
    <x v="3"/>
    <x v="2"/>
    <s v="Fully meets"/>
    <s v="EWD"/>
    <s v="Sales Cycle"/>
    <x v="15"/>
    <s v="Bali"/>
    <d v="2011-02-21T00:00:00"/>
    <d v="2019-08-04T00:00:00"/>
    <s v="attendance"/>
    <x v="2"/>
    <s v="Google Search"/>
    <n v="5"/>
    <n v="5"/>
    <n v="4"/>
    <n v="0"/>
    <d v="2018-04-05T00:00:00"/>
    <n v="0"/>
    <n v="20"/>
  </r>
  <r>
    <s v="Andi Yayang Friandi"/>
    <n v="10017"/>
    <x v="0"/>
    <x v="0"/>
    <x v="1"/>
    <x v="0"/>
    <x v="2"/>
    <x v="0"/>
    <s v="Fully meets"/>
    <s v="HLT"/>
    <s v="PeduliLindungi"/>
    <x v="16"/>
    <s v="Jawa"/>
    <d v="2016-07-21T00:00:00"/>
    <m/>
    <s v="N/A-StillEmployed"/>
    <x v="0"/>
    <s v="Employee Referral"/>
    <n v="4.4000000000000004"/>
    <n v="4"/>
    <n v="3"/>
    <n v="0"/>
    <d v="2020-01-14T00:00:00"/>
    <n v="0"/>
    <n v="16"/>
  </r>
  <r>
    <s v="Andika Junisar Putri"/>
    <n v="10018"/>
    <x v="1"/>
    <x v="1"/>
    <x v="1"/>
    <x v="1"/>
    <x v="3"/>
    <x v="2"/>
    <s v="Exceed"/>
    <s v="COM"/>
    <s v="OCA"/>
    <x v="17"/>
    <s v="Cina"/>
    <d v="2011-04-04T00:00:00"/>
    <m/>
    <s v="N/A-StillEmployed"/>
    <x v="0"/>
    <s v="Google Search"/>
    <n v="5"/>
    <n v="5"/>
    <n v="5"/>
    <n v="0"/>
    <d v="2020-01-14T00:00:00"/>
    <n v="0"/>
    <n v="12"/>
  </r>
  <r>
    <s v="Andre"/>
    <n v="10019"/>
    <x v="0"/>
    <x v="0"/>
    <x v="1"/>
    <x v="1"/>
    <x v="2"/>
    <x v="2"/>
    <s v="Fully meets"/>
    <s v="EDU"/>
    <s v="Squad Pijar Sekolah"/>
    <x v="18"/>
    <s v="Padang"/>
    <d v="2014-07-07T00:00:00"/>
    <d v="2017-09-12T00:00:00"/>
    <s v="performance"/>
    <x v="2"/>
    <s v="Google Search"/>
    <n v="4.5"/>
    <n v="5"/>
    <n v="4"/>
    <n v="5"/>
    <d v="2016-01-15T00:00:00"/>
    <n v="0"/>
    <n v="8"/>
  </r>
  <r>
    <s v="Andri Istiawan"/>
    <n v="10020"/>
    <x v="0"/>
    <x v="0"/>
    <x v="0"/>
    <x v="1"/>
    <x v="2"/>
    <x v="2"/>
    <s v="Special treatment"/>
    <s v="EWD"/>
    <s v="Core Domain"/>
    <x v="19"/>
    <s v="Jawa"/>
    <d v="2013-07-08T00:00:00"/>
    <m/>
    <s v="N/A-StillEmployed"/>
    <x v="0"/>
    <s v="LinkedIn"/>
    <n v="4.2"/>
    <n v="4"/>
    <n v="4"/>
    <n v="0"/>
    <d v="2020-01-11T00:00:00"/>
    <n v="0"/>
    <n v="13"/>
  </r>
  <r>
    <s v="Andry Purnawati"/>
    <n v="10021"/>
    <x v="0"/>
    <x v="0"/>
    <x v="0"/>
    <x v="0"/>
    <x v="3"/>
    <x v="2"/>
    <s v="Average"/>
    <s v="EWD"/>
    <s v="Sales Cycle  "/>
    <x v="20"/>
    <s v="Sunda"/>
    <d v="2012-04-02T00:00:00"/>
    <m/>
    <s v="N/A-StillEmployed"/>
    <x v="0"/>
    <s v="Google Search"/>
    <n v="5"/>
    <n v="5"/>
    <n v="3"/>
    <n v="0"/>
    <d v="2020-01-14T00:00:00"/>
    <n v="0"/>
    <n v="13"/>
  </r>
  <r>
    <s v="Anita Dwi Kusrini"/>
    <n v="10022"/>
    <x v="1"/>
    <x v="2"/>
    <x v="1"/>
    <x v="0"/>
    <x v="2"/>
    <x v="2"/>
    <s v="Special treatment"/>
    <s v="FIN"/>
    <s v="Inpoin"/>
    <x v="21"/>
    <s v="Cina"/>
    <d v="2013-08-19T00:00:00"/>
    <m/>
    <s v="N/A-StillEmployed"/>
    <x v="0"/>
    <s v="Indeed"/>
    <n v="4.2"/>
    <n v="4"/>
    <n v="3"/>
    <n v="0"/>
    <d v="2020-01-10T00:00:00"/>
    <n v="0"/>
    <n v="2"/>
  </r>
  <r>
    <s v="Anjas Syarifudin Maharesi"/>
    <n v="10023"/>
    <x v="1"/>
    <x v="1"/>
    <x v="1"/>
    <x v="1"/>
    <x v="4"/>
    <x v="0"/>
    <s v="Fully meets"/>
    <s v="FIN"/>
    <s v="MPS"/>
    <x v="22"/>
    <s v="Jawa"/>
    <d v="2014-07-07T00:00:00"/>
    <m/>
    <s v="N/A-StillEmployed"/>
    <x v="0"/>
    <s v="Indeed"/>
    <n v="5"/>
    <n v="5"/>
    <n v="3"/>
    <n v="0"/>
    <d v="2020-02-27T00:00:00"/>
    <n v="0"/>
    <n v="19"/>
  </r>
  <r>
    <s v="Anne Lestari"/>
    <n v="10024"/>
    <x v="1"/>
    <x v="1"/>
    <x v="1"/>
    <x v="1"/>
    <x v="3"/>
    <x v="2"/>
    <s v="Fully meets"/>
    <s v="EDU"/>
    <s v="Arkademy "/>
    <x v="23"/>
    <s v="Padang"/>
    <d v="2011-04-04T00:00:00"/>
    <m/>
    <s v="N/A-StillEmployed"/>
    <x v="0"/>
    <s v="CareerBuilder"/>
    <n v="2"/>
    <n v="2"/>
    <n v="3"/>
    <n v="0"/>
    <d v="2020-02-27T00:00:00"/>
    <n v="2"/>
    <n v="3"/>
  </r>
  <r>
    <s v="Anshory Muhammad"/>
    <n v="10025"/>
    <x v="1"/>
    <x v="3"/>
    <x v="1"/>
    <x v="1"/>
    <x v="4"/>
    <x v="2"/>
    <s v="Special treatment"/>
    <s v="ENT"/>
    <s v="MyPertamina"/>
    <x v="24"/>
    <s v="Padang"/>
    <d v="2011-01-10T00:00:00"/>
    <d v="2016-04-04T00:00:00"/>
    <s v="career change"/>
    <x v="1"/>
    <s v="Google Search"/>
    <n v="4.8"/>
    <n v="5"/>
    <n v="5"/>
    <n v="0"/>
    <d v="2015-03-04T00:00:00"/>
    <n v="0"/>
    <n v="5"/>
  </r>
  <r>
    <s v="Arief Luthfi"/>
    <n v="10026"/>
    <x v="0"/>
    <x v="0"/>
    <x v="0"/>
    <x v="0"/>
    <x v="5"/>
    <x v="2"/>
    <s v="Exceed"/>
    <s v="IHX"/>
    <s v="Squad B"/>
    <x v="25"/>
    <s v="Cina"/>
    <d v="2014-02-17T00:00:00"/>
    <d v="2018-02-19T00:00:00"/>
    <s v="Learned that he is a gangster"/>
    <x v="2"/>
    <s v="LinkedIn"/>
    <n v="3.5"/>
    <n v="4"/>
    <n v="5"/>
    <n v="7"/>
    <d v="2017-01-10T00:00:00"/>
    <n v="0"/>
    <n v="2"/>
  </r>
  <r>
    <s v="Arini Indah"/>
    <n v="10027"/>
    <x v="1"/>
    <x v="3"/>
    <x v="1"/>
    <x v="0"/>
    <x v="2"/>
    <x v="2"/>
    <s v="Average"/>
    <s v="EDU"/>
    <s v="Squad Service Core"/>
    <x v="26"/>
    <s v="Sunda"/>
    <d v="2015-02-16T00:00:00"/>
    <m/>
    <s v="N/A-StillEmployed"/>
    <x v="0"/>
    <s v="Diversity Job Fair"/>
    <n v="5"/>
    <n v="5"/>
    <n v="4"/>
    <n v="3"/>
    <d v="2020-02-18T00:00:00"/>
    <n v="0"/>
    <n v="4"/>
  </r>
  <r>
    <s v="Arisalsabila Wahyu Bawono"/>
    <n v="10028"/>
    <x v="0"/>
    <x v="0"/>
    <x v="0"/>
    <x v="0"/>
    <x v="6"/>
    <x v="0"/>
    <s v="Average"/>
    <s v="FIN"/>
    <s v="Bonum"/>
    <x v="27"/>
    <s v="Padang"/>
    <d v="2013-09-30T00:00:00"/>
    <d v="2016-08-07T00:00:00"/>
    <s v="retiring"/>
    <x v="1"/>
    <s v="Indeed"/>
    <n v="3.39"/>
    <n v="3"/>
    <n v="3"/>
    <n v="0"/>
    <d v="2015-02-20T00:00:00"/>
    <n v="0"/>
    <n v="14"/>
  </r>
  <r>
    <s v="Arsya Shafira Firstri"/>
    <n v="10029"/>
    <x v="1"/>
    <x v="1"/>
    <x v="1"/>
    <x v="0"/>
    <x v="6"/>
    <x v="1"/>
    <s v="Exceed"/>
    <s v="ENT"/>
    <s v="MyPertamina"/>
    <x v="28"/>
    <s v="Padang"/>
    <d v="2012-04-02T00:00:00"/>
    <d v="2015-06-15T00:00:00"/>
    <s v="Another position"/>
    <x v="1"/>
    <s v="Google Search"/>
    <n v="3.35"/>
    <n v="3"/>
    <n v="4"/>
    <n v="0"/>
    <d v="2014-03-04T00:00:00"/>
    <n v="0"/>
    <n v="6"/>
  </r>
  <r>
    <s v="Arwani"/>
    <n v="10030"/>
    <x v="0"/>
    <x v="0"/>
    <x v="1"/>
    <x v="0"/>
    <x v="7"/>
    <x v="2"/>
    <s v="Exceed"/>
    <s v="EDU"/>
    <s v="Squad Service Core"/>
    <x v="29"/>
    <s v="Bali"/>
    <d v="2008-10-27T00:00:00"/>
    <m/>
    <s v="N/A-StillEmployed"/>
    <x v="0"/>
    <s v="Diversity Job Fair"/>
    <n v="4.5"/>
    <n v="5"/>
    <n v="2"/>
    <n v="6"/>
    <d v="2020-01-15T00:00:00"/>
    <n v="0"/>
    <n v="14"/>
  </r>
  <r>
    <s v="Asep Yuhana"/>
    <n v="10031"/>
    <x v="0"/>
    <x v="0"/>
    <x v="0"/>
    <x v="0"/>
    <x v="7"/>
    <x v="1"/>
    <s v="Exceed"/>
    <s v="FIN"/>
    <s v="Bonum"/>
    <x v="30"/>
    <s v="Padang"/>
    <d v="2014-09-29T00:00:00"/>
    <m/>
    <s v="N/A-StillEmployed"/>
    <x v="0"/>
    <s v="Google Search"/>
    <n v="3.19"/>
    <n v="3"/>
    <n v="3"/>
    <n v="0"/>
    <d v="2020-02-01T00:00:00"/>
    <n v="0"/>
    <n v="9"/>
  </r>
  <r>
    <s v="Asfah Faela Shufa"/>
    <n v="10032"/>
    <x v="1"/>
    <x v="2"/>
    <x v="1"/>
    <x v="0"/>
    <x v="7"/>
    <x v="0"/>
    <s v="Average"/>
    <s v="EWD"/>
    <s v="Sales Cycle"/>
    <x v="31"/>
    <s v="Cina"/>
    <d v="2013-11-11T00:00:00"/>
    <m/>
    <s v="N/A-StillEmployed"/>
    <x v="0"/>
    <s v="Diversity Job Fair"/>
    <n v="3.5"/>
    <n v="4"/>
    <n v="5"/>
    <n v="0"/>
    <d v="2020-01-21T00:00:00"/>
    <n v="0"/>
    <n v="17"/>
  </r>
  <r>
    <s v="Astria Karismawati"/>
    <n v="10033"/>
    <x v="0"/>
    <x v="0"/>
    <x v="1"/>
    <x v="0"/>
    <x v="7"/>
    <x v="1"/>
    <s v="Fully meets"/>
    <s v="EWD"/>
    <s v="RPA &amp; Profitability"/>
    <x v="32"/>
    <s v="Cina"/>
    <d v="2011-08-15T00:00:00"/>
    <d v="2016-08-02T00:00:00"/>
    <s v="Another position"/>
    <x v="1"/>
    <s v="Google Search"/>
    <n v="3.14"/>
    <n v="3"/>
    <n v="5"/>
    <n v="0"/>
    <d v="2014-02-10T00:00:00"/>
    <n v="1"/>
    <n v="19"/>
  </r>
  <r>
    <s v="Astrid Noviasari Suprapto"/>
    <n v="10034"/>
    <x v="1"/>
    <x v="1"/>
    <x v="1"/>
    <x v="0"/>
    <x v="6"/>
    <x v="0"/>
    <s v="Fully meets"/>
    <s v="IHX"/>
    <s v="Squad C"/>
    <x v="33"/>
    <s v="Bali"/>
    <d v="2012-03-05T00:00:00"/>
    <m/>
    <s v="N/A-StillEmployed"/>
    <x v="0"/>
    <s v="Employee Referral"/>
    <n v="4.51"/>
    <n v="5"/>
    <n v="4"/>
    <n v="0"/>
    <d v="2020-02-21T00:00:00"/>
    <n v="0"/>
    <n v="3"/>
  </r>
  <r>
    <s v="Aulia Eka Fitriani"/>
    <n v="10035"/>
    <x v="1"/>
    <x v="2"/>
    <x v="0"/>
    <x v="0"/>
    <x v="8"/>
    <x v="2"/>
    <s v="Fully meets"/>
    <s v="ENT"/>
    <s v="MyPertamina"/>
    <x v="34"/>
    <s v="Sunda"/>
    <d v="2011-04-04T00:00:00"/>
    <m/>
    <s v="N/A-StillEmployed"/>
    <x v="0"/>
    <s v="Indeed"/>
    <n v="3.25"/>
    <n v="3"/>
    <n v="5"/>
    <n v="0"/>
    <d v="2020-01-14T00:00:00"/>
    <n v="0"/>
    <n v="15"/>
  </r>
  <r>
    <s v="Aura Camellia Ludica"/>
    <n v="10036"/>
    <x v="0"/>
    <x v="0"/>
    <x v="0"/>
    <x v="0"/>
    <x v="6"/>
    <x v="2"/>
    <s v="Need improvement"/>
    <s v="FIN"/>
    <s v="Platform"/>
    <x v="35"/>
    <s v="Cina"/>
    <d v="2011-08-15T00:00:00"/>
    <m/>
    <s v="N/A-StillEmployed"/>
    <x v="0"/>
    <s v="Google Search"/>
    <n v="3.84"/>
    <n v="4"/>
    <n v="3"/>
    <n v="5"/>
    <d v="2020-01-21T00:00:00"/>
    <n v="0"/>
    <n v="4"/>
  </r>
  <r>
    <s v="Aviall Anggraina"/>
    <n v="10037"/>
    <x v="0"/>
    <x v="0"/>
    <x v="0"/>
    <x v="0"/>
    <x v="6"/>
    <x v="2"/>
    <s v="Fully meets"/>
    <s v="HLT"/>
    <s v="PeduliLindungi"/>
    <x v="36"/>
    <s v="Jawa"/>
    <d v="2016-01-28T00:00:00"/>
    <m/>
    <s v="N/A-StillEmployed"/>
    <x v="0"/>
    <s v="Indeed"/>
    <n v="5"/>
    <n v="5"/>
    <n v="3"/>
    <n v="0"/>
    <d v="2020-02-22T00:00:00"/>
    <n v="0"/>
    <n v="14"/>
  </r>
  <r>
    <s v="Ayu Bintang Nurrachma Gunawan"/>
    <n v="10038"/>
    <x v="0"/>
    <x v="0"/>
    <x v="1"/>
    <x v="0"/>
    <x v="6"/>
    <x v="1"/>
    <s v="Need improvement"/>
    <s v="HLT"/>
    <s v="PeduliLindungi"/>
    <x v="37"/>
    <s v="Padang"/>
    <d v="2013-11-11T00:00:00"/>
    <m/>
    <s v="N/A-StillEmployed"/>
    <x v="0"/>
    <s v="Indeed"/>
    <n v="4.96"/>
    <n v="5"/>
    <n v="4"/>
    <n v="6"/>
    <d v="2020-01-30T00:00:00"/>
    <n v="0"/>
    <n v="3"/>
  </r>
  <r>
    <s v="Ayu Prihatini Novianingrum Romadani"/>
    <n v="10039"/>
    <x v="1"/>
    <x v="1"/>
    <x v="0"/>
    <x v="1"/>
    <x v="7"/>
    <x v="2"/>
    <s v="Fully meets"/>
    <s v="IHX"/>
    <s v="Lead/Reviewer/Maintener"/>
    <x v="38"/>
    <s v="Bali"/>
    <d v="2014-03-31T00:00:00"/>
    <m/>
    <s v="N/A-StillEmployed"/>
    <x v="0"/>
    <s v="LinkedIn"/>
    <n v="4.43"/>
    <n v="4"/>
    <n v="3"/>
    <n v="0"/>
    <d v="2020-02-01T00:00:00"/>
    <n v="0"/>
    <n v="14"/>
  </r>
  <r>
    <s v="Bagus"/>
    <n v="10040"/>
    <x v="0"/>
    <x v="0"/>
    <x v="1"/>
    <x v="1"/>
    <x v="6"/>
    <x v="2"/>
    <s v="Fully meets"/>
    <s v="IHX"/>
    <s v="Squad B"/>
    <x v="39"/>
    <s v="Sunda"/>
    <d v="2016-06-30T00:00:00"/>
    <m/>
    <s v="N/A-StillEmployed"/>
    <x v="0"/>
    <s v="LinkedIn"/>
    <n v="5"/>
    <n v="5"/>
    <n v="5"/>
    <n v="6"/>
    <d v="2020-02-18T00:00:00"/>
    <n v="0"/>
    <n v="7"/>
  </r>
  <r>
    <s v="Bagus Indra Febrianto"/>
    <n v="10041"/>
    <x v="0"/>
    <x v="0"/>
    <x v="1"/>
    <x v="1"/>
    <x v="8"/>
    <x v="2"/>
    <s v="Special treatment"/>
    <s v="IHX"/>
    <s v="Squad D"/>
    <x v="40"/>
    <s v="Padang"/>
    <d v="2014-08-18T00:00:00"/>
    <m/>
    <s v="N/A-StillEmployed"/>
    <x v="0"/>
    <s v="Indeed"/>
    <n v="5"/>
    <n v="5"/>
    <n v="5"/>
    <n v="0"/>
    <d v="2020-01-21T00:00:00"/>
    <n v="0"/>
    <n v="7"/>
  </r>
  <r>
    <s v="Bagus Tri Harjanto"/>
    <n v="10042"/>
    <x v="1"/>
    <x v="2"/>
    <x v="1"/>
    <x v="0"/>
    <x v="6"/>
    <x v="1"/>
    <s v="Fully meets"/>
    <s v="EWD"/>
    <s v="Explore"/>
    <x v="41"/>
    <s v="Bali"/>
    <d v="2014-09-29T00:00:00"/>
    <m/>
    <s v="N/A-StillEmployed"/>
    <x v="0"/>
    <s v="Google Search"/>
    <n v="5"/>
    <n v="5"/>
    <n v="4"/>
    <n v="0"/>
    <d v="2020-02-12T00:00:00"/>
    <n v="0"/>
    <n v="11"/>
  </r>
  <r>
    <s v="Bayu Aji Kurniawan"/>
    <n v="10043"/>
    <x v="1"/>
    <x v="2"/>
    <x v="0"/>
    <x v="0"/>
    <x v="6"/>
    <x v="2"/>
    <s v="Average"/>
    <s v="FIN"/>
    <s v="Inpoin"/>
    <x v="42"/>
    <s v="Cina"/>
    <d v="2016-09-06T00:00:00"/>
    <m/>
    <s v="N/A-StillEmployed"/>
    <x v="0"/>
    <s v="Indeed"/>
    <n v="4.5"/>
    <n v="5"/>
    <n v="5"/>
    <n v="7"/>
    <d v="2020-01-15T00:00:00"/>
    <n v="0"/>
    <n v="8"/>
  </r>
  <r>
    <s v="Bayu Anugrah"/>
    <n v="10044"/>
    <x v="1"/>
    <x v="1"/>
    <x v="1"/>
    <x v="0"/>
    <x v="6"/>
    <x v="2"/>
    <s v="Average"/>
    <s v="EWD"/>
    <s v="AM Performance"/>
    <x v="43"/>
    <s v="Bali"/>
    <d v="2014-05-12T00:00:00"/>
    <m/>
    <s v="N/A-StillEmployed"/>
    <x v="0"/>
    <s v="Indeed"/>
    <n v="3.3"/>
    <n v="3"/>
    <n v="4"/>
    <n v="0"/>
    <d v="2020-02-19T00:00:00"/>
    <n v="0"/>
    <n v="11"/>
  </r>
  <r>
    <s v="Bayusandya Tresnayatna"/>
    <n v="10045"/>
    <x v="0"/>
    <x v="0"/>
    <x v="0"/>
    <x v="0"/>
    <x v="6"/>
    <x v="0"/>
    <s v="Need improvement"/>
    <s v="ENT"/>
    <s v="MyPertamina"/>
    <x v="44"/>
    <s v="Padang"/>
    <d v="2013-07-08T00:00:00"/>
    <m/>
    <s v="N/A-StillEmployed"/>
    <x v="0"/>
    <s v="LinkedIn"/>
    <n v="3.8"/>
    <n v="4"/>
    <n v="5"/>
    <n v="0"/>
    <d v="2020-01-14T00:00:00"/>
    <n v="0"/>
    <n v="4"/>
  </r>
  <r>
    <s v="Brilliant Djaka Irfanudin Rofiq"/>
    <n v="10046"/>
    <x v="0"/>
    <x v="0"/>
    <x v="0"/>
    <x v="0"/>
    <x v="7"/>
    <x v="1"/>
    <s v="Exceed"/>
    <s v="FIN"/>
    <s v="Inpoin"/>
    <x v="45"/>
    <s v="Bali"/>
    <d v="2012-05-14T00:00:00"/>
    <m/>
    <s v="N/A-StillEmployed"/>
    <x v="0"/>
    <s v="Employee Referral"/>
    <n v="3"/>
    <n v="3"/>
    <n v="5"/>
    <n v="0"/>
    <d v="2020-01-19T00:00:00"/>
    <n v="0"/>
    <n v="17"/>
  </r>
  <r>
    <s v="Burhanudin Ramdhani"/>
    <n v="10047"/>
    <x v="1"/>
    <x v="2"/>
    <x v="1"/>
    <x v="0"/>
    <x v="6"/>
    <x v="2"/>
    <s v="Average"/>
    <s v="FIN"/>
    <s v="Bonum"/>
    <x v="46"/>
    <s v="Jawa"/>
    <d v="2011-06-27T00:00:00"/>
    <d v="2017-11-15T00:00:00"/>
    <s v="relocation out of area"/>
    <x v="1"/>
    <s v="Indeed"/>
    <n v="4.3"/>
    <n v="4"/>
    <n v="4"/>
    <n v="0"/>
    <d v="2016-03-10T00:00:00"/>
    <n v="0"/>
    <n v="3"/>
  </r>
  <r>
    <s v="Calvinza Herman"/>
    <n v="10048"/>
    <x v="0"/>
    <x v="0"/>
    <x v="1"/>
    <x v="1"/>
    <x v="6"/>
    <x v="2"/>
    <s v="Average"/>
    <s v="LGT"/>
    <s v="Logee Truck Web"/>
    <x v="47"/>
    <s v="Sunda"/>
    <d v="2011-10-03T00:00:00"/>
    <m/>
    <s v="N/A-StillEmployed"/>
    <x v="0"/>
    <s v="Indeed"/>
    <n v="3.58"/>
    <n v="4"/>
    <n v="5"/>
    <n v="0"/>
    <d v="2020-01-30T00:00:00"/>
    <n v="0"/>
    <n v="3"/>
  </r>
  <r>
    <s v="Chika Mareyza Anjani"/>
    <n v="10049"/>
    <x v="1"/>
    <x v="2"/>
    <x v="0"/>
    <x v="0"/>
    <x v="7"/>
    <x v="2"/>
    <s v="Fully meets"/>
    <s v="EDU"/>
    <s v="Squad Control Tower"/>
    <x v="48"/>
    <s v="Padang"/>
    <d v="2012-09-05T00:00:00"/>
    <m/>
    <s v="N/A-StillEmployed"/>
    <x v="0"/>
    <s v="Indeed"/>
    <n v="4.7"/>
    <n v="5"/>
    <n v="3"/>
    <n v="6"/>
    <d v="2020-02-27T00:00:00"/>
    <n v="0"/>
    <n v="2"/>
  </r>
  <r>
    <s v="Christi Yanti Pardede"/>
    <n v="10050"/>
    <x v="0"/>
    <x v="0"/>
    <x v="1"/>
    <x v="0"/>
    <x v="7"/>
    <x v="2"/>
    <s v="Fully meets"/>
    <s v="EDU"/>
    <s v="Squad Pijar Corpu"/>
    <x v="49"/>
    <s v="Bali"/>
    <d v="2011-05-16T00:00:00"/>
    <d v="2015-01-07T00:00:00"/>
    <s v="unhappy"/>
    <x v="1"/>
    <s v="Google Search"/>
    <n v="4.2"/>
    <n v="4"/>
    <n v="5"/>
    <n v="0"/>
    <d v="2013-05-03T00:00:00"/>
    <n v="0"/>
    <n v="9"/>
  </r>
  <r>
    <s v="Christian S. X. Kembuan"/>
    <n v="10051"/>
    <x v="1"/>
    <x v="1"/>
    <x v="0"/>
    <x v="0"/>
    <x v="6"/>
    <x v="0"/>
    <s v="Average"/>
    <s v="COM"/>
    <s v="ChatAja"/>
    <x v="50"/>
    <s v="Sunda"/>
    <d v="2010-08-30T00:00:00"/>
    <d v="2013-09-26T00:00:00"/>
    <s v="career change"/>
    <x v="1"/>
    <s v="Indeed"/>
    <n v="4.2"/>
    <n v="4"/>
    <n v="4"/>
    <n v="0"/>
    <d v="2012-05-04T00:00:00"/>
    <n v="0"/>
    <n v="6"/>
  </r>
  <r>
    <s v="Cipta Pakarti Puji Akasyah"/>
    <n v="10052"/>
    <x v="1"/>
    <x v="1"/>
    <x v="0"/>
    <x v="0"/>
    <x v="8"/>
    <x v="0"/>
    <s v="Special treatment"/>
    <s v="FIN"/>
    <s v="MPS"/>
    <x v="51"/>
    <s v="Bali"/>
    <d v="2016-07-06T00:00:00"/>
    <m/>
    <s v="N/A-StillEmployed"/>
    <x v="0"/>
    <s v="Employee Referral"/>
    <n v="4.0999999999999996"/>
    <n v="4"/>
    <n v="4"/>
    <n v="0"/>
    <d v="2020-02-28T00:00:00"/>
    <n v="0"/>
    <n v="5"/>
  </r>
  <r>
    <s v="Claudia Cahya P"/>
    <n v="10053"/>
    <x v="1"/>
    <x v="3"/>
    <x v="0"/>
    <x v="0"/>
    <x v="9"/>
    <x v="2"/>
    <s v="Need improvement"/>
    <s v="LGT"/>
    <s v="Logee Truck All Product"/>
    <x v="52"/>
    <s v="Padang"/>
    <d v="2013-07-08T00:00:00"/>
    <m/>
    <s v="N/A-StillEmployed"/>
    <x v="0"/>
    <s v="Employee Referral"/>
    <n v="4.4000000000000004"/>
    <n v="4"/>
    <n v="5"/>
    <n v="0"/>
    <d v="2020-01-14T00:00:00"/>
    <n v="0"/>
    <n v="3"/>
  </r>
  <r>
    <s v="Darin Afaf Rafinda"/>
    <n v="10054"/>
    <x v="0"/>
    <x v="0"/>
    <x v="0"/>
    <x v="0"/>
    <x v="7"/>
    <x v="2"/>
    <s v="Fully meets"/>
    <s v="VGA"/>
    <s v="Ads Based"/>
    <x v="53"/>
    <s v="Jawa"/>
    <d v="2011-07-11T00:00:00"/>
    <d v="2018-09-23T00:00:00"/>
    <s v="performance"/>
    <x v="2"/>
    <s v="LinkedIn"/>
    <n v="2"/>
    <n v="2"/>
    <n v="3"/>
    <n v="0"/>
    <d v="2017-05-01T00:00:00"/>
    <n v="5"/>
    <n v="16"/>
  </r>
  <r>
    <s v="David Suryana Adie"/>
    <n v="10055"/>
    <x v="0"/>
    <x v="0"/>
    <x v="0"/>
    <x v="0"/>
    <x v="7"/>
    <x v="1"/>
    <s v="Need improvement"/>
    <s v="VGA"/>
    <s v="IndiBOX Apps"/>
    <x v="54"/>
    <s v="Sunda"/>
    <d v="2010-07-20T00:00:00"/>
    <m/>
    <s v="N/A-StillEmployed"/>
    <x v="0"/>
    <s v="CareerBuilder"/>
    <n v="4.13"/>
    <n v="4"/>
    <n v="2"/>
    <n v="0"/>
    <d v="2020-01-14T00:00:00"/>
    <n v="3"/>
    <n v="3"/>
  </r>
  <r>
    <s v="Debby Safira"/>
    <n v="10056"/>
    <x v="0"/>
    <x v="0"/>
    <x v="0"/>
    <x v="0"/>
    <x v="7"/>
    <x v="2"/>
    <s v="Exceed"/>
    <s v="IHL"/>
    <s v="IndiHome Smart"/>
    <x v="55"/>
    <s v="Jawa"/>
    <d v="2009-01-05T00:00:00"/>
    <m/>
    <s v="N/A-StillEmployed"/>
    <x v="0"/>
    <s v="Indeed"/>
    <n v="3.7"/>
    <n v="4"/>
    <n v="5"/>
    <n v="0"/>
    <d v="2020-02-04T00:00:00"/>
    <n v="0"/>
    <n v="15"/>
  </r>
  <r>
    <s v="Deddy Nur Hidayat"/>
    <n v="10057"/>
    <x v="1"/>
    <x v="2"/>
    <x v="1"/>
    <x v="0"/>
    <x v="7"/>
    <x v="0"/>
    <s v="Fully meets"/>
    <s v="IHL"/>
    <s v="IndiHome Study"/>
    <x v="56"/>
    <s v="Jawa"/>
    <d v="2015-01-05T00:00:00"/>
    <m/>
    <s v="N/A-StillEmployed"/>
    <x v="0"/>
    <s v="Indeed"/>
    <n v="4.7300000000000004"/>
    <n v="5"/>
    <n v="5"/>
    <n v="0"/>
    <d v="2020-02-14T00:00:00"/>
    <n v="0"/>
    <n v="6"/>
  </r>
  <r>
    <s v="Delicia Generis Humani"/>
    <n v="10058"/>
    <x v="1"/>
    <x v="2"/>
    <x v="0"/>
    <x v="0"/>
    <x v="7"/>
    <x v="2"/>
    <s v="Exceed"/>
    <s v="FIN"/>
    <s v="Platform"/>
    <x v="57"/>
    <s v="Cina"/>
    <d v="2015-03-30T00:00:00"/>
    <m/>
    <s v="N/A-StillEmployed"/>
    <x v="0"/>
    <s v="Indeed"/>
    <n v="3.04"/>
    <n v="3"/>
    <n v="3"/>
    <n v="6"/>
    <d v="2020-01-22T00:00:00"/>
    <n v="0"/>
    <n v="2"/>
  </r>
  <r>
    <s v="Denandra Prasetya Laksma Putra"/>
    <n v="10059"/>
    <x v="1"/>
    <x v="2"/>
    <x v="1"/>
    <x v="0"/>
    <x v="7"/>
    <x v="0"/>
    <s v="Average"/>
    <s v="FIN"/>
    <s v="Platform"/>
    <x v="58"/>
    <s v="Bali"/>
    <d v="2016-07-06T00:00:00"/>
    <m/>
    <s v="N/A-StillEmployed"/>
    <x v="0"/>
    <s v="LinkedIn"/>
    <n v="4.12"/>
    <n v="4"/>
    <n v="5"/>
    <n v="0"/>
    <d v="2020-01-28T00:00:00"/>
    <n v="0"/>
    <n v="15"/>
  </r>
  <r>
    <s v="Dendy Ramdhan Fauzy"/>
    <n v="10060"/>
    <x v="0"/>
    <x v="0"/>
    <x v="0"/>
    <x v="0"/>
    <x v="6"/>
    <x v="2"/>
    <s v="Need improvement"/>
    <s v="IHX"/>
    <s v="Squad B"/>
    <x v="59"/>
    <s v="Padang"/>
    <d v="2014-11-10T00:00:00"/>
    <m/>
    <s v="N/A-StillEmployed"/>
    <x v="0"/>
    <s v="Employee Referral"/>
    <n v="5"/>
    <n v="5"/>
    <n v="3"/>
    <n v="4"/>
    <d v="2020-01-02T00:00:00"/>
    <n v="0"/>
    <n v="5"/>
  </r>
  <r>
    <s v="Devi"/>
    <n v="10061"/>
    <x v="0"/>
    <x v="0"/>
    <x v="1"/>
    <x v="0"/>
    <x v="6"/>
    <x v="0"/>
    <s v="Exceed"/>
    <s v="IHX"/>
    <s v="Squad C"/>
    <x v="60"/>
    <s v="Bali"/>
    <d v="2014-05-05T00:00:00"/>
    <m/>
    <s v="N/A-StillEmployed"/>
    <x v="0"/>
    <s v="Indeed"/>
    <n v="4.62"/>
    <n v="5"/>
    <n v="4"/>
    <n v="0"/>
    <d v="2020-01-24T00:00:00"/>
    <n v="0"/>
    <n v="8"/>
  </r>
  <r>
    <s v="Dewi Hapsari"/>
    <n v="10062"/>
    <x v="1"/>
    <x v="1"/>
    <x v="1"/>
    <x v="0"/>
    <x v="7"/>
    <x v="0"/>
    <s v="Exceed"/>
    <s v="EWD"/>
    <s v="Refactoring New IA"/>
    <x v="61"/>
    <s v="Cina"/>
    <d v="2014-11-10T00:00:00"/>
    <m/>
    <s v="N/A-StillEmployed"/>
    <x v="0"/>
    <s v="LinkedIn"/>
    <n v="3.1"/>
    <n v="3"/>
    <n v="5"/>
    <n v="8"/>
    <d v="2020-02-12T00:00:00"/>
    <n v="0"/>
    <n v="19"/>
  </r>
  <r>
    <s v="Dewi Rahayu"/>
    <n v="10063"/>
    <x v="1"/>
    <x v="3"/>
    <x v="1"/>
    <x v="1"/>
    <x v="8"/>
    <x v="0"/>
    <s v="Need improvement"/>
    <s v="VGA"/>
    <s v="Ads Based"/>
    <x v="62"/>
    <s v="Sunda"/>
    <d v="2012-07-02T00:00:00"/>
    <m/>
    <s v="N/A-StillEmployed"/>
    <x v="0"/>
    <s v="Indeed"/>
    <n v="5"/>
    <n v="5"/>
    <n v="3"/>
    <n v="0"/>
    <d v="2020-02-25T00:00:00"/>
    <n v="0"/>
    <n v="1"/>
  </r>
  <r>
    <s v="Dhieo Deva Alavanta"/>
    <n v="10064"/>
    <x v="1"/>
    <x v="3"/>
    <x v="0"/>
    <x v="0"/>
    <x v="8"/>
    <x v="2"/>
    <s v="Special treatment"/>
    <s v="VGA"/>
    <s v="IndiBOX Apps"/>
    <x v="63"/>
    <s v="Cina"/>
    <d v="2011-11-07T00:00:00"/>
    <m/>
    <s v="N/A-StillEmployed"/>
    <x v="0"/>
    <s v="LinkedIn"/>
    <n v="3.96"/>
    <n v="4"/>
    <n v="4"/>
    <n v="0"/>
    <d v="2020-02-27T00:00:00"/>
    <n v="0"/>
    <n v="6"/>
  </r>
  <r>
    <s v="Dian Putri Paramitha Rais"/>
    <n v="10065"/>
    <x v="1"/>
    <x v="2"/>
    <x v="0"/>
    <x v="0"/>
    <x v="6"/>
    <x v="2"/>
    <s v="Exceed"/>
    <s v="ENT"/>
    <s v="MyPertamina"/>
    <x v="64"/>
    <s v="Bali"/>
    <d v="2018-07-09T00:00:00"/>
    <m/>
    <s v="N/A-StillEmployed"/>
    <x v="0"/>
    <s v="Indeed"/>
    <n v="4.3"/>
    <n v="4"/>
    <n v="4"/>
    <n v="3"/>
    <d v="2020-01-31T00:00:00"/>
    <n v="2"/>
    <n v="2"/>
  </r>
  <r>
    <s v="Difa Al"/>
    <n v="10066"/>
    <x v="1"/>
    <x v="2"/>
    <x v="0"/>
    <x v="0"/>
    <x v="8"/>
    <x v="2"/>
    <s v="Need improvement"/>
    <s v="EDU"/>
    <s v="Squad Service Core"/>
    <x v="65"/>
    <s v="Cina"/>
    <d v="2011-05-16T00:00:00"/>
    <d v="2018-06-08T00:00:00"/>
    <s v="unhappy"/>
    <x v="1"/>
    <s v="Indeed"/>
    <n v="5"/>
    <n v="5"/>
    <n v="4"/>
    <n v="0"/>
    <d v="2017-04-02T00:00:00"/>
    <n v="0"/>
    <n v="14"/>
  </r>
  <r>
    <s v="Dimas Bayu Suseno"/>
    <n v="10067"/>
    <x v="0"/>
    <x v="0"/>
    <x v="1"/>
    <x v="0"/>
    <x v="8"/>
    <x v="2"/>
    <s v="Fully meets"/>
    <s v="COM"/>
    <s v="ChatAja"/>
    <x v="66"/>
    <s v="Jawa"/>
    <d v="2012-01-09T00:00:00"/>
    <m/>
    <s v="N/A-StillEmployed"/>
    <x v="0"/>
    <s v="CareerBuilder"/>
    <n v="3.79"/>
    <n v="4"/>
    <n v="5"/>
    <n v="5"/>
    <d v="2020-01-25T00:00:00"/>
    <n v="0"/>
    <n v="8"/>
  </r>
  <r>
    <s v="Dimas Pratama"/>
    <n v="10068"/>
    <x v="0"/>
    <x v="0"/>
    <x v="0"/>
    <x v="0"/>
    <x v="10"/>
    <x v="1"/>
    <s v="Fully meets"/>
    <s v="COM"/>
    <s v="ChatAja"/>
    <x v="67"/>
    <s v="Sunda"/>
    <d v="2014-09-29T00:00:00"/>
    <m/>
    <s v="N/A-StillEmployed"/>
    <x v="0"/>
    <s v="Indeed"/>
    <n v="1.93"/>
    <n v="2"/>
    <n v="3"/>
    <n v="0"/>
    <d v="2020-01-30T00:00:00"/>
    <n v="6"/>
    <n v="5"/>
  </r>
  <r>
    <s v="Dini Agustini Fajri"/>
    <n v="10069"/>
    <x v="1"/>
    <x v="2"/>
    <x v="1"/>
    <x v="0"/>
    <x v="6"/>
    <x v="1"/>
    <s v="Exceed"/>
    <s v="VGA"/>
    <s v="Ads Based"/>
    <x v="68"/>
    <s v="Sunda"/>
    <d v="2011-04-04T00:00:00"/>
    <d v="2017-11-04T00:00:00"/>
    <s v="more money"/>
    <x v="1"/>
    <s v="Google Search"/>
    <n v="4.62"/>
    <n v="5"/>
    <n v="5"/>
    <n v="0"/>
    <d v="2016-05-06T00:00:00"/>
    <n v="0"/>
    <n v="1"/>
  </r>
  <r>
    <s v="Dwi Erviana"/>
    <n v="10070"/>
    <x v="1"/>
    <x v="3"/>
    <x v="0"/>
    <x v="0"/>
    <x v="6"/>
    <x v="2"/>
    <s v="Average"/>
    <s v="IHL"/>
    <s v="IndiHome Smart"/>
    <x v="69"/>
    <s v="Bali"/>
    <d v="2014-07-07T00:00:00"/>
    <m/>
    <s v="N/A-StillEmployed"/>
    <x v="0"/>
    <s v="Indeed"/>
    <n v="1.1200000000000001"/>
    <n v="1"/>
    <n v="2"/>
    <n v="0"/>
    <d v="2020-01-31T00:00:00"/>
    <n v="4"/>
    <n v="9"/>
  </r>
  <r>
    <s v="Dyva Agna Fauzan"/>
    <n v="10071"/>
    <x v="1"/>
    <x v="1"/>
    <x v="0"/>
    <x v="0"/>
    <x v="7"/>
    <x v="2"/>
    <s v="Exceed"/>
    <s v="EDU"/>
    <s v="Squad Pijar Corpu"/>
    <x v="70"/>
    <s v="Cina"/>
    <d v="2017-02-15T00:00:00"/>
    <m/>
    <s v="N/A-StillEmployed"/>
    <x v="0"/>
    <s v="Indeed"/>
    <n v="3.01"/>
    <n v="3"/>
    <n v="5"/>
    <n v="7"/>
    <d v="2020-01-23T00:00:00"/>
    <n v="0"/>
    <n v="15"/>
  </r>
  <r>
    <s v="Egi Chandra Legita"/>
    <n v="10072"/>
    <x v="1"/>
    <x v="1"/>
    <x v="0"/>
    <x v="0"/>
    <x v="6"/>
    <x v="2"/>
    <s v="Average"/>
    <s v="EWD"/>
    <s v="Delivery &amp; Project Mgt"/>
    <x v="71"/>
    <s v="Cina"/>
    <d v="2014-05-12T00:00:00"/>
    <m/>
    <s v="N/A-StillEmployed"/>
    <x v="0"/>
    <s v="Indeed"/>
    <n v="4.3"/>
    <n v="4"/>
    <n v="4"/>
    <n v="0"/>
    <d v="2020-02-19T00:00:00"/>
    <n v="0"/>
    <n v="1"/>
  </r>
  <r>
    <s v="Egy Haekal Achmad"/>
    <n v="10073"/>
    <x v="1"/>
    <x v="3"/>
    <x v="1"/>
    <x v="0"/>
    <x v="7"/>
    <x v="1"/>
    <s v="Special treatment"/>
    <s v="ENT"/>
    <s v="NETMONK"/>
    <x v="72"/>
    <s v="Cina"/>
    <d v="2012-02-20T00:00:00"/>
    <m/>
    <s v="N/A-StillEmployed"/>
    <x v="0"/>
    <s v="Website"/>
    <n v="2.2999999999999998"/>
    <n v="2"/>
    <n v="1"/>
    <n v="0"/>
    <d v="2020-01-29T00:00:00"/>
    <n v="2"/>
    <n v="17"/>
  </r>
  <r>
    <s v="Eka Risyana Pribadi"/>
    <n v="10074"/>
    <x v="1"/>
    <x v="3"/>
    <x v="1"/>
    <x v="0"/>
    <x v="7"/>
    <x v="1"/>
    <s v="Average"/>
    <s v="EWD"/>
    <s v="Evaluate"/>
    <x v="73"/>
    <s v="Bali"/>
    <d v="2013-01-07T00:00:00"/>
    <m/>
    <s v="N/A-StillEmployed"/>
    <x v="0"/>
    <s v="Indeed"/>
    <n v="3.88"/>
    <n v="4"/>
    <n v="4"/>
    <n v="0"/>
    <d v="2020-01-18T00:00:00"/>
    <n v="0"/>
    <n v="6"/>
  </r>
  <r>
    <s v="Eki Mandjasari"/>
    <n v="10075"/>
    <x v="1"/>
    <x v="1"/>
    <x v="1"/>
    <x v="0"/>
    <x v="6"/>
    <x v="2"/>
    <s v="Average"/>
    <s v="EWD"/>
    <s v="Pay"/>
    <x v="74"/>
    <s v="Jawa"/>
    <d v="2012-04-02T00:00:00"/>
    <m/>
    <s v="N/A-StillEmployed"/>
    <x v="0"/>
    <s v="CareerBuilder"/>
    <n v="3.4"/>
    <n v="3"/>
    <n v="5"/>
    <n v="0"/>
    <d v="2020-02-19T00:00:00"/>
    <n v="0"/>
    <n v="15"/>
  </r>
  <r>
    <s v="Eki Rizki Pratama Putra"/>
    <n v="10076"/>
    <x v="1"/>
    <x v="1"/>
    <x v="1"/>
    <x v="0"/>
    <x v="11"/>
    <x v="2"/>
    <s v="Special treatment"/>
    <s v="EWD"/>
    <s v="Payment - SSOF"/>
    <x v="75"/>
    <s v="Jawa"/>
    <d v="2015-01-05T00:00:00"/>
    <m/>
    <s v="N/A-StillEmployed"/>
    <x v="0"/>
    <s v="Employee Referral"/>
    <n v="4.1100000000000003"/>
    <n v="4"/>
    <n v="4"/>
    <n v="6"/>
    <d v="2020-02-25T00:00:00"/>
    <n v="0"/>
    <n v="16"/>
  </r>
  <r>
    <s v="Enny"/>
    <n v="10077"/>
    <x v="0"/>
    <x v="0"/>
    <x v="0"/>
    <x v="0"/>
    <x v="7"/>
    <x v="1"/>
    <s v="Average"/>
    <s v="EDU"/>
    <s v="Squad Pijar Corpu"/>
    <x v="76"/>
    <s v="Bali"/>
    <d v="2014-01-05T00:00:00"/>
    <m/>
    <s v="N/A-StillEmployed"/>
    <x v="0"/>
    <s v="Indeed"/>
    <n v="4.3"/>
    <n v="4"/>
    <n v="5"/>
    <n v="5"/>
    <d v="2020-01-04T00:00:00"/>
    <n v="0"/>
    <n v="4"/>
  </r>
  <r>
    <s v="Erdin Suharyadi"/>
    <n v="10078"/>
    <x v="0"/>
    <x v="0"/>
    <x v="1"/>
    <x v="0"/>
    <x v="6"/>
    <x v="0"/>
    <s v="Average"/>
    <s v="EDU"/>
    <s v="Squad Pijar Sekolah"/>
    <x v="77"/>
    <s v="Padang"/>
    <d v="2011-01-10T00:00:00"/>
    <m/>
    <s v="N/A-StillEmployed"/>
    <x v="0"/>
    <s v="Indeed"/>
    <n v="4.7699999999999996"/>
    <n v="5"/>
    <n v="5"/>
    <n v="0"/>
    <d v="2020-01-27T00:00:00"/>
    <n v="0"/>
    <n v="14"/>
  </r>
  <r>
    <s v="Ester Vanessa"/>
    <n v="10079"/>
    <x v="0"/>
    <x v="0"/>
    <x v="1"/>
    <x v="0"/>
    <x v="6"/>
    <x v="0"/>
    <s v="Fully meets"/>
    <s v="COM"/>
    <s v="UMEETME"/>
    <x v="78"/>
    <s v="Cina"/>
    <d v="2014-09-18T00:00:00"/>
    <m/>
    <s v="N/A-StillEmployed"/>
    <x v="0"/>
    <s v="Google Search"/>
    <n v="4.5199999999999996"/>
    <n v="5"/>
    <n v="4"/>
    <n v="0"/>
    <d v="2020-01-15T00:00:00"/>
    <n v="0"/>
    <n v="4"/>
  </r>
  <r>
    <s v="Estha Triani Juansah"/>
    <n v="10080"/>
    <x v="1"/>
    <x v="3"/>
    <x v="1"/>
    <x v="0"/>
    <x v="9"/>
    <x v="2"/>
    <s v="Exceed"/>
    <s v="COM"/>
    <s v="ChatAja"/>
    <x v="79"/>
    <s v="Bali"/>
    <d v="2010-04-26T00:00:00"/>
    <m/>
    <s v="N/A-StillEmployed"/>
    <x v="0"/>
    <s v="Google Search"/>
    <n v="2.9"/>
    <n v="3"/>
    <n v="3"/>
    <n v="0"/>
    <d v="2020-01-21T00:00:00"/>
    <n v="0"/>
    <n v="6"/>
  </r>
  <r>
    <s v="Evi Sitorus"/>
    <n v="10081"/>
    <x v="1"/>
    <x v="3"/>
    <x v="1"/>
    <x v="0"/>
    <x v="7"/>
    <x v="2"/>
    <s v="Average"/>
    <s v="EWD"/>
    <s v="Product &amp; Content Management System"/>
    <x v="80"/>
    <s v="Cina"/>
    <d v="2011-04-04T00:00:00"/>
    <d v="2019-06-06T00:00:00"/>
    <s v="military"/>
    <x v="1"/>
    <s v="Google Search"/>
    <n v="5"/>
    <n v="5"/>
    <n v="3"/>
    <n v="0"/>
    <d v="2018-04-09T00:00:00"/>
    <n v="0"/>
    <n v="7"/>
  </r>
  <r>
    <s v="Fadilla Nur Elminasari"/>
    <n v="10082"/>
    <x v="0"/>
    <x v="0"/>
    <x v="0"/>
    <x v="0"/>
    <x v="6"/>
    <x v="1"/>
    <s v="Special treatment"/>
    <s v="ENT"/>
    <s v="MyPertamina"/>
    <x v="81"/>
    <s v="Jawa"/>
    <d v="2014-11-10T00:00:00"/>
    <m/>
    <s v="N/A-StillEmployed"/>
    <x v="0"/>
    <s v="LinkedIn"/>
    <n v="4.7"/>
    <n v="5"/>
    <n v="5"/>
    <n v="0"/>
    <d v="2020-02-13T00:00:00"/>
    <n v="0"/>
    <n v="8"/>
  </r>
  <r>
    <s v="Fahmi Alhafid"/>
    <n v="10083"/>
    <x v="0"/>
    <x v="0"/>
    <x v="0"/>
    <x v="0"/>
    <x v="6"/>
    <x v="2"/>
    <s v="Average"/>
    <s v="COM"/>
    <s v="UMEETME"/>
    <x v="82"/>
    <s v="Sunda"/>
    <d v="2014-03-31T00:00:00"/>
    <m/>
    <s v="N/A-StillEmployed"/>
    <x v="0"/>
    <s v="Employee Referral"/>
    <n v="4.2"/>
    <n v="4"/>
    <n v="3"/>
    <n v="0"/>
    <d v="2020-01-11T00:00:00"/>
    <n v="0"/>
    <n v="3"/>
  </r>
  <r>
    <s v="Fairuzh Shalma N"/>
    <n v="10084"/>
    <x v="0"/>
    <x v="0"/>
    <x v="1"/>
    <x v="0"/>
    <x v="6"/>
    <x v="2"/>
    <s v="Average"/>
    <s v="COM"/>
    <s v="Vutura"/>
    <x v="83"/>
    <s v="Cina"/>
    <d v="2014-07-07T00:00:00"/>
    <m/>
    <s v="N/A-StillEmployed"/>
    <x v="0"/>
    <s v="Indeed"/>
    <n v="3"/>
    <n v="3"/>
    <n v="1"/>
    <n v="0"/>
    <d v="2020-02-25T00:00:00"/>
    <n v="2"/>
    <n v="5"/>
  </r>
  <r>
    <s v="Faisal Fahlevi"/>
    <n v="10085"/>
    <x v="0"/>
    <x v="0"/>
    <x v="0"/>
    <x v="1"/>
    <x v="7"/>
    <x v="0"/>
    <s v="Need improvement"/>
    <s v="IHX"/>
    <s v="Squad D"/>
    <x v="84"/>
    <s v="Padang"/>
    <d v="2012-04-02T00:00:00"/>
    <d v="2020-09-27T00:00:00"/>
    <s v="attendance"/>
    <x v="2"/>
    <s v="Google Search"/>
    <n v="5"/>
    <n v="5"/>
    <n v="4"/>
    <n v="0"/>
    <d v="2019-04-12T00:00:00"/>
    <n v="5"/>
    <n v="16"/>
  </r>
  <r>
    <s v="Faishal Mahdy Nail"/>
    <n v="10086"/>
    <x v="0"/>
    <x v="0"/>
    <x v="1"/>
    <x v="1"/>
    <x v="6"/>
    <x v="0"/>
    <s v="Average"/>
    <s v="COM"/>
    <s v="Vutura"/>
    <x v="85"/>
    <s v="Jawa"/>
    <d v="2014-02-17T00:00:00"/>
    <d v="2020-02-25T00:00:00"/>
    <s v="no-call, no-show"/>
    <x v="2"/>
    <s v="Google Search"/>
    <n v="2.2999999999999998"/>
    <n v="2"/>
    <n v="3"/>
    <n v="0"/>
    <d v="2018-01-15T00:00:00"/>
    <n v="5"/>
    <n v="19"/>
  </r>
  <r>
    <s v="Fajar Lesmana"/>
    <n v="10087"/>
    <x v="1"/>
    <x v="2"/>
    <x v="1"/>
    <x v="0"/>
    <x v="6"/>
    <x v="2"/>
    <s v="Average"/>
    <s v="VGA"/>
    <s v="IndiBOX Apps"/>
    <x v="86"/>
    <s v="Bali"/>
    <d v="2011-05-02T00:00:00"/>
    <d v="2015-06-05T00:00:00"/>
    <s v="attendance"/>
    <x v="2"/>
    <s v="Indeed"/>
    <n v="2.1"/>
    <n v="2"/>
    <n v="5"/>
    <n v="4"/>
    <d v="2013-08-10T00:00:00"/>
    <n v="4"/>
    <n v="19"/>
  </r>
  <r>
    <s v="Fakhri Ridho Dhiyamatra"/>
    <n v="10088"/>
    <x v="1"/>
    <x v="1"/>
    <x v="1"/>
    <x v="0"/>
    <x v="7"/>
    <x v="2"/>
    <s v="Fully meets"/>
    <s v="EDU"/>
    <s v="Squad Service Core"/>
    <x v="87"/>
    <s v="Cina"/>
    <d v="2014-07-07T00:00:00"/>
    <m/>
    <s v="N/A-StillEmployed"/>
    <x v="0"/>
    <s v="LinkedIn"/>
    <n v="4.4000000000000004"/>
    <n v="4"/>
    <n v="5"/>
    <n v="0"/>
    <d v="2020-02-22T00:00:00"/>
    <n v="0"/>
    <n v="17"/>
  </r>
  <r>
    <s v="Fany Amalia"/>
    <n v="10089"/>
    <x v="0"/>
    <x v="0"/>
    <x v="1"/>
    <x v="0"/>
    <x v="7"/>
    <x v="0"/>
    <s v="Need improvement"/>
    <s v="COM"/>
    <s v="Vutura"/>
    <x v="88"/>
    <s v="Cina"/>
    <d v="2014-02-17T00:00:00"/>
    <m/>
    <s v="N/A-StillEmployed"/>
    <x v="0"/>
    <s v="LinkedIn"/>
    <n v="4"/>
    <n v="4"/>
    <n v="4"/>
    <n v="0"/>
    <d v="2020-01-07T00:00:00"/>
    <n v="0"/>
    <n v="7"/>
  </r>
  <r>
    <s v="Faraz Ayudia A"/>
    <n v="10090"/>
    <x v="0"/>
    <x v="0"/>
    <x v="1"/>
    <x v="0"/>
    <x v="6"/>
    <x v="1"/>
    <s v="Exceed"/>
    <s v="EWD"/>
    <s v="RPA &amp; Profitability"/>
    <x v="89"/>
    <s v="Jawa"/>
    <d v="2011-11-07T00:00:00"/>
    <d v="2018-05-17T00:00:00"/>
    <s v="military"/>
    <x v="1"/>
    <s v="Google Search"/>
    <n v="3.13"/>
    <n v="3"/>
    <n v="3"/>
    <n v="0"/>
    <d v="2017-02-04T00:00:00"/>
    <n v="0"/>
    <n v="16"/>
  </r>
  <r>
    <s v="Fauza Alfisyahrin"/>
    <n v="10091"/>
    <x v="0"/>
    <x v="0"/>
    <x v="0"/>
    <x v="0"/>
    <x v="8"/>
    <x v="1"/>
    <s v="Need improvement"/>
    <s v="IHX"/>
    <s v="Squad B"/>
    <x v="90"/>
    <s v="Jawa"/>
    <d v="2015-05-11T00:00:00"/>
    <m/>
    <s v="N/A-StillEmployed"/>
    <x v="0"/>
    <s v="Indeed"/>
    <n v="1.56"/>
    <n v="2"/>
    <n v="5"/>
    <n v="0"/>
    <d v="2020-01-03T00:00:00"/>
    <n v="6"/>
    <n v="15"/>
  </r>
  <r>
    <s v="Fauzan Indra"/>
    <n v="10092"/>
    <x v="0"/>
    <x v="0"/>
    <x v="0"/>
    <x v="0"/>
    <x v="6"/>
    <x v="2"/>
    <s v="Exceed"/>
    <s v="IHX"/>
    <s v="Squad D"/>
    <x v="91"/>
    <s v="Padang"/>
    <d v="2015-03-30T00:00:00"/>
    <m/>
    <s v="N/A-StillEmployed"/>
    <x v="0"/>
    <s v="LinkedIn"/>
    <n v="1.2"/>
    <n v="1"/>
    <n v="3"/>
    <n v="6"/>
    <d v="2020-02-04T00:00:00"/>
    <n v="3"/>
    <n v="2"/>
  </r>
  <r>
    <s v="Fauzi Radian Hantoro"/>
    <n v="10093"/>
    <x v="1"/>
    <x v="3"/>
    <x v="1"/>
    <x v="0"/>
    <x v="8"/>
    <x v="2"/>
    <s v="Average"/>
    <s v="EWD"/>
    <s v="Data &amp; Dashboard Analytics"/>
    <x v="92"/>
    <s v="Padang"/>
    <d v="2012-01-09T00:00:00"/>
    <m/>
    <s v="N/A-StillEmployed"/>
    <x v="0"/>
    <s v="Google Search"/>
    <n v="5"/>
    <n v="5"/>
    <n v="5"/>
    <n v="0"/>
    <d v="2020-01-29T00:00:00"/>
    <n v="0"/>
    <n v="19"/>
  </r>
  <r>
    <s v="Fauzi Zaki Ma'ruf"/>
    <n v="10094"/>
    <x v="0"/>
    <x v="0"/>
    <x v="0"/>
    <x v="0"/>
    <x v="8"/>
    <x v="1"/>
    <s v="Fully meets"/>
    <s v="EWD"/>
    <s v="Explore"/>
    <x v="93"/>
    <s v="Sunda"/>
    <d v="2011-05-16T00:00:00"/>
    <d v="2015-06-24T00:00:00"/>
    <s v="hours"/>
    <x v="1"/>
    <s v="Google Search"/>
    <n v="4.76"/>
    <n v="5"/>
    <n v="5"/>
    <n v="0"/>
    <d v="2014-04-05T00:00:00"/>
    <n v="0"/>
    <n v="20"/>
  </r>
  <r>
    <s v="Febby Wijaya"/>
    <n v="10095"/>
    <x v="1"/>
    <x v="2"/>
    <x v="1"/>
    <x v="0"/>
    <x v="6"/>
    <x v="2"/>
    <s v="Need improvement"/>
    <s v="ENT"/>
    <s v="NETMONK"/>
    <x v="94"/>
    <s v="Padang"/>
    <d v="2011-04-04T00:00:00"/>
    <d v="2015-01-09T00:00:00"/>
    <s v="career change"/>
    <x v="1"/>
    <s v="Google Search"/>
    <n v="3.66"/>
    <n v="4"/>
    <n v="3"/>
    <n v="0"/>
    <d v="2013-01-07T00:00:00"/>
    <n v="0"/>
    <n v="6"/>
  </r>
  <r>
    <s v="Ferli"/>
    <n v="10096"/>
    <x v="0"/>
    <x v="0"/>
    <x v="0"/>
    <x v="0"/>
    <x v="6"/>
    <x v="2"/>
    <s v="Average"/>
    <s v="EWD"/>
    <s v="RPA &amp; Profitability"/>
    <x v="95"/>
    <s v="Sunda"/>
    <d v="2014-09-29T00:00:00"/>
    <d v="2020-08-19T00:00:00"/>
    <s v="Fatal attraction"/>
    <x v="2"/>
    <s v="Employee Referral"/>
    <n v="2"/>
    <n v="2"/>
    <n v="5"/>
    <n v="0"/>
    <d v="2020-01-28T00:00:00"/>
    <n v="4"/>
    <n v="7"/>
  </r>
  <r>
    <s v="Fikri Akbar"/>
    <n v="10097"/>
    <x v="1"/>
    <x v="1"/>
    <x v="0"/>
    <x v="0"/>
    <x v="6"/>
    <x v="2"/>
    <s v="Average"/>
    <s v="EWD"/>
    <s v="Explore"/>
    <x v="96"/>
    <s v="Sunda"/>
    <d v="2011-04-15T00:00:00"/>
    <m/>
    <s v="N/A-StillEmployed"/>
    <x v="0"/>
    <s v="Indeed"/>
    <n v="5"/>
    <n v="5"/>
    <n v="5"/>
    <n v="5"/>
    <d v="2020-01-07T00:00:00"/>
    <n v="0"/>
    <n v="15"/>
  </r>
  <r>
    <s v="Fikri Auliya Rahman"/>
    <n v="10098"/>
    <x v="1"/>
    <x v="2"/>
    <x v="1"/>
    <x v="0"/>
    <x v="7"/>
    <x v="0"/>
    <s v="Fully meets"/>
    <s v="COM"/>
    <s v="ChatAja"/>
    <x v="97"/>
    <s v="Padang"/>
    <d v="2009-01-05T00:00:00"/>
    <m/>
    <s v="N/A-StillEmployed"/>
    <x v="0"/>
    <s v="Other"/>
    <n v="5"/>
    <n v="5"/>
    <n v="3"/>
    <n v="2"/>
    <d v="2020-02-08T00:00:00"/>
    <n v="0"/>
    <n v="3"/>
  </r>
  <r>
    <s v="Fransky"/>
    <n v="10099"/>
    <x v="0"/>
    <x v="0"/>
    <x v="0"/>
    <x v="0"/>
    <x v="9"/>
    <x v="2"/>
    <s v="Average"/>
    <s v="FIN"/>
    <s v="MPS"/>
    <x v="98"/>
    <s v="Cina"/>
    <d v="2011-09-06T00:00:00"/>
    <m/>
    <s v="N/A-StillEmployed"/>
    <x v="0"/>
    <s v="CareerBuilder"/>
    <n v="4.3"/>
    <n v="4"/>
    <n v="3"/>
    <n v="0"/>
    <d v="2020-01-27T00:00:00"/>
    <n v="2"/>
    <n v="7"/>
  </r>
  <r>
    <s v="Freza Nugraha"/>
    <n v="10100"/>
    <x v="0"/>
    <x v="0"/>
    <x v="1"/>
    <x v="1"/>
    <x v="9"/>
    <x v="2"/>
    <s v="Exceed"/>
    <s v="FIN"/>
    <s v="Inpoin"/>
    <x v="99"/>
    <s v="Padang"/>
    <d v="2010-05-01T00:00:00"/>
    <m/>
    <s v="N/A-StillEmployed"/>
    <x v="0"/>
    <s v="LinkedIn"/>
    <n v="4.7"/>
    <n v="5"/>
    <n v="4"/>
    <n v="5"/>
    <d v="2020-02-01T00:00:00"/>
    <n v="0"/>
    <n v="1"/>
  </r>
  <r>
    <s v="Gabe Rizky Putra"/>
    <n v="10101"/>
    <x v="1"/>
    <x v="1"/>
    <x v="0"/>
    <x v="1"/>
    <x v="6"/>
    <x v="1"/>
    <s v="Need improvement"/>
    <s v="COM"/>
    <s v="ChatAja"/>
    <x v="100"/>
    <s v="Bali"/>
    <d v="2015-03-30T00:00:00"/>
    <m/>
    <s v="N/A-StillEmployed"/>
    <x v="0"/>
    <s v="Employee Referral"/>
    <n v="4.5"/>
    <n v="5"/>
    <n v="3"/>
    <n v="0"/>
    <d v="2020-02-18T00:00:00"/>
    <n v="0"/>
    <n v="5"/>
  </r>
  <r>
    <s v="Gana"/>
    <n v="10102"/>
    <x v="1"/>
    <x v="2"/>
    <x v="1"/>
    <x v="1"/>
    <x v="6"/>
    <x v="2"/>
    <s v="Fully meets"/>
    <s v="ENT"/>
    <s v="Intermoda"/>
    <x v="101"/>
    <s v="Cina"/>
    <d v="2011-05-16T00:00:00"/>
    <m/>
    <s v="N/A-StillEmployed"/>
    <x v="0"/>
    <s v="LinkedIn"/>
    <n v="4.2"/>
    <n v="4"/>
    <n v="4"/>
    <n v="0"/>
    <d v="2020-02-26T00:00:00"/>
    <n v="0"/>
    <n v="12"/>
  </r>
  <r>
    <s v="Gema Saputera"/>
    <n v="10103"/>
    <x v="0"/>
    <x v="0"/>
    <x v="1"/>
    <x v="1"/>
    <x v="6"/>
    <x v="2"/>
    <s v="Fully meets"/>
    <s v="COM"/>
    <s v="ChatAja"/>
    <x v="102"/>
    <s v="Jawa"/>
    <d v="2015-03-30T00:00:00"/>
    <m/>
    <s v="N/A-StillEmployed"/>
    <x v="0"/>
    <s v="LinkedIn"/>
    <n v="3.73"/>
    <n v="4"/>
    <n v="3"/>
    <n v="0"/>
    <d v="2020-01-16T00:00:00"/>
    <n v="0"/>
    <n v="19"/>
  </r>
  <r>
    <s v="Gerald Ghibran Gunasha"/>
    <n v="10104"/>
    <x v="0"/>
    <x v="0"/>
    <x v="1"/>
    <x v="0"/>
    <x v="6"/>
    <x v="0"/>
    <s v="Special treatment"/>
    <s v="FIN"/>
    <s v="GTM"/>
    <x v="103"/>
    <s v="Jawa"/>
    <d v="2011-11-07T00:00:00"/>
    <d v="2018-11-15T00:00:00"/>
    <s v="hours"/>
    <x v="1"/>
    <s v="Diversity Job Fair"/>
    <n v="4.24"/>
    <n v="4"/>
    <n v="4"/>
    <n v="0"/>
    <d v="2017-04-29T00:00:00"/>
    <n v="0"/>
    <n v="2"/>
  </r>
  <r>
    <s v="Geraldy Martin Pangabean"/>
    <n v="10105"/>
    <x v="0"/>
    <x v="0"/>
    <x v="1"/>
    <x v="0"/>
    <x v="6"/>
    <x v="2"/>
    <s v="Fully meets"/>
    <s v="EWD"/>
    <s v="Active &amp; Install"/>
    <x v="104"/>
    <s v="Sunda"/>
    <d v="2014-07-07T00:00:00"/>
    <d v="2017-09-05T00:00:00"/>
    <s v="attendance"/>
    <x v="2"/>
    <s v="CareerBuilder"/>
    <n v="3.97"/>
    <n v="4"/>
    <n v="4"/>
    <n v="0"/>
    <d v="2015-01-15T00:00:00"/>
    <n v="0"/>
    <n v="7"/>
  </r>
  <r>
    <s v="Gilang Ramadhan"/>
    <n v="10106"/>
    <x v="1"/>
    <x v="3"/>
    <x v="0"/>
    <x v="0"/>
    <x v="7"/>
    <x v="2"/>
    <s v="Fully meets"/>
    <s v="EWD"/>
    <s v="Evaluate"/>
    <x v="105"/>
    <s v="Cina"/>
    <d v="2012-04-02T00:00:00"/>
    <d v="2017-06-25T00:00:00"/>
    <s v="military"/>
    <x v="1"/>
    <s v="Diversity Job Fair"/>
    <n v="3.97"/>
    <n v="4"/>
    <n v="4"/>
    <n v="0"/>
    <d v="2016-01-20T00:00:00"/>
    <n v="3"/>
    <n v="15"/>
  </r>
  <r>
    <s v="Gilbi"/>
    <n v="10107"/>
    <x v="1"/>
    <x v="3"/>
    <x v="1"/>
    <x v="1"/>
    <x v="6"/>
    <x v="2"/>
    <s v="Special treatment"/>
    <s v="EWD"/>
    <s v="Explore"/>
    <x v="106"/>
    <s v="Bali"/>
    <d v="2014-09-29T00:00:00"/>
    <m/>
    <s v="N/A-StillEmployed"/>
    <x v="0"/>
    <s v="Indeed"/>
    <n v="3.9"/>
    <n v="4"/>
    <n v="4"/>
    <n v="0"/>
    <d v="2020-02-07T00:00:00"/>
    <n v="0"/>
    <n v="3"/>
  </r>
  <r>
    <s v="Giska Adilah Sharfina Saputra"/>
    <n v="10108"/>
    <x v="1"/>
    <x v="3"/>
    <x v="1"/>
    <x v="0"/>
    <x v="7"/>
    <x v="2"/>
    <s v="Fully meets"/>
    <s v="EWD"/>
    <s v="Get Support &amp; Terminated"/>
    <x v="107"/>
    <s v="Padang"/>
    <d v="2015-02-16T00:00:00"/>
    <m/>
    <s v="N/A-StillEmployed"/>
    <x v="0"/>
    <s v="Indeed"/>
    <n v="4.5"/>
    <n v="5"/>
    <n v="5"/>
    <n v="0"/>
    <d v="2020-01-25T00:00:00"/>
    <n v="0"/>
    <n v="20"/>
  </r>
  <r>
    <s v="Gusti Zainokta"/>
    <n v="10109"/>
    <x v="1"/>
    <x v="2"/>
    <x v="1"/>
    <x v="0"/>
    <x v="6"/>
    <x v="2"/>
    <s v="Average"/>
    <s v="EWD"/>
    <s v="Pay"/>
    <x v="108"/>
    <s v="Cina"/>
    <d v="2015-02-16T00:00:00"/>
    <d v="2017-03-15T00:00:00"/>
    <s v="no-call, no-show"/>
    <x v="2"/>
    <s v="Indeed"/>
    <n v="4.5999999999999996"/>
    <n v="5"/>
    <n v="4"/>
    <n v="4"/>
    <d v="2016-01-20T00:00:00"/>
    <n v="0"/>
    <n v="10"/>
  </r>
  <r>
    <s v="Hadi"/>
    <n v="10110"/>
    <x v="0"/>
    <x v="0"/>
    <x v="0"/>
    <x v="0"/>
    <x v="10"/>
    <x v="2"/>
    <s v="Fully meets"/>
    <s v="ENT"/>
    <s v="HunianAja"/>
    <x v="109"/>
    <s v="Jawa"/>
    <d v="2015-03-30T00:00:00"/>
    <m/>
    <s v="N/A-StillEmployed"/>
    <x v="0"/>
    <s v="LinkedIn"/>
    <n v="4.3"/>
    <n v="4"/>
    <n v="5"/>
    <n v="7"/>
    <d v="2020-01-10T00:00:00"/>
    <n v="0"/>
    <n v="20"/>
  </r>
  <r>
    <s v="Hadi Purnomo"/>
    <n v="10111"/>
    <x v="1"/>
    <x v="3"/>
    <x v="1"/>
    <x v="1"/>
    <x v="6"/>
    <x v="2"/>
    <s v="Average"/>
    <s v="ENT"/>
    <s v="Intermoda"/>
    <x v="110"/>
    <s v="Sunda"/>
    <d v="2013-11-11T00:00:00"/>
    <m/>
    <s v="N/A-StillEmployed"/>
    <x v="0"/>
    <s v="Indeed"/>
    <n v="4.3"/>
    <n v="4"/>
    <n v="5"/>
    <n v="0"/>
    <d v="2020-02-18T00:00:00"/>
    <n v="0"/>
    <n v="7"/>
  </r>
  <r>
    <s v="Hakim Rizki Pratama"/>
    <n v="10112"/>
    <x v="0"/>
    <x v="0"/>
    <x v="0"/>
    <x v="0"/>
    <x v="6"/>
    <x v="0"/>
    <s v="Average"/>
    <s v="FIN"/>
    <s v="Inpoin"/>
    <x v="111"/>
    <s v="Padang"/>
    <d v="2011-07-11T00:00:00"/>
    <m/>
    <s v="N/A-StillEmployed"/>
    <x v="0"/>
    <s v="Diversity Job Fair"/>
    <n v="4.5"/>
    <n v="5"/>
    <n v="4"/>
    <n v="0"/>
    <d v="2020-02-18T00:00:00"/>
    <n v="0"/>
    <n v="1"/>
  </r>
  <r>
    <s v="Halah Helmia Wahdah"/>
    <n v="10113"/>
    <x v="1"/>
    <x v="2"/>
    <x v="0"/>
    <x v="0"/>
    <x v="6"/>
    <x v="2"/>
    <s v="Average"/>
    <s v="EWD"/>
    <s v="Data &amp; Dashboard Analytics"/>
    <x v="112"/>
    <s v="Bali"/>
    <d v="2010-04-26T00:00:00"/>
    <d v="2013-05-30T00:00:00"/>
    <s v="career change"/>
    <x v="1"/>
    <s v="Diversity Job Fair"/>
    <n v="3"/>
    <n v="3"/>
    <n v="3"/>
    <n v="0"/>
    <d v="2012-03-06T00:00:00"/>
    <n v="3"/>
    <n v="10"/>
  </r>
  <r>
    <s v="Hammad Bhat"/>
    <n v="10114"/>
    <x v="0"/>
    <x v="0"/>
    <x v="1"/>
    <x v="1"/>
    <x v="6"/>
    <x v="0"/>
    <s v="Exceed"/>
    <s v="EWD"/>
    <s v="Explore"/>
    <x v="113"/>
    <s v="Jawa"/>
    <d v="2015-01-05T00:00:00"/>
    <m/>
    <s v="N/A-StillEmployed"/>
    <x v="0"/>
    <s v="Employee Referral"/>
    <n v="4.6100000000000003"/>
    <n v="5"/>
    <n v="4"/>
    <n v="5"/>
    <d v="2020-01-28T00:00:00"/>
    <n v="0"/>
    <n v="11"/>
  </r>
  <r>
    <s v="Hanif Maghfur"/>
    <n v="10115"/>
    <x v="1"/>
    <x v="2"/>
    <x v="1"/>
    <x v="0"/>
    <x v="6"/>
    <x v="1"/>
    <s v="Average"/>
    <s v="EWD"/>
    <s v="AM Performance"/>
    <x v="114"/>
    <s v="Cina"/>
    <d v="2014-05-12T00:00:00"/>
    <m/>
    <s v="N/A-StillEmployed"/>
    <x v="0"/>
    <s v="LinkedIn"/>
    <n v="4.5999999999999996"/>
    <n v="5"/>
    <n v="3"/>
    <n v="0"/>
    <d v="2020-02-07T00:00:00"/>
    <n v="0"/>
    <n v="20"/>
  </r>
  <r>
    <s v="Hans Christian Saragih"/>
    <n v="10116"/>
    <x v="0"/>
    <x v="0"/>
    <x v="0"/>
    <x v="0"/>
    <x v="7"/>
    <x v="1"/>
    <s v="Average"/>
    <s v="EWD"/>
    <s v="Delivery &amp; Project Mgt"/>
    <x v="115"/>
    <s v="Bali"/>
    <d v="2012-07-02T00:00:00"/>
    <m/>
    <s v="N/A-StillEmployed"/>
    <x v="0"/>
    <s v="LinkedIn"/>
    <n v="5"/>
    <n v="5"/>
    <n v="3"/>
    <n v="0"/>
    <d v="2020-01-14T00:00:00"/>
    <n v="0"/>
    <n v="2"/>
  </r>
  <r>
    <s v="Hardeni Jumaidi"/>
    <n v="10117"/>
    <x v="1"/>
    <x v="2"/>
    <x v="1"/>
    <x v="0"/>
    <x v="6"/>
    <x v="1"/>
    <s v="Fully meets"/>
    <s v="EWD"/>
    <s v="Evaluate"/>
    <x v="116"/>
    <s v="Jawa"/>
    <d v="2013-09-30T00:00:00"/>
    <m/>
    <s v="N/A-StillEmployed"/>
    <x v="0"/>
    <s v="Google Search"/>
    <n v="4.4000000000000004"/>
    <n v="4"/>
    <n v="5"/>
    <n v="0"/>
    <d v="2020-02-21T00:00:00"/>
    <n v="0"/>
    <n v="1"/>
  </r>
  <r>
    <s v="Harsa"/>
    <n v="10118"/>
    <x v="0"/>
    <x v="0"/>
    <x v="1"/>
    <x v="0"/>
    <x v="6"/>
    <x v="2"/>
    <s v="Average"/>
    <s v="EWD"/>
    <s v="Get Support"/>
    <x v="117"/>
    <s v="Padang"/>
    <d v="2013-08-19T00:00:00"/>
    <m/>
    <s v="N/A-StillEmployed"/>
    <x v="0"/>
    <s v="LinkedIn"/>
    <n v="4.0999999999999996"/>
    <n v="4"/>
    <n v="5"/>
    <n v="0"/>
    <d v="2020-02-15T00:00:00"/>
    <n v="0"/>
    <n v="3"/>
  </r>
  <r>
    <s v="Hasanal Bulkiah"/>
    <n v="10119"/>
    <x v="1"/>
    <x v="3"/>
    <x v="0"/>
    <x v="0"/>
    <x v="7"/>
    <x v="2"/>
    <s v="Exceed"/>
    <s v="EWD"/>
    <s v="Get Support &amp; Terminated"/>
    <x v="118"/>
    <s v="Bali"/>
    <d v="2015-06-02T00:00:00"/>
    <m/>
    <s v="N/A-StillEmployed"/>
    <x v="0"/>
    <s v="Employee Referral"/>
    <n v="4.63"/>
    <n v="5"/>
    <n v="3"/>
    <n v="0"/>
    <d v="2020-01-04T00:00:00"/>
    <n v="0"/>
    <n v="2"/>
  </r>
  <r>
    <s v="Hasbi Nur Fadhil"/>
    <n v="10120"/>
    <x v="1"/>
    <x v="3"/>
    <x v="1"/>
    <x v="0"/>
    <x v="7"/>
    <x v="2"/>
    <s v="Average"/>
    <s v="EWD"/>
    <s v="Pay"/>
    <x v="119"/>
    <s v="Bali"/>
    <d v="2011-02-21T00:00:00"/>
    <d v="2016-01-11T00:00:00"/>
    <s v="more money"/>
    <x v="1"/>
    <s v="CareerBuilder"/>
    <n v="5"/>
    <n v="5"/>
    <n v="5"/>
    <n v="0"/>
    <d v="2014-06-03T00:00:00"/>
    <n v="0"/>
    <n v="17"/>
  </r>
  <r>
    <s v="Hazrul Saktio Ramadhana"/>
    <n v="10121"/>
    <x v="0"/>
    <x v="0"/>
    <x v="0"/>
    <x v="0"/>
    <x v="6"/>
    <x v="2"/>
    <s v="Exceed"/>
    <s v="EWD"/>
    <s v="Payment - SSOF"/>
    <x v="120"/>
    <s v="Padang"/>
    <d v="2017-04-20T00:00:00"/>
    <m/>
    <s v="N/A-StillEmployed"/>
    <x v="0"/>
    <s v="Indeed"/>
    <n v="4.2"/>
    <n v="4"/>
    <n v="5"/>
    <n v="5"/>
    <d v="2020-01-28T00:00:00"/>
    <n v="0"/>
    <n v="8"/>
  </r>
  <r>
    <s v="Herdis Suryatna"/>
    <n v="10122"/>
    <x v="0"/>
    <x v="0"/>
    <x v="0"/>
    <x v="0"/>
    <x v="7"/>
    <x v="2"/>
    <s v="Exceed"/>
    <s v="HLT"/>
    <s v="Pre Vaksinasi"/>
    <x v="121"/>
    <s v="Bali"/>
    <d v="2012-03-07T00:00:00"/>
    <d v="2016-10-31T00:00:00"/>
    <s v="relocation out of area"/>
    <x v="1"/>
    <s v="LinkedIn"/>
    <n v="4.5"/>
    <n v="5"/>
    <n v="5"/>
    <n v="0"/>
    <d v="2014-02-01T00:00:00"/>
    <n v="0"/>
    <n v="20"/>
  </r>
  <r>
    <s v="Hervita Ayu Andini"/>
    <n v="10123"/>
    <x v="0"/>
    <x v="0"/>
    <x v="1"/>
    <x v="0"/>
    <x v="7"/>
    <x v="0"/>
    <s v="Special treatment"/>
    <s v="HLT"/>
    <s v="Vaksinasi"/>
    <x v="122"/>
    <s v="Jawa"/>
    <d v="2011-11-28T00:00:00"/>
    <m/>
    <s v="N/A-StillEmployed"/>
    <x v="0"/>
    <s v="Google Search"/>
    <n v="4.2"/>
    <n v="4"/>
    <n v="4"/>
    <n v="0"/>
    <d v="2020-02-22T00:00:00"/>
    <n v="0"/>
    <n v="13"/>
  </r>
  <r>
    <s v="Hilman Zakky"/>
    <n v="10124"/>
    <x v="1"/>
    <x v="2"/>
    <x v="0"/>
    <x v="0"/>
    <x v="6"/>
    <x v="2"/>
    <s v="Average"/>
    <s v="FIN"/>
    <s v="Platform"/>
    <x v="123"/>
    <s v="Bali"/>
    <d v="2013-11-11T00:00:00"/>
    <m/>
    <s v="N/A-StillEmployed"/>
    <x v="0"/>
    <s v="LinkedIn"/>
    <n v="5"/>
    <n v="5"/>
    <n v="3"/>
    <n v="0"/>
    <d v="2020-01-08T00:00:00"/>
    <n v="0"/>
    <n v="20"/>
  </r>
  <r>
    <s v="Idham Muhammad Irfani"/>
    <n v="10125"/>
    <x v="1"/>
    <x v="3"/>
    <x v="1"/>
    <x v="0"/>
    <x v="6"/>
    <x v="1"/>
    <s v="Fully meets"/>
    <s v="EWD"/>
    <s v="Data &amp; Dashboard Analytics"/>
    <x v="124"/>
    <s v="Padang"/>
    <d v="2012-01-09T00:00:00"/>
    <d v="2017-12-15T00:00:00"/>
    <s v="retiring"/>
    <x v="1"/>
    <s v="CareerBuilder"/>
    <n v="4.6399999999999997"/>
    <n v="5"/>
    <n v="4"/>
    <n v="0"/>
    <d v="2016-05-02T00:00:00"/>
    <n v="0"/>
    <n v="8"/>
  </r>
  <r>
    <s v="Ignatius Nicolas Harman"/>
    <n v="10126"/>
    <x v="1"/>
    <x v="2"/>
    <x v="1"/>
    <x v="0"/>
    <x v="12"/>
    <x v="1"/>
    <s v="Exceed"/>
    <s v="ENT"/>
    <s v="MyPertamina"/>
    <x v="125"/>
    <s v="Jawa"/>
    <d v="2014-05-12T00:00:00"/>
    <m/>
    <s v="N/A-StillEmployed"/>
    <x v="0"/>
    <s v="CareerBuilder"/>
    <n v="4.76"/>
    <n v="5"/>
    <n v="4"/>
    <n v="0"/>
    <d v="2020-02-15T00:00:00"/>
    <n v="0"/>
    <n v="5"/>
  </r>
  <r>
    <s v="Ikhsan Dwi Murtiyanto"/>
    <n v="10127"/>
    <x v="1"/>
    <x v="3"/>
    <x v="0"/>
    <x v="0"/>
    <x v="7"/>
    <x v="1"/>
    <s v="Exceed"/>
    <s v="ENT"/>
    <s v="MyPertamina"/>
    <x v="126"/>
    <s v="Cina"/>
    <d v="2012-08-13T00:00:00"/>
    <m/>
    <s v="N/A-StillEmployed"/>
    <x v="0"/>
    <s v="Google Search"/>
    <n v="4.17"/>
    <n v="4"/>
    <n v="4"/>
    <n v="0"/>
    <d v="2020-02-11T00:00:00"/>
    <n v="0"/>
    <n v="1"/>
  </r>
  <r>
    <s v="Ilham Abdul Malik"/>
    <n v="10128"/>
    <x v="0"/>
    <x v="0"/>
    <x v="1"/>
    <x v="0"/>
    <x v="6"/>
    <x v="2"/>
    <s v="Fully meets"/>
    <s v="EDU"/>
    <s v="Squad Pijar Sekolah"/>
    <x v="127"/>
    <s v="Jawa"/>
    <d v="2011-01-10T00:00:00"/>
    <d v="2015-06-18T00:00:00"/>
    <s v="hours"/>
    <x v="1"/>
    <s v="CareerBuilder"/>
    <n v="5"/>
    <n v="5"/>
    <n v="3"/>
    <n v="0"/>
    <d v="2014-01-30T00:00:00"/>
    <n v="0"/>
    <n v="15"/>
  </r>
  <r>
    <s v="Ilham Setiabudi"/>
    <n v="10129"/>
    <x v="0"/>
    <x v="0"/>
    <x v="0"/>
    <x v="0"/>
    <x v="6"/>
    <x v="2"/>
    <s v="Need improvement"/>
    <s v="VGA"/>
    <s v="IndiBOX Apps"/>
    <x v="128"/>
    <s v="Padang"/>
    <d v="2014-08-18T00:00:00"/>
    <m/>
    <s v="N/A-StillEmployed"/>
    <x v="0"/>
    <s v="Indeed"/>
    <n v="3.6"/>
    <n v="4"/>
    <n v="5"/>
    <n v="0"/>
    <d v="2020-01-30T00:00:00"/>
    <n v="0"/>
    <n v="9"/>
  </r>
  <r>
    <s v="Inda Novelia"/>
    <n v="10130"/>
    <x v="0"/>
    <x v="0"/>
    <x v="1"/>
    <x v="0"/>
    <x v="6"/>
    <x v="0"/>
    <s v="Fully meets"/>
    <s v="IHL"/>
    <s v="IndiBOX STB"/>
    <x v="129"/>
    <s v="Bali"/>
    <d v="2011-08-15T00:00:00"/>
    <d v="2014-04-07T00:00:00"/>
    <s v="relocation out of area"/>
    <x v="1"/>
    <s v="Indeed"/>
    <n v="3.03"/>
    <n v="3"/>
    <n v="5"/>
    <n v="0"/>
    <d v="2013-03-05T00:00:00"/>
    <n v="0"/>
    <n v="16"/>
  </r>
  <r>
    <s v="Indriani Tiosari Sitorus"/>
    <n v="10131"/>
    <x v="1"/>
    <x v="2"/>
    <x v="1"/>
    <x v="0"/>
    <x v="8"/>
    <x v="2"/>
    <s v="Exceed"/>
    <s v="FIN"/>
    <s v="Platform"/>
    <x v="130"/>
    <s v="Padang"/>
    <d v="2015-03-30T00:00:00"/>
    <m/>
    <s v="N/A-StillEmployed"/>
    <x v="0"/>
    <s v="Indeed"/>
    <n v="4.4800000000000004"/>
    <n v="4"/>
    <n v="5"/>
    <n v="6"/>
    <d v="2020-01-03T00:00:00"/>
    <n v="0"/>
    <n v="4"/>
  </r>
  <r>
    <s v="Iqbal"/>
    <n v="10132"/>
    <x v="1"/>
    <x v="2"/>
    <x v="1"/>
    <x v="0"/>
    <x v="8"/>
    <x v="2"/>
    <s v="Fully meets"/>
    <s v="EWD"/>
    <s v="Core Domain"/>
    <x v="131"/>
    <s v="Padang"/>
    <d v="2014-05-05T00:00:00"/>
    <m/>
    <s v="N/A-StillEmployed"/>
    <x v="0"/>
    <s v="LinkedIn"/>
    <n v="4.5"/>
    <n v="5"/>
    <n v="4"/>
    <n v="0"/>
    <d v="2020-01-21T00:00:00"/>
    <n v="0"/>
    <n v="19"/>
  </r>
  <r>
    <s v="Iqbal Restu Maulana"/>
    <n v="10133"/>
    <x v="1"/>
    <x v="3"/>
    <x v="1"/>
    <x v="0"/>
    <x v="7"/>
    <x v="0"/>
    <s v="Average"/>
    <s v="EWD"/>
    <s v="Get Support"/>
    <x v="132"/>
    <s v="Padang"/>
    <d v="2015-02-16T00:00:00"/>
    <d v="2017-04-15T00:00:00"/>
    <s v="no-call, no-show"/>
    <x v="2"/>
    <s v="Indeed"/>
    <n v="3.24"/>
    <n v="3"/>
    <n v="3"/>
    <n v="4"/>
    <d v="2016-04-15T00:00:00"/>
    <n v="0"/>
    <n v="6"/>
  </r>
  <r>
    <s v="Irfan Hafizh Tawakal"/>
    <n v="10134"/>
    <x v="1"/>
    <x v="3"/>
    <x v="1"/>
    <x v="0"/>
    <x v="6"/>
    <x v="2"/>
    <s v="Fully meets"/>
    <s v="EDU"/>
    <s v="Squad Pijar Sekolah"/>
    <x v="133"/>
    <s v="Cina"/>
    <d v="2012-02-20T00:00:00"/>
    <m/>
    <s v="N/A-StillEmployed"/>
    <x v="0"/>
    <s v="LinkedIn"/>
    <n v="4.8"/>
    <n v="5"/>
    <n v="4"/>
    <n v="0"/>
    <d v="2020-01-07T00:00:00"/>
    <n v="0"/>
    <n v="4"/>
  </r>
  <r>
    <s v="Irfan Naufal Ridi"/>
    <n v="10135"/>
    <x v="1"/>
    <x v="2"/>
    <x v="1"/>
    <x v="0"/>
    <x v="6"/>
    <x v="2"/>
    <s v="Exceed"/>
    <s v="EDU"/>
    <s v="Squad Service Core"/>
    <x v="134"/>
    <s v="Cina"/>
    <d v="2016-06-06T00:00:00"/>
    <m/>
    <s v="N/A-StillEmployed"/>
    <x v="0"/>
    <s v="LinkedIn"/>
    <n v="3"/>
    <n v="3"/>
    <n v="5"/>
    <n v="0"/>
    <d v="2020-01-18T00:00:00"/>
    <n v="0"/>
    <n v="4"/>
  </r>
  <r>
    <s v="Irham Raziqony"/>
    <n v="10136"/>
    <x v="1"/>
    <x v="3"/>
    <x v="1"/>
    <x v="0"/>
    <x v="6"/>
    <x v="2"/>
    <s v="Average"/>
    <s v="EDU"/>
    <s v="Squad Control Tower"/>
    <x v="135"/>
    <s v="Bali"/>
    <d v="2015-06-05T00:00:00"/>
    <m/>
    <s v="N/A-StillEmployed"/>
    <x v="0"/>
    <s v="Indeed"/>
    <n v="4.5"/>
    <n v="5"/>
    <n v="3"/>
    <n v="0"/>
    <d v="2020-02-14T00:00:00"/>
    <n v="0"/>
    <n v="6"/>
  </r>
  <r>
    <s v="Irman Juliansyah"/>
    <n v="10137"/>
    <x v="0"/>
    <x v="0"/>
    <x v="1"/>
    <x v="0"/>
    <x v="9"/>
    <x v="1"/>
    <s v="Need improvement"/>
    <s v="EDU"/>
    <s v="Squad Service Core"/>
    <x v="136"/>
    <s v="Cina"/>
    <d v="2011-02-21T00:00:00"/>
    <d v="2015-04-01T00:00:00"/>
    <s v="unhappy"/>
    <x v="1"/>
    <s v="Google Search"/>
    <n v="3.72"/>
    <n v="4"/>
    <n v="3"/>
    <n v="0"/>
    <d v="2014-02-01T00:00:00"/>
    <n v="0"/>
    <n v="18"/>
  </r>
  <r>
    <s v="Ismi Dwi Lestari"/>
    <n v="10138"/>
    <x v="0"/>
    <x v="0"/>
    <x v="0"/>
    <x v="0"/>
    <x v="7"/>
    <x v="2"/>
    <s v="Need improvement"/>
    <s v="COM"/>
    <s v="UMEETME"/>
    <x v="137"/>
    <s v="Bali"/>
    <d v="2011-02-21T00:00:00"/>
    <d v="2014-09-24T00:00:00"/>
    <s v="unhappy"/>
    <x v="1"/>
    <s v="Indeed"/>
    <n v="2.34"/>
    <n v="2"/>
    <n v="2"/>
    <n v="0"/>
    <d v="2013-04-12T00:00:00"/>
    <n v="3"/>
    <n v="4"/>
  </r>
  <r>
    <s v="Ismi Narti"/>
    <n v="10139"/>
    <x v="0"/>
    <x v="0"/>
    <x v="1"/>
    <x v="1"/>
    <x v="7"/>
    <x v="0"/>
    <s v="Exceed"/>
    <s v="IHL"/>
    <s v="IndiHome Smart"/>
    <x v="138"/>
    <s v="Padang"/>
    <d v="2013-08-19T00:00:00"/>
    <m/>
    <s v="N/A-StillEmployed"/>
    <x v="0"/>
    <s v="Indeed"/>
    <n v="3.99"/>
    <n v="4"/>
    <n v="3"/>
    <n v="0"/>
    <d v="2020-01-14T00:00:00"/>
    <n v="0"/>
    <n v="14"/>
  </r>
  <r>
    <s v="Jafar Haritsah"/>
    <n v="10140"/>
    <x v="0"/>
    <x v="0"/>
    <x v="1"/>
    <x v="0"/>
    <x v="6"/>
    <x v="2"/>
    <s v="Fully meets"/>
    <s v="VGA"/>
    <s v="UseeTV Go"/>
    <x v="139"/>
    <s v="Cina"/>
    <d v="2012-11-05T00:00:00"/>
    <m/>
    <s v="N/A-StillEmployed"/>
    <x v="0"/>
    <s v="LinkedIn"/>
    <n v="4.0999999999999996"/>
    <n v="4"/>
    <n v="3"/>
    <n v="0"/>
    <d v="2020-01-17T00:00:00"/>
    <n v="0"/>
    <n v="7"/>
  </r>
  <r>
    <s v="Jessica Shopia Alussy"/>
    <n v="10141"/>
    <x v="0"/>
    <x v="0"/>
    <x v="1"/>
    <x v="0"/>
    <x v="8"/>
    <x v="2"/>
    <s v="Fully meets"/>
    <s v="COM"/>
    <s v="ChatAja"/>
    <x v="140"/>
    <s v="Sunda"/>
    <d v="2013-09-30T00:00:00"/>
    <m/>
    <s v="N/A-StillEmployed"/>
    <x v="0"/>
    <s v="Employee Referral"/>
    <n v="4.3"/>
    <n v="4"/>
    <n v="5"/>
    <n v="0"/>
    <d v="2020-02-22T00:00:00"/>
    <n v="0"/>
    <n v="7"/>
  </r>
  <r>
    <s v="Jonior Prabowo"/>
    <n v="10142"/>
    <x v="0"/>
    <x v="0"/>
    <x v="1"/>
    <x v="0"/>
    <x v="8"/>
    <x v="2"/>
    <s v="Exceed"/>
    <s v="LGT"/>
    <s v="Logee Truck Apps"/>
    <x v="141"/>
    <s v="Bali"/>
    <d v="2011-07-05T00:00:00"/>
    <m/>
    <s v="N/A-StillEmployed"/>
    <x v="0"/>
    <s v="LinkedIn"/>
    <n v="4.5999999999999996"/>
    <n v="5"/>
    <n v="4"/>
    <n v="0"/>
    <d v="2020-02-25T00:00:00"/>
    <n v="0"/>
    <n v="11"/>
  </r>
  <r>
    <s v="Karang Reksa"/>
    <n v="10143"/>
    <x v="1"/>
    <x v="1"/>
    <x v="1"/>
    <x v="0"/>
    <x v="7"/>
    <x v="2"/>
    <s v="Need improvement"/>
    <s v="EWD"/>
    <s v="Sales Cycle  "/>
    <x v="142"/>
    <s v="Sunda"/>
    <d v="2014-01-06T00:00:00"/>
    <m/>
    <s v="N/A-StillEmployed"/>
    <x v="0"/>
    <s v="LinkedIn"/>
    <n v="5"/>
    <n v="5"/>
    <n v="5"/>
    <n v="0"/>
    <d v="2020-01-21T00:00:00"/>
    <n v="0"/>
    <n v="9"/>
  </r>
  <r>
    <s v="Karina Emelia"/>
    <n v="10144"/>
    <x v="1"/>
    <x v="3"/>
    <x v="0"/>
    <x v="1"/>
    <x v="13"/>
    <x v="2"/>
    <s v="Need improvement"/>
    <s v="COM"/>
    <s v="Vutura"/>
    <x v="143"/>
    <s v="Jawa"/>
    <d v="2011-11-07T00:00:00"/>
    <d v="2020-04-29T00:00:00"/>
    <s v="more money"/>
    <x v="1"/>
    <s v="CareerBuilder"/>
    <n v="4.7"/>
    <n v="5"/>
    <n v="4"/>
    <n v="0"/>
    <d v="2019-02-14T00:00:00"/>
    <n v="0"/>
    <n v="9"/>
  </r>
  <r>
    <s v="Kevin Martinda Sodikin"/>
    <n v="10145"/>
    <x v="0"/>
    <x v="0"/>
    <x v="1"/>
    <x v="0"/>
    <x v="11"/>
    <x v="1"/>
    <s v="Need improvement"/>
    <s v="COM"/>
    <s v="Vutura"/>
    <x v="144"/>
    <s v="Bali"/>
    <d v="2015-01-05T00:00:00"/>
    <m/>
    <s v="N/A-StillEmployed"/>
    <x v="0"/>
    <s v="Indeed"/>
    <n v="3.75"/>
    <n v="4"/>
    <n v="3"/>
    <n v="5"/>
    <d v="2020-02-11T00:00:00"/>
    <n v="0"/>
    <n v="2"/>
  </r>
  <r>
    <s v="Khalisa Syahba"/>
    <n v="10146"/>
    <x v="1"/>
    <x v="2"/>
    <x v="1"/>
    <x v="1"/>
    <x v="6"/>
    <x v="0"/>
    <s v="Average"/>
    <s v="IHX"/>
    <s v="Squad B"/>
    <x v="145"/>
    <s v="Padang"/>
    <d v="2014-07-07T00:00:00"/>
    <m/>
    <s v="N/A-StillEmployed"/>
    <x v="0"/>
    <s v="LinkedIn"/>
    <n v="4.3"/>
    <n v="4"/>
    <n v="3"/>
    <n v="0"/>
    <d v="2020-01-11T00:00:00"/>
    <n v="0"/>
    <n v="1"/>
  </r>
  <r>
    <s v="Khonsa Qurrotul Ain"/>
    <n v="10147"/>
    <x v="0"/>
    <x v="0"/>
    <x v="1"/>
    <x v="1"/>
    <x v="6"/>
    <x v="2"/>
    <s v="Fully meets"/>
    <s v="IHX"/>
    <s v="Squad C"/>
    <x v="146"/>
    <s v="Jawa"/>
    <d v="2011-01-10T00:00:00"/>
    <d v="2018-04-01T00:00:00"/>
    <s v="unhappy"/>
    <x v="1"/>
    <s v="CareerBuilder"/>
    <n v="4"/>
    <n v="4"/>
    <n v="4"/>
    <n v="0"/>
    <d v="2017-02-03T00:00:00"/>
    <n v="0"/>
    <n v="4"/>
  </r>
  <r>
    <s v="Kushal Choudhary"/>
    <n v="10148"/>
    <x v="1"/>
    <x v="3"/>
    <x v="1"/>
    <x v="1"/>
    <x v="7"/>
    <x v="1"/>
    <s v="Fully meets"/>
    <s v="EWD"/>
    <s v="Get Support"/>
    <x v="147"/>
    <s v="Padang"/>
    <d v="2011-11-07T00:00:00"/>
    <d v="2016-04-24T00:00:00"/>
    <s v="maternity leave - did not return"/>
    <x v="1"/>
    <s v="Google Search"/>
    <n v="4.5"/>
    <n v="5"/>
    <n v="5"/>
    <n v="0"/>
    <d v="2014-03-30T00:00:00"/>
    <n v="0"/>
    <n v="2"/>
  </r>
  <r>
    <s v="Lando Rinov Siahaan"/>
    <n v="10149"/>
    <x v="0"/>
    <x v="0"/>
    <x v="0"/>
    <x v="0"/>
    <x v="6"/>
    <x v="2"/>
    <s v="Need improvement"/>
    <s v="FIN"/>
    <s v="Bonum"/>
    <x v="148"/>
    <s v="Cina"/>
    <d v="2013-09-30T00:00:00"/>
    <m/>
    <s v="N/A-StillEmployed"/>
    <x v="0"/>
    <s v="Indeed"/>
    <n v="3.07"/>
    <n v="3"/>
    <n v="4"/>
    <n v="0"/>
    <d v="2020-01-23T00:00:00"/>
    <n v="0"/>
    <n v="10"/>
  </r>
  <r>
    <s v="Lazuardi Firdaus"/>
    <n v="10150"/>
    <x v="0"/>
    <x v="0"/>
    <x v="0"/>
    <x v="0"/>
    <x v="6"/>
    <x v="0"/>
    <s v="Average"/>
    <s v="IHL"/>
    <s v="IndiHome Smart"/>
    <x v="149"/>
    <s v="Sunda"/>
    <d v="2013-08-19T00:00:00"/>
    <m/>
    <s v="N/A-StillEmployed"/>
    <x v="0"/>
    <s v="Indeed"/>
    <n v="4.3"/>
    <n v="4"/>
    <n v="5"/>
    <n v="0"/>
    <d v="2020-01-22T00:00:00"/>
    <n v="0"/>
    <n v="13"/>
  </r>
  <r>
    <s v="Luluauliayana Sadjugo"/>
    <n v="10151"/>
    <x v="1"/>
    <x v="2"/>
    <x v="1"/>
    <x v="0"/>
    <x v="6"/>
    <x v="0"/>
    <s v="Average"/>
    <s v="VGA"/>
    <s v="UseeTV Go"/>
    <x v="150"/>
    <s v="Padang"/>
    <d v="2012-07-02T00:00:00"/>
    <m/>
    <s v="N/A-StillEmployed"/>
    <x v="0"/>
    <s v="Indeed"/>
    <n v="4.83"/>
    <n v="5"/>
    <n v="3"/>
    <n v="0"/>
    <d v="2020-01-17T00:00:00"/>
    <n v="0"/>
    <n v="10"/>
  </r>
  <r>
    <s v="Luqman Aminullah"/>
    <n v="10152"/>
    <x v="0"/>
    <x v="0"/>
    <x v="1"/>
    <x v="0"/>
    <x v="9"/>
    <x v="1"/>
    <s v="Fully meets"/>
    <s v="FIN"/>
    <s v="Platform"/>
    <x v="151"/>
    <s v="Bali"/>
    <d v="2011-09-26T00:00:00"/>
    <d v="2017-06-04T00:00:00"/>
    <s v="more money"/>
    <x v="1"/>
    <s v="Google Search"/>
    <n v="3.6"/>
    <n v="4"/>
    <n v="5"/>
    <n v="0"/>
    <d v="2016-03-01T00:00:00"/>
    <n v="0"/>
    <n v="16"/>
  </r>
  <r>
    <s v="M Aidiel Rachman Putra"/>
    <n v="10153"/>
    <x v="1"/>
    <x v="1"/>
    <x v="1"/>
    <x v="0"/>
    <x v="13"/>
    <x v="2"/>
    <s v="Exceed"/>
    <s v="COM"/>
    <s v="ChatAja"/>
    <x v="152"/>
    <s v="Padang"/>
    <d v="2011-09-26T00:00:00"/>
    <d v="2016-01-09T00:00:00"/>
    <s v="more money"/>
    <x v="1"/>
    <s v="Google Search"/>
    <n v="3.49"/>
    <n v="3"/>
    <n v="4"/>
    <n v="0"/>
    <d v="2014-01-30T00:00:00"/>
    <n v="0"/>
    <n v="6"/>
  </r>
  <r>
    <s v="M Fadli Yoga Prawira"/>
    <n v="10154"/>
    <x v="1"/>
    <x v="1"/>
    <x v="0"/>
    <x v="0"/>
    <x v="7"/>
    <x v="2"/>
    <s v="Exceed"/>
    <s v="COM"/>
    <s v="UMEETME"/>
    <x v="153"/>
    <s v="Sunda"/>
    <d v="2014-02-17T00:00:00"/>
    <m/>
    <s v="N/A-StillEmployed"/>
    <x v="0"/>
    <s v="LinkedIn"/>
    <n v="3.1"/>
    <n v="3"/>
    <n v="3"/>
    <n v="0"/>
    <d v="2020-02-06T00:00:00"/>
    <n v="0"/>
    <n v="3"/>
  </r>
  <r>
    <s v="M Iqbal"/>
    <n v="10155"/>
    <x v="1"/>
    <x v="1"/>
    <x v="0"/>
    <x v="0"/>
    <x v="7"/>
    <x v="2"/>
    <s v="Special treatment"/>
    <s v="VGA"/>
    <s v="Ads Based"/>
    <x v="154"/>
    <s v="Bali"/>
    <d v="2011-01-10T00:00:00"/>
    <m/>
    <s v="N/A-StillEmployed"/>
    <x v="0"/>
    <s v="Indeed"/>
    <n v="3.38"/>
    <n v="3"/>
    <n v="3"/>
    <n v="0"/>
    <d v="2020-01-21T00:00:00"/>
    <n v="0"/>
    <n v="17"/>
  </r>
  <r>
    <s v="M Luthfi Ridhwan"/>
    <n v="10156"/>
    <x v="0"/>
    <x v="0"/>
    <x v="0"/>
    <x v="1"/>
    <x v="7"/>
    <x v="1"/>
    <s v="Exceed"/>
    <s v="VGA"/>
    <s v="IndiBOX Apps"/>
    <x v="155"/>
    <s v="Jawa"/>
    <d v="2011-03-07T00:00:00"/>
    <m/>
    <s v="N/A-StillEmployed"/>
    <x v="0"/>
    <s v="Diversity Job Fair"/>
    <n v="3.65"/>
    <n v="4"/>
    <n v="5"/>
    <n v="0"/>
    <d v="2020-01-17T00:00:00"/>
    <n v="0"/>
    <n v="20"/>
  </r>
  <r>
    <s v="M. Abdurrahman Lathief Pratama"/>
    <n v="10157"/>
    <x v="1"/>
    <x v="3"/>
    <x v="0"/>
    <x v="1"/>
    <x v="6"/>
    <x v="2"/>
    <s v="Fully meets"/>
    <s v="IHL"/>
    <s v="IndiHome Music"/>
    <x v="156"/>
    <s v="Sunda"/>
    <d v="2014-11-10T00:00:00"/>
    <m/>
    <s v="N/A-StillEmployed"/>
    <x v="0"/>
    <s v="Employee Referral"/>
    <n v="4.46"/>
    <n v="4"/>
    <n v="5"/>
    <n v="6"/>
    <d v="2020-01-07T00:00:00"/>
    <n v="0"/>
    <n v="7"/>
  </r>
  <r>
    <s v="M. Afsori"/>
    <n v="10158"/>
    <x v="0"/>
    <x v="0"/>
    <x v="0"/>
    <x v="1"/>
    <x v="6"/>
    <x v="2"/>
    <s v="Exceed"/>
    <s v="VGA"/>
    <s v="UseeTV Go"/>
    <x v="157"/>
    <s v="Cina"/>
    <d v="2011-01-10T00:00:00"/>
    <d v="2017-12-12T00:00:00"/>
    <s v="attendance"/>
    <x v="2"/>
    <s v="Employee Referral"/>
    <n v="4.78"/>
    <n v="5"/>
    <n v="4"/>
    <n v="0"/>
    <d v="2016-02-15T00:00:00"/>
    <n v="0"/>
    <n v="9"/>
  </r>
  <r>
    <s v="M. Bahtiar"/>
    <n v="10159"/>
    <x v="0"/>
    <x v="0"/>
    <x v="1"/>
    <x v="1"/>
    <x v="2"/>
    <x v="2"/>
    <s v="Fully meets"/>
    <s v="EDU"/>
    <s v="Squad Pijar Corpu"/>
    <x v="158"/>
    <s v="Cina"/>
    <d v="2013-01-07T00:00:00"/>
    <d v="2016-03-31T00:00:00"/>
    <s v="Another position"/>
    <x v="1"/>
    <s v="Indeed"/>
    <n v="4.5199999999999996"/>
    <n v="5"/>
    <n v="3"/>
    <n v="0"/>
    <d v="2015-02-20T00:00:00"/>
    <n v="0"/>
    <n v="20"/>
  </r>
  <r>
    <s v="M. Ridwan"/>
    <n v="10160"/>
    <x v="0"/>
    <x v="0"/>
    <x v="0"/>
    <x v="0"/>
    <x v="1"/>
    <x v="1"/>
    <s v="Exceed"/>
    <s v="EDU"/>
    <s v="Squad Pijar Mahir"/>
    <x v="159"/>
    <s v="Padang"/>
    <d v="2012-07-09T00:00:00"/>
    <m/>
    <s v="N/A-StillEmployed"/>
    <x v="0"/>
    <s v="LinkedIn"/>
    <n v="5"/>
    <n v="5"/>
    <n v="5"/>
    <n v="0"/>
    <d v="2020-02-04T00:00:00"/>
    <n v="0"/>
    <n v="13"/>
  </r>
  <r>
    <s v="M. Sifaun Niam"/>
    <n v="10161"/>
    <x v="0"/>
    <x v="0"/>
    <x v="0"/>
    <x v="0"/>
    <x v="1"/>
    <x v="2"/>
    <s v="Special treatment"/>
    <s v="EWD"/>
    <s v="Product &amp; Content Management System"/>
    <x v="160"/>
    <s v="Cina"/>
    <d v="2014-01-06T00:00:00"/>
    <m/>
    <s v="N/A-StillEmployed"/>
    <x v="0"/>
    <s v="Website"/>
    <n v="5"/>
    <n v="5"/>
    <n v="4"/>
    <n v="4"/>
    <d v="2020-01-17T00:00:00"/>
    <n v="0"/>
    <n v="3"/>
  </r>
  <r>
    <s v="M.Khairi Usman"/>
    <n v="10162"/>
    <x v="1"/>
    <x v="2"/>
    <x v="0"/>
    <x v="1"/>
    <x v="1"/>
    <x v="2"/>
    <s v="Exceed"/>
    <s v="EWD"/>
    <s v="Progressive Web App"/>
    <x v="161"/>
    <s v="Sunda"/>
    <d v="2012-04-02T00:00:00"/>
    <d v="2015-04-15T00:00:00"/>
    <s v="more money"/>
    <x v="1"/>
    <s v="Google Search"/>
    <n v="4.9000000000000004"/>
    <n v="5"/>
    <n v="3"/>
    <n v="0"/>
    <d v="2014-02-20T00:00:00"/>
    <n v="0"/>
    <n v="20"/>
  </r>
  <r>
    <s v="Magfira Fairuz"/>
    <n v="10163"/>
    <x v="1"/>
    <x v="2"/>
    <x v="1"/>
    <x v="1"/>
    <x v="1"/>
    <x v="2"/>
    <s v="Exceed"/>
    <s v="EWD"/>
    <s v="Activate &amp; Install"/>
    <x v="162"/>
    <s v="Cina"/>
    <d v="2016-10-02T00:00:00"/>
    <m/>
    <s v="N/A-StillEmployed"/>
    <x v="0"/>
    <s v="Indeed"/>
    <n v="4.0999999999999996"/>
    <n v="4"/>
    <n v="5"/>
    <n v="7"/>
    <d v="2020-01-08T00:00:00"/>
    <n v="0"/>
    <n v="2"/>
  </r>
  <r>
    <s v="Mahardicka Nurachman"/>
    <n v="10164"/>
    <x v="1"/>
    <x v="1"/>
    <x v="1"/>
    <x v="1"/>
    <x v="7"/>
    <x v="2"/>
    <s v="Exceed"/>
    <s v="LGT"/>
    <s v="Logee Truck Web"/>
    <x v="163"/>
    <s v="Padang"/>
    <d v="2011-09-26T00:00:00"/>
    <d v="2020-08-19T00:00:00"/>
    <s v="return to school"/>
    <x v="1"/>
    <s v="CareerBuilder"/>
    <n v="4.88"/>
    <n v="5"/>
    <n v="3"/>
    <n v="0"/>
    <d v="2018-07-02T00:00:00"/>
    <n v="0"/>
    <n v="17"/>
  </r>
  <r>
    <s v="Maman Imtiyaz"/>
    <n v="10165"/>
    <x v="0"/>
    <x v="0"/>
    <x v="0"/>
    <x v="0"/>
    <x v="6"/>
    <x v="2"/>
    <s v="Exceed"/>
    <s v="IHX"/>
    <s v="Squad B"/>
    <x v="164"/>
    <s v="Sunda"/>
    <d v="2016-01-05T00:00:00"/>
    <m/>
    <s v="N/A-StillEmployed"/>
    <x v="0"/>
    <s v="CareerBuilder"/>
    <n v="4.0999999999999996"/>
    <n v="4"/>
    <n v="4"/>
    <n v="0"/>
    <d v="2020-01-28T00:00:00"/>
    <n v="0"/>
    <n v="20"/>
  </r>
  <r>
    <s v="Mauliawan Prima Santosa"/>
    <n v="10166"/>
    <x v="1"/>
    <x v="2"/>
    <x v="0"/>
    <x v="0"/>
    <x v="3"/>
    <x v="2"/>
    <s v="Fully meets"/>
    <s v="VGA"/>
    <s v="IndiBOX Apps"/>
    <x v="165"/>
    <s v="Sunda"/>
    <d v="2012-05-14T00:00:00"/>
    <m/>
    <s v="N/A-StillEmployed"/>
    <x v="0"/>
    <s v="Google Search"/>
    <n v="4.0999999999999996"/>
    <n v="4"/>
    <n v="3"/>
    <n v="0"/>
    <d v="2020-02-22T00:00:00"/>
    <n v="0"/>
    <n v="10"/>
  </r>
  <r>
    <s v="Meidiana Aprilliani"/>
    <n v="10167"/>
    <x v="1"/>
    <x v="3"/>
    <x v="0"/>
    <x v="0"/>
    <x v="7"/>
    <x v="2"/>
    <s v="Exceed"/>
    <s v="VGA"/>
    <s v="UseeTV Go"/>
    <x v="166"/>
    <s v="Bali"/>
    <d v="2012-04-30T00:00:00"/>
    <m/>
    <s v="N/A-StillEmployed"/>
    <x v="0"/>
    <s v="Website"/>
    <n v="4.53"/>
    <n v="5"/>
    <n v="3"/>
    <n v="0"/>
    <d v="2020-01-29T00:00:00"/>
    <n v="0"/>
    <n v="16"/>
  </r>
  <r>
    <s v="Mesakh"/>
    <n v="10168"/>
    <x v="1"/>
    <x v="3"/>
    <x v="1"/>
    <x v="0"/>
    <x v="0"/>
    <x v="2"/>
    <s v="Average"/>
    <s v="LGT"/>
    <s v="Logee Truck Apps"/>
    <x v="167"/>
    <s v="Cina"/>
    <d v="2013-09-30T00:00:00"/>
    <m/>
    <s v="N/A-StillEmployed"/>
    <x v="0"/>
    <s v="Website"/>
    <n v="4.0999999999999996"/>
    <n v="4"/>
    <n v="3"/>
    <n v="0"/>
    <d v="2020-01-21T00:00:00"/>
    <n v="0"/>
    <n v="11"/>
  </r>
  <r>
    <s v="Mochamad Ramdhan"/>
    <n v="10169"/>
    <x v="1"/>
    <x v="3"/>
    <x v="1"/>
    <x v="0"/>
    <x v="13"/>
    <x v="1"/>
    <s v="Special treatment"/>
    <s v="EDU"/>
    <s v="Squad Pijar Sekolah"/>
    <x v="168"/>
    <s v="Padang"/>
    <d v="2011-07-05T00:00:00"/>
    <d v="2020-09-26T00:00:00"/>
    <s v="unhappy"/>
    <x v="1"/>
    <s v="Indeed"/>
    <n v="3.18"/>
    <n v="3"/>
    <n v="4"/>
    <n v="0"/>
    <d v="2019-03-02T00:00:00"/>
    <n v="0"/>
    <n v="16"/>
  </r>
  <r>
    <s v="Moh Anang Nur Aji Pambudi"/>
    <n v="10170"/>
    <x v="1"/>
    <x v="2"/>
    <x v="0"/>
    <x v="1"/>
    <x v="14"/>
    <x v="2"/>
    <s v="Fully meets"/>
    <s v="EDU"/>
    <s v="Squad Pijar Sekolah"/>
    <x v="169"/>
    <s v="Cina"/>
    <d v="2013-07-08T00:00:00"/>
    <m/>
    <s v="N/A-StillEmployed"/>
    <x v="0"/>
    <s v="LinkedIn"/>
    <n v="4"/>
    <n v="4"/>
    <n v="3"/>
    <n v="0"/>
    <d v="2020-02-18T00:00:00"/>
    <n v="0"/>
    <n v="7"/>
  </r>
  <r>
    <s v="Mohamad Rinaldy"/>
    <n v="10171"/>
    <x v="1"/>
    <x v="1"/>
    <x v="1"/>
    <x v="1"/>
    <x v="7"/>
    <x v="1"/>
    <s v="Need improvement"/>
    <s v="EDU"/>
    <s v="Squad Pijar Sekolah"/>
    <x v="170"/>
    <s v="Bali"/>
    <d v="2011-01-21T00:00:00"/>
    <m/>
    <s v="N/A-StillEmployed"/>
    <x v="0"/>
    <s v="Diversity Job Fair"/>
    <n v="4.6399999999999997"/>
    <n v="5"/>
    <n v="4"/>
    <n v="5"/>
    <d v="2020-01-25T00:00:00"/>
    <n v="0"/>
    <n v="14"/>
  </r>
  <r>
    <s v="Mohammad Alhafidz Permana Baskoro"/>
    <n v="10172"/>
    <x v="1"/>
    <x v="2"/>
    <x v="1"/>
    <x v="0"/>
    <x v="15"/>
    <x v="2"/>
    <s v="Special treatment"/>
    <s v="ENT"/>
    <s v="MyPertamina"/>
    <x v="171"/>
    <s v="Padang"/>
    <d v="2013-07-08T00:00:00"/>
    <d v="2018-09-15T00:00:00"/>
    <s v="more money"/>
    <x v="1"/>
    <s v="LinkedIn"/>
    <n v="4.6500000000000004"/>
    <n v="5"/>
    <n v="4"/>
    <n v="0"/>
    <d v="2017-06-10T00:00:00"/>
    <n v="0"/>
    <n v="15"/>
  </r>
  <r>
    <s v="Mohammad Zamal Syahputra"/>
    <n v="10173"/>
    <x v="1"/>
    <x v="1"/>
    <x v="1"/>
    <x v="0"/>
    <x v="15"/>
    <x v="2"/>
    <s v="Fully meets"/>
    <s v="HLT"/>
    <s v="Pre Vaksinasi"/>
    <x v="172"/>
    <s v="Padang"/>
    <d v="2013-08-19T00:00:00"/>
    <m/>
    <s v="N/A-StillEmployed"/>
    <x v="0"/>
    <s v="Indeed"/>
    <n v="4.2"/>
    <n v="4"/>
    <n v="4"/>
    <n v="0"/>
    <d v="2020-02-12T00:00:00"/>
    <n v="0"/>
    <n v="19"/>
  </r>
  <r>
    <s v="Mohammed Ammad"/>
    <n v="10174"/>
    <x v="0"/>
    <x v="0"/>
    <x v="1"/>
    <x v="0"/>
    <x v="2"/>
    <x v="0"/>
    <s v="Fully meets"/>
    <s v="COM"/>
    <s v="ChatAja"/>
    <x v="173"/>
    <s v="Bali"/>
    <d v="2015-02-16T00:00:00"/>
    <m/>
    <s v="N/A-StillEmployed"/>
    <x v="0"/>
    <s v="Website"/>
    <n v="5"/>
    <n v="5"/>
    <n v="3"/>
    <n v="0"/>
    <d v="2020-01-23T00:00:00"/>
    <n v="0"/>
    <n v="6"/>
  </r>
  <r>
    <s v="Mona Turisna Nasution"/>
    <n v="10175"/>
    <x v="0"/>
    <x v="0"/>
    <x v="1"/>
    <x v="0"/>
    <x v="2"/>
    <x v="2"/>
    <s v="Average"/>
    <s v="VGA"/>
    <s v="UseeTV Go"/>
    <x v="174"/>
    <s v="Cina"/>
    <d v="2011-11-07T00:00:00"/>
    <d v="2017-11-14T00:00:00"/>
    <s v="Another position"/>
    <x v="1"/>
    <s v="Diversity Job Fair"/>
    <n v="5"/>
    <n v="5"/>
    <n v="4"/>
    <n v="0"/>
    <d v="2016-02-02T00:00:00"/>
    <n v="0"/>
    <n v="17"/>
  </r>
  <r>
    <s v="Muhamad"/>
    <n v="10176"/>
    <x v="1"/>
    <x v="2"/>
    <x v="0"/>
    <x v="0"/>
    <x v="6"/>
    <x v="2"/>
    <s v="Average"/>
    <s v="FIN"/>
    <s v="MPS"/>
    <x v="175"/>
    <s v="Sunda"/>
    <d v="2012-09-24T00:00:00"/>
    <d v="2019-09-26T00:00:00"/>
    <s v="hours"/>
    <x v="1"/>
    <s v="Indeed"/>
    <n v="3.08"/>
    <n v="3"/>
    <n v="4"/>
    <n v="0"/>
    <d v="2018-04-01T00:00:00"/>
    <n v="0"/>
    <n v="18"/>
  </r>
  <r>
    <s v="Muhamad Hanif Abiyoga"/>
    <n v="10177"/>
    <x v="0"/>
    <x v="0"/>
    <x v="1"/>
    <x v="0"/>
    <x v="6"/>
    <x v="2"/>
    <s v="Average"/>
    <s v="IHX"/>
    <s v="Squad A"/>
    <x v="176"/>
    <s v="Sunda"/>
    <d v="2014-01-06T00:00:00"/>
    <m/>
    <s v="N/A-StillEmployed"/>
    <x v="0"/>
    <s v="LinkedIn"/>
    <n v="4.5999999999999996"/>
    <n v="5"/>
    <n v="4"/>
    <n v="0"/>
    <d v="2020-02-26T00:00:00"/>
    <n v="0"/>
    <n v="14"/>
  </r>
  <r>
    <s v="Muhamad Son'ani"/>
    <n v="10178"/>
    <x v="1"/>
    <x v="2"/>
    <x v="1"/>
    <x v="0"/>
    <x v="6"/>
    <x v="0"/>
    <s v="Exceed"/>
    <s v="FIN"/>
    <s v="Platform"/>
    <x v="177"/>
    <s v="Cina"/>
    <d v="2016-05-11T00:00:00"/>
    <m/>
    <s v="N/A-StillEmployed"/>
    <x v="0"/>
    <s v="LinkedIn"/>
    <n v="5"/>
    <n v="5"/>
    <n v="3"/>
    <n v="0"/>
    <d v="2020-01-21T00:00:00"/>
    <n v="0"/>
    <n v="4"/>
  </r>
  <r>
    <s v="Muhamad Syaifurrahman Muhtarom"/>
    <n v="10179"/>
    <x v="0"/>
    <x v="0"/>
    <x v="1"/>
    <x v="0"/>
    <x v="7"/>
    <x v="2"/>
    <s v="Exceed"/>
    <s v="ENT"/>
    <s v="HunianAja"/>
    <x v="178"/>
    <s v="Cina"/>
    <d v="2011-07-05T00:00:00"/>
    <d v="2014-08-19T00:00:00"/>
    <s v="Another position"/>
    <x v="1"/>
    <s v="LinkedIn"/>
    <n v="5"/>
    <n v="5"/>
    <n v="4"/>
    <n v="0"/>
    <d v="2013-07-02T00:00:00"/>
    <n v="0"/>
    <n v="16"/>
  </r>
  <r>
    <s v="Muhammad Abdurrahim Suwandi"/>
    <n v="10180"/>
    <x v="0"/>
    <x v="0"/>
    <x v="1"/>
    <x v="0"/>
    <x v="0"/>
    <x v="2"/>
    <s v="Fully meets"/>
    <s v="COM"/>
    <s v="DTP Com"/>
    <x v="179"/>
    <s v="Jawa"/>
    <d v="2013-11-11T00:00:00"/>
    <m/>
    <s v="N/A-StillEmployed"/>
    <x v="0"/>
    <s v="LinkedIn"/>
    <n v="4.0999999999999996"/>
    <n v="4"/>
    <n v="3"/>
    <n v="0"/>
    <d v="2020-01-22T00:00:00"/>
    <n v="0"/>
    <n v="11"/>
  </r>
  <r>
    <s v="Muhammad Afthon"/>
    <n v="10181"/>
    <x v="1"/>
    <x v="1"/>
    <x v="1"/>
    <x v="1"/>
    <x v="0"/>
    <x v="1"/>
    <s v="Special treatment"/>
    <s v="COM"/>
    <s v="UMEETME"/>
    <x v="180"/>
    <s v="Cina"/>
    <d v="2013-11-11T00:00:00"/>
    <m/>
    <s v="N/A-StillEmployed"/>
    <x v="0"/>
    <s v="Google Search"/>
    <n v="4.5"/>
    <n v="5"/>
    <n v="5"/>
    <n v="4"/>
    <d v="2020-01-14T00:00:00"/>
    <n v="0"/>
    <n v="14"/>
  </r>
  <r>
    <s v="Muhammad Agiet Putra"/>
    <n v="10182"/>
    <x v="0"/>
    <x v="0"/>
    <x v="1"/>
    <x v="1"/>
    <x v="0"/>
    <x v="1"/>
    <s v="Exceed"/>
    <s v="EWD"/>
    <s v="Get Support"/>
    <x v="181"/>
    <s v="Jawa"/>
    <d v="2011-05-31T00:00:00"/>
    <m/>
    <s v="N/A-StillEmployed"/>
    <x v="0"/>
    <s v="Indeed"/>
    <n v="5"/>
    <n v="5"/>
    <n v="4"/>
    <n v="0"/>
    <d v="2020-01-10T00:00:00"/>
    <n v="0"/>
    <n v="8"/>
  </r>
  <r>
    <s v="Muhammad Akmalul Ginan"/>
    <n v="10183"/>
    <x v="1"/>
    <x v="3"/>
    <x v="1"/>
    <x v="0"/>
    <x v="1"/>
    <x v="2"/>
    <s v="Exceed"/>
    <s v="FIN"/>
    <s v="GTM"/>
    <x v="182"/>
    <s v="Bali"/>
    <d v="2015-03-30T00:00:00"/>
    <m/>
    <s v="N/A-StillEmployed"/>
    <x v="0"/>
    <s v="LinkedIn"/>
    <n v="5"/>
    <n v="5"/>
    <n v="5"/>
    <n v="0"/>
    <d v="2020-02-07T00:00:00"/>
    <n v="0"/>
    <n v="16"/>
  </r>
  <r>
    <s v="Muhammad Andika Tata"/>
    <n v="10184"/>
    <x v="0"/>
    <x v="0"/>
    <x v="1"/>
    <x v="0"/>
    <x v="1"/>
    <x v="2"/>
    <s v="Fully meets"/>
    <s v="ENT"/>
    <s v="MyPertamina"/>
    <x v="183"/>
    <s v="Jawa"/>
    <d v="2013-01-07T00:00:00"/>
    <m/>
    <s v="N/A-StillEmployed"/>
    <x v="0"/>
    <s v="CareerBuilder"/>
    <n v="3.93"/>
    <n v="4"/>
    <n v="3"/>
    <n v="0"/>
    <d v="2020-01-30T00:00:00"/>
    <n v="0"/>
    <n v="20"/>
  </r>
  <r>
    <s v="Muhammad Attallah Zhuhry"/>
    <n v="10185"/>
    <x v="1"/>
    <x v="2"/>
    <x v="0"/>
    <x v="0"/>
    <x v="0"/>
    <x v="1"/>
    <s v="Average"/>
    <s v="FIN"/>
    <s v="Bonum"/>
    <x v="184"/>
    <s v="Cina"/>
    <d v="2016-07-06T00:00:00"/>
    <m/>
    <s v="N/A-StillEmployed"/>
    <x v="0"/>
    <s v="Website"/>
    <n v="3.4"/>
    <n v="3"/>
    <n v="4"/>
    <n v="0"/>
    <d v="2020-01-29T00:00:00"/>
    <n v="0"/>
    <n v="7"/>
  </r>
  <r>
    <s v="Muhammad Faishal Ramadhan"/>
    <n v="10186"/>
    <x v="1"/>
    <x v="1"/>
    <x v="1"/>
    <x v="0"/>
    <x v="1"/>
    <x v="2"/>
    <s v="Exceed"/>
    <s v="COM"/>
    <s v="UMEETME"/>
    <x v="185"/>
    <s v="Jawa"/>
    <d v="2012-04-02T00:00:00"/>
    <d v="2018-11-11T00:00:00"/>
    <s v="Another position"/>
    <x v="1"/>
    <s v="Diversity Job Fair"/>
    <n v="4.18"/>
    <n v="4"/>
    <n v="4"/>
    <n v="0"/>
    <d v="2017-02-05T00:00:00"/>
    <n v="0"/>
    <n v="17"/>
  </r>
  <r>
    <s v="Muhammad Fauzi"/>
    <n v="10187"/>
    <x v="0"/>
    <x v="0"/>
    <x v="1"/>
    <x v="0"/>
    <x v="1"/>
    <x v="2"/>
    <s v="Average"/>
    <s v="FIN"/>
    <s v="Inpoin"/>
    <x v="136"/>
    <s v="Padang"/>
    <d v="2015-03-30T00:00:00"/>
    <m/>
    <s v="N/A-StillEmployed"/>
    <x v="0"/>
    <s v="CareerBuilder"/>
    <n v="5"/>
    <n v="5"/>
    <n v="4"/>
    <n v="0"/>
    <d v="2020-01-21T00:00:00"/>
    <n v="0"/>
    <n v="10"/>
  </r>
  <r>
    <s v="Muhammad Febriansyah"/>
    <n v="10188"/>
    <x v="1"/>
    <x v="2"/>
    <x v="0"/>
    <x v="2"/>
    <x v="1"/>
    <x v="1"/>
    <s v="Fully meets"/>
    <s v="IHX"/>
    <s v="Squad B"/>
    <x v="186"/>
    <s v="Jawa"/>
    <d v="2012-08-16T00:00:00"/>
    <m/>
    <s v="N/A-StillEmployed"/>
    <x v="0"/>
    <s v="Indeed"/>
    <n v="4.37"/>
    <n v="4"/>
    <n v="3"/>
    <n v="0"/>
    <d v="2020-01-14T00:00:00"/>
    <n v="0"/>
    <n v="2"/>
  </r>
  <r>
    <s v="Muhammad Ilham Rilambang"/>
    <n v="10189"/>
    <x v="0"/>
    <x v="0"/>
    <x v="0"/>
    <x v="2"/>
    <x v="0"/>
    <x v="2"/>
    <s v="Exceed"/>
    <s v="EWD"/>
    <s v="Explore"/>
    <x v="187"/>
    <s v="Cina"/>
    <d v="2011-08-15T00:00:00"/>
    <d v="2016-09-04T00:00:00"/>
    <s v="unhappy"/>
    <x v="1"/>
    <s v="LinkedIn"/>
    <n v="3"/>
    <n v="3"/>
    <n v="2"/>
    <n v="0"/>
    <d v="2014-01-14T00:00:00"/>
    <n v="6"/>
    <n v="6"/>
  </r>
  <r>
    <s v="Muhammad Indrawan"/>
    <n v="10190"/>
    <x v="1"/>
    <x v="3"/>
    <x v="0"/>
    <x v="0"/>
    <x v="0"/>
    <x v="1"/>
    <s v="Average"/>
    <s v="COM"/>
    <s v="ChatAja"/>
    <x v="188"/>
    <s v="Cina"/>
    <d v="2011-11-07T00:00:00"/>
    <m/>
    <s v="N/A-StillEmployed"/>
    <x v="0"/>
    <s v="LinkedIn"/>
    <n v="3.7"/>
    <n v="4"/>
    <n v="3"/>
    <n v="0"/>
    <d v="2020-01-08T00:00:00"/>
    <n v="0"/>
    <n v="14"/>
  </r>
  <r>
    <s v="Muhammad Jamaludin"/>
    <n v="10191"/>
    <x v="1"/>
    <x v="1"/>
    <x v="0"/>
    <x v="0"/>
    <x v="0"/>
    <x v="2"/>
    <s v="Average"/>
    <s v="COM"/>
    <s v="OCA"/>
    <x v="189"/>
    <s v="Jawa"/>
    <d v="2012-02-15T00:00:00"/>
    <m/>
    <s v="N/A-StillEmployed"/>
    <x v="0"/>
    <s v="Diversity Job Fair"/>
    <n v="2.39"/>
    <n v="2"/>
    <n v="3"/>
    <n v="6"/>
    <d v="2020-02-22T00:00:00"/>
    <n v="4"/>
    <n v="13"/>
  </r>
  <r>
    <s v="Muhammad Maulana Darrel Monty"/>
    <n v="10192"/>
    <x v="0"/>
    <x v="0"/>
    <x v="1"/>
    <x v="0"/>
    <x v="1"/>
    <x v="2"/>
    <s v="Fully meets"/>
    <s v="FIN"/>
    <s v="GTM"/>
    <x v="190"/>
    <s v="Padang"/>
    <d v="2013-05-13T00:00:00"/>
    <m/>
    <s v="N/A-StillEmployed"/>
    <x v="0"/>
    <s v="Indeed"/>
    <n v="4.7"/>
    <n v="5"/>
    <n v="3"/>
    <n v="0"/>
    <d v="2020-01-14T00:00:00"/>
    <n v="0"/>
    <n v="1"/>
  </r>
  <r>
    <s v="Muhammad Maulana Hadi"/>
    <n v="10193"/>
    <x v="1"/>
    <x v="2"/>
    <x v="0"/>
    <x v="0"/>
    <x v="0"/>
    <x v="2"/>
    <s v="Fully meets"/>
    <s v="FIN"/>
    <s v="GTM"/>
    <x v="191"/>
    <s v="Bali"/>
    <d v="2012-01-09T00:00:00"/>
    <m/>
    <s v="N/A-StillEmployed"/>
    <x v="0"/>
    <s v="Diversity Job Fair"/>
    <n v="4.0999999999999996"/>
    <n v="4"/>
    <n v="4"/>
    <n v="0"/>
    <d v="2020-01-31T00:00:00"/>
    <n v="0"/>
    <n v="12"/>
  </r>
  <r>
    <s v="Muhammad Misbah Arya Lugina"/>
    <n v="10194"/>
    <x v="1"/>
    <x v="1"/>
    <x v="1"/>
    <x v="0"/>
    <x v="2"/>
    <x v="2"/>
    <s v="Average"/>
    <s v="FIN"/>
    <s v="Inpoin"/>
    <x v="192"/>
    <s v="Sunda"/>
    <d v="2015-02-16T00:00:00"/>
    <m/>
    <s v="N/A-StillEmployed"/>
    <x v="0"/>
    <s v="CareerBuilder"/>
    <n v="3.81"/>
    <n v="4"/>
    <n v="3"/>
    <n v="6"/>
    <d v="2020-02-11T00:00:00"/>
    <n v="0"/>
    <n v="6"/>
  </r>
  <r>
    <s v="Muhammad Raihan Nismara"/>
    <n v="10195"/>
    <x v="0"/>
    <x v="0"/>
    <x v="1"/>
    <x v="0"/>
    <x v="3"/>
    <x v="2"/>
    <s v="Average"/>
    <s v="EDU"/>
    <s v="Squad Pijar Corpu"/>
    <x v="193"/>
    <s v="Padang"/>
    <d v="2013-04-01T00:00:00"/>
    <m/>
    <s v="N/A-StillEmployed"/>
    <x v="0"/>
    <s v="LinkedIn"/>
    <n v="4.4000000000000004"/>
    <n v="4"/>
    <n v="4"/>
    <n v="0"/>
    <d v="2020-01-17T00:00:00"/>
    <n v="0"/>
    <n v="18"/>
  </r>
  <r>
    <s v="Muhammad Rajab Priharsanto"/>
    <n v="10196"/>
    <x v="0"/>
    <x v="0"/>
    <x v="0"/>
    <x v="0"/>
    <x v="2"/>
    <x v="2"/>
    <s v="Average"/>
    <s v="EDU"/>
    <s v="Squad Pijar Mahir"/>
    <x v="194"/>
    <s v="Sunda"/>
    <d v="2013-05-13T00:00:00"/>
    <m/>
    <s v="N/A-StillEmployed"/>
    <x v="0"/>
    <s v="LinkedIn"/>
    <n v="4.29"/>
    <n v="4"/>
    <n v="5"/>
    <n v="0"/>
    <d v="2020-01-28T00:00:00"/>
    <n v="0"/>
    <n v="11"/>
  </r>
  <r>
    <s v="Muhammad Risano Akbar"/>
    <n v="10197"/>
    <x v="0"/>
    <x v="0"/>
    <x v="0"/>
    <x v="0"/>
    <x v="3"/>
    <x v="2"/>
    <s v="Fully meets"/>
    <s v="EWD"/>
    <s v="Delivery &amp; Project Mgt"/>
    <x v="195"/>
    <s v="Jawa"/>
    <d v="2013-07-08T00:00:00"/>
    <m/>
    <s v="N/A-StillEmployed"/>
    <x v="0"/>
    <s v="LinkedIn"/>
    <n v="4.0999999999999996"/>
    <n v="4"/>
    <n v="4"/>
    <n v="0"/>
    <d v="2020-01-22T00:00:00"/>
    <n v="0"/>
    <n v="13"/>
  </r>
  <r>
    <s v="Muhammad Rizki Nofsyiami"/>
    <n v="10198"/>
    <x v="1"/>
    <x v="1"/>
    <x v="0"/>
    <x v="0"/>
    <x v="2"/>
    <x v="2"/>
    <s v="Need improvement"/>
    <s v="EWD"/>
    <s v="Refactoring New IA"/>
    <x v="196"/>
    <s v="Padang"/>
    <d v="2017-02-10T00:00:00"/>
    <m/>
    <s v="N/A-StillEmployed"/>
    <x v="0"/>
    <s v="Indeed"/>
    <n v="5"/>
    <n v="5"/>
    <n v="3"/>
    <n v="6"/>
    <d v="2020-02-25T00:00:00"/>
    <n v="0"/>
    <n v="17"/>
  </r>
  <r>
    <s v="Muhammad Rizqi Mubarak"/>
    <n v="10199"/>
    <x v="0"/>
    <x v="0"/>
    <x v="0"/>
    <x v="0"/>
    <x v="2"/>
    <x v="2"/>
    <s v="Exceed"/>
    <s v="ENT"/>
    <s v="MyPertamina"/>
    <x v="197"/>
    <s v="Jawa"/>
    <d v="2011-09-26T00:00:00"/>
    <d v="2016-04-04T00:00:00"/>
    <s v="return to school"/>
    <x v="1"/>
    <s v="Diversity Job Fair"/>
    <n v="4.3"/>
    <n v="4"/>
    <n v="3"/>
    <n v="0"/>
    <d v="2014-03-02T00:00:00"/>
    <n v="0"/>
    <n v="19"/>
  </r>
  <r>
    <s v="Muhammad Rozinul Mahrus"/>
    <n v="10200"/>
    <x v="1"/>
    <x v="2"/>
    <x v="0"/>
    <x v="0"/>
    <x v="3"/>
    <x v="1"/>
    <s v="Average"/>
    <s v="EDU"/>
    <s v="Squad Service Core"/>
    <x v="198"/>
    <s v="Bali"/>
    <d v="2013-04-01T00:00:00"/>
    <d v="2018-05-25T00:00:00"/>
    <s v="more money"/>
    <x v="1"/>
    <s v="Employee Referral"/>
    <n v="3.18"/>
    <n v="3"/>
    <n v="3"/>
    <n v="0"/>
    <d v="2017-03-06T00:00:00"/>
    <n v="0"/>
    <n v="10"/>
  </r>
  <r>
    <s v="Muhammad Sidiq"/>
    <n v="10201"/>
    <x v="1"/>
    <x v="3"/>
    <x v="0"/>
    <x v="0"/>
    <x v="2"/>
    <x v="1"/>
    <s v="Average"/>
    <s v="COM"/>
    <s v="UMEETME"/>
    <x v="199"/>
    <s v="Bali"/>
    <d v="2014-05-12T00:00:00"/>
    <m/>
    <s v="N/A-StillEmployed"/>
    <x v="0"/>
    <s v="LinkedIn"/>
    <n v="5"/>
    <n v="5"/>
    <n v="5"/>
    <n v="0"/>
    <d v="2020-02-18T00:00:00"/>
    <n v="0"/>
    <n v="11"/>
  </r>
  <r>
    <s v="Nabilla"/>
    <n v="10202"/>
    <x v="1"/>
    <x v="3"/>
    <x v="1"/>
    <x v="0"/>
    <x v="4"/>
    <x v="2"/>
    <s v="Fully meets"/>
    <s v="COM"/>
    <s v="DTP Com"/>
    <x v="200"/>
    <s v="Sunda"/>
    <d v="2013-04-01T00:00:00"/>
    <m/>
    <s v="N/A-StillEmployed"/>
    <x v="0"/>
    <s v="Diversity Job Fair"/>
    <n v="4"/>
    <n v="4"/>
    <n v="3"/>
    <n v="0"/>
    <d v="2020-02-13T00:00:00"/>
    <n v="0"/>
    <n v="12"/>
  </r>
  <r>
    <s v="Nanda Yusuf"/>
    <n v="10203"/>
    <x v="1"/>
    <x v="3"/>
    <x v="1"/>
    <x v="0"/>
    <x v="3"/>
    <x v="2"/>
    <s v="Average"/>
    <s v="COM"/>
    <s v="UMEETME"/>
    <x v="201"/>
    <s v="Jawa"/>
    <d v="2013-07-08T00:00:00"/>
    <m/>
    <s v="N/A-StillEmployed"/>
    <x v="0"/>
    <s v="Indeed"/>
    <n v="5"/>
    <n v="5"/>
    <n v="5"/>
    <n v="0"/>
    <d v="2020-01-25T00:00:00"/>
    <n v="0"/>
    <n v="2"/>
  </r>
  <r>
    <s v="Naufal Rasyad"/>
    <n v="10204"/>
    <x v="0"/>
    <x v="0"/>
    <x v="1"/>
    <x v="0"/>
    <x v="4"/>
    <x v="2"/>
    <s v="Fully meets"/>
    <s v="EDU"/>
    <s v="Squad Pijar Corpu"/>
    <x v="193"/>
    <s v="Bali"/>
    <d v="2013-07-08T00:00:00"/>
    <m/>
    <s v="N/A-StillEmployed"/>
    <x v="0"/>
    <s v="LinkedIn"/>
    <n v="3.6"/>
    <n v="4"/>
    <n v="5"/>
    <n v="0"/>
    <d v="2020-01-02T00:00:00"/>
    <n v="0"/>
    <n v="4"/>
  </r>
  <r>
    <s v="Naufal Rizky Pratama"/>
    <n v="10205"/>
    <x v="1"/>
    <x v="3"/>
    <x v="1"/>
    <x v="0"/>
    <x v="5"/>
    <x v="2"/>
    <s v="Average"/>
    <s v="EDU"/>
    <s v="Squad Pijar Mahir"/>
    <x v="202"/>
    <s v="Cina"/>
    <d v="2014-11-10T00:00:00"/>
    <m/>
    <s v="N/A-StillEmployed"/>
    <x v="0"/>
    <s v="Indeed"/>
    <n v="4.53"/>
    <n v="5"/>
    <n v="5"/>
    <n v="0"/>
    <d v="2020-01-16T00:00:00"/>
    <n v="0"/>
    <n v="5"/>
  </r>
  <r>
    <s v="Nila Herlina"/>
    <n v="10206"/>
    <x v="0"/>
    <x v="0"/>
    <x v="1"/>
    <x v="1"/>
    <x v="2"/>
    <x v="2"/>
    <s v="Exceed"/>
    <s v="IHX"/>
    <s v="Squad C"/>
    <x v="203"/>
    <s v="Bali"/>
    <d v="2014-03-31T00:00:00"/>
    <d v="2020-05-01T00:00:00"/>
    <s v="performance"/>
    <x v="2"/>
    <s v="LinkedIn"/>
    <n v="2.33"/>
    <n v="2"/>
    <n v="2"/>
    <n v="0"/>
    <d v="2019-03-09T00:00:00"/>
    <n v="6"/>
    <n v="3"/>
  </r>
  <r>
    <s v="Nurisyani"/>
    <n v="10207"/>
    <x v="1"/>
    <x v="2"/>
    <x v="1"/>
    <x v="1"/>
    <x v="6"/>
    <x v="2"/>
    <s v="Average"/>
    <s v="LGT"/>
    <s v="Logee Truck All Product"/>
    <x v="204"/>
    <s v="Bali"/>
    <d v="2012-05-14T00:00:00"/>
    <d v="2015-08-19T00:00:00"/>
    <s v="unhappy"/>
    <x v="1"/>
    <s v="LinkedIn"/>
    <n v="5"/>
    <n v="5"/>
    <n v="3"/>
    <n v="0"/>
    <d v="2014-07-02T00:00:00"/>
    <n v="0"/>
    <n v="17"/>
  </r>
  <r>
    <s v="Nurkhasanah"/>
    <n v="10208"/>
    <x v="0"/>
    <x v="0"/>
    <x v="1"/>
    <x v="1"/>
    <x v="6"/>
    <x v="2"/>
    <s v="Need improvement"/>
    <s v="COM"/>
    <s v="OCA"/>
    <x v="205"/>
    <s v="Sunda"/>
    <d v="2013-09-30T00:00:00"/>
    <m/>
    <s v="N/A-StillEmployed"/>
    <x v="0"/>
    <s v="Indeed"/>
    <n v="4.28"/>
    <n v="4"/>
    <n v="3"/>
    <n v="0"/>
    <d v="2020-01-25T00:00:00"/>
    <n v="0"/>
    <n v="1"/>
  </r>
  <r>
    <s v="Peni Kurniawati"/>
    <n v="10209"/>
    <x v="0"/>
    <x v="0"/>
    <x v="0"/>
    <x v="1"/>
    <x v="7"/>
    <x v="2"/>
    <s v="Fully meets"/>
    <s v="FIN"/>
    <s v="Platform"/>
    <x v="206"/>
    <s v="Padang"/>
    <d v="2013-09-30T00:00:00"/>
    <m/>
    <s v="N/A-StillEmployed"/>
    <x v="0"/>
    <s v="LinkedIn"/>
    <n v="5"/>
    <n v="5"/>
    <n v="3"/>
    <n v="0"/>
    <d v="2020-02-07T00:00:00"/>
    <n v="0"/>
    <n v="13"/>
  </r>
  <r>
    <s v="Prajna Vira"/>
    <n v="10210"/>
    <x v="0"/>
    <x v="0"/>
    <x v="0"/>
    <x v="1"/>
    <x v="7"/>
    <x v="2"/>
    <s v="Fully meets"/>
    <s v="FIN"/>
    <s v="Platform"/>
    <x v="207"/>
    <s v="Bali"/>
    <d v="2014-02-17T00:00:00"/>
    <m/>
    <s v="N/A-StillEmployed"/>
    <x v="0"/>
    <s v="LinkedIn"/>
    <n v="4.25"/>
    <n v="4"/>
    <n v="3"/>
    <n v="0"/>
    <d v="2020-02-04T00:00:00"/>
    <n v="4"/>
    <n v="6"/>
  </r>
  <r>
    <s v="Pratama Agung Sumirat"/>
    <n v="10211"/>
    <x v="0"/>
    <x v="0"/>
    <x v="0"/>
    <x v="1"/>
    <x v="7"/>
    <x v="2"/>
    <s v="Exceed"/>
    <s v="FIN"/>
    <s v="Platform"/>
    <x v="208"/>
    <s v="Cina"/>
    <d v="2015-01-05T00:00:00"/>
    <m/>
    <s v="N/A-StillEmployed"/>
    <x v="0"/>
    <s v="Website"/>
    <n v="5"/>
    <n v="5"/>
    <n v="5"/>
    <n v="0"/>
    <d v="2020-01-14T00:00:00"/>
    <n v="0"/>
    <n v="18"/>
  </r>
  <r>
    <s v="Prita Normanita"/>
    <n v="10212"/>
    <x v="0"/>
    <x v="0"/>
    <x v="1"/>
    <x v="1"/>
    <x v="7"/>
    <x v="2"/>
    <s v="Average"/>
    <s v="ENT"/>
    <s v="MyPertamina"/>
    <x v="209"/>
    <s v="Bali"/>
    <d v="2011-02-07T00:00:00"/>
    <d v="2016-01-12T00:00:00"/>
    <s v="Another position"/>
    <x v="1"/>
    <s v="Google Search"/>
    <n v="3.89"/>
    <n v="4"/>
    <n v="4"/>
    <n v="0"/>
    <d v="2014-03-04T00:00:00"/>
    <n v="0"/>
    <n v="7"/>
  </r>
  <r>
    <s v="Qaedif Fuadillah"/>
    <n v="10213"/>
    <x v="1"/>
    <x v="1"/>
    <x v="0"/>
    <x v="0"/>
    <x v="6"/>
    <x v="2"/>
    <s v="Special treatment"/>
    <s v="COM"/>
    <s v="UMEETME"/>
    <x v="210"/>
    <s v="Jawa"/>
    <d v="2011-11-07T00:00:00"/>
    <d v="2017-09-07T00:00:00"/>
    <s v="Another position"/>
    <x v="1"/>
    <s v="Diversity Job Fair"/>
    <n v="5"/>
    <n v="5"/>
    <n v="5"/>
    <n v="3"/>
    <d v="2016-08-16T00:00:00"/>
    <n v="0"/>
    <n v="13"/>
  </r>
  <r>
    <s v="Qalfin Qallista Turandy"/>
    <n v="10214"/>
    <x v="1"/>
    <x v="1"/>
    <x v="0"/>
    <x v="0"/>
    <x v="8"/>
    <x v="1"/>
    <s v="Average"/>
    <s v="EWD"/>
    <s v="RPA &amp; Profitability"/>
    <x v="211"/>
    <s v="Jawa"/>
    <d v="2014-12-01T00:00:00"/>
    <d v="2018-05-01T00:00:00"/>
    <s v="performance"/>
    <x v="1"/>
    <s v="Employee Referral"/>
    <n v="4.7"/>
    <n v="5"/>
    <n v="4"/>
    <n v="5"/>
    <d v="2017-01-16T00:00:00"/>
    <n v="0"/>
    <n v="19"/>
  </r>
  <r>
    <s v="R Aditya Prastyawan"/>
    <n v="10215"/>
    <x v="0"/>
    <x v="0"/>
    <x v="0"/>
    <x v="0"/>
    <x v="6"/>
    <x v="2"/>
    <s v="Exceed"/>
    <s v="EDU"/>
    <s v="Squad Pijar Mahir"/>
    <x v="212"/>
    <s v="Cina"/>
    <d v="2011-01-10T00:00:00"/>
    <d v="2019-12-28T00:00:00"/>
    <s v="career change"/>
    <x v="1"/>
    <s v="Google Search"/>
    <n v="3.54"/>
    <n v="4"/>
    <n v="5"/>
    <n v="0"/>
    <d v="2018-04-06T00:00:00"/>
    <n v="4"/>
    <n v="15"/>
  </r>
  <r>
    <s v="R. Abimanyu Sutomo"/>
    <n v="10216"/>
    <x v="1"/>
    <x v="1"/>
    <x v="1"/>
    <x v="0"/>
    <x v="6"/>
    <x v="0"/>
    <s v="Exceed"/>
    <s v="ENT"/>
    <s v="HunianAja"/>
    <x v="213"/>
    <s v="Cina"/>
    <d v="2011-07-05T00:00:00"/>
    <d v="2017-09-15T00:00:00"/>
    <s v="unhappy"/>
    <x v="1"/>
    <s v="CareerBuilder"/>
    <n v="2.4"/>
    <n v="2"/>
    <n v="5"/>
    <n v="0"/>
    <d v="2016-02-06T00:00:00"/>
    <n v="5"/>
    <n v="2"/>
  </r>
  <r>
    <s v="Rachman Teja"/>
    <n v="10217"/>
    <x v="1"/>
    <x v="2"/>
    <x v="1"/>
    <x v="2"/>
    <x v="6"/>
    <x v="2"/>
    <s v="Exceed"/>
    <s v="LGT"/>
    <s v="Logee Port (Maintainer)"/>
    <x v="214"/>
    <s v="Padang"/>
    <d v="2011-05-16T00:00:00"/>
    <d v="2017-10-25T00:00:00"/>
    <s v="medical issues"/>
    <x v="1"/>
    <s v="LinkedIn"/>
    <n v="3.45"/>
    <n v="3"/>
    <n v="4"/>
    <n v="0"/>
    <d v="2015-05-13T00:00:00"/>
    <n v="0"/>
    <n v="5"/>
  </r>
  <r>
    <s v="Raden Syamsa Nur Ashari Mahmud"/>
    <n v="10218"/>
    <x v="1"/>
    <x v="3"/>
    <x v="1"/>
    <x v="2"/>
    <x v="7"/>
    <x v="0"/>
    <s v="Average"/>
    <s v="LGT"/>
    <s v="Logee Truck All Product"/>
    <x v="215"/>
    <s v="Cina"/>
    <d v="2011-05-16T00:00:00"/>
    <d v="2015-02-04T00:00:00"/>
    <s v="more money"/>
    <x v="1"/>
    <s v="Indeed"/>
    <n v="4.2"/>
    <n v="4"/>
    <n v="5"/>
    <n v="0"/>
    <d v="2014-01-10T00:00:00"/>
    <n v="0"/>
    <n v="12"/>
  </r>
  <r>
    <s v="Rahadian Ardya K"/>
    <n v="10219"/>
    <x v="1"/>
    <x v="1"/>
    <x v="1"/>
    <x v="1"/>
    <x v="6"/>
    <x v="1"/>
    <s v="Fully meets"/>
    <s v="EWD"/>
    <s v="Sales Cycle   "/>
    <x v="216"/>
    <s v="Padang"/>
    <d v="2010-10-25T00:00:00"/>
    <d v="2018-05-18T00:00:00"/>
    <s v="Another position"/>
    <x v="1"/>
    <s v="Indeed"/>
    <n v="4.16"/>
    <n v="4"/>
    <n v="5"/>
    <n v="0"/>
    <d v="2016-03-05T00:00:00"/>
    <n v="0"/>
    <n v="6"/>
  </r>
  <r>
    <s v="Rahardian Agung Wardana"/>
    <n v="10220"/>
    <x v="0"/>
    <x v="0"/>
    <x v="1"/>
    <x v="1"/>
    <x v="8"/>
    <x v="1"/>
    <s v="Need improvement"/>
    <s v="LGT"/>
    <s v="Logee Port"/>
    <x v="217"/>
    <s v="Bali"/>
    <d v="2012-04-02T00:00:00"/>
    <m/>
    <s v="N/A-StillEmployed"/>
    <x v="0"/>
    <s v="LinkedIn"/>
    <n v="4.3"/>
    <n v="4"/>
    <n v="3"/>
    <n v="0"/>
    <d v="2020-01-14T00:00:00"/>
    <n v="0"/>
    <n v="14"/>
  </r>
  <r>
    <s v="Rahmat Agus Nuryady"/>
    <n v="10221"/>
    <x v="0"/>
    <x v="0"/>
    <x v="1"/>
    <x v="0"/>
    <x v="6"/>
    <x v="1"/>
    <s v="Fully meets"/>
    <s v="HLT"/>
    <s v="PeduliLindungi"/>
    <x v="218"/>
    <s v="Sunda"/>
    <d v="2014-11-10T00:00:00"/>
    <m/>
    <s v="N/A-StillEmployed"/>
    <x v="0"/>
    <s v="Employee Referral"/>
    <n v="4.5999999999999996"/>
    <n v="5"/>
    <n v="5"/>
    <n v="7"/>
    <d v="2020-01-04T00:00:00"/>
    <n v="0"/>
    <n v="16"/>
  </r>
  <r>
    <s v="Rahmat Prastyo"/>
    <n v="10222"/>
    <x v="0"/>
    <x v="0"/>
    <x v="0"/>
    <x v="0"/>
    <x v="6"/>
    <x v="1"/>
    <s v="Exceed"/>
    <s v="FIN"/>
    <s v="Platform"/>
    <x v="219"/>
    <s v="Sunda"/>
    <d v="2011-07-05T00:00:00"/>
    <d v="2014-11-30T00:00:00"/>
    <s v="more money"/>
    <x v="1"/>
    <s v="Google Search"/>
    <n v="5"/>
    <n v="5"/>
    <n v="3"/>
    <n v="0"/>
    <d v="2013-02-20T00:00:00"/>
    <n v="0"/>
    <n v="13"/>
  </r>
  <r>
    <s v="Rahmat Saefullah"/>
    <n v="10223"/>
    <x v="0"/>
    <x v="0"/>
    <x v="0"/>
    <x v="0"/>
    <x v="6"/>
    <x v="1"/>
    <s v="Exceed"/>
    <s v="COM"/>
    <s v="UMEETME"/>
    <x v="220"/>
    <s v="Sunda"/>
    <d v="2007-11-05T00:00:00"/>
    <m/>
    <s v="N/A-StillEmployed"/>
    <x v="0"/>
    <s v="Google Search"/>
    <n v="3.66"/>
    <n v="4"/>
    <n v="3"/>
    <n v="0"/>
    <d v="2020-02-25T00:00:00"/>
    <n v="0"/>
    <n v="15"/>
  </r>
  <r>
    <s v="Rani Triani Gustia"/>
    <n v="10224"/>
    <x v="1"/>
    <x v="3"/>
    <x v="1"/>
    <x v="0"/>
    <x v="6"/>
    <x v="1"/>
    <s v="Exceed"/>
    <s v="COM"/>
    <s v="UMEETME"/>
    <x v="221"/>
    <s v="Sunda"/>
    <d v="2012-01-09T00:00:00"/>
    <m/>
    <s v="N/A-StillEmployed"/>
    <x v="0"/>
    <s v="Website"/>
    <n v="4.2"/>
    <n v="4"/>
    <n v="5"/>
    <n v="0"/>
    <d v="2020-02-01T00:00:00"/>
    <n v="0"/>
    <n v="9"/>
  </r>
  <r>
    <s v="Rd Muhamad Rahadi Sampurna"/>
    <n v="10225"/>
    <x v="1"/>
    <x v="2"/>
    <x v="1"/>
    <x v="0"/>
    <x v="7"/>
    <x v="2"/>
    <s v="Average"/>
    <s v="EDU"/>
    <s v="Squad Control Tower"/>
    <x v="222"/>
    <s v="Padang"/>
    <d v="2011-05-16T00:00:00"/>
    <d v="2020-06-04T00:00:00"/>
    <s v="Another position"/>
    <x v="1"/>
    <s v="Google Search"/>
    <n v="3.17"/>
    <n v="3"/>
    <n v="4"/>
    <n v="0"/>
    <d v="2019-04-02T00:00:00"/>
    <n v="0"/>
    <n v="14"/>
  </r>
  <r>
    <s v="Refal Pradama Dahlan"/>
    <n v="10226"/>
    <x v="0"/>
    <x v="0"/>
    <x v="0"/>
    <x v="0"/>
    <x v="6"/>
    <x v="1"/>
    <s v="Average"/>
    <s v="EDU"/>
    <s v="Squad Pijar Sekolah"/>
    <x v="223"/>
    <s v="Bali"/>
    <d v="2014-01-06T00:00:00"/>
    <m/>
    <s v="N/A-StillEmployed"/>
    <x v="0"/>
    <s v="Employee Referral"/>
    <n v="4.8"/>
    <n v="5"/>
    <n v="3"/>
    <n v="0"/>
    <d v="2020-01-07T00:00:00"/>
    <n v="0"/>
    <n v="14"/>
  </r>
  <r>
    <s v="Rendy Kenan Eliazar"/>
    <n v="10227"/>
    <x v="1"/>
    <x v="3"/>
    <x v="1"/>
    <x v="0"/>
    <x v="6"/>
    <x v="0"/>
    <s v="Average"/>
    <s v="IHX"/>
    <s v="Squad B"/>
    <x v="224"/>
    <s v="Jawa"/>
    <d v="2012-09-24T00:00:00"/>
    <d v="2015-06-18T00:00:00"/>
    <s v="unhappy"/>
    <x v="1"/>
    <s v="Indeed"/>
    <n v="4.5"/>
    <n v="5"/>
    <n v="5"/>
    <n v="0"/>
    <d v="2014-04-02T00:00:00"/>
    <n v="0"/>
    <n v="16"/>
  </r>
  <r>
    <s v="Renita Dewi"/>
    <n v="10228"/>
    <x v="1"/>
    <x v="1"/>
    <x v="0"/>
    <x v="1"/>
    <x v="7"/>
    <x v="1"/>
    <s v="Fully meets"/>
    <s v="IHX"/>
    <s v="Squad C"/>
    <x v="225"/>
    <s v="Jawa"/>
    <d v="2011-02-21T00:00:00"/>
    <d v="2017-08-15T00:00:00"/>
    <s v="career change"/>
    <x v="1"/>
    <s v="Diversity Job Fair"/>
    <n v="4.1500000000000004"/>
    <n v="4"/>
    <n v="4"/>
    <n v="0"/>
    <d v="2015-04-19T00:00:00"/>
    <n v="0"/>
    <n v="4"/>
  </r>
  <r>
    <s v="Resskytha Permata Sari"/>
    <n v="10229"/>
    <x v="0"/>
    <x v="0"/>
    <x v="1"/>
    <x v="1"/>
    <x v="7"/>
    <x v="0"/>
    <s v="Average"/>
    <s v="IHX"/>
    <s v="Squad D"/>
    <x v="226"/>
    <s v="Padang"/>
    <d v="2016-10-02T00:00:00"/>
    <m/>
    <s v="N/A-StillEmployed"/>
    <x v="0"/>
    <s v="Indeed"/>
    <n v="4.4000000000000004"/>
    <n v="4"/>
    <n v="4"/>
    <n v="6"/>
    <d v="2020-02-06T00:00:00"/>
    <n v="0"/>
    <n v="10"/>
  </r>
  <r>
    <s v="Reva Histro Wiki Fonseca"/>
    <n v="10230"/>
    <x v="1"/>
    <x v="2"/>
    <x v="0"/>
    <x v="0"/>
    <x v="6"/>
    <x v="1"/>
    <s v="Fully meets"/>
    <s v="IHX"/>
    <s v="Squad A"/>
    <x v="227"/>
    <s v="Padang"/>
    <d v="2011-09-26T00:00:00"/>
    <d v="2020-04-07T00:00:00"/>
    <s v="more money"/>
    <x v="1"/>
    <s v="Indeed"/>
    <n v="3.8"/>
    <n v="4"/>
    <n v="5"/>
    <n v="0"/>
    <d v="2019-02-04T00:00:00"/>
    <n v="0"/>
    <n v="19"/>
  </r>
  <r>
    <s v="Rheznandya Daffi Pradipta"/>
    <n v="10231"/>
    <x v="0"/>
    <x v="0"/>
    <x v="0"/>
    <x v="1"/>
    <x v="8"/>
    <x v="1"/>
    <s v="Average"/>
    <s v="EWD"/>
    <s v="Data &amp; Dashboard Analytics"/>
    <x v="228"/>
    <s v="Jawa"/>
    <d v="2014-05-12T00:00:00"/>
    <m/>
    <s v="N/A-StillEmployed"/>
    <x v="0"/>
    <s v="CareerBuilder"/>
    <n v="3.98"/>
    <n v="4"/>
    <n v="3"/>
    <n v="0"/>
    <d v="2020-01-28T00:00:00"/>
    <n v="0"/>
    <n v="4"/>
  </r>
  <r>
    <s v="Rian Sopiyan"/>
    <n v="10232"/>
    <x v="0"/>
    <x v="0"/>
    <x v="0"/>
    <x v="1"/>
    <x v="9"/>
    <x v="2"/>
    <s v="Exceed"/>
    <s v="EWD"/>
    <s v="Payment - SSOF"/>
    <x v="229"/>
    <s v="Bali"/>
    <d v="2011-05-16T00:00:00"/>
    <d v="2018-01-15T00:00:00"/>
    <s v="retiring"/>
    <x v="1"/>
    <s v="LinkedIn"/>
    <n v="5"/>
    <n v="5"/>
    <n v="4"/>
    <n v="0"/>
    <d v="2016-03-30T00:00:00"/>
    <n v="0"/>
    <n v="11"/>
  </r>
  <r>
    <s v="Rivano Dwi Hervan"/>
    <n v="10233"/>
    <x v="1"/>
    <x v="3"/>
    <x v="1"/>
    <x v="0"/>
    <x v="7"/>
    <x v="1"/>
    <s v="Average"/>
    <s v="FIN"/>
    <s v="MPS"/>
    <x v="230"/>
    <s v="Jawa"/>
    <d v="2011-11-28T00:00:00"/>
    <m/>
    <s v="N/A-StillEmployed"/>
    <x v="0"/>
    <s v="Google Search"/>
    <n v="4.3600000000000003"/>
    <n v="4"/>
    <n v="5"/>
    <n v="0"/>
    <d v="2020-02-11T00:00:00"/>
    <n v="0"/>
    <n v="16"/>
  </r>
  <r>
    <s v="Rizal Prasetya Nugraha"/>
    <n v="10234"/>
    <x v="0"/>
    <x v="0"/>
    <x v="1"/>
    <x v="0"/>
    <x v="7"/>
    <x v="2"/>
    <s v="Exceed"/>
    <s v="COM"/>
    <s v="UMEETME"/>
    <x v="231"/>
    <s v="Padang"/>
    <d v="2011-09-26T00:00:00"/>
    <d v="2013-10-22T00:00:00"/>
    <s v="return to school"/>
    <x v="1"/>
    <s v="Google Search"/>
    <n v="4.5"/>
    <n v="5"/>
    <n v="4"/>
    <n v="0"/>
    <d v="2012-10-22T00:00:00"/>
    <n v="0"/>
    <n v="10"/>
  </r>
  <r>
    <s v="Rizka Annisa Kurniasari"/>
    <n v="10235"/>
    <x v="1"/>
    <x v="3"/>
    <x v="0"/>
    <x v="0"/>
    <x v="7"/>
    <x v="2"/>
    <s v="Exceed"/>
    <s v="EDU"/>
    <s v="Squad Control Tower"/>
    <x v="232"/>
    <s v="Sunda"/>
    <d v="2011-07-05T00:00:00"/>
    <d v="2014-02-08T00:00:00"/>
    <s v="Another position"/>
    <x v="1"/>
    <s v="Indeed"/>
    <n v="4.2"/>
    <n v="4"/>
    <n v="5"/>
    <n v="0"/>
    <d v="2013-01-06T00:00:00"/>
    <n v="0"/>
    <n v="13"/>
  </r>
  <r>
    <s v="Rizky Febrianto"/>
    <n v="10236"/>
    <x v="1"/>
    <x v="2"/>
    <x v="0"/>
    <x v="0"/>
    <x v="7"/>
    <x v="2"/>
    <s v="Fully meets"/>
    <s v="EDU"/>
    <s v="Squad Pijar Corpu"/>
    <x v="233"/>
    <s v="Jawa"/>
    <d v="2011-01-10T00:00:00"/>
    <d v="2018-01-26T00:00:00"/>
    <s v="attendance"/>
    <x v="1"/>
    <s v="Indeed"/>
    <n v="5"/>
    <n v="5"/>
    <n v="3"/>
    <n v="0"/>
    <d v="2016-01-10T00:00:00"/>
    <n v="0"/>
    <n v="11"/>
  </r>
  <r>
    <s v="Rizky Ramadhan Subagio"/>
    <n v="10237"/>
    <x v="0"/>
    <x v="0"/>
    <x v="1"/>
    <x v="0"/>
    <x v="7"/>
    <x v="2"/>
    <s v="Average"/>
    <s v="EWD"/>
    <s v="Explore"/>
    <x v="234"/>
    <s v="Jawa"/>
    <d v="2011-01-10T00:00:00"/>
    <d v="2018-05-17T00:00:00"/>
    <s v="attendance"/>
    <x v="2"/>
    <s v="Indeed"/>
    <n v="3.6"/>
    <n v="4"/>
    <n v="3"/>
    <n v="0"/>
    <d v="2017-04-05T00:00:00"/>
    <n v="4"/>
    <n v="16"/>
  </r>
  <r>
    <s v="Rudi Indra Putranto"/>
    <n v="10238"/>
    <x v="0"/>
    <x v="0"/>
    <x v="0"/>
    <x v="0"/>
    <x v="7"/>
    <x v="1"/>
    <s v="Fully meets"/>
    <s v="EWD"/>
    <s v="Product &amp; Content Management System"/>
    <x v="235"/>
    <s v="Padang"/>
    <d v="2013-07-08T00:00:00"/>
    <m/>
    <s v="N/A-StillEmployed"/>
    <x v="0"/>
    <s v="Employee Referral"/>
    <n v="3.6"/>
    <n v="4"/>
    <n v="5"/>
    <n v="0"/>
    <d v="2020-02-11T00:00:00"/>
    <n v="0"/>
    <n v="4"/>
  </r>
  <r>
    <s v="Ryan Brama"/>
    <n v="10239"/>
    <x v="0"/>
    <x v="0"/>
    <x v="1"/>
    <x v="0"/>
    <x v="6"/>
    <x v="1"/>
    <s v="Average"/>
    <s v="EWD"/>
    <s v="Progressive Web App"/>
    <x v="236"/>
    <s v="Cina"/>
    <d v="2015-02-16T00:00:00"/>
    <m/>
    <s v="N/A-StillEmployed"/>
    <x v="0"/>
    <s v="Employee Referral"/>
    <n v="3.69"/>
    <n v="4"/>
    <n v="5"/>
    <n v="6"/>
    <d v="2020-02-14T00:00:00"/>
    <n v="0"/>
    <n v="15"/>
  </r>
  <r>
    <s v="Salma Adilah Putri"/>
    <n v="10240"/>
    <x v="1"/>
    <x v="2"/>
    <x v="1"/>
    <x v="0"/>
    <x v="6"/>
    <x v="1"/>
    <s v="Average"/>
    <s v="VGA"/>
    <s v="Ads Based"/>
    <x v="237"/>
    <s v="Cina"/>
    <d v="2015-01-05T00:00:00"/>
    <d v="2020-11-10T00:00:00"/>
    <s v="Another position"/>
    <x v="1"/>
    <s v="LinkedIn"/>
    <n v="3.88"/>
    <n v="4"/>
    <n v="3"/>
    <n v="7"/>
    <d v="2019-02-13T00:00:00"/>
    <n v="0"/>
    <n v="12"/>
  </r>
  <r>
    <s v="Salma Rizqi Fadhila"/>
    <n v="10241"/>
    <x v="1"/>
    <x v="2"/>
    <x v="1"/>
    <x v="0"/>
    <x v="7"/>
    <x v="1"/>
    <s v="Exceed"/>
    <s v="VGA"/>
    <s v="IndiBOX Apps"/>
    <x v="238"/>
    <s v="Cina"/>
    <d v="2017-01-07T00:00:00"/>
    <m/>
    <s v="N/A-StillEmployed"/>
    <x v="0"/>
    <s v="Indeed"/>
    <n v="4.9400000000000004"/>
    <n v="5"/>
    <n v="3"/>
    <n v="5"/>
    <d v="2020-02-06T00:00:00"/>
    <n v="0"/>
    <n v="17"/>
  </r>
  <r>
    <s v="Salsabila Nur Fitria"/>
    <n v="10242"/>
    <x v="1"/>
    <x v="3"/>
    <x v="1"/>
    <x v="1"/>
    <x v="8"/>
    <x v="1"/>
    <s v="Fully meets"/>
    <s v="VGA"/>
    <s v="UseeTV Go"/>
    <x v="239"/>
    <s v="Cina"/>
    <d v="2014-01-06T00:00:00"/>
    <m/>
    <s v="N/A-StillEmployed"/>
    <x v="0"/>
    <s v="Website"/>
    <n v="5"/>
    <n v="5"/>
    <n v="4"/>
    <n v="0"/>
    <d v="2020-01-31T00:00:00"/>
    <n v="0"/>
    <n v="8"/>
  </r>
  <r>
    <s v="Samnursanto"/>
    <n v="10243"/>
    <x v="0"/>
    <x v="0"/>
    <x v="0"/>
    <x v="0"/>
    <x v="8"/>
    <x v="1"/>
    <s v="Average"/>
    <s v="ENT"/>
    <s v="MyPertamina"/>
    <x v="240"/>
    <s v="Sunda"/>
    <d v="2011-04-04T00:00:00"/>
    <d v="2020-08-13T00:00:00"/>
    <s v="Another position"/>
    <x v="1"/>
    <s v="Google Search"/>
    <n v="5"/>
    <n v="5"/>
    <n v="5"/>
    <n v="0"/>
    <d v="2019-07-02T00:00:00"/>
    <n v="0"/>
    <n v="4"/>
  </r>
  <r>
    <s v="Sarah Mutia Putri"/>
    <n v="10244"/>
    <x v="1"/>
    <x v="2"/>
    <x v="0"/>
    <x v="1"/>
    <x v="6"/>
    <x v="1"/>
    <s v="Average"/>
    <s v="FIN"/>
    <s v="Bonum"/>
    <x v="241"/>
    <s v="Padang"/>
    <d v="2013-01-20T00:00:00"/>
    <m/>
    <s v="N/A-StillEmployed"/>
    <x v="0"/>
    <s v="Indeed"/>
    <n v="3.6"/>
    <n v="4"/>
    <n v="5"/>
    <n v="7"/>
    <d v="2020-02-18T00:00:00"/>
    <n v="0"/>
    <n v="13"/>
  </r>
  <r>
    <s v="Sayed Muzammil"/>
    <n v="10245"/>
    <x v="0"/>
    <x v="0"/>
    <x v="0"/>
    <x v="1"/>
    <x v="8"/>
    <x v="1"/>
    <s v="Exceed"/>
    <s v="COM"/>
    <s v="Vutura"/>
    <x v="242"/>
    <s v="Cina"/>
    <d v="2012-01-09T00:00:00"/>
    <d v="2017-11-04T00:00:00"/>
    <s v="hours"/>
    <x v="1"/>
    <s v="Diversity Job Fair"/>
    <n v="4.3"/>
    <n v="4"/>
    <n v="4"/>
    <n v="6"/>
    <d v="2016-01-04T00:00:00"/>
    <n v="0"/>
    <n v="8"/>
  </r>
  <r>
    <s v="Setiawan Restu Aji"/>
    <n v="10246"/>
    <x v="1"/>
    <x v="3"/>
    <x v="1"/>
    <x v="1"/>
    <x v="8"/>
    <x v="1"/>
    <s v="Need improvement"/>
    <s v="HLT"/>
    <s v="PeduliLindungi"/>
    <x v="243"/>
    <s v="Bali"/>
    <d v="2012-11-05T00:00:00"/>
    <m/>
    <s v="N/A-StillEmployed"/>
    <x v="0"/>
    <s v="Indeed"/>
    <n v="4.2"/>
    <n v="4"/>
    <n v="3"/>
    <n v="6"/>
    <d v="2020-02-13T00:00:00"/>
    <n v="0"/>
    <n v="2"/>
  </r>
  <r>
    <s v="Shabrina Fitri Ningtyas"/>
    <n v="10247"/>
    <x v="0"/>
    <x v="0"/>
    <x v="1"/>
    <x v="1"/>
    <x v="10"/>
    <x v="1"/>
    <s v="Fully meets"/>
    <s v="VGA"/>
    <s v="IndiBOX Apps"/>
    <x v="244"/>
    <s v="Padang"/>
    <d v="2016-07-04T00:00:00"/>
    <m/>
    <s v="N/A-StillEmployed"/>
    <x v="0"/>
    <s v="Diversity Job Fair"/>
    <n v="2.6"/>
    <n v="3"/>
    <n v="4"/>
    <n v="0"/>
    <d v="2020-02-18T00:00:00"/>
    <n v="5"/>
    <n v="4"/>
  </r>
  <r>
    <s v="Shania Tri Sakanti"/>
    <n v="10248"/>
    <x v="1"/>
    <x v="3"/>
    <x v="0"/>
    <x v="0"/>
    <x v="6"/>
    <x v="2"/>
    <s v="Need improvement"/>
    <s v="EDU"/>
    <s v="Squad Pijar Corpu"/>
    <x v="245"/>
    <s v="Cina"/>
    <d v="2009-01-05T00:00:00"/>
    <d v="2020-07-30T00:00:00"/>
    <s v="relocation out of area"/>
    <x v="1"/>
    <s v="Google Search"/>
    <n v="4.5999999999999996"/>
    <n v="5"/>
    <n v="5"/>
    <n v="0"/>
    <d v="2019-02-05T00:00:00"/>
    <n v="0"/>
    <n v="7"/>
  </r>
  <r>
    <s v="Shelly Ciptantiani"/>
    <n v="10249"/>
    <x v="0"/>
    <x v="0"/>
    <x v="0"/>
    <x v="0"/>
    <x v="6"/>
    <x v="2"/>
    <s v="Fully meets"/>
    <s v="EDU"/>
    <s v="Squad Pijar Mahir"/>
    <x v="246"/>
    <s v="Padang"/>
    <d v="2010-08-30T00:00:00"/>
    <m/>
    <s v="N/A-StillEmployed"/>
    <x v="0"/>
    <s v="CareerBuilder"/>
    <n v="4.0999999999999996"/>
    <n v="4"/>
    <n v="3"/>
    <n v="0"/>
    <d v="2020-01-10T00:00:00"/>
    <n v="0"/>
    <n v="13"/>
  </r>
  <r>
    <s v="Shepthia Dwina Suwandi"/>
    <n v="10250"/>
    <x v="1"/>
    <x v="3"/>
    <x v="0"/>
    <x v="1"/>
    <x v="7"/>
    <x v="2"/>
    <s v="Special treatment"/>
    <s v="EDU"/>
    <s v="Squad Service Core"/>
    <x v="247"/>
    <s v="Jawa"/>
    <d v="2015-01-05T00:00:00"/>
    <d v="2017-10-31T00:00:00"/>
    <s v="hours"/>
    <x v="1"/>
    <s v="LinkedIn"/>
    <n v="4.2"/>
    <n v="4"/>
    <n v="3"/>
    <n v="5"/>
    <d v="2016-04-20T00:00:00"/>
    <n v="0"/>
    <n v="2"/>
  </r>
  <r>
    <s v="Slamet Rahayu"/>
    <n v="10251"/>
    <x v="0"/>
    <x v="0"/>
    <x v="1"/>
    <x v="1"/>
    <x v="6"/>
    <x v="2"/>
    <s v="Average"/>
    <s v="HLT"/>
    <s v="PeduliLindungi"/>
    <x v="248"/>
    <s v="Jawa"/>
    <d v="2014-09-29T00:00:00"/>
    <m/>
    <s v="N/A-StillEmployed"/>
    <x v="0"/>
    <s v="LinkedIn"/>
    <n v="3.51"/>
    <n v="4"/>
    <n v="3"/>
    <n v="0"/>
    <d v="2020-02-18T00:00:00"/>
    <n v="0"/>
    <n v="2"/>
  </r>
  <r>
    <s v="Sony Kusuma Istri"/>
    <n v="10252"/>
    <x v="0"/>
    <x v="0"/>
    <x v="1"/>
    <x v="1"/>
    <x v="7"/>
    <x v="2"/>
    <s v="Need improvement"/>
    <s v="HLT"/>
    <s v="Vaksinasi"/>
    <x v="249"/>
    <s v="Jawa"/>
    <d v="2013-09-30T00:00:00"/>
    <m/>
    <s v="N/A-StillEmployed"/>
    <x v="0"/>
    <s v="Google Search"/>
    <n v="5"/>
    <n v="5"/>
    <n v="5"/>
    <n v="0"/>
    <d v="2020-02-06T00:00:00"/>
    <n v="0"/>
    <n v="14"/>
  </r>
  <r>
    <s v="Sourabh Sharma"/>
    <n v="10253"/>
    <x v="0"/>
    <x v="0"/>
    <x v="1"/>
    <x v="1"/>
    <x v="7"/>
    <x v="2"/>
    <s v="Average"/>
    <s v="IHX"/>
    <s v="Squad C"/>
    <x v="250"/>
    <s v="Cina"/>
    <d v="2014-09-30T00:00:00"/>
    <m/>
    <s v="N/A-StillEmployed"/>
    <x v="0"/>
    <s v="LinkedIn"/>
    <n v="3.31"/>
    <n v="3"/>
    <n v="3"/>
    <n v="6"/>
    <d v="2020-01-07T00:00:00"/>
    <n v="0"/>
    <n v="7"/>
  </r>
  <r>
    <s v="Sri Reski Anita Muhsini"/>
    <n v="10254"/>
    <x v="1"/>
    <x v="1"/>
    <x v="1"/>
    <x v="0"/>
    <x v="6"/>
    <x v="2"/>
    <s v="Average"/>
    <s v="COM"/>
    <s v="ChatAja"/>
    <x v="251"/>
    <s v="Sunda"/>
    <d v="2013-08-19T00:00:00"/>
    <m/>
    <s v="N/A-StillEmployed"/>
    <x v="0"/>
    <s v="LinkedIn"/>
    <n v="4.8099999999999996"/>
    <n v="5"/>
    <n v="4"/>
    <n v="0"/>
    <d v="2020-02-15T00:00:00"/>
    <n v="0"/>
    <n v="15"/>
  </r>
  <r>
    <s v="Sulala Rugaya"/>
    <n v="10255"/>
    <x v="1"/>
    <x v="3"/>
    <x v="0"/>
    <x v="0"/>
    <x v="11"/>
    <x v="2"/>
    <s v="Fully meets"/>
    <s v="COM"/>
    <s v="UMEETME"/>
    <x v="252"/>
    <s v="Sunda"/>
    <d v="2015-01-05T00:00:00"/>
    <m/>
    <s v="N/A-StillEmployed"/>
    <x v="0"/>
    <s v="Employee Referral"/>
    <n v="3.32"/>
    <n v="3"/>
    <n v="3"/>
    <n v="7"/>
    <d v="2020-01-14T00:00:00"/>
    <n v="0"/>
    <n v="16"/>
  </r>
  <r>
    <s v="Syaukat Rafifidhiya Zubaidi"/>
    <n v="10256"/>
    <x v="0"/>
    <x v="0"/>
    <x v="1"/>
    <x v="0"/>
    <x v="7"/>
    <x v="2"/>
    <s v="Average"/>
    <s v="FIN"/>
    <s v="MPS"/>
    <x v="253"/>
    <s v="Sunda"/>
    <d v="2015-05-01T00:00:00"/>
    <m/>
    <s v="N/A-StillEmployed"/>
    <x v="0"/>
    <s v="Website"/>
    <n v="5"/>
    <n v="5"/>
    <n v="3"/>
    <n v="5"/>
    <d v="2020-01-15T00:00:00"/>
    <n v="0"/>
    <n v="2"/>
  </r>
  <r>
    <s v="Tamie Mauretta"/>
    <n v="10257"/>
    <x v="1"/>
    <x v="2"/>
    <x v="1"/>
    <x v="0"/>
    <x v="6"/>
    <x v="2"/>
    <s v="Exceed"/>
    <s v="IHX"/>
    <s v="Squad B"/>
    <x v="254"/>
    <s v="Cina"/>
    <d v="2009-10-26T00:00:00"/>
    <d v="2017-04-08T00:00:00"/>
    <s v="maternity leave - did not return"/>
    <x v="1"/>
    <s v="CareerBuilder"/>
    <n v="4.68"/>
    <n v="5"/>
    <n v="4"/>
    <n v="0"/>
    <d v="2016-04-02T00:00:00"/>
    <n v="0"/>
    <n v="20"/>
  </r>
  <r>
    <s v="Thalita Aprilla Rachma Dara"/>
    <n v="10258"/>
    <x v="1"/>
    <x v="3"/>
    <x v="0"/>
    <x v="1"/>
    <x v="6"/>
    <x v="2"/>
    <s v="Fully meets"/>
    <s v="IHX"/>
    <s v="Squad D"/>
    <x v="255"/>
    <s v="Jawa"/>
    <d v="2014-09-29T00:00:00"/>
    <m/>
    <s v="N/A-StillEmployed"/>
    <x v="0"/>
    <s v="Indeed"/>
    <n v="4.3"/>
    <n v="4"/>
    <n v="3"/>
    <n v="0"/>
    <d v="2020-01-28T00:00:00"/>
    <n v="0"/>
    <n v="4"/>
  </r>
  <r>
    <s v="Tri Lika Jayanti Budi Ranti"/>
    <n v="10259"/>
    <x v="0"/>
    <x v="0"/>
    <x v="0"/>
    <x v="1"/>
    <x v="9"/>
    <x v="2"/>
    <s v="Exceed"/>
    <s v="VGA"/>
    <s v="IndiBOX Apps"/>
    <x v="256"/>
    <s v="Cina"/>
    <d v="2014-05-18T00:00:00"/>
    <m/>
    <s v="N/A-StillEmployed"/>
    <x v="0"/>
    <s v="Diversity Job Fair"/>
    <n v="2.4"/>
    <n v="2"/>
    <n v="4"/>
    <n v="0"/>
    <d v="2020-01-16T00:00:00"/>
    <n v="2"/>
    <n v="16"/>
  </r>
  <r>
    <s v="Try Satria Amanattullah"/>
    <n v="10260"/>
    <x v="1"/>
    <x v="1"/>
    <x v="1"/>
    <x v="1"/>
    <x v="7"/>
    <x v="2"/>
    <s v="Exceed"/>
    <s v="ENT"/>
    <s v="MyPertamina"/>
    <x v="162"/>
    <s v="Padang"/>
    <d v="2011-09-26T00:00:00"/>
    <d v="2015-09-25T00:00:00"/>
    <s v="career change"/>
    <x v="1"/>
    <s v="Diversity Job Fair"/>
    <n v="3.8"/>
    <n v="4"/>
    <n v="4"/>
    <n v="4"/>
    <d v="2014-08-15T00:00:00"/>
    <n v="0"/>
    <n v="17"/>
  </r>
  <r>
    <s v="Trya Lovenia"/>
    <n v="10261"/>
    <x v="0"/>
    <x v="0"/>
    <x v="1"/>
    <x v="1"/>
    <x v="6"/>
    <x v="2"/>
    <s v="Need improvement"/>
    <s v="VGA"/>
    <s v="Ads Based"/>
    <x v="257"/>
    <s v="Bali"/>
    <d v="2013-11-11T00:00:00"/>
    <m/>
    <s v="N/A-StillEmployed"/>
    <x v="0"/>
    <s v="Employee Referral"/>
    <n v="3.73"/>
    <n v="4"/>
    <n v="3"/>
    <n v="0"/>
    <d v="2020-01-24T00:00:00"/>
    <n v="0"/>
    <n v="16"/>
  </r>
  <r>
    <s v="Ulfah Nuraeni"/>
    <n v="10262"/>
    <x v="0"/>
    <x v="0"/>
    <x v="1"/>
    <x v="1"/>
    <x v="6"/>
    <x v="2"/>
    <s v="Average"/>
    <s v="VGA"/>
    <s v="UseeTV Go"/>
    <x v="258"/>
    <s v="Jawa"/>
    <d v="2011-06-10T00:00:00"/>
    <m/>
    <s v="N/A-StillEmployed"/>
    <x v="0"/>
    <s v="LinkedIn"/>
    <n v="4.3"/>
    <n v="4"/>
    <n v="3"/>
    <n v="5"/>
    <d v="2020-02-08T00:00:00"/>
    <n v="0"/>
    <n v="19"/>
  </r>
  <r>
    <s v="Vanda Ayu Nintyas"/>
    <n v="10263"/>
    <x v="0"/>
    <x v="0"/>
    <x v="0"/>
    <x v="0"/>
    <x v="6"/>
    <x v="2"/>
    <s v="Exceed"/>
    <s v="VGA"/>
    <s v="UseeTV Go"/>
    <x v="259"/>
    <s v="Padang"/>
    <d v="2016-06-30T00:00:00"/>
    <m/>
    <s v="N/A-StillEmployed"/>
    <x v="0"/>
    <s v="LinkedIn"/>
    <n v="3.27"/>
    <n v="3"/>
    <n v="4"/>
    <n v="5"/>
    <d v="2020-01-14T00:00:00"/>
    <n v="0"/>
    <n v="13"/>
  </r>
  <r>
    <s v="Verina Riska"/>
    <n v="10264"/>
    <x v="1"/>
    <x v="2"/>
    <x v="1"/>
    <x v="0"/>
    <x v="7"/>
    <x v="0"/>
    <s v="Average"/>
    <s v="COM"/>
    <s v="ChatAja"/>
    <x v="260"/>
    <s v="Bali"/>
    <d v="2012-02-20T00:00:00"/>
    <m/>
    <s v="N/A-StillEmployed"/>
    <x v="0"/>
    <s v="Indeed"/>
    <n v="2.4"/>
    <n v="2"/>
    <n v="2"/>
    <n v="1"/>
    <d v="2020-02-25T00:00:00"/>
    <n v="6"/>
    <n v="20"/>
  </r>
  <r>
    <s v="Wahyu Widi Purwoko"/>
    <n v="10265"/>
    <x v="1"/>
    <x v="1"/>
    <x v="1"/>
    <x v="0"/>
    <x v="6"/>
    <x v="0"/>
    <s v="Exceed"/>
    <s v="IHX"/>
    <s v="Squad A"/>
    <x v="261"/>
    <s v="Padang"/>
    <d v="2012-10-02T00:00:00"/>
    <m/>
    <s v="N/A-StillEmployed"/>
    <x v="0"/>
    <s v="LinkedIn"/>
    <n v="4.83"/>
    <n v="5"/>
    <n v="5"/>
    <n v="0"/>
    <d v="2020-02-14T00:00:00"/>
    <n v="0"/>
    <n v="15"/>
  </r>
  <r>
    <s v="Wawan Agus Hendrayadi"/>
    <n v="10266"/>
    <x v="0"/>
    <x v="0"/>
    <x v="1"/>
    <x v="0"/>
    <x v="6"/>
    <x v="0"/>
    <s v="Average"/>
    <s v="COM"/>
    <s v="UMEETME"/>
    <x v="262"/>
    <s v="Bali"/>
    <d v="2013-05-13T00:00:00"/>
    <d v="2017-06-29T00:00:00"/>
    <s v="unhappy"/>
    <x v="1"/>
    <s v="LinkedIn"/>
    <n v="4.0999999999999996"/>
    <n v="4"/>
    <n v="4"/>
    <n v="0"/>
    <d v="2016-03-02T00:00:00"/>
    <n v="0"/>
    <n v="16"/>
  </r>
  <r>
    <s v="Widayat Tri Raharjo"/>
    <n v="10267"/>
    <x v="1"/>
    <x v="1"/>
    <x v="1"/>
    <x v="0"/>
    <x v="7"/>
    <x v="2"/>
    <s v="Fully meets"/>
    <s v="ENT"/>
    <s v="NETMONK"/>
    <x v="263"/>
    <s v="Padang"/>
    <d v="2011-01-10T00:00:00"/>
    <m/>
    <s v="N/A-StillEmployed"/>
    <x v="0"/>
    <s v="Google Search"/>
    <n v="4.0999999999999996"/>
    <n v="4"/>
    <n v="4"/>
    <n v="0"/>
    <d v="2020-02-07T00:00:00"/>
    <n v="0"/>
    <n v="9"/>
  </r>
  <r>
    <s v="Widdesto Ari Yudistiro"/>
    <n v="10268"/>
    <x v="1"/>
    <x v="1"/>
    <x v="0"/>
    <x v="0"/>
    <x v="7"/>
    <x v="2"/>
    <s v="Average"/>
    <s v="FIN"/>
    <s v="Bonum"/>
    <x v="264"/>
    <s v="Jawa"/>
    <d v="2014-05-12T00:00:00"/>
    <m/>
    <s v="N/A-StillEmployed"/>
    <x v="0"/>
    <s v="Website"/>
    <n v="1.81"/>
    <n v="2"/>
    <n v="2"/>
    <n v="0"/>
    <d v="2020-01-17T00:00:00"/>
    <n v="3"/>
    <n v="5"/>
  </r>
  <r>
    <s v="Wina Klarissa Salsabila"/>
    <n v="10269"/>
    <x v="0"/>
    <x v="0"/>
    <x v="0"/>
    <x v="0"/>
    <x v="6"/>
    <x v="0"/>
    <s v="Average"/>
    <s v="COM"/>
    <s v="ChatAja"/>
    <x v="265"/>
    <s v="Jawa"/>
    <d v="2014-09-29T00:00:00"/>
    <m/>
    <s v="N/A-StillEmployed"/>
    <x v="0"/>
    <s v="Indeed"/>
    <n v="3.9"/>
    <n v="4"/>
    <n v="5"/>
    <n v="5"/>
    <d v="2020-01-18T00:00:00"/>
    <n v="0"/>
    <n v="9"/>
  </r>
  <r>
    <s v="Winda Devita"/>
    <n v="10270"/>
    <x v="0"/>
    <x v="0"/>
    <x v="0"/>
    <x v="0"/>
    <x v="8"/>
    <x v="2"/>
    <s v="Average"/>
    <s v="FIN"/>
    <s v="Bonum"/>
    <x v="266"/>
    <s v="Bali"/>
    <d v="2014-02-17T00:00:00"/>
    <m/>
    <s v="N/A-StillEmployed"/>
    <x v="0"/>
    <s v="LinkedIn"/>
    <n v="4.7"/>
    <n v="5"/>
    <n v="3"/>
    <n v="0"/>
    <d v="2020-01-11T00:00:00"/>
    <n v="0"/>
    <n v="4"/>
  </r>
  <r>
    <s v="Yanuar Ramadhani Achmadianto"/>
    <n v="10271"/>
    <x v="0"/>
    <x v="0"/>
    <x v="1"/>
    <x v="0"/>
    <x v="6"/>
    <x v="0"/>
    <s v="Exceed"/>
    <s v="IHX"/>
    <s v="Squad A"/>
    <x v="267"/>
    <s v="Jawa"/>
    <d v="2010-09-27T00:00:00"/>
    <m/>
    <s v="N/A-StillEmployed"/>
    <x v="0"/>
    <s v="Indeed"/>
    <n v="4.0999999999999996"/>
    <n v="4"/>
    <n v="4"/>
    <n v="0"/>
    <d v="2020-01-31T00:00:00"/>
    <n v="0"/>
    <n v="18"/>
  </r>
  <r>
    <s v="Yehezkiel Dwisandi Sabana"/>
    <n v="10272"/>
    <x v="1"/>
    <x v="2"/>
    <x v="1"/>
    <x v="1"/>
    <x v="8"/>
    <x v="0"/>
    <s v="Special treatment"/>
    <s v="IHX"/>
    <s v="Squad D"/>
    <x v="268"/>
    <s v="Sunda"/>
    <d v="2009-01-08T00:00:00"/>
    <m/>
    <s v="N/A-StillEmployed"/>
    <x v="0"/>
    <s v="Indeed"/>
    <n v="3.73"/>
    <n v="4"/>
    <n v="4"/>
    <n v="0"/>
    <d v="2020-01-24T00:00:00"/>
    <n v="0"/>
    <n v="12"/>
  </r>
  <r>
    <s v="Yobel Galih Christian Dwiatma"/>
    <n v="10273"/>
    <x v="1"/>
    <x v="2"/>
    <x v="0"/>
    <x v="0"/>
    <x v="8"/>
    <x v="0"/>
    <s v="Fully meets"/>
    <s v="EWD"/>
    <s v="Payment - SSOF"/>
    <x v="269"/>
    <s v="Padang"/>
    <d v="2015-01-05T00:00:00"/>
    <m/>
    <s v="N/A-StillEmployed"/>
    <x v="0"/>
    <s v="Google Search"/>
    <n v="4.3600000000000003"/>
    <n v="4"/>
    <n v="5"/>
    <n v="0"/>
    <d v="2020-01-24T00:00:00"/>
    <n v="0"/>
    <n v="10"/>
  </r>
  <r>
    <s v="Yoga R Nuraziz"/>
    <n v="10274"/>
    <x v="0"/>
    <x v="0"/>
    <x v="1"/>
    <x v="0"/>
    <x v="6"/>
    <x v="1"/>
    <s v="Special treatment"/>
    <s v="COM"/>
    <s v="UMEETME"/>
    <x v="270"/>
    <s v="Cina"/>
    <d v="2012-05-14T00:00:00"/>
    <m/>
    <s v="N/A-StillEmployed"/>
    <x v="0"/>
    <s v="Indeed"/>
    <n v="3.4"/>
    <n v="3"/>
    <n v="5"/>
    <n v="0"/>
    <d v="2020-01-31T00:00:00"/>
    <n v="0"/>
    <n v="13"/>
  </r>
  <r>
    <s v="Yogi Prasetya"/>
    <n v="10275"/>
    <x v="1"/>
    <x v="1"/>
    <x v="0"/>
    <x v="1"/>
    <x v="6"/>
    <x v="1"/>
    <s v="Average"/>
    <s v="COM"/>
    <s v="ChatAja"/>
    <x v="271"/>
    <s v="Sunda"/>
    <d v="2014-07-07T00:00:00"/>
    <m/>
    <s v="N/A-StillEmployed"/>
    <x v="0"/>
    <s v="LinkedIn"/>
    <n v="4.5"/>
    <n v="5"/>
    <n v="5"/>
    <n v="5"/>
    <d v="2020-02-18T00:00:00"/>
    <n v="0"/>
    <n v="1"/>
  </r>
  <r>
    <s v="Yohanes Dwiki Kurniawan"/>
    <n v="10276"/>
    <x v="1"/>
    <x v="1"/>
    <x v="0"/>
    <x v="0"/>
    <x v="6"/>
    <x v="0"/>
    <s v="Exceed"/>
    <s v="COM"/>
    <s v="DTP Com"/>
    <x v="272"/>
    <s v="Cina"/>
    <d v="2017-04-20T00:00:00"/>
    <m/>
    <s v="N/A-StillEmployed"/>
    <x v="0"/>
    <s v="Indeed"/>
    <n v="3.4"/>
    <n v="3"/>
    <n v="3"/>
    <n v="6"/>
    <d v="2020-01-02T00:00:00"/>
    <n v="0"/>
    <n v="14"/>
  </r>
  <r>
    <s v="Yoyon Syafei"/>
    <n v="10277"/>
    <x v="1"/>
    <x v="1"/>
    <x v="1"/>
    <x v="0"/>
    <x v="7"/>
    <x v="2"/>
    <s v="Need improvement"/>
    <s v="COM"/>
    <s v="Vutura"/>
    <x v="273"/>
    <s v="Bali"/>
    <d v="2009-04-27T00:00:00"/>
    <d v="2015-04-01T00:00:00"/>
    <s v="Another position"/>
    <x v="1"/>
    <s v="Diversity Job Fair"/>
    <n v="4.5"/>
    <n v="5"/>
    <n v="5"/>
    <n v="0"/>
    <d v="2013-02-15T00:00:00"/>
    <n v="0"/>
    <n v="11"/>
  </r>
  <r>
    <s v="Yuda Eka Putra"/>
    <n v="10278"/>
    <x v="1"/>
    <x v="3"/>
    <x v="1"/>
    <x v="0"/>
    <x v="9"/>
    <x v="2"/>
    <s v="Special treatment"/>
    <s v="EWD"/>
    <s v="Evaluate"/>
    <x v="274"/>
    <s v="Cina"/>
    <d v="2011-05-16T00:00:00"/>
    <d v="2019-07-08T00:00:00"/>
    <s v="Another position"/>
    <x v="1"/>
    <s v="Google Search"/>
    <n v="3.93"/>
    <n v="4"/>
    <n v="3"/>
    <n v="0"/>
    <d v="2018-04-18T00:00:00"/>
    <n v="0"/>
    <n v="3"/>
  </r>
  <r>
    <s v="Yudhistira Rizky Ananda"/>
    <n v="10279"/>
    <x v="1"/>
    <x v="3"/>
    <x v="1"/>
    <x v="0"/>
    <x v="9"/>
    <x v="1"/>
    <s v="Exceed"/>
    <s v="EWD"/>
    <s v="Pay"/>
    <x v="275"/>
    <s v="Padang"/>
    <d v="2014-09-29T00:00:00"/>
    <m/>
    <s v="N/A-StillEmployed"/>
    <x v="0"/>
    <s v="Indeed"/>
    <n v="3.69"/>
    <n v="4"/>
    <n v="3"/>
    <n v="0"/>
    <d v="2020-01-28T00:00:00"/>
    <n v="0"/>
    <n v="18"/>
  </r>
  <r>
    <s v="Yudi Suyudiana"/>
    <n v="10280"/>
    <x v="1"/>
    <x v="1"/>
    <x v="1"/>
    <x v="0"/>
    <x v="6"/>
    <x v="1"/>
    <s v="Average"/>
    <s v="EDU"/>
    <s v="Squad Pijar Sekolah"/>
    <x v="276"/>
    <s v="Padang"/>
    <d v="2011-07-05T00:00:00"/>
    <d v="2018-09-05T00:00:00"/>
    <s v="return to school"/>
    <x v="1"/>
    <s v="Indeed"/>
    <n v="3.98"/>
    <n v="4"/>
    <n v="4"/>
    <n v="0"/>
    <d v="2017-03-02T00:00:00"/>
    <n v="0"/>
    <n v="1"/>
  </r>
  <r>
    <s v="Yudi Widiawan"/>
    <n v="10281"/>
    <x v="0"/>
    <x v="0"/>
    <x v="0"/>
    <x v="0"/>
    <x v="6"/>
    <x v="2"/>
    <s v="Exceed"/>
    <s v="EDU"/>
    <s v="Squad Service Core"/>
    <x v="277"/>
    <s v="Sunda"/>
    <d v="2007-06-25T00:00:00"/>
    <d v="2012-08-30T00:00:00"/>
    <s v="military"/>
    <x v="1"/>
    <s v="Other"/>
    <n v="4.0999999999999996"/>
    <n v="4"/>
    <n v="4"/>
    <n v="0"/>
    <d v="2011-07-14T00:00:00"/>
    <n v="0"/>
    <n v="15"/>
  </r>
  <r>
    <s v="Yuni Nuraeni"/>
    <n v="10282"/>
    <x v="1"/>
    <x v="3"/>
    <x v="1"/>
    <x v="0"/>
    <x v="6"/>
    <x v="2"/>
    <s v="Fully meets"/>
    <s v="EDU"/>
    <s v="Squad Control Tower"/>
    <x v="278"/>
    <s v="Padang"/>
    <d v="2013-02-18T00:00:00"/>
    <m/>
    <s v="N/A-StillEmployed"/>
    <x v="0"/>
    <s v="Indeed"/>
    <n v="4.21"/>
    <n v="4"/>
    <n v="5"/>
    <n v="0"/>
    <d v="2020-01-14T00:00:00"/>
    <n v="0"/>
    <n v="4"/>
  </r>
  <r>
    <s v="Yusril Firza"/>
    <n v="10283"/>
    <x v="0"/>
    <x v="0"/>
    <x v="0"/>
    <x v="0"/>
    <x v="6"/>
    <x v="1"/>
    <s v="Fully meets"/>
    <s v="EDU"/>
    <s v="Squad Pijar Corpu"/>
    <x v="279"/>
    <s v="Padang"/>
    <d v="2006-01-09T00:00:00"/>
    <m/>
    <s v="N/A-StillEmployed"/>
    <x v="0"/>
    <s v="Indeed"/>
    <n v="4.0999999999999996"/>
    <n v="4"/>
    <n v="3"/>
    <n v="0"/>
    <d v="2020-01-04T00:00:00"/>
    <n v="0"/>
    <n v="6"/>
  </r>
  <r>
    <s v="Yusril Iqbal"/>
    <n v="10284"/>
    <x v="1"/>
    <x v="3"/>
    <x v="1"/>
    <x v="0"/>
    <x v="6"/>
    <x v="2"/>
    <s v="Average"/>
    <s v="LGT"/>
    <s v="Logee Port"/>
    <x v="280"/>
    <s v="Bali"/>
    <d v="2014-02-17T00:00:00"/>
    <m/>
    <s v="N/A-StillEmployed"/>
    <x v="0"/>
    <s v="LinkedIn"/>
    <n v="2.44"/>
    <n v="2"/>
    <n v="5"/>
    <n v="0"/>
    <d v="2020-02-11T00:00:00"/>
    <n v="4"/>
    <n v="18"/>
  </r>
  <r>
    <s v="Zahrah"/>
    <n v="10285"/>
    <x v="0"/>
    <x v="0"/>
    <x v="0"/>
    <x v="0"/>
    <x v="7"/>
    <x v="2"/>
    <s v="Exceed"/>
    <s v="EDU"/>
    <s v="Squad Pijar Mahir"/>
    <x v="281"/>
    <s v="Cina"/>
    <d v="2015-01-05T00:00:00"/>
    <d v="2018-02-12T00:00:00"/>
    <s v="medical issues"/>
    <x v="1"/>
    <s v="CareerBuilder"/>
    <n v="5"/>
    <n v="5"/>
    <n v="3"/>
    <n v="5"/>
    <d v="2016-04-15T00:00:00"/>
    <n v="0"/>
    <n v="11"/>
  </r>
  <r>
    <s v="Zharfan Nugraha Permadi"/>
    <n v="10286"/>
    <x v="1"/>
    <x v="2"/>
    <x v="0"/>
    <x v="0"/>
    <x v="6"/>
    <x v="2"/>
    <s v="Exceed"/>
    <s v="EDU"/>
    <s v="Squad Pijar Mahir"/>
    <x v="282"/>
    <s v="Bali"/>
    <d v="2013-02-18T00:00:00"/>
    <d v="2020-04-15T00:00:00"/>
    <s v="medical issues"/>
    <x v="1"/>
    <s v="Diversity Job Fair"/>
    <n v="4.5999999999999996"/>
    <n v="5"/>
    <n v="3"/>
    <n v="4"/>
    <d v="2018-02-12T00:00:00"/>
    <n v="0"/>
    <n v="9"/>
  </r>
  <r>
    <s v="Zia Ulhafidz Aldiansyah"/>
    <n v="10287"/>
    <x v="0"/>
    <x v="0"/>
    <x v="1"/>
    <x v="0"/>
    <x v="7"/>
    <x v="0"/>
    <s v="Special treatment"/>
    <s v="FIN"/>
    <s v="Platform"/>
    <x v="283"/>
    <s v="Sunda"/>
    <d v="2011-01-10T00:00:00"/>
    <d v="2016-07-02T00:00:00"/>
    <s v="unhappy"/>
    <x v="1"/>
    <s v="LinkedIn"/>
    <n v="4.4000000000000004"/>
    <n v="4"/>
    <n v="3"/>
    <n v="0"/>
    <d v="2015-01-05T00:00:00"/>
    <n v="0"/>
    <n v="5"/>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88">
  <r>
    <s v="A Ridwan"/>
    <n v="10001"/>
    <s v="Not married"/>
    <s v="Single"/>
    <s v="M"/>
    <s v="TKP/ Outsource"/>
    <x v="0"/>
    <x v="0"/>
    <x v="0"/>
    <x v="0"/>
    <s v="Evaluate"/>
    <d v="1983-10-07T00:00:00"/>
    <s v="Sunda"/>
    <d v="2011-07-05T00:00:00"/>
    <m/>
    <s v="N/A-StillEmployed"/>
    <x v="0"/>
    <s v="LinkedIn"/>
    <x v="0"/>
    <x v="0"/>
    <x v="0"/>
    <n v="0"/>
    <d v="2020-01-17T00:00:00"/>
    <n v="0"/>
    <n v="1"/>
  </r>
  <r>
    <s v="Ade Setyanto"/>
    <n v="10002"/>
    <s v="Not married"/>
    <s v="Single"/>
    <s v="M"/>
    <s v="TKP/ Outsource"/>
    <x v="0"/>
    <x v="0"/>
    <x v="1"/>
    <x v="0"/>
    <s v="Pay"/>
    <d v="1975-05-05T00:00:00"/>
    <s v="Sunda"/>
    <d v="2015-03-30T00:00:00"/>
    <d v="2018-06-16T00:00:00"/>
    <s v="career change"/>
    <x v="1"/>
    <s v="Indeed"/>
    <x v="1"/>
    <x v="0"/>
    <x v="1"/>
    <n v="6"/>
    <d v="2017-02-24T00:00:00"/>
    <n v="0"/>
    <n v="17"/>
  </r>
  <r>
    <s v="Adhitya Bramantya Ranggatyasta"/>
    <n v="10003"/>
    <s v="Married"/>
    <s v="Divorced"/>
    <s v="F"/>
    <s v="TKP/ Outsource"/>
    <x v="0"/>
    <x v="0"/>
    <x v="2"/>
    <x v="1"/>
    <s v="HunianAja"/>
    <s v="09/19/88"/>
    <s v="Jawa"/>
    <d v="2011-07-05T00:00:00"/>
    <d v="2014-09-24T00:00:00"/>
    <s v="hours"/>
    <x v="1"/>
    <s v="LinkedIn"/>
    <x v="2"/>
    <x v="1"/>
    <x v="1"/>
    <n v="0"/>
    <d v="2013-05-15T00:00:00"/>
    <n v="0"/>
    <n v="3"/>
  </r>
  <r>
    <s v="Adji Wijaya Kusuma"/>
    <n v="10004"/>
    <s v="Not married"/>
    <s v="Single"/>
    <s v="F"/>
    <s v="TKP/ Outsource"/>
    <x v="1"/>
    <x v="1"/>
    <x v="0"/>
    <x v="1"/>
    <s v="Intermoda"/>
    <s v="09/27/88"/>
    <s v="Cina"/>
    <d v="2008-01-07T00:00:00"/>
    <m/>
    <s v="N/A-StillEmployed"/>
    <x v="0"/>
    <s v="Indeed"/>
    <x v="3"/>
    <x v="0"/>
    <x v="0"/>
    <n v="0"/>
    <d v="2020-01-03T00:00:00"/>
    <n v="0"/>
    <n v="15"/>
  </r>
  <r>
    <s v="Agus Andri Putra"/>
    <n v="10005"/>
    <s v="Not married"/>
    <s v="Single"/>
    <s v="F"/>
    <s v="Prohire"/>
    <x v="1"/>
    <x v="1"/>
    <x v="2"/>
    <x v="2"/>
    <s v="Squad Pijar Sekolah"/>
    <d v="1989-08-09T00:00:00"/>
    <s v="Bali"/>
    <d v="2011-07-11T00:00:00"/>
    <d v="2018-09-06T00:00:00"/>
    <s v="return to school"/>
    <x v="1"/>
    <s v="Google Search"/>
    <x v="4"/>
    <x v="0"/>
    <x v="2"/>
    <n v="0"/>
    <d v="2017-02-01T00:00:00"/>
    <n v="0"/>
    <n v="2"/>
  </r>
  <r>
    <s v="Ahmad Dwi Nugroho"/>
    <n v="10006"/>
    <s v="Married"/>
    <s v="Married"/>
    <s v="F"/>
    <s v="TKP/ Outsource"/>
    <x v="0"/>
    <x v="0"/>
    <x v="0"/>
    <x v="3"/>
    <s v="ChatAja"/>
    <s v="05/22/77"/>
    <s v="Bali"/>
    <d v="2012-01-09T00:00:00"/>
    <m/>
    <s v="N/A-StillEmployed"/>
    <x v="0"/>
    <s v="LinkedIn"/>
    <x v="4"/>
    <x v="0"/>
    <x v="0"/>
    <n v="0"/>
    <d v="2020-01-07T00:00:00"/>
    <n v="0"/>
    <n v="15"/>
  </r>
  <r>
    <s v="Ahmad Faiz"/>
    <n v="10007"/>
    <s v="Married"/>
    <s v="Married"/>
    <s v="F"/>
    <s v="TKP/ Outsource"/>
    <x v="1"/>
    <x v="2"/>
    <x v="2"/>
    <x v="3"/>
    <s v="Vutura"/>
    <s v="05/24/79"/>
    <s v="Padang"/>
    <d v="2014-11-10T00:00:00"/>
    <m/>
    <s v="N/A-StillEmployed"/>
    <x v="0"/>
    <s v="LinkedIn"/>
    <x v="5"/>
    <x v="1"/>
    <x v="1"/>
    <n v="4"/>
    <d v="2020-01-02T00:00:00"/>
    <n v="0"/>
    <n v="19"/>
  </r>
  <r>
    <s v="Ahmad Hari Ramadhan"/>
    <n v="10008"/>
    <s v="Married"/>
    <s v="Divorced"/>
    <s v="M"/>
    <s v="TKP/ Outsource"/>
    <x v="1"/>
    <x v="2"/>
    <x v="0"/>
    <x v="1"/>
    <s v="Intermoda"/>
    <s v="02/18/83"/>
    <s v="Jawa"/>
    <d v="2013-09-30T00:00:00"/>
    <m/>
    <s v="N/A-StillEmployed"/>
    <x v="0"/>
    <s v="Employee Referral"/>
    <x v="4"/>
    <x v="0"/>
    <x v="2"/>
    <n v="0"/>
    <d v="2020-02-25T00:00:00"/>
    <n v="0"/>
    <n v="19"/>
  </r>
  <r>
    <s v="Ahmad Iswandi"/>
    <n v="10009"/>
    <s v="Not married"/>
    <s v="Single"/>
    <s v="F"/>
    <s v="TKP/ Outsource"/>
    <x v="1"/>
    <x v="1"/>
    <x v="0"/>
    <x v="0"/>
    <s v="Sales Cycle  "/>
    <d v="1970-11-02T00:00:00"/>
    <s v="Sunda"/>
    <d v="2009-07-06T00:00:00"/>
    <m/>
    <s v="N/A-StillEmployed"/>
    <x v="0"/>
    <s v="Diversity Job Fair"/>
    <x v="6"/>
    <x v="2"/>
    <x v="1"/>
    <n v="0"/>
    <d v="2020-01-25T00:00:00"/>
    <n v="0"/>
    <n v="4"/>
  </r>
  <r>
    <s v="Ahmad Khaerul"/>
    <n v="10010"/>
    <s v="Married"/>
    <s v="Widowed"/>
    <s v="M"/>
    <s v="TKP/ Outsource"/>
    <x v="0"/>
    <x v="1"/>
    <x v="3"/>
    <x v="0"/>
    <s v="Activate &amp; Install"/>
    <d v="1988-07-01T00:00:00"/>
    <s v="Cina"/>
    <d v="2015-01-05T00:00:00"/>
    <m/>
    <s v="N/A-StillEmployed"/>
    <x v="0"/>
    <s v="Indeed"/>
    <x v="4"/>
    <x v="0"/>
    <x v="0"/>
    <n v="6"/>
    <d v="2020-02-18T00:00:00"/>
    <n v="0"/>
    <n v="16"/>
  </r>
  <r>
    <s v="Ahmad Luthfi Mahar"/>
    <n v="10011"/>
    <s v="Married"/>
    <s v="Divorced"/>
    <s v="F"/>
    <s v="TKP/ Outsource"/>
    <x v="0"/>
    <x v="2"/>
    <x v="1"/>
    <x v="3"/>
    <s v="ChatAja"/>
    <d v="1974-12-01T00:00:00"/>
    <s v="Jawa"/>
    <d v="2011-01-10T00:00:00"/>
    <d v="2019-01-12T00:00:00"/>
    <s v="Another position"/>
    <x v="1"/>
    <s v="Diversity Job Fair"/>
    <x v="7"/>
    <x v="2"/>
    <x v="2"/>
    <n v="0"/>
    <d v="2017-01-30T00:00:00"/>
    <n v="0"/>
    <n v="12"/>
  </r>
  <r>
    <s v="Akhdiyat Restu Fiqih"/>
    <n v="10012"/>
    <s v="Married"/>
    <s v="Divorced"/>
    <s v="M"/>
    <s v="TKP/ Outsource"/>
    <x v="0"/>
    <x v="2"/>
    <x v="1"/>
    <x v="3"/>
    <s v="UMEETME"/>
    <s v="02/21/74"/>
    <s v="Bali"/>
    <d v="2012-04-02T00:00:00"/>
    <d v="2018-09-19T00:00:00"/>
    <s v="unhappy"/>
    <x v="1"/>
    <s v="Diversity Job Fair"/>
    <x v="7"/>
    <x v="2"/>
    <x v="1"/>
    <n v="0"/>
    <d v="2017-05-06T00:00:00"/>
    <n v="0"/>
    <n v="15"/>
  </r>
  <r>
    <s v="Alifia Sarah Mardiani"/>
    <n v="10013"/>
    <s v="Not married"/>
    <s v="Single"/>
    <s v="M"/>
    <s v="TKP/ Outsource"/>
    <x v="1"/>
    <x v="1"/>
    <x v="3"/>
    <x v="0"/>
    <s v="Core Domain"/>
    <d v="1988-04-07T00:00:00"/>
    <s v="Bali"/>
    <d v="2014-11-10T00:00:00"/>
    <m/>
    <s v="N/A-StillEmployed"/>
    <x v="0"/>
    <s v="Diversity Job Fair"/>
    <x v="8"/>
    <x v="2"/>
    <x v="2"/>
    <n v="5"/>
    <d v="2020-02-25T00:00:00"/>
    <n v="0"/>
    <n v="9"/>
  </r>
  <r>
    <s v="Alwi Khairan Akhmad"/>
    <n v="10014"/>
    <s v="Not married"/>
    <s v="Single"/>
    <s v="M"/>
    <s v="TKP/ Outsource"/>
    <x v="0"/>
    <x v="2"/>
    <x v="1"/>
    <x v="0"/>
    <s v="Evaluate"/>
    <s v="07/20/83"/>
    <s v="Sunda"/>
    <d v="2012-02-20T00:00:00"/>
    <m/>
    <s v="N/A-StillEmployed"/>
    <x v="0"/>
    <s v="Google Search"/>
    <x v="0"/>
    <x v="0"/>
    <x v="2"/>
    <n v="0"/>
    <d v="2020-02-14T00:00:00"/>
    <n v="0"/>
    <n v="7"/>
  </r>
  <r>
    <s v="Amalia Erza Syafitri"/>
    <n v="10015"/>
    <s v="Married"/>
    <s v="Married"/>
    <s v="M"/>
    <s v="TKP/ Outsource"/>
    <x v="2"/>
    <x v="2"/>
    <x v="4"/>
    <x v="0"/>
    <s v="Pay"/>
    <s v="07/15/77"/>
    <s v="Cina"/>
    <d v="2012-09-24T00:00:00"/>
    <d v="2019-04-06T00:00:00"/>
    <s v="Another position"/>
    <x v="1"/>
    <s v="On-line Web application"/>
    <x v="4"/>
    <x v="0"/>
    <x v="0"/>
    <n v="0"/>
    <d v="2018-03-02T00:00:00"/>
    <n v="0"/>
    <n v="1"/>
  </r>
  <r>
    <s v="Amalia Nurul Hidayah"/>
    <n v="10016"/>
    <s v="Not married"/>
    <s v="Single"/>
    <s v="M"/>
    <s v="TKP/ Outsource"/>
    <x v="3"/>
    <x v="2"/>
    <x v="1"/>
    <x v="0"/>
    <s v="Sales Cycle"/>
    <s v="10/18/81"/>
    <s v="Bali"/>
    <d v="2011-02-21T00:00:00"/>
    <d v="2019-08-04T00:00:00"/>
    <s v="attendance"/>
    <x v="2"/>
    <s v="Google Search"/>
    <x v="4"/>
    <x v="0"/>
    <x v="2"/>
    <n v="0"/>
    <d v="2018-04-05T00:00:00"/>
    <n v="0"/>
    <n v="20"/>
  </r>
  <r>
    <s v="Andi Yayang Friandi"/>
    <n v="10017"/>
    <s v="Not married"/>
    <s v="Single"/>
    <s v="F"/>
    <s v="TKP/ Outsource"/>
    <x v="2"/>
    <x v="0"/>
    <x v="1"/>
    <x v="4"/>
    <s v="PeduliLindungi"/>
    <s v="04/17/66"/>
    <s v="Jawa"/>
    <d v="2016-07-21T00:00:00"/>
    <m/>
    <s v="N/A-StillEmployed"/>
    <x v="0"/>
    <s v="Employee Referral"/>
    <x v="9"/>
    <x v="2"/>
    <x v="1"/>
    <n v="0"/>
    <d v="2020-01-14T00:00:00"/>
    <n v="0"/>
    <n v="16"/>
  </r>
  <r>
    <s v="Andika Junisar Putri"/>
    <n v="10018"/>
    <s v="Married"/>
    <s v="Divorced"/>
    <s v="F"/>
    <s v="Prohire"/>
    <x v="3"/>
    <x v="2"/>
    <x v="0"/>
    <x v="3"/>
    <s v="OCA"/>
    <s v="10/27/70"/>
    <s v="Cina"/>
    <d v="2011-04-04T00:00:00"/>
    <m/>
    <s v="N/A-StillEmployed"/>
    <x v="0"/>
    <s v="Google Search"/>
    <x v="4"/>
    <x v="0"/>
    <x v="0"/>
    <n v="0"/>
    <d v="2020-01-14T00:00:00"/>
    <n v="0"/>
    <n v="12"/>
  </r>
  <r>
    <s v="Andre"/>
    <n v="10019"/>
    <s v="Not married"/>
    <s v="Single"/>
    <s v="F"/>
    <s v="Prohire"/>
    <x v="2"/>
    <x v="2"/>
    <x v="1"/>
    <x v="2"/>
    <s v="Squad Pijar Sekolah"/>
    <d v="1986-04-04T00:00:00"/>
    <s v="Padang"/>
    <d v="2014-07-07T00:00:00"/>
    <d v="2017-09-12T00:00:00"/>
    <s v="performance"/>
    <x v="2"/>
    <s v="Google Search"/>
    <x v="10"/>
    <x v="0"/>
    <x v="2"/>
    <n v="5"/>
    <d v="2016-01-15T00:00:00"/>
    <n v="0"/>
    <n v="8"/>
  </r>
  <r>
    <s v="Andri Istiawan"/>
    <n v="10020"/>
    <s v="Not married"/>
    <s v="Single"/>
    <s v="M"/>
    <s v="Prohire"/>
    <x v="2"/>
    <x v="2"/>
    <x v="4"/>
    <x v="0"/>
    <s v="Core Domain"/>
    <d v="1979-06-04T00:00:00"/>
    <s v="Jawa"/>
    <d v="2013-07-08T00:00:00"/>
    <m/>
    <s v="N/A-StillEmployed"/>
    <x v="0"/>
    <s v="LinkedIn"/>
    <x v="7"/>
    <x v="2"/>
    <x v="2"/>
    <n v="0"/>
    <d v="2020-01-11T00:00:00"/>
    <n v="0"/>
    <n v="13"/>
  </r>
  <r>
    <s v="Andry Purnawati"/>
    <n v="10021"/>
    <s v="Not married"/>
    <s v="Single"/>
    <s v="M"/>
    <s v="TKP/ Outsource"/>
    <x v="3"/>
    <x v="2"/>
    <x v="2"/>
    <x v="0"/>
    <s v="Sales Cycle  "/>
    <s v="12/22/70"/>
    <s v="Sunda"/>
    <d v="2012-04-02T00:00:00"/>
    <m/>
    <s v="N/A-StillEmployed"/>
    <x v="0"/>
    <s v="Google Search"/>
    <x v="4"/>
    <x v="0"/>
    <x v="1"/>
    <n v="0"/>
    <d v="2020-01-14T00:00:00"/>
    <n v="0"/>
    <n v="13"/>
  </r>
  <r>
    <s v="Anita Dwi Kusrini"/>
    <n v="10022"/>
    <s v="Married"/>
    <s v="Married"/>
    <s v="F"/>
    <s v="TKP/ Outsource"/>
    <x v="2"/>
    <x v="2"/>
    <x v="4"/>
    <x v="5"/>
    <s v="Inpoin"/>
    <s v="12/27/58"/>
    <s v="Cina"/>
    <d v="2013-08-19T00:00:00"/>
    <m/>
    <s v="N/A-StillEmployed"/>
    <x v="0"/>
    <s v="Indeed"/>
    <x v="7"/>
    <x v="2"/>
    <x v="1"/>
    <n v="0"/>
    <d v="2020-01-10T00:00:00"/>
    <n v="0"/>
    <n v="2"/>
  </r>
  <r>
    <s v="Anjas Syarifudin Maharesi"/>
    <n v="10023"/>
    <s v="Married"/>
    <s v="Divorced"/>
    <s v="F"/>
    <s v="Prohire"/>
    <x v="4"/>
    <x v="0"/>
    <x v="1"/>
    <x v="5"/>
    <s v="MPS"/>
    <d v="1989-01-09T00:00:00"/>
    <s v="Jawa"/>
    <d v="2014-07-07T00:00:00"/>
    <m/>
    <s v="N/A-StillEmployed"/>
    <x v="0"/>
    <s v="Indeed"/>
    <x v="4"/>
    <x v="0"/>
    <x v="1"/>
    <n v="0"/>
    <d v="2020-02-27T00:00:00"/>
    <n v="0"/>
    <n v="19"/>
  </r>
  <r>
    <s v="Anne Lestari"/>
    <n v="10024"/>
    <s v="Married"/>
    <s v="Divorced"/>
    <s v="F"/>
    <s v="Prohire"/>
    <x v="3"/>
    <x v="2"/>
    <x v="1"/>
    <x v="2"/>
    <s v="Arkademy "/>
    <s v="09/21/90"/>
    <s v="Padang"/>
    <d v="2011-04-04T00:00:00"/>
    <m/>
    <s v="N/A-StillEmployed"/>
    <x v="0"/>
    <s v="CareerBuilder"/>
    <x v="11"/>
    <x v="3"/>
    <x v="1"/>
    <n v="0"/>
    <d v="2020-02-27T00:00:00"/>
    <n v="2"/>
    <n v="3"/>
  </r>
  <r>
    <s v="Anshory Muhammad"/>
    <n v="10025"/>
    <s v="Married"/>
    <s v="Widowed"/>
    <s v="F"/>
    <s v="Prohire"/>
    <x v="4"/>
    <x v="2"/>
    <x v="4"/>
    <x v="1"/>
    <s v="MyPertamina"/>
    <s v="01/16/67"/>
    <s v="Padang"/>
    <d v="2011-01-10T00:00:00"/>
    <d v="2016-04-04T00:00:00"/>
    <s v="career change"/>
    <x v="1"/>
    <s v="Google Search"/>
    <x v="12"/>
    <x v="0"/>
    <x v="0"/>
    <n v="0"/>
    <d v="2015-03-04T00:00:00"/>
    <n v="0"/>
    <n v="5"/>
  </r>
  <r>
    <s v="Arief Luthfi"/>
    <n v="10026"/>
    <s v="Not married"/>
    <s v="Single"/>
    <s v="M"/>
    <s v="TKP/ Outsource"/>
    <x v="5"/>
    <x v="2"/>
    <x v="0"/>
    <x v="6"/>
    <s v="Squad B"/>
    <s v="07/30/64"/>
    <s v="Cina"/>
    <d v="2014-02-17T00:00:00"/>
    <d v="2018-02-19T00:00:00"/>
    <s v="Learned that he is a gangster"/>
    <x v="2"/>
    <s v="LinkedIn"/>
    <x v="13"/>
    <x v="2"/>
    <x v="0"/>
    <n v="7"/>
    <d v="2017-01-10T00:00:00"/>
    <n v="0"/>
    <n v="2"/>
  </r>
  <r>
    <s v="Arini Indah"/>
    <n v="10027"/>
    <s v="Married"/>
    <s v="Widowed"/>
    <s v="F"/>
    <s v="TKP/ Outsource"/>
    <x v="2"/>
    <x v="2"/>
    <x v="2"/>
    <x v="2"/>
    <s v="Squad Service Core"/>
    <d v="1987-04-04T00:00:00"/>
    <s v="Sunda"/>
    <d v="2015-02-16T00:00:00"/>
    <m/>
    <s v="N/A-StillEmployed"/>
    <x v="0"/>
    <s v="Diversity Job Fair"/>
    <x v="4"/>
    <x v="0"/>
    <x v="2"/>
    <n v="3"/>
    <d v="2020-02-18T00:00:00"/>
    <n v="0"/>
    <n v="4"/>
  </r>
  <r>
    <s v="Arisalsabila Wahyu Bawono"/>
    <n v="10028"/>
    <s v="Not married"/>
    <s v="Single"/>
    <s v="M"/>
    <s v="TKP/ Outsource"/>
    <x v="6"/>
    <x v="0"/>
    <x v="2"/>
    <x v="5"/>
    <s v="Bonum"/>
    <d v="1970-10-03T00:00:00"/>
    <s v="Padang"/>
    <d v="2013-09-30T00:00:00"/>
    <d v="2016-08-07T00:00:00"/>
    <s v="retiring"/>
    <x v="1"/>
    <s v="Indeed"/>
    <x v="14"/>
    <x v="1"/>
    <x v="1"/>
    <n v="0"/>
    <d v="2015-02-20T00:00:00"/>
    <n v="0"/>
    <n v="14"/>
  </r>
  <r>
    <s v="Arsya Shafira Firstri"/>
    <n v="10029"/>
    <s v="Married"/>
    <s v="Divorced"/>
    <s v="F"/>
    <s v="TKP/ Outsource"/>
    <x v="6"/>
    <x v="1"/>
    <x v="0"/>
    <x v="1"/>
    <s v="MyPertamina"/>
    <s v="08/24/90"/>
    <s v="Padang"/>
    <d v="2012-04-02T00:00:00"/>
    <d v="2015-06-15T00:00:00"/>
    <s v="Another position"/>
    <x v="1"/>
    <s v="Google Search"/>
    <x v="15"/>
    <x v="1"/>
    <x v="2"/>
    <n v="0"/>
    <d v="2014-03-04T00:00:00"/>
    <n v="0"/>
    <n v="6"/>
  </r>
  <r>
    <s v="Arwani"/>
    <n v="10030"/>
    <s v="Not married"/>
    <s v="Single"/>
    <s v="F"/>
    <s v="TKP/ Outsource"/>
    <x v="7"/>
    <x v="2"/>
    <x v="0"/>
    <x v="2"/>
    <s v="Squad Service Core"/>
    <s v="11/24/87"/>
    <s v="Bali"/>
    <d v="2008-10-27T00:00:00"/>
    <m/>
    <s v="N/A-StillEmployed"/>
    <x v="0"/>
    <s v="Diversity Job Fair"/>
    <x v="10"/>
    <x v="0"/>
    <x v="3"/>
    <n v="6"/>
    <d v="2020-01-15T00:00:00"/>
    <n v="0"/>
    <n v="14"/>
  </r>
  <r>
    <s v="Asep Yuhana"/>
    <n v="10031"/>
    <s v="Not married"/>
    <s v="Single"/>
    <s v="M"/>
    <s v="TKP/ Outsource"/>
    <x v="7"/>
    <x v="1"/>
    <x v="0"/>
    <x v="5"/>
    <s v="Bonum"/>
    <s v="07/28/83"/>
    <s v="Padang"/>
    <d v="2014-09-29T00:00:00"/>
    <m/>
    <s v="N/A-StillEmployed"/>
    <x v="0"/>
    <s v="Google Search"/>
    <x v="16"/>
    <x v="1"/>
    <x v="1"/>
    <n v="0"/>
    <d v="2020-02-01T00:00:00"/>
    <n v="0"/>
    <n v="9"/>
  </r>
  <r>
    <s v="Asfah Faela Shufa"/>
    <n v="10032"/>
    <s v="Married"/>
    <s v="Married"/>
    <s v="F"/>
    <s v="TKP/ Outsource"/>
    <x v="7"/>
    <x v="0"/>
    <x v="2"/>
    <x v="0"/>
    <s v="Sales Cycle"/>
    <s v="10/30/69"/>
    <s v="Cina"/>
    <d v="2013-11-11T00:00:00"/>
    <m/>
    <s v="N/A-StillEmployed"/>
    <x v="0"/>
    <s v="Diversity Job Fair"/>
    <x v="13"/>
    <x v="2"/>
    <x v="0"/>
    <n v="0"/>
    <d v="2020-01-21T00:00:00"/>
    <n v="0"/>
    <n v="17"/>
  </r>
  <r>
    <s v="Astria Karismawati"/>
    <n v="10033"/>
    <s v="Not married"/>
    <s v="Single"/>
    <s v="F"/>
    <s v="TKP/ Outsource"/>
    <x v="7"/>
    <x v="1"/>
    <x v="1"/>
    <x v="0"/>
    <s v="RPA &amp; Profitability"/>
    <d v="1964-01-06T00:00:00"/>
    <s v="Cina"/>
    <d v="2011-08-15T00:00:00"/>
    <d v="2016-08-02T00:00:00"/>
    <s v="Another position"/>
    <x v="1"/>
    <s v="Google Search"/>
    <x v="17"/>
    <x v="1"/>
    <x v="0"/>
    <n v="0"/>
    <d v="2014-02-10T00:00:00"/>
    <n v="1"/>
    <n v="19"/>
  </r>
  <r>
    <s v="Astrid Noviasari Suprapto"/>
    <n v="10034"/>
    <s v="Married"/>
    <s v="Divorced"/>
    <s v="F"/>
    <s v="TKP/ Outsource"/>
    <x v="6"/>
    <x v="0"/>
    <x v="1"/>
    <x v="6"/>
    <s v="Squad C"/>
    <d v="1980-02-03T00:00:00"/>
    <s v="Bali"/>
    <d v="2012-03-05T00:00:00"/>
    <m/>
    <s v="N/A-StillEmployed"/>
    <x v="0"/>
    <s v="Employee Referral"/>
    <x v="18"/>
    <x v="0"/>
    <x v="2"/>
    <n v="0"/>
    <d v="2020-02-21T00:00:00"/>
    <n v="0"/>
    <n v="3"/>
  </r>
  <r>
    <s v="Aulia Eka Fitriani"/>
    <n v="10035"/>
    <s v="Married"/>
    <s v="Married"/>
    <s v="M"/>
    <s v="TKP/ Outsource"/>
    <x v="8"/>
    <x v="2"/>
    <x v="1"/>
    <x v="1"/>
    <s v="MyPertamina"/>
    <s v="08/19/77"/>
    <s v="Sunda"/>
    <d v="2011-04-04T00:00:00"/>
    <m/>
    <s v="N/A-StillEmployed"/>
    <x v="0"/>
    <s v="Indeed"/>
    <x v="19"/>
    <x v="1"/>
    <x v="0"/>
    <n v="0"/>
    <d v="2020-01-14T00:00:00"/>
    <n v="0"/>
    <n v="15"/>
  </r>
  <r>
    <s v="Aura Camellia Ludica"/>
    <n v="10036"/>
    <s v="Not married"/>
    <s v="Single"/>
    <s v="M"/>
    <s v="TKP/ Outsource"/>
    <x v="6"/>
    <x v="2"/>
    <x v="3"/>
    <x v="5"/>
    <s v="Platform"/>
    <s v="11/22/66"/>
    <s v="Cina"/>
    <d v="2011-08-15T00:00:00"/>
    <m/>
    <s v="N/A-StillEmployed"/>
    <x v="0"/>
    <s v="Google Search"/>
    <x v="20"/>
    <x v="2"/>
    <x v="1"/>
    <n v="5"/>
    <d v="2020-01-21T00:00:00"/>
    <n v="0"/>
    <n v="4"/>
  </r>
  <r>
    <s v="Aviall Anggraina"/>
    <n v="10037"/>
    <s v="Not married"/>
    <s v="Single"/>
    <s v="M"/>
    <s v="TKP/ Outsource"/>
    <x v="6"/>
    <x v="2"/>
    <x v="1"/>
    <x v="4"/>
    <s v="PeduliLindungi"/>
    <d v="1983-09-08T00:00:00"/>
    <s v="Jawa"/>
    <d v="2016-01-28T00:00:00"/>
    <m/>
    <s v="N/A-StillEmployed"/>
    <x v="0"/>
    <s v="Indeed"/>
    <x v="4"/>
    <x v="0"/>
    <x v="1"/>
    <n v="0"/>
    <d v="2020-02-22T00:00:00"/>
    <n v="0"/>
    <n v="14"/>
  </r>
  <r>
    <s v="Ayu Bintang Nurrachma Gunawan"/>
    <n v="10038"/>
    <s v="Not married"/>
    <s v="Single"/>
    <s v="F"/>
    <s v="TKP/ Outsource"/>
    <x v="6"/>
    <x v="1"/>
    <x v="3"/>
    <x v="4"/>
    <s v="PeduliLindungi"/>
    <d v="1987-05-04T00:00:00"/>
    <s v="Padang"/>
    <d v="2013-11-11T00:00:00"/>
    <m/>
    <s v="N/A-StillEmployed"/>
    <x v="0"/>
    <s v="Indeed"/>
    <x v="1"/>
    <x v="0"/>
    <x v="2"/>
    <n v="6"/>
    <d v="2020-01-30T00:00:00"/>
    <n v="0"/>
    <n v="3"/>
  </r>
  <r>
    <s v="Ayu Prihatini Novianingrum Romadani"/>
    <n v="10039"/>
    <s v="Married"/>
    <s v="Divorced"/>
    <s v="M"/>
    <s v="Prohire"/>
    <x v="7"/>
    <x v="2"/>
    <x v="1"/>
    <x v="6"/>
    <s v="Lead/Reviewer/Maintener"/>
    <d v="1983-02-02T00:00:00"/>
    <s v="Bali"/>
    <d v="2014-03-31T00:00:00"/>
    <m/>
    <s v="N/A-StillEmployed"/>
    <x v="0"/>
    <s v="LinkedIn"/>
    <x v="21"/>
    <x v="2"/>
    <x v="1"/>
    <n v="0"/>
    <d v="2020-02-01T00:00:00"/>
    <n v="0"/>
    <n v="14"/>
  </r>
  <r>
    <s v="Bagus"/>
    <n v="10040"/>
    <s v="Not married"/>
    <s v="Single"/>
    <s v="F"/>
    <s v="Prohire"/>
    <x v="6"/>
    <x v="2"/>
    <x v="1"/>
    <x v="6"/>
    <s v="Squad B"/>
    <d v="1986-06-06T00:00:00"/>
    <s v="Sunda"/>
    <d v="2016-06-30T00:00:00"/>
    <m/>
    <s v="N/A-StillEmployed"/>
    <x v="0"/>
    <s v="LinkedIn"/>
    <x v="4"/>
    <x v="0"/>
    <x v="0"/>
    <n v="6"/>
    <d v="2020-02-18T00:00:00"/>
    <n v="0"/>
    <n v="7"/>
  </r>
  <r>
    <s v="Bagus Indra Febrianto"/>
    <n v="10041"/>
    <s v="Not married"/>
    <s v="Single"/>
    <s v="F"/>
    <s v="Prohire"/>
    <x v="8"/>
    <x v="2"/>
    <x v="4"/>
    <x v="6"/>
    <s v="Squad D"/>
    <s v="05/15/63"/>
    <s v="Padang"/>
    <d v="2014-08-18T00:00:00"/>
    <m/>
    <s v="N/A-StillEmployed"/>
    <x v="0"/>
    <s v="Indeed"/>
    <x v="4"/>
    <x v="0"/>
    <x v="0"/>
    <n v="0"/>
    <d v="2020-01-21T00:00:00"/>
    <n v="0"/>
    <n v="7"/>
  </r>
  <r>
    <s v="Bagus Tri Harjanto"/>
    <n v="10042"/>
    <s v="Married"/>
    <s v="Married"/>
    <s v="F"/>
    <s v="TKP/ Outsource"/>
    <x v="6"/>
    <x v="1"/>
    <x v="1"/>
    <x v="0"/>
    <s v="Explore"/>
    <d v="1951-02-01T00:00:00"/>
    <s v="Bali"/>
    <d v="2014-09-29T00:00:00"/>
    <m/>
    <s v="N/A-StillEmployed"/>
    <x v="0"/>
    <s v="Google Search"/>
    <x v="4"/>
    <x v="0"/>
    <x v="2"/>
    <n v="0"/>
    <d v="2020-02-12T00:00:00"/>
    <n v="0"/>
    <n v="11"/>
  </r>
  <r>
    <s v="Bayu Aji Kurniawan"/>
    <n v="10043"/>
    <s v="Married"/>
    <s v="Married"/>
    <s v="M"/>
    <s v="TKP/ Outsource"/>
    <x v="6"/>
    <x v="2"/>
    <x v="2"/>
    <x v="5"/>
    <s v="Inpoin"/>
    <d v="1972-09-02T00:00:00"/>
    <s v="Cina"/>
    <d v="2016-09-06T00:00:00"/>
    <m/>
    <s v="N/A-StillEmployed"/>
    <x v="0"/>
    <s v="Indeed"/>
    <x v="10"/>
    <x v="0"/>
    <x v="0"/>
    <n v="7"/>
    <d v="2020-01-15T00:00:00"/>
    <n v="0"/>
    <n v="8"/>
  </r>
  <r>
    <s v="Bayu Anugrah"/>
    <n v="10044"/>
    <s v="Married"/>
    <s v="Divorced"/>
    <s v="F"/>
    <s v="TKP/ Outsource"/>
    <x v="6"/>
    <x v="2"/>
    <x v="2"/>
    <x v="0"/>
    <s v="AM Performance"/>
    <d v="1979-12-02T00:00:00"/>
    <s v="Bali"/>
    <d v="2014-05-12T00:00:00"/>
    <m/>
    <s v="N/A-StillEmployed"/>
    <x v="0"/>
    <s v="Indeed"/>
    <x v="22"/>
    <x v="1"/>
    <x v="2"/>
    <n v="0"/>
    <d v="2020-02-19T00:00:00"/>
    <n v="0"/>
    <n v="11"/>
  </r>
  <r>
    <s v="Bayusandya Tresnayatna"/>
    <n v="10045"/>
    <s v="Not married"/>
    <s v="Single"/>
    <s v="M"/>
    <s v="TKP/ Outsource"/>
    <x v="6"/>
    <x v="0"/>
    <x v="3"/>
    <x v="1"/>
    <s v="MyPertamina"/>
    <s v="08/24/83"/>
    <s v="Padang"/>
    <d v="2013-07-08T00:00:00"/>
    <m/>
    <s v="N/A-StillEmployed"/>
    <x v="0"/>
    <s v="LinkedIn"/>
    <x v="23"/>
    <x v="2"/>
    <x v="0"/>
    <n v="0"/>
    <d v="2020-01-14T00:00:00"/>
    <n v="0"/>
    <n v="4"/>
  </r>
  <r>
    <s v="Brilliant Djaka Irfanudin Rofiq"/>
    <n v="10046"/>
    <s v="Not married"/>
    <s v="Single"/>
    <s v="M"/>
    <s v="TKP/ Outsource"/>
    <x v="7"/>
    <x v="1"/>
    <x v="0"/>
    <x v="5"/>
    <s v="Inpoin"/>
    <d v="1970-11-06T00:00:00"/>
    <s v="Bali"/>
    <d v="2012-05-14T00:00:00"/>
    <m/>
    <s v="N/A-StillEmployed"/>
    <x v="0"/>
    <s v="Employee Referral"/>
    <x v="24"/>
    <x v="1"/>
    <x v="0"/>
    <n v="0"/>
    <d v="2020-01-19T00:00:00"/>
    <n v="0"/>
    <n v="17"/>
  </r>
  <r>
    <s v="Burhanudin Ramdhani"/>
    <n v="10047"/>
    <s v="Married"/>
    <s v="Married"/>
    <s v="F"/>
    <s v="TKP/ Outsource"/>
    <x v="6"/>
    <x v="2"/>
    <x v="2"/>
    <x v="5"/>
    <s v="Bonum"/>
    <s v="08/27/83"/>
    <s v="Jawa"/>
    <d v="2011-06-27T00:00:00"/>
    <d v="2017-11-15T00:00:00"/>
    <s v="relocation out of area"/>
    <x v="1"/>
    <s v="Indeed"/>
    <x v="25"/>
    <x v="2"/>
    <x v="2"/>
    <n v="0"/>
    <d v="2016-03-10T00:00:00"/>
    <n v="0"/>
    <n v="3"/>
  </r>
  <r>
    <s v="Calvinza Herman"/>
    <n v="10048"/>
    <s v="Not married"/>
    <s v="Single"/>
    <s v="F"/>
    <s v="Prohire"/>
    <x v="6"/>
    <x v="2"/>
    <x v="2"/>
    <x v="7"/>
    <s v="Logee Truck Web"/>
    <s v="05/31/88"/>
    <s v="Sunda"/>
    <d v="2011-10-03T00:00:00"/>
    <m/>
    <s v="N/A-StillEmployed"/>
    <x v="0"/>
    <s v="Indeed"/>
    <x v="26"/>
    <x v="2"/>
    <x v="0"/>
    <n v="0"/>
    <d v="2020-01-30T00:00:00"/>
    <n v="0"/>
    <n v="3"/>
  </r>
  <r>
    <s v="Chika Mareyza Anjani"/>
    <n v="10049"/>
    <s v="Married"/>
    <s v="Married"/>
    <s v="M"/>
    <s v="TKP/ Outsource"/>
    <x v="7"/>
    <x v="2"/>
    <x v="1"/>
    <x v="2"/>
    <s v="Squad Control Tower"/>
    <d v="1985-05-09T00:00:00"/>
    <s v="Padang"/>
    <d v="2012-09-05T00:00:00"/>
    <m/>
    <s v="N/A-StillEmployed"/>
    <x v="0"/>
    <s v="Indeed"/>
    <x v="27"/>
    <x v="0"/>
    <x v="1"/>
    <n v="6"/>
    <d v="2020-02-27T00:00:00"/>
    <n v="0"/>
    <n v="2"/>
  </r>
  <r>
    <s v="Christi Yanti Pardede"/>
    <n v="10050"/>
    <s v="Not married"/>
    <s v="Single"/>
    <s v="F"/>
    <s v="TKP/ Outsource"/>
    <x v="7"/>
    <x v="2"/>
    <x v="1"/>
    <x v="2"/>
    <s v="Squad Pijar Corpu"/>
    <s v="08/31/81"/>
    <s v="Bali"/>
    <d v="2011-05-16T00:00:00"/>
    <d v="2015-01-07T00:00:00"/>
    <s v="unhappy"/>
    <x v="1"/>
    <s v="Google Search"/>
    <x v="7"/>
    <x v="2"/>
    <x v="0"/>
    <n v="0"/>
    <d v="2013-05-03T00:00:00"/>
    <n v="0"/>
    <n v="9"/>
  </r>
  <r>
    <s v="Christian S. X. Kembuan"/>
    <n v="10051"/>
    <s v="Married"/>
    <s v="Divorced"/>
    <s v="M"/>
    <s v="TKP/ Outsource"/>
    <x v="6"/>
    <x v="0"/>
    <x v="2"/>
    <x v="3"/>
    <s v="ChatAja"/>
    <s v="11/25/78"/>
    <s v="Sunda"/>
    <d v="2010-08-30T00:00:00"/>
    <d v="2013-09-26T00:00:00"/>
    <s v="career change"/>
    <x v="1"/>
    <s v="Indeed"/>
    <x v="7"/>
    <x v="2"/>
    <x v="2"/>
    <n v="0"/>
    <d v="2012-05-04T00:00:00"/>
    <n v="0"/>
    <n v="6"/>
  </r>
  <r>
    <s v="Cipta Pakarti Puji Akasyah"/>
    <n v="10052"/>
    <s v="Married"/>
    <s v="Divorced"/>
    <s v="M"/>
    <s v="TKP/ Outsource"/>
    <x v="8"/>
    <x v="0"/>
    <x v="4"/>
    <x v="5"/>
    <s v="MPS"/>
    <s v="08/26/80"/>
    <s v="Bali"/>
    <d v="2016-07-06T00:00:00"/>
    <m/>
    <s v="N/A-StillEmployed"/>
    <x v="0"/>
    <s v="Employee Referral"/>
    <x v="28"/>
    <x v="2"/>
    <x v="2"/>
    <n v="0"/>
    <d v="2020-02-28T00:00:00"/>
    <n v="0"/>
    <n v="5"/>
  </r>
  <r>
    <s v="Claudia Cahya P"/>
    <n v="10053"/>
    <s v="Married"/>
    <s v="Widowed"/>
    <s v="M"/>
    <s v="TKP/ Outsource"/>
    <x v="9"/>
    <x v="2"/>
    <x v="3"/>
    <x v="7"/>
    <s v="Logee Truck All Product"/>
    <d v="1977-08-09T00:00:00"/>
    <s v="Padang"/>
    <d v="2013-07-08T00:00:00"/>
    <m/>
    <s v="N/A-StillEmployed"/>
    <x v="0"/>
    <s v="Employee Referral"/>
    <x v="9"/>
    <x v="2"/>
    <x v="0"/>
    <n v="0"/>
    <d v="2020-01-14T00:00:00"/>
    <n v="0"/>
    <n v="3"/>
  </r>
  <r>
    <s v="Darin Afaf Rafinda"/>
    <n v="10054"/>
    <s v="Not married"/>
    <s v="Single"/>
    <s v="M"/>
    <s v="TKP/ Outsource"/>
    <x v="7"/>
    <x v="2"/>
    <x v="1"/>
    <x v="8"/>
    <s v="Ads Based"/>
    <d v="1979-12-08T00:00:00"/>
    <s v="Jawa"/>
    <d v="2011-07-11T00:00:00"/>
    <d v="2018-09-23T00:00:00"/>
    <s v="performance"/>
    <x v="2"/>
    <s v="LinkedIn"/>
    <x v="11"/>
    <x v="3"/>
    <x v="1"/>
    <n v="0"/>
    <d v="2017-05-01T00:00:00"/>
    <n v="5"/>
    <n v="16"/>
  </r>
  <r>
    <s v="David Suryana Adie"/>
    <n v="10055"/>
    <s v="Not married"/>
    <s v="Single"/>
    <s v="M"/>
    <s v="TKP/ Outsource"/>
    <x v="7"/>
    <x v="1"/>
    <x v="3"/>
    <x v="8"/>
    <s v="IndiBOX Apps"/>
    <s v="12/17/75"/>
    <s v="Sunda"/>
    <d v="2010-07-20T00:00:00"/>
    <m/>
    <s v="N/A-StillEmployed"/>
    <x v="0"/>
    <s v="CareerBuilder"/>
    <x v="29"/>
    <x v="2"/>
    <x v="3"/>
    <n v="0"/>
    <d v="2020-01-14T00:00:00"/>
    <n v="3"/>
    <n v="3"/>
  </r>
  <r>
    <s v="Debby Safira"/>
    <n v="10056"/>
    <s v="Not married"/>
    <s v="Single"/>
    <s v="M"/>
    <s v="TKP/ Outsource"/>
    <x v="7"/>
    <x v="2"/>
    <x v="0"/>
    <x v="9"/>
    <s v="IndiHome Smart"/>
    <s v="03/19/83"/>
    <s v="Jawa"/>
    <d v="2009-01-05T00:00:00"/>
    <m/>
    <s v="N/A-StillEmployed"/>
    <x v="0"/>
    <s v="Indeed"/>
    <x v="30"/>
    <x v="2"/>
    <x v="0"/>
    <n v="0"/>
    <d v="2020-02-04T00:00:00"/>
    <n v="0"/>
    <n v="15"/>
  </r>
  <r>
    <s v="Deddy Nur Hidayat"/>
    <n v="10057"/>
    <s v="Married"/>
    <s v="Married"/>
    <s v="F"/>
    <s v="TKP/ Outsource"/>
    <x v="7"/>
    <x v="0"/>
    <x v="1"/>
    <x v="9"/>
    <s v="IndiHome Study"/>
    <s v="03/31/77"/>
    <s v="Jawa"/>
    <d v="2015-01-05T00:00:00"/>
    <m/>
    <s v="N/A-StillEmployed"/>
    <x v="0"/>
    <s v="Indeed"/>
    <x v="31"/>
    <x v="0"/>
    <x v="0"/>
    <n v="0"/>
    <d v="2020-02-14T00:00:00"/>
    <n v="0"/>
    <n v="6"/>
  </r>
  <r>
    <s v="Delicia Generis Humani"/>
    <n v="10058"/>
    <s v="Married"/>
    <s v="Married"/>
    <s v="M"/>
    <s v="TKP/ Outsource"/>
    <x v="7"/>
    <x v="2"/>
    <x v="0"/>
    <x v="5"/>
    <s v="Platform"/>
    <s v="08/26/86"/>
    <s v="Cina"/>
    <d v="2015-03-30T00:00:00"/>
    <m/>
    <s v="N/A-StillEmployed"/>
    <x v="0"/>
    <s v="Indeed"/>
    <x v="5"/>
    <x v="1"/>
    <x v="1"/>
    <n v="6"/>
    <d v="2020-01-22T00:00:00"/>
    <n v="0"/>
    <n v="2"/>
  </r>
  <r>
    <s v="Denandra Prasetya Laksma Putra"/>
    <n v="10059"/>
    <s v="Married"/>
    <s v="Married"/>
    <s v="F"/>
    <s v="TKP/ Outsource"/>
    <x v="7"/>
    <x v="0"/>
    <x v="2"/>
    <x v="5"/>
    <s v="Platform"/>
    <d v="1987-10-04T00:00:00"/>
    <s v="Bali"/>
    <d v="2016-07-06T00:00:00"/>
    <m/>
    <s v="N/A-StillEmployed"/>
    <x v="0"/>
    <s v="LinkedIn"/>
    <x v="32"/>
    <x v="2"/>
    <x v="0"/>
    <n v="0"/>
    <d v="2020-01-28T00:00:00"/>
    <n v="0"/>
    <n v="15"/>
  </r>
  <r>
    <s v="Dendy Ramdhan Fauzy"/>
    <n v="10060"/>
    <s v="Not married"/>
    <s v="Single"/>
    <s v="M"/>
    <s v="TKP/ Outsource"/>
    <x v="6"/>
    <x v="2"/>
    <x v="3"/>
    <x v="6"/>
    <s v="Squad B"/>
    <d v="1965-09-09T00:00:00"/>
    <s v="Padang"/>
    <d v="2014-11-10T00:00:00"/>
    <m/>
    <s v="N/A-StillEmployed"/>
    <x v="0"/>
    <s v="Employee Referral"/>
    <x v="4"/>
    <x v="0"/>
    <x v="1"/>
    <n v="4"/>
    <d v="2020-01-02T00:00:00"/>
    <n v="0"/>
    <n v="5"/>
  </r>
  <r>
    <s v="Devi"/>
    <n v="10061"/>
    <s v="Not married"/>
    <s v="Single"/>
    <s v="F"/>
    <s v="TKP/ Outsource"/>
    <x v="6"/>
    <x v="0"/>
    <x v="0"/>
    <x v="6"/>
    <s v="Squad C"/>
    <s v="04/19/90"/>
    <s v="Bali"/>
    <d v="2014-05-05T00:00:00"/>
    <m/>
    <s v="N/A-StillEmployed"/>
    <x v="0"/>
    <s v="Indeed"/>
    <x v="33"/>
    <x v="0"/>
    <x v="2"/>
    <n v="0"/>
    <d v="2020-01-24T00:00:00"/>
    <n v="0"/>
    <n v="8"/>
  </r>
  <r>
    <s v="Dewi Hapsari"/>
    <n v="10062"/>
    <s v="Married"/>
    <s v="Divorced"/>
    <s v="F"/>
    <s v="TKP/ Outsource"/>
    <x v="7"/>
    <x v="0"/>
    <x v="0"/>
    <x v="0"/>
    <s v="Refactoring New IA"/>
    <s v="01/18/52"/>
    <s v="Cina"/>
    <d v="2014-11-10T00:00:00"/>
    <m/>
    <s v="N/A-StillEmployed"/>
    <x v="0"/>
    <s v="LinkedIn"/>
    <x v="34"/>
    <x v="1"/>
    <x v="0"/>
    <n v="8"/>
    <d v="2020-02-12T00:00:00"/>
    <n v="0"/>
    <n v="19"/>
  </r>
  <r>
    <s v="Dewi Rahayu"/>
    <n v="10063"/>
    <s v="Married"/>
    <s v="Widowed"/>
    <s v="F"/>
    <s v="Prohire"/>
    <x v="8"/>
    <x v="0"/>
    <x v="3"/>
    <x v="8"/>
    <s v="Ads Based"/>
    <d v="1978-05-11T00:00:00"/>
    <s v="Sunda"/>
    <d v="2012-07-02T00:00:00"/>
    <m/>
    <s v="N/A-StillEmployed"/>
    <x v="0"/>
    <s v="Indeed"/>
    <x v="4"/>
    <x v="0"/>
    <x v="1"/>
    <n v="0"/>
    <d v="2020-02-25T00:00:00"/>
    <n v="0"/>
    <n v="1"/>
  </r>
  <r>
    <s v="Dhieo Deva Alavanta"/>
    <n v="10064"/>
    <s v="Married"/>
    <s v="Widowed"/>
    <s v="M"/>
    <s v="TKP/ Outsource"/>
    <x v="8"/>
    <x v="2"/>
    <x v="4"/>
    <x v="8"/>
    <s v="IndiBOX Apps"/>
    <s v="09/14/79"/>
    <s v="Cina"/>
    <d v="2011-11-07T00:00:00"/>
    <m/>
    <s v="N/A-StillEmployed"/>
    <x v="0"/>
    <s v="LinkedIn"/>
    <x v="35"/>
    <x v="2"/>
    <x v="2"/>
    <n v="0"/>
    <d v="2020-02-27T00:00:00"/>
    <n v="0"/>
    <n v="6"/>
  </r>
  <r>
    <s v="Dian Putri Paramitha Rais"/>
    <n v="10065"/>
    <s v="Married"/>
    <s v="Married"/>
    <s v="M"/>
    <s v="TKP/ Outsource"/>
    <x v="6"/>
    <x v="2"/>
    <x v="0"/>
    <x v="1"/>
    <s v="MyPertamina"/>
    <s v="04/15/88"/>
    <s v="Bali"/>
    <d v="2018-07-09T00:00:00"/>
    <m/>
    <s v="N/A-StillEmployed"/>
    <x v="0"/>
    <s v="Indeed"/>
    <x v="25"/>
    <x v="2"/>
    <x v="2"/>
    <n v="3"/>
    <d v="2020-01-31T00:00:00"/>
    <n v="2"/>
    <n v="2"/>
  </r>
  <r>
    <s v="Difa Al"/>
    <n v="10066"/>
    <s v="Married"/>
    <s v="Married"/>
    <s v="M"/>
    <s v="TKP/ Outsource"/>
    <x v="8"/>
    <x v="2"/>
    <x v="3"/>
    <x v="2"/>
    <s v="Squad Service Core"/>
    <s v="10/31/77"/>
    <s v="Cina"/>
    <d v="2011-05-16T00:00:00"/>
    <d v="2018-06-08T00:00:00"/>
    <s v="unhappy"/>
    <x v="1"/>
    <s v="Indeed"/>
    <x v="4"/>
    <x v="0"/>
    <x v="2"/>
    <n v="0"/>
    <d v="2017-04-02T00:00:00"/>
    <n v="0"/>
    <n v="14"/>
  </r>
  <r>
    <s v="Dimas Bayu Suseno"/>
    <n v="10067"/>
    <s v="Not married"/>
    <s v="Single"/>
    <s v="F"/>
    <s v="TKP/ Outsource"/>
    <x v="8"/>
    <x v="2"/>
    <x v="1"/>
    <x v="3"/>
    <s v="ChatAja"/>
    <d v="1979-05-07T00:00:00"/>
    <s v="Jawa"/>
    <d v="2012-01-09T00:00:00"/>
    <m/>
    <s v="N/A-StillEmployed"/>
    <x v="0"/>
    <s v="CareerBuilder"/>
    <x v="36"/>
    <x v="2"/>
    <x v="0"/>
    <n v="5"/>
    <d v="2020-01-25T00:00:00"/>
    <n v="0"/>
    <n v="8"/>
  </r>
  <r>
    <s v="Dimas Pratama"/>
    <n v="10068"/>
    <s v="Not married"/>
    <s v="Single"/>
    <s v="M"/>
    <s v="TKP/ Outsource"/>
    <x v="10"/>
    <x v="1"/>
    <x v="1"/>
    <x v="3"/>
    <s v="ChatAja"/>
    <d v="1975-02-11T00:00:00"/>
    <s v="Sunda"/>
    <d v="2014-09-29T00:00:00"/>
    <m/>
    <s v="N/A-StillEmployed"/>
    <x v="0"/>
    <s v="Indeed"/>
    <x v="37"/>
    <x v="3"/>
    <x v="1"/>
    <n v="0"/>
    <d v="2020-01-30T00:00:00"/>
    <n v="6"/>
    <n v="5"/>
  </r>
  <r>
    <s v="Dini Agustini Fajri"/>
    <n v="10069"/>
    <s v="Married"/>
    <s v="Married"/>
    <s v="F"/>
    <s v="TKP/ Outsource"/>
    <x v="6"/>
    <x v="1"/>
    <x v="0"/>
    <x v="8"/>
    <s v="Ads Based"/>
    <s v="02/25/51"/>
    <s v="Sunda"/>
    <d v="2011-04-04T00:00:00"/>
    <d v="2017-11-04T00:00:00"/>
    <s v="more money"/>
    <x v="1"/>
    <s v="Google Search"/>
    <x v="33"/>
    <x v="0"/>
    <x v="0"/>
    <n v="0"/>
    <d v="2016-05-06T00:00:00"/>
    <n v="0"/>
    <n v="1"/>
  </r>
  <r>
    <s v="Dwi Erviana"/>
    <n v="10070"/>
    <s v="Married"/>
    <s v="Widowed"/>
    <s v="M"/>
    <s v="TKP/ Outsource"/>
    <x v="6"/>
    <x v="2"/>
    <x v="2"/>
    <x v="9"/>
    <s v="IndiHome Smart"/>
    <s v="04/19/67"/>
    <s v="Bali"/>
    <d v="2014-07-07T00:00:00"/>
    <m/>
    <s v="N/A-StillEmployed"/>
    <x v="0"/>
    <s v="Indeed"/>
    <x v="38"/>
    <x v="4"/>
    <x v="3"/>
    <n v="0"/>
    <d v="2020-01-31T00:00:00"/>
    <n v="4"/>
    <n v="9"/>
  </r>
  <r>
    <s v="Dyva Agna Fauzan"/>
    <n v="10071"/>
    <s v="Married"/>
    <s v="Divorced"/>
    <s v="M"/>
    <s v="TKP/ Outsource"/>
    <x v="7"/>
    <x v="2"/>
    <x v="0"/>
    <x v="2"/>
    <s v="Squad Pijar Corpu"/>
    <d v="1983-04-09T00:00:00"/>
    <s v="Cina"/>
    <d v="2017-02-15T00:00:00"/>
    <m/>
    <s v="N/A-StillEmployed"/>
    <x v="0"/>
    <s v="Indeed"/>
    <x v="39"/>
    <x v="1"/>
    <x v="0"/>
    <n v="7"/>
    <d v="2020-01-23T00:00:00"/>
    <n v="0"/>
    <n v="15"/>
  </r>
  <r>
    <s v="Egi Chandra Legita"/>
    <n v="10072"/>
    <s v="Married"/>
    <s v="Divorced"/>
    <s v="M"/>
    <s v="TKP/ Outsource"/>
    <x v="6"/>
    <x v="2"/>
    <x v="2"/>
    <x v="0"/>
    <s v="Delivery &amp; Project Mgt"/>
    <s v="11/15/82"/>
    <s v="Cina"/>
    <d v="2014-05-12T00:00:00"/>
    <m/>
    <s v="N/A-StillEmployed"/>
    <x v="0"/>
    <s v="Indeed"/>
    <x v="25"/>
    <x v="2"/>
    <x v="2"/>
    <n v="0"/>
    <d v="2020-02-19T00:00:00"/>
    <n v="0"/>
    <n v="1"/>
  </r>
  <r>
    <s v="Egy Haekal Achmad"/>
    <n v="10073"/>
    <s v="Married"/>
    <s v="Widowed"/>
    <s v="F"/>
    <s v="TKP/ Outsource"/>
    <x v="7"/>
    <x v="1"/>
    <x v="4"/>
    <x v="1"/>
    <s v="NETMONK"/>
    <s v="05/14/87"/>
    <s v="Cina"/>
    <d v="2012-02-20T00:00:00"/>
    <m/>
    <s v="N/A-StillEmployed"/>
    <x v="0"/>
    <s v="Website"/>
    <x v="40"/>
    <x v="3"/>
    <x v="4"/>
    <n v="0"/>
    <d v="2020-01-29T00:00:00"/>
    <n v="2"/>
    <n v="17"/>
  </r>
  <r>
    <s v="Eka Risyana Pribadi"/>
    <n v="10074"/>
    <s v="Married"/>
    <s v="Widowed"/>
    <s v="F"/>
    <s v="TKP/ Outsource"/>
    <x v="7"/>
    <x v="1"/>
    <x v="2"/>
    <x v="0"/>
    <s v="Evaluate"/>
    <d v="1978-02-12T00:00:00"/>
    <s v="Bali"/>
    <d v="2013-01-07T00:00:00"/>
    <m/>
    <s v="N/A-StillEmployed"/>
    <x v="0"/>
    <s v="Indeed"/>
    <x v="41"/>
    <x v="2"/>
    <x v="2"/>
    <n v="0"/>
    <d v="2020-01-18T00:00:00"/>
    <n v="0"/>
    <n v="6"/>
  </r>
  <r>
    <s v="Eki Mandjasari"/>
    <n v="10075"/>
    <s v="Married"/>
    <s v="Divorced"/>
    <s v="F"/>
    <s v="TKP/ Outsource"/>
    <x v="6"/>
    <x v="2"/>
    <x v="2"/>
    <x v="0"/>
    <s v="Pay"/>
    <d v="1986-07-10T00:00:00"/>
    <s v="Jawa"/>
    <d v="2012-04-02T00:00:00"/>
    <m/>
    <s v="N/A-StillEmployed"/>
    <x v="0"/>
    <s v="CareerBuilder"/>
    <x v="42"/>
    <x v="1"/>
    <x v="0"/>
    <n v="0"/>
    <d v="2020-02-19T00:00:00"/>
    <n v="0"/>
    <n v="15"/>
  </r>
  <r>
    <s v="Eki Rizki Pratama Putra"/>
    <n v="10076"/>
    <s v="Married"/>
    <s v="Divorced"/>
    <s v="F"/>
    <s v="TKP/ Outsource"/>
    <x v="11"/>
    <x v="2"/>
    <x v="4"/>
    <x v="0"/>
    <s v="Payment - SSOF"/>
    <s v="07/18/88"/>
    <s v="Jawa"/>
    <d v="2015-01-05T00:00:00"/>
    <m/>
    <s v="N/A-StillEmployed"/>
    <x v="0"/>
    <s v="Employee Referral"/>
    <x v="43"/>
    <x v="2"/>
    <x v="2"/>
    <n v="6"/>
    <d v="2020-02-25T00:00:00"/>
    <n v="0"/>
    <n v="16"/>
  </r>
  <r>
    <s v="Enny"/>
    <n v="10077"/>
    <s v="Not married"/>
    <s v="Single"/>
    <s v="M"/>
    <s v="TKP/ Outsource"/>
    <x v="7"/>
    <x v="1"/>
    <x v="2"/>
    <x v="2"/>
    <s v="Squad Pijar Corpu"/>
    <d v="1970-09-07T00:00:00"/>
    <s v="Bali"/>
    <d v="2014-01-05T00:00:00"/>
    <m/>
    <s v="N/A-StillEmployed"/>
    <x v="0"/>
    <s v="Indeed"/>
    <x v="25"/>
    <x v="2"/>
    <x v="0"/>
    <n v="5"/>
    <d v="2020-01-04T00:00:00"/>
    <n v="0"/>
    <n v="4"/>
  </r>
  <r>
    <s v="Erdin Suharyadi"/>
    <n v="10078"/>
    <s v="Not married"/>
    <s v="Single"/>
    <s v="F"/>
    <s v="TKP/ Outsource"/>
    <x v="6"/>
    <x v="0"/>
    <x v="2"/>
    <x v="2"/>
    <s v="Squad Pijar Sekolah"/>
    <d v="1988-08-11T00:00:00"/>
    <s v="Padang"/>
    <d v="2011-01-10T00:00:00"/>
    <m/>
    <s v="N/A-StillEmployed"/>
    <x v="0"/>
    <s v="Indeed"/>
    <x v="44"/>
    <x v="0"/>
    <x v="0"/>
    <n v="0"/>
    <d v="2020-01-27T00:00:00"/>
    <n v="0"/>
    <n v="14"/>
  </r>
  <r>
    <s v="Ester Vanessa"/>
    <n v="10079"/>
    <s v="Not married"/>
    <s v="Single"/>
    <s v="F"/>
    <s v="TKP/ Outsource"/>
    <x v="6"/>
    <x v="0"/>
    <x v="1"/>
    <x v="3"/>
    <s v="UMEETME"/>
    <s v="11/28/73"/>
    <s v="Cina"/>
    <d v="2014-09-18T00:00:00"/>
    <m/>
    <s v="N/A-StillEmployed"/>
    <x v="0"/>
    <s v="Google Search"/>
    <x v="45"/>
    <x v="0"/>
    <x v="2"/>
    <n v="0"/>
    <d v="2020-01-15T00:00:00"/>
    <n v="0"/>
    <n v="4"/>
  </r>
  <r>
    <s v="Estha Triani Juansah"/>
    <n v="10080"/>
    <s v="Married"/>
    <s v="Widowed"/>
    <s v="F"/>
    <s v="TKP/ Outsource"/>
    <x v="9"/>
    <x v="2"/>
    <x v="0"/>
    <x v="3"/>
    <s v="ChatAja"/>
    <s v="09/23/73"/>
    <s v="Bali"/>
    <d v="2010-04-26T00:00:00"/>
    <m/>
    <s v="N/A-StillEmployed"/>
    <x v="0"/>
    <s v="Google Search"/>
    <x v="46"/>
    <x v="1"/>
    <x v="1"/>
    <n v="0"/>
    <d v="2020-01-21T00:00:00"/>
    <n v="0"/>
    <n v="6"/>
  </r>
  <r>
    <s v="Evi Sitorus"/>
    <n v="10081"/>
    <s v="Married"/>
    <s v="Widowed"/>
    <s v="F"/>
    <s v="TKP/ Outsource"/>
    <x v="7"/>
    <x v="2"/>
    <x v="2"/>
    <x v="0"/>
    <s v="Product &amp; Content Management System"/>
    <d v="1991-05-09T00:00:00"/>
    <s v="Cina"/>
    <d v="2011-04-04T00:00:00"/>
    <d v="2019-06-06T00:00:00"/>
    <s v="military"/>
    <x v="1"/>
    <s v="Google Search"/>
    <x v="4"/>
    <x v="0"/>
    <x v="1"/>
    <n v="0"/>
    <d v="2018-04-09T00:00:00"/>
    <n v="0"/>
    <n v="7"/>
  </r>
  <r>
    <s v="Fadilla Nur Elminasari"/>
    <n v="10082"/>
    <s v="Not married"/>
    <s v="Single"/>
    <s v="M"/>
    <s v="TKP/ Outsource"/>
    <x v="6"/>
    <x v="1"/>
    <x v="4"/>
    <x v="1"/>
    <s v="MyPertamina"/>
    <s v="05/31/74"/>
    <s v="Jawa"/>
    <d v="2014-11-10T00:00:00"/>
    <m/>
    <s v="N/A-StillEmployed"/>
    <x v="0"/>
    <s v="LinkedIn"/>
    <x v="27"/>
    <x v="0"/>
    <x v="0"/>
    <n v="0"/>
    <d v="2020-02-13T00:00:00"/>
    <n v="0"/>
    <n v="8"/>
  </r>
  <r>
    <s v="Fahmi Alhafid"/>
    <n v="10083"/>
    <s v="Not married"/>
    <s v="Single"/>
    <s v="M"/>
    <s v="TKP/ Outsource"/>
    <x v="6"/>
    <x v="2"/>
    <x v="2"/>
    <x v="3"/>
    <s v="UMEETME"/>
    <s v="08/25/78"/>
    <s v="Sunda"/>
    <d v="2014-03-31T00:00:00"/>
    <m/>
    <s v="N/A-StillEmployed"/>
    <x v="0"/>
    <s v="Employee Referral"/>
    <x v="7"/>
    <x v="2"/>
    <x v="1"/>
    <n v="0"/>
    <d v="2020-01-11T00:00:00"/>
    <n v="0"/>
    <n v="3"/>
  </r>
  <r>
    <s v="Fairuzh Shalma N"/>
    <n v="10084"/>
    <s v="Not married"/>
    <s v="Single"/>
    <s v="F"/>
    <s v="TKP/ Outsource"/>
    <x v="6"/>
    <x v="2"/>
    <x v="2"/>
    <x v="3"/>
    <s v="Vutura"/>
    <s v="08/25/89"/>
    <s v="Cina"/>
    <d v="2014-07-07T00:00:00"/>
    <m/>
    <s v="N/A-StillEmployed"/>
    <x v="0"/>
    <s v="Indeed"/>
    <x v="24"/>
    <x v="1"/>
    <x v="4"/>
    <n v="0"/>
    <d v="2020-02-25T00:00:00"/>
    <n v="2"/>
    <n v="5"/>
  </r>
  <r>
    <s v="Faisal Fahlevi"/>
    <n v="10085"/>
    <s v="Not married"/>
    <s v="Single"/>
    <s v="M"/>
    <s v="Prohire"/>
    <x v="7"/>
    <x v="0"/>
    <x v="3"/>
    <x v="6"/>
    <s v="Squad D"/>
    <d v="1983-02-09T00:00:00"/>
    <s v="Padang"/>
    <d v="2012-04-02T00:00:00"/>
    <d v="2020-09-27T00:00:00"/>
    <s v="attendance"/>
    <x v="2"/>
    <s v="Google Search"/>
    <x v="4"/>
    <x v="0"/>
    <x v="2"/>
    <n v="0"/>
    <d v="2019-04-12T00:00:00"/>
    <n v="5"/>
    <n v="16"/>
  </r>
  <r>
    <s v="Faishal Mahdy Nail"/>
    <n v="10086"/>
    <s v="Not married"/>
    <s v="Single"/>
    <s v="F"/>
    <s v="Prohire"/>
    <x v="6"/>
    <x v="0"/>
    <x v="2"/>
    <x v="3"/>
    <s v="Vutura"/>
    <d v="1989-06-05T00:00:00"/>
    <s v="Jawa"/>
    <d v="2014-02-17T00:00:00"/>
    <d v="2020-02-25T00:00:00"/>
    <s v="no-call, no-show"/>
    <x v="2"/>
    <s v="Google Search"/>
    <x v="40"/>
    <x v="3"/>
    <x v="1"/>
    <n v="0"/>
    <d v="2018-01-15T00:00:00"/>
    <n v="5"/>
    <n v="19"/>
  </r>
  <r>
    <s v="Fajar Lesmana"/>
    <n v="10087"/>
    <s v="Married"/>
    <s v="Married"/>
    <s v="F"/>
    <s v="TKP/ Outsource"/>
    <x v="6"/>
    <x v="2"/>
    <x v="2"/>
    <x v="8"/>
    <s v="IndiBOX Apps"/>
    <s v="05/15/87"/>
    <s v="Bali"/>
    <d v="2011-05-02T00:00:00"/>
    <d v="2015-06-05T00:00:00"/>
    <s v="attendance"/>
    <x v="2"/>
    <s v="Indeed"/>
    <x v="47"/>
    <x v="3"/>
    <x v="0"/>
    <n v="4"/>
    <d v="2013-08-10T00:00:00"/>
    <n v="4"/>
    <n v="19"/>
  </r>
  <r>
    <s v="Fakhri Ridho Dhiyamatra"/>
    <n v="10088"/>
    <s v="Married"/>
    <s v="Divorced"/>
    <s v="F"/>
    <s v="TKP/ Outsource"/>
    <x v="7"/>
    <x v="2"/>
    <x v="1"/>
    <x v="2"/>
    <s v="Squad Service Core"/>
    <s v="09/22/78"/>
    <s v="Cina"/>
    <d v="2014-07-07T00:00:00"/>
    <m/>
    <s v="N/A-StillEmployed"/>
    <x v="0"/>
    <s v="LinkedIn"/>
    <x v="9"/>
    <x v="2"/>
    <x v="0"/>
    <n v="0"/>
    <d v="2020-02-22T00:00:00"/>
    <n v="0"/>
    <n v="17"/>
  </r>
  <r>
    <s v="Fany Amalia"/>
    <n v="10089"/>
    <s v="Not married"/>
    <s v="Single"/>
    <s v="F"/>
    <s v="TKP/ Outsource"/>
    <x v="7"/>
    <x v="0"/>
    <x v="3"/>
    <x v="3"/>
    <s v="Vutura"/>
    <s v="09/27/87"/>
    <s v="Cina"/>
    <d v="2014-02-17T00:00:00"/>
    <m/>
    <s v="N/A-StillEmployed"/>
    <x v="0"/>
    <s v="LinkedIn"/>
    <x v="48"/>
    <x v="2"/>
    <x v="2"/>
    <n v="0"/>
    <d v="2020-01-07T00:00:00"/>
    <n v="0"/>
    <n v="7"/>
  </r>
  <r>
    <s v="Faraz Ayudia A"/>
    <n v="10090"/>
    <s v="Not married"/>
    <s v="Single"/>
    <s v="F"/>
    <s v="TKP/ Outsource"/>
    <x v="6"/>
    <x v="1"/>
    <x v="0"/>
    <x v="0"/>
    <s v="RPA &amp; Profitability"/>
    <s v="04/14/55"/>
    <s v="Jawa"/>
    <d v="2011-11-07T00:00:00"/>
    <d v="2018-05-17T00:00:00"/>
    <s v="military"/>
    <x v="1"/>
    <s v="Google Search"/>
    <x v="49"/>
    <x v="1"/>
    <x v="1"/>
    <n v="0"/>
    <d v="2017-02-04T00:00:00"/>
    <n v="0"/>
    <n v="16"/>
  </r>
  <r>
    <s v="Fauza Alfisyahrin"/>
    <n v="10091"/>
    <s v="Not married"/>
    <s v="Single"/>
    <s v="M"/>
    <s v="TKP/ Outsource"/>
    <x v="8"/>
    <x v="1"/>
    <x v="3"/>
    <x v="6"/>
    <s v="Squad B"/>
    <s v="10/18/89"/>
    <s v="Jawa"/>
    <d v="2015-05-11T00:00:00"/>
    <m/>
    <s v="N/A-StillEmployed"/>
    <x v="0"/>
    <s v="Indeed"/>
    <x v="50"/>
    <x v="3"/>
    <x v="0"/>
    <n v="0"/>
    <d v="2020-01-03T00:00:00"/>
    <n v="6"/>
    <n v="15"/>
  </r>
  <r>
    <s v="Fauzan Indra"/>
    <n v="10092"/>
    <s v="Not married"/>
    <s v="Single"/>
    <s v="M"/>
    <s v="TKP/ Outsource"/>
    <x v="6"/>
    <x v="2"/>
    <x v="0"/>
    <x v="6"/>
    <s v="Squad D"/>
    <s v="06/18/87"/>
    <s v="Padang"/>
    <d v="2015-03-30T00:00:00"/>
    <m/>
    <s v="N/A-StillEmployed"/>
    <x v="0"/>
    <s v="LinkedIn"/>
    <x v="51"/>
    <x v="4"/>
    <x v="1"/>
    <n v="6"/>
    <d v="2020-02-04T00:00:00"/>
    <n v="3"/>
    <n v="2"/>
  </r>
  <r>
    <s v="Fauzi Radian Hantoro"/>
    <n v="10093"/>
    <s v="Married"/>
    <s v="Widowed"/>
    <s v="F"/>
    <s v="TKP/ Outsource"/>
    <x v="8"/>
    <x v="2"/>
    <x v="2"/>
    <x v="0"/>
    <s v="Data &amp; Dashboard Analytics"/>
    <s v="03/16/81"/>
    <s v="Padang"/>
    <d v="2012-01-09T00:00:00"/>
    <m/>
    <s v="N/A-StillEmployed"/>
    <x v="0"/>
    <s v="Google Search"/>
    <x v="4"/>
    <x v="0"/>
    <x v="0"/>
    <n v="0"/>
    <d v="2020-01-29T00:00:00"/>
    <n v="0"/>
    <n v="19"/>
  </r>
  <r>
    <s v="Fauzi Zaki Ma'ruf"/>
    <n v="10094"/>
    <s v="Not married"/>
    <s v="Single"/>
    <s v="M"/>
    <s v="TKP/ Outsource"/>
    <x v="8"/>
    <x v="1"/>
    <x v="1"/>
    <x v="0"/>
    <s v="Explore"/>
    <d v="1981-01-10T00:00:00"/>
    <s v="Sunda"/>
    <d v="2011-05-16T00:00:00"/>
    <d v="2015-06-24T00:00:00"/>
    <s v="hours"/>
    <x v="1"/>
    <s v="Google Search"/>
    <x v="52"/>
    <x v="0"/>
    <x v="0"/>
    <n v="0"/>
    <d v="2014-04-05T00:00:00"/>
    <n v="0"/>
    <n v="20"/>
  </r>
  <r>
    <s v="Febby Wijaya"/>
    <n v="10095"/>
    <s v="Married"/>
    <s v="Married"/>
    <s v="F"/>
    <s v="TKP/ Outsource"/>
    <x v="6"/>
    <x v="2"/>
    <x v="3"/>
    <x v="1"/>
    <s v="NETMONK"/>
    <d v="1983-08-11T00:00:00"/>
    <s v="Padang"/>
    <d v="2011-04-04T00:00:00"/>
    <d v="2015-01-09T00:00:00"/>
    <s v="career change"/>
    <x v="1"/>
    <s v="Google Search"/>
    <x v="53"/>
    <x v="2"/>
    <x v="1"/>
    <n v="0"/>
    <d v="2013-01-07T00:00:00"/>
    <n v="0"/>
    <n v="6"/>
  </r>
  <r>
    <s v="Ferli"/>
    <n v="10096"/>
    <s v="Not married"/>
    <s v="Single"/>
    <s v="M"/>
    <s v="TKP/ Outsource"/>
    <x v="6"/>
    <x v="2"/>
    <x v="2"/>
    <x v="0"/>
    <s v="RPA &amp; Profitability"/>
    <d v="1975-07-07T00:00:00"/>
    <s v="Sunda"/>
    <d v="2014-09-29T00:00:00"/>
    <d v="2020-08-19T00:00:00"/>
    <s v="Fatal attraction"/>
    <x v="2"/>
    <s v="Employee Referral"/>
    <x v="11"/>
    <x v="3"/>
    <x v="0"/>
    <n v="0"/>
    <d v="2020-01-28T00:00:00"/>
    <n v="4"/>
    <n v="7"/>
  </r>
  <r>
    <s v="Fikri Akbar"/>
    <n v="10097"/>
    <s v="Married"/>
    <s v="Divorced"/>
    <s v="M"/>
    <s v="TKP/ Outsource"/>
    <x v="6"/>
    <x v="2"/>
    <x v="2"/>
    <x v="0"/>
    <s v="Explore"/>
    <d v="1980-05-07T00:00:00"/>
    <s v="Sunda"/>
    <d v="2011-04-15T00:00:00"/>
    <m/>
    <s v="N/A-StillEmployed"/>
    <x v="0"/>
    <s v="Indeed"/>
    <x v="4"/>
    <x v="0"/>
    <x v="0"/>
    <n v="5"/>
    <d v="2020-01-07T00:00:00"/>
    <n v="0"/>
    <n v="15"/>
  </r>
  <r>
    <s v="Fikri Auliya Rahman"/>
    <n v="10098"/>
    <s v="Married"/>
    <s v="Married"/>
    <s v="F"/>
    <s v="TKP/ Outsource"/>
    <x v="7"/>
    <x v="0"/>
    <x v="1"/>
    <x v="3"/>
    <s v="ChatAja"/>
    <s v="04/16/79"/>
    <s v="Padang"/>
    <d v="2009-01-05T00:00:00"/>
    <m/>
    <s v="N/A-StillEmployed"/>
    <x v="0"/>
    <s v="Other"/>
    <x v="4"/>
    <x v="0"/>
    <x v="1"/>
    <n v="2"/>
    <d v="2020-02-08T00:00:00"/>
    <n v="0"/>
    <n v="3"/>
  </r>
  <r>
    <s v="Fransky"/>
    <n v="10099"/>
    <s v="Not married"/>
    <s v="Single"/>
    <s v="M"/>
    <s v="TKP/ Outsource"/>
    <x v="9"/>
    <x v="2"/>
    <x v="2"/>
    <x v="5"/>
    <s v="MPS"/>
    <s v="08/28/63"/>
    <s v="Cina"/>
    <d v="2011-09-06T00:00:00"/>
    <m/>
    <s v="N/A-StillEmployed"/>
    <x v="0"/>
    <s v="CareerBuilder"/>
    <x v="25"/>
    <x v="2"/>
    <x v="1"/>
    <n v="0"/>
    <d v="2020-01-27T00:00:00"/>
    <n v="2"/>
    <n v="7"/>
  </r>
  <r>
    <s v="Freza Nugraha"/>
    <n v="10100"/>
    <s v="Not married"/>
    <s v="Single"/>
    <s v="F"/>
    <s v="Prohire"/>
    <x v="9"/>
    <x v="2"/>
    <x v="0"/>
    <x v="5"/>
    <s v="Inpoin"/>
    <d v="1968-06-07T00:00:00"/>
    <s v="Padang"/>
    <d v="2010-05-01T00:00:00"/>
    <m/>
    <s v="N/A-StillEmployed"/>
    <x v="0"/>
    <s v="LinkedIn"/>
    <x v="27"/>
    <x v="0"/>
    <x v="2"/>
    <n v="5"/>
    <d v="2020-02-01T00:00:00"/>
    <n v="0"/>
    <n v="1"/>
  </r>
  <r>
    <s v="Gabe Rizky Putra"/>
    <n v="10101"/>
    <s v="Married"/>
    <s v="Divorced"/>
    <s v="M"/>
    <s v="Prohire"/>
    <x v="6"/>
    <x v="1"/>
    <x v="3"/>
    <x v="3"/>
    <s v="ChatAja"/>
    <s v="09/15/85"/>
    <s v="Bali"/>
    <d v="2015-03-30T00:00:00"/>
    <m/>
    <s v="N/A-StillEmployed"/>
    <x v="0"/>
    <s v="Employee Referral"/>
    <x v="10"/>
    <x v="0"/>
    <x v="1"/>
    <n v="0"/>
    <d v="2020-02-18T00:00:00"/>
    <n v="0"/>
    <n v="5"/>
  </r>
  <r>
    <s v="Gana"/>
    <n v="10102"/>
    <s v="Married"/>
    <s v="Married"/>
    <s v="F"/>
    <s v="Prohire"/>
    <x v="6"/>
    <x v="2"/>
    <x v="1"/>
    <x v="1"/>
    <s v="Intermoda"/>
    <d v="1983-02-12T00:00:00"/>
    <s v="Cina"/>
    <d v="2011-05-16T00:00:00"/>
    <m/>
    <s v="N/A-StillEmployed"/>
    <x v="0"/>
    <s v="LinkedIn"/>
    <x v="7"/>
    <x v="2"/>
    <x v="2"/>
    <n v="0"/>
    <d v="2020-02-26T00:00:00"/>
    <n v="0"/>
    <n v="12"/>
  </r>
  <r>
    <s v="Gema Saputera"/>
    <n v="10103"/>
    <s v="Not married"/>
    <s v="Single"/>
    <s v="F"/>
    <s v="Prohire"/>
    <x v="6"/>
    <x v="2"/>
    <x v="1"/>
    <x v="3"/>
    <s v="ChatAja"/>
    <d v="1990-01-10T00:00:00"/>
    <s v="Jawa"/>
    <d v="2015-03-30T00:00:00"/>
    <m/>
    <s v="N/A-StillEmployed"/>
    <x v="0"/>
    <s v="LinkedIn"/>
    <x v="54"/>
    <x v="2"/>
    <x v="1"/>
    <n v="0"/>
    <d v="2020-01-16T00:00:00"/>
    <n v="0"/>
    <n v="19"/>
  </r>
  <r>
    <s v="Gerald Ghibran Gunasha"/>
    <n v="10104"/>
    <s v="Not married"/>
    <s v="Single"/>
    <s v="F"/>
    <s v="TKP/ Outsource"/>
    <x v="6"/>
    <x v="0"/>
    <x v="4"/>
    <x v="5"/>
    <s v="GTM"/>
    <s v="05/15/70"/>
    <s v="Jawa"/>
    <d v="2011-11-07T00:00:00"/>
    <d v="2018-11-15T00:00:00"/>
    <s v="hours"/>
    <x v="1"/>
    <s v="Diversity Job Fair"/>
    <x v="55"/>
    <x v="2"/>
    <x v="2"/>
    <n v="0"/>
    <d v="2017-04-29T00:00:00"/>
    <n v="0"/>
    <n v="2"/>
  </r>
  <r>
    <s v="Geraldy Martin Pangabean"/>
    <n v="10105"/>
    <s v="Not married"/>
    <s v="Single"/>
    <s v="F"/>
    <s v="TKP/ Outsource"/>
    <x v="6"/>
    <x v="2"/>
    <x v="1"/>
    <x v="0"/>
    <s v="Active &amp; Install"/>
    <d v="1971-10-07T00:00:00"/>
    <s v="Sunda"/>
    <d v="2014-07-07T00:00:00"/>
    <d v="2017-09-05T00:00:00"/>
    <s v="attendance"/>
    <x v="2"/>
    <s v="CareerBuilder"/>
    <x v="56"/>
    <x v="2"/>
    <x v="2"/>
    <n v="0"/>
    <d v="2015-01-15T00:00:00"/>
    <n v="0"/>
    <n v="7"/>
  </r>
  <r>
    <s v="Gilang Ramadhan"/>
    <n v="10106"/>
    <s v="Married"/>
    <s v="Widowed"/>
    <s v="M"/>
    <s v="TKP/ Outsource"/>
    <x v="7"/>
    <x v="2"/>
    <x v="1"/>
    <x v="0"/>
    <s v="Evaluate"/>
    <d v="1974-09-08T00:00:00"/>
    <s v="Cina"/>
    <d v="2012-04-02T00:00:00"/>
    <d v="2017-06-25T00:00:00"/>
    <s v="military"/>
    <x v="1"/>
    <s v="Diversity Job Fair"/>
    <x v="56"/>
    <x v="2"/>
    <x v="2"/>
    <n v="0"/>
    <d v="2016-01-20T00:00:00"/>
    <n v="3"/>
    <n v="15"/>
  </r>
  <r>
    <s v="Gilbi"/>
    <n v="10107"/>
    <s v="Married"/>
    <s v="Widowed"/>
    <s v="F"/>
    <s v="Prohire"/>
    <x v="6"/>
    <x v="2"/>
    <x v="4"/>
    <x v="0"/>
    <s v="Explore"/>
    <d v="1980-08-05T00:00:00"/>
    <s v="Bali"/>
    <d v="2014-09-29T00:00:00"/>
    <m/>
    <s v="N/A-StillEmployed"/>
    <x v="0"/>
    <s v="Indeed"/>
    <x v="57"/>
    <x v="2"/>
    <x v="2"/>
    <n v="0"/>
    <d v="2020-02-07T00:00:00"/>
    <n v="0"/>
    <n v="3"/>
  </r>
  <r>
    <s v="Giska Adilah Sharfina Saputra"/>
    <n v="10108"/>
    <s v="Married"/>
    <s v="Widowed"/>
    <s v="F"/>
    <s v="TKP/ Outsource"/>
    <x v="7"/>
    <x v="2"/>
    <x v="1"/>
    <x v="0"/>
    <s v="Get Support &amp; Terminated"/>
    <s v="09/22/89"/>
    <s v="Padang"/>
    <d v="2015-02-16T00:00:00"/>
    <m/>
    <s v="N/A-StillEmployed"/>
    <x v="0"/>
    <s v="Indeed"/>
    <x v="10"/>
    <x v="0"/>
    <x v="0"/>
    <n v="0"/>
    <d v="2020-01-25T00:00:00"/>
    <n v="0"/>
    <n v="20"/>
  </r>
  <r>
    <s v="Gusti Zainokta"/>
    <n v="10109"/>
    <s v="Married"/>
    <s v="Married"/>
    <s v="F"/>
    <s v="TKP/ Outsource"/>
    <x v="6"/>
    <x v="2"/>
    <x v="2"/>
    <x v="0"/>
    <s v="Pay"/>
    <s v="10/23/71"/>
    <s v="Cina"/>
    <d v="2015-02-16T00:00:00"/>
    <d v="2017-03-15T00:00:00"/>
    <s v="no-call, no-show"/>
    <x v="2"/>
    <s v="Indeed"/>
    <x v="0"/>
    <x v="0"/>
    <x v="2"/>
    <n v="4"/>
    <d v="2016-01-20T00:00:00"/>
    <n v="0"/>
    <n v="10"/>
  </r>
  <r>
    <s v="Hadi"/>
    <n v="10110"/>
    <s v="Not married"/>
    <s v="Single"/>
    <s v="M"/>
    <s v="TKP/ Outsource"/>
    <x v="10"/>
    <x v="2"/>
    <x v="1"/>
    <x v="1"/>
    <s v="HunianAja"/>
    <s v="11/24/89"/>
    <s v="Jawa"/>
    <d v="2015-03-30T00:00:00"/>
    <m/>
    <s v="N/A-StillEmployed"/>
    <x v="0"/>
    <s v="LinkedIn"/>
    <x v="25"/>
    <x v="2"/>
    <x v="0"/>
    <n v="7"/>
    <d v="2020-01-10T00:00:00"/>
    <n v="0"/>
    <n v="20"/>
  </r>
  <r>
    <s v="Hadi Purnomo"/>
    <n v="10111"/>
    <s v="Married"/>
    <s v="Widowed"/>
    <s v="F"/>
    <s v="Prohire"/>
    <x v="6"/>
    <x v="2"/>
    <x v="2"/>
    <x v="1"/>
    <s v="Intermoda"/>
    <s v="06/18/92"/>
    <s v="Sunda"/>
    <d v="2013-11-11T00:00:00"/>
    <m/>
    <s v="N/A-StillEmployed"/>
    <x v="0"/>
    <s v="Indeed"/>
    <x v="25"/>
    <x v="2"/>
    <x v="0"/>
    <n v="0"/>
    <d v="2020-02-18T00:00:00"/>
    <n v="0"/>
    <n v="7"/>
  </r>
  <r>
    <s v="Hakim Rizki Pratama"/>
    <n v="10112"/>
    <s v="Not married"/>
    <s v="Single"/>
    <s v="M"/>
    <s v="TKP/ Outsource"/>
    <x v="6"/>
    <x v="0"/>
    <x v="2"/>
    <x v="5"/>
    <s v="Inpoin"/>
    <s v="09/29/69"/>
    <s v="Padang"/>
    <d v="2011-07-11T00:00:00"/>
    <m/>
    <s v="N/A-StillEmployed"/>
    <x v="0"/>
    <s v="Diversity Job Fair"/>
    <x v="10"/>
    <x v="0"/>
    <x v="2"/>
    <n v="0"/>
    <d v="2020-02-18T00:00:00"/>
    <n v="0"/>
    <n v="1"/>
  </r>
  <r>
    <s v="Halah Helmia Wahdah"/>
    <n v="10113"/>
    <s v="Married"/>
    <s v="Married"/>
    <s v="M"/>
    <s v="TKP/ Outsource"/>
    <x v="6"/>
    <x v="2"/>
    <x v="2"/>
    <x v="0"/>
    <s v="Data &amp; Dashboard Analytics"/>
    <d v="1964-12-10T00:00:00"/>
    <s v="Bali"/>
    <d v="2010-04-26T00:00:00"/>
    <d v="2013-05-30T00:00:00"/>
    <s v="career change"/>
    <x v="1"/>
    <s v="Diversity Job Fair"/>
    <x v="24"/>
    <x v="1"/>
    <x v="1"/>
    <n v="0"/>
    <d v="2012-03-06T00:00:00"/>
    <n v="3"/>
    <n v="10"/>
  </r>
  <r>
    <s v="Hammad Bhat"/>
    <n v="10114"/>
    <s v="Not married"/>
    <s v="Single"/>
    <s v="F"/>
    <s v="Prohire"/>
    <x v="6"/>
    <x v="0"/>
    <x v="0"/>
    <x v="0"/>
    <s v="Explore"/>
    <s v="04/16/81"/>
    <s v="Jawa"/>
    <d v="2015-01-05T00:00:00"/>
    <m/>
    <s v="N/A-StillEmployed"/>
    <x v="0"/>
    <s v="Employee Referral"/>
    <x v="58"/>
    <x v="0"/>
    <x v="2"/>
    <n v="5"/>
    <d v="2020-01-28T00:00:00"/>
    <n v="0"/>
    <n v="11"/>
  </r>
  <r>
    <s v="Hanif Maghfur"/>
    <n v="10115"/>
    <s v="Married"/>
    <s v="Married"/>
    <s v="F"/>
    <s v="TKP/ Outsource"/>
    <x v="6"/>
    <x v="1"/>
    <x v="2"/>
    <x v="0"/>
    <s v="AM Performance"/>
    <s v="05/25/86"/>
    <s v="Cina"/>
    <d v="2014-05-12T00:00:00"/>
    <m/>
    <s v="N/A-StillEmployed"/>
    <x v="0"/>
    <s v="LinkedIn"/>
    <x v="0"/>
    <x v="0"/>
    <x v="1"/>
    <n v="0"/>
    <d v="2020-02-07T00:00:00"/>
    <n v="0"/>
    <n v="20"/>
  </r>
  <r>
    <s v="Hans Christian Saragih"/>
    <n v="10116"/>
    <s v="Not married"/>
    <s v="Single"/>
    <s v="M"/>
    <s v="TKP/ Outsource"/>
    <x v="7"/>
    <x v="1"/>
    <x v="2"/>
    <x v="0"/>
    <s v="Delivery &amp; Project Mgt"/>
    <s v="05/21/79"/>
    <s v="Bali"/>
    <d v="2012-07-02T00:00:00"/>
    <m/>
    <s v="N/A-StillEmployed"/>
    <x v="0"/>
    <s v="LinkedIn"/>
    <x v="4"/>
    <x v="0"/>
    <x v="1"/>
    <n v="0"/>
    <d v="2020-01-14T00:00:00"/>
    <n v="0"/>
    <n v="2"/>
  </r>
  <r>
    <s v="Hardeni Jumaidi"/>
    <n v="10117"/>
    <s v="Married"/>
    <s v="Married"/>
    <s v="F"/>
    <s v="TKP/ Outsource"/>
    <x v="6"/>
    <x v="1"/>
    <x v="1"/>
    <x v="0"/>
    <s v="Evaluate"/>
    <d v="1983-08-12T00:00:00"/>
    <s v="Jawa"/>
    <d v="2013-09-30T00:00:00"/>
    <m/>
    <s v="N/A-StillEmployed"/>
    <x v="0"/>
    <s v="Google Search"/>
    <x v="9"/>
    <x v="2"/>
    <x v="0"/>
    <n v="0"/>
    <d v="2020-02-21T00:00:00"/>
    <n v="0"/>
    <n v="1"/>
  </r>
  <r>
    <s v="Harsa"/>
    <n v="10118"/>
    <s v="Not married"/>
    <s v="Single"/>
    <s v="F"/>
    <s v="TKP/ Outsource"/>
    <x v="6"/>
    <x v="2"/>
    <x v="2"/>
    <x v="0"/>
    <s v="Get Support"/>
    <d v="1974-09-10T00:00:00"/>
    <s v="Padang"/>
    <d v="2013-08-19T00:00:00"/>
    <m/>
    <s v="N/A-StillEmployed"/>
    <x v="0"/>
    <s v="LinkedIn"/>
    <x v="28"/>
    <x v="2"/>
    <x v="0"/>
    <n v="0"/>
    <d v="2020-02-15T00:00:00"/>
    <n v="0"/>
    <n v="3"/>
  </r>
  <r>
    <s v="Hasanal Bulkiah"/>
    <n v="10119"/>
    <s v="Married"/>
    <s v="Widowed"/>
    <s v="M"/>
    <s v="TKP/ Outsource"/>
    <x v="7"/>
    <x v="2"/>
    <x v="0"/>
    <x v="0"/>
    <s v="Get Support &amp; Terminated"/>
    <d v="1981-11-07T00:00:00"/>
    <s v="Bali"/>
    <d v="2015-06-02T00:00:00"/>
    <m/>
    <s v="N/A-StillEmployed"/>
    <x v="0"/>
    <s v="Employee Referral"/>
    <x v="59"/>
    <x v="0"/>
    <x v="1"/>
    <n v="0"/>
    <d v="2020-01-04T00:00:00"/>
    <n v="0"/>
    <n v="2"/>
  </r>
  <r>
    <s v="Hasbi Nur Fadhil"/>
    <n v="10120"/>
    <s v="Married"/>
    <s v="Widowed"/>
    <s v="F"/>
    <s v="TKP/ Outsource"/>
    <x v="7"/>
    <x v="2"/>
    <x v="2"/>
    <x v="0"/>
    <s v="Pay"/>
    <s v="05/21/83"/>
    <s v="Bali"/>
    <d v="2011-02-21T00:00:00"/>
    <d v="2016-01-11T00:00:00"/>
    <s v="more money"/>
    <x v="1"/>
    <s v="CareerBuilder"/>
    <x v="4"/>
    <x v="0"/>
    <x v="0"/>
    <n v="0"/>
    <d v="2014-06-03T00:00:00"/>
    <n v="0"/>
    <n v="17"/>
  </r>
  <r>
    <s v="Hazrul Saktio Ramadhana"/>
    <n v="10121"/>
    <s v="Not married"/>
    <s v="Single"/>
    <s v="M"/>
    <s v="TKP/ Outsource"/>
    <x v="6"/>
    <x v="2"/>
    <x v="0"/>
    <x v="0"/>
    <s v="Payment - SSOF"/>
    <s v="06/30/89"/>
    <s v="Padang"/>
    <d v="2017-04-20T00:00:00"/>
    <m/>
    <s v="N/A-StillEmployed"/>
    <x v="0"/>
    <s v="Indeed"/>
    <x v="7"/>
    <x v="2"/>
    <x v="0"/>
    <n v="5"/>
    <d v="2020-01-28T00:00:00"/>
    <n v="0"/>
    <n v="8"/>
  </r>
  <r>
    <s v="Herdis Suryatna"/>
    <n v="10122"/>
    <s v="Not married"/>
    <s v="Single"/>
    <s v="M"/>
    <s v="TKP/ Outsource"/>
    <x v="7"/>
    <x v="2"/>
    <x v="0"/>
    <x v="4"/>
    <s v="Pre Vaksinasi"/>
    <d v="1969-09-02T00:00:00"/>
    <s v="Bali"/>
    <d v="2012-03-07T00:00:00"/>
    <d v="2016-10-31T00:00:00"/>
    <s v="relocation out of area"/>
    <x v="1"/>
    <s v="LinkedIn"/>
    <x v="10"/>
    <x v="0"/>
    <x v="0"/>
    <n v="0"/>
    <d v="2014-02-01T00:00:00"/>
    <n v="0"/>
    <n v="20"/>
  </r>
  <r>
    <s v="Hervita Ayu Andini"/>
    <n v="10123"/>
    <s v="Not married"/>
    <s v="Single"/>
    <s v="F"/>
    <s v="TKP/ Outsource"/>
    <x v="7"/>
    <x v="0"/>
    <x v="4"/>
    <x v="4"/>
    <s v="Vaksinasi"/>
    <s v="03/23/77"/>
    <s v="Jawa"/>
    <d v="2011-11-28T00:00:00"/>
    <m/>
    <s v="N/A-StillEmployed"/>
    <x v="0"/>
    <s v="Google Search"/>
    <x v="7"/>
    <x v="2"/>
    <x v="2"/>
    <n v="0"/>
    <d v="2020-02-22T00:00:00"/>
    <n v="0"/>
    <n v="13"/>
  </r>
  <r>
    <s v="Hilman Zakky"/>
    <n v="10124"/>
    <s v="Married"/>
    <s v="Married"/>
    <s v="M"/>
    <s v="TKP/ Outsource"/>
    <x v="6"/>
    <x v="2"/>
    <x v="2"/>
    <x v="5"/>
    <s v="Platform"/>
    <d v="1988-10-08T00:00:00"/>
    <s v="Bali"/>
    <d v="2013-11-11T00:00:00"/>
    <m/>
    <s v="N/A-StillEmployed"/>
    <x v="0"/>
    <s v="LinkedIn"/>
    <x v="4"/>
    <x v="0"/>
    <x v="1"/>
    <n v="0"/>
    <d v="2020-01-08T00:00:00"/>
    <n v="0"/>
    <n v="20"/>
  </r>
  <r>
    <s v="Idham Muhammad Irfani"/>
    <n v="10125"/>
    <s v="Married"/>
    <s v="Widowed"/>
    <s v="F"/>
    <s v="TKP/ Outsource"/>
    <x v="6"/>
    <x v="1"/>
    <x v="1"/>
    <x v="0"/>
    <s v="Data &amp; Dashboard Analytics"/>
    <s v="08/18/52"/>
    <s v="Padang"/>
    <d v="2012-01-09T00:00:00"/>
    <d v="2017-12-15T00:00:00"/>
    <s v="retiring"/>
    <x v="1"/>
    <s v="CareerBuilder"/>
    <x v="60"/>
    <x v="0"/>
    <x v="2"/>
    <n v="0"/>
    <d v="2016-05-02T00:00:00"/>
    <n v="0"/>
    <n v="8"/>
  </r>
  <r>
    <s v="Ignatius Nicolas Harman"/>
    <n v="10126"/>
    <s v="Married"/>
    <s v="Married"/>
    <s v="F"/>
    <s v="TKP/ Outsource"/>
    <x v="12"/>
    <x v="1"/>
    <x v="0"/>
    <x v="1"/>
    <s v="MyPertamina"/>
    <d v="1974-02-05T00:00:00"/>
    <s v="Jawa"/>
    <d v="2014-05-12T00:00:00"/>
    <m/>
    <s v="N/A-StillEmployed"/>
    <x v="0"/>
    <s v="CareerBuilder"/>
    <x v="52"/>
    <x v="0"/>
    <x v="2"/>
    <n v="0"/>
    <d v="2020-02-15T00:00:00"/>
    <n v="0"/>
    <n v="5"/>
  </r>
  <r>
    <s v="Ikhsan Dwi Murtiyanto"/>
    <n v="10127"/>
    <s v="Married"/>
    <s v="Widowed"/>
    <s v="M"/>
    <s v="TKP/ Outsource"/>
    <x v="7"/>
    <x v="1"/>
    <x v="0"/>
    <x v="1"/>
    <s v="MyPertamina"/>
    <d v="1984-04-01T00:00:00"/>
    <s v="Cina"/>
    <d v="2012-08-13T00:00:00"/>
    <m/>
    <s v="N/A-StillEmployed"/>
    <x v="0"/>
    <s v="Google Search"/>
    <x v="61"/>
    <x v="2"/>
    <x v="2"/>
    <n v="0"/>
    <d v="2020-02-11T00:00:00"/>
    <n v="0"/>
    <n v="1"/>
  </r>
  <r>
    <s v="Ilham Abdul Malik"/>
    <n v="10128"/>
    <s v="Not married"/>
    <s v="Single"/>
    <s v="F"/>
    <s v="TKP/ Outsource"/>
    <x v="6"/>
    <x v="2"/>
    <x v="1"/>
    <x v="2"/>
    <s v="Squad Pijar Sekolah"/>
    <s v="08/27/72"/>
    <s v="Jawa"/>
    <d v="2011-01-10T00:00:00"/>
    <d v="2015-06-18T00:00:00"/>
    <s v="hours"/>
    <x v="1"/>
    <s v="CareerBuilder"/>
    <x v="4"/>
    <x v="0"/>
    <x v="1"/>
    <n v="0"/>
    <d v="2014-01-30T00:00:00"/>
    <n v="0"/>
    <n v="15"/>
  </r>
  <r>
    <s v="Ilham Setiabudi"/>
    <n v="10129"/>
    <s v="Not married"/>
    <s v="Single"/>
    <s v="M"/>
    <s v="TKP/ Outsource"/>
    <x v="6"/>
    <x v="2"/>
    <x v="3"/>
    <x v="8"/>
    <s v="IndiBOX Apps"/>
    <s v="09/14/88"/>
    <s v="Padang"/>
    <d v="2014-08-18T00:00:00"/>
    <m/>
    <s v="N/A-StillEmployed"/>
    <x v="0"/>
    <s v="Indeed"/>
    <x v="62"/>
    <x v="2"/>
    <x v="0"/>
    <n v="0"/>
    <d v="2020-01-30T00:00:00"/>
    <n v="0"/>
    <n v="9"/>
  </r>
  <r>
    <s v="Inda Novelia"/>
    <n v="10130"/>
    <s v="Not married"/>
    <s v="Single"/>
    <s v="F"/>
    <s v="TKP/ Outsource"/>
    <x v="6"/>
    <x v="0"/>
    <x v="1"/>
    <x v="9"/>
    <s v="IndiBOX STB"/>
    <s v="02/16/84"/>
    <s v="Bali"/>
    <d v="2011-08-15T00:00:00"/>
    <d v="2014-04-07T00:00:00"/>
    <s v="relocation out of area"/>
    <x v="1"/>
    <s v="Indeed"/>
    <x v="63"/>
    <x v="1"/>
    <x v="0"/>
    <n v="0"/>
    <d v="2013-03-05T00:00:00"/>
    <n v="0"/>
    <n v="16"/>
  </r>
  <r>
    <s v="Indriani Tiosari Sitorus"/>
    <n v="10131"/>
    <s v="Married"/>
    <s v="Married"/>
    <s v="F"/>
    <s v="TKP/ Outsource"/>
    <x v="8"/>
    <x v="2"/>
    <x v="0"/>
    <x v="5"/>
    <s v="Platform"/>
    <s v="02/21/84"/>
    <s v="Padang"/>
    <d v="2015-03-30T00:00:00"/>
    <m/>
    <s v="N/A-StillEmployed"/>
    <x v="0"/>
    <s v="Indeed"/>
    <x v="64"/>
    <x v="2"/>
    <x v="0"/>
    <n v="6"/>
    <d v="2020-01-03T00:00:00"/>
    <n v="0"/>
    <n v="4"/>
  </r>
  <r>
    <s v="Iqbal"/>
    <n v="10132"/>
    <s v="Married"/>
    <s v="Married"/>
    <s v="F"/>
    <s v="TKP/ Outsource"/>
    <x v="8"/>
    <x v="2"/>
    <x v="1"/>
    <x v="0"/>
    <s v="Core Domain"/>
    <s v="03/17/66"/>
    <s v="Padang"/>
    <d v="2014-05-05T00:00:00"/>
    <m/>
    <s v="N/A-StillEmployed"/>
    <x v="0"/>
    <s v="LinkedIn"/>
    <x v="10"/>
    <x v="0"/>
    <x v="2"/>
    <n v="0"/>
    <d v="2020-01-21T00:00:00"/>
    <n v="0"/>
    <n v="19"/>
  </r>
  <r>
    <s v="Iqbal Restu Maulana"/>
    <n v="10133"/>
    <s v="Married"/>
    <s v="Widowed"/>
    <s v="F"/>
    <s v="TKP/ Outsource"/>
    <x v="7"/>
    <x v="0"/>
    <x v="2"/>
    <x v="0"/>
    <s v="Get Support"/>
    <s v="09/16/85"/>
    <s v="Padang"/>
    <d v="2015-02-16T00:00:00"/>
    <d v="2017-04-15T00:00:00"/>
    <s v="no-call, no-show"/>
    <x v="2"/>
    <s v="Indeed"/>
    <x v="65"/>
    <x v="1"/>
    <x v="1"/>
    <n v="4"/>
    <d v="2016-04-15T00:00:00"/>
    <n v="0"/>
    <n v="6"/>
  </r>
  <r>
    <s v="Irfan Hafizh Tawakal"/>
    <n v="10134"/>
    <s v="Married"/>
    <s v="Widowed"/>
    <s v="F"/>
    <s v="TKP/ Outsource"/>
    <x v="6"/>
    <x v="2"/>
    <x v="1"/>
    <x v="2"/>
    <s v="Squad Pijar Sekolah"/>
    <d v="1986-10-06T00:00:00"/>
    <s v="Cina"/>
    <d v="2012-02-20T00:00:00"/>
    <m/>
    <s v="N/A-StillEmployed"/>
    <x v="0"/>
    <s v="LinkedIn"/>
    <x v="12"/>
    <x v="0"/>
    <x v="2"/>
    <n v="0"/>
    <d v="2020-01-07T00:00:00"/>
    <n v="0"/>
    <n v="4"/>
  </r>
  <r>
    <s v="Irfan Naufal Ridi"/>
    <n v="10135"/>
    <s v="Married"/>
    <s v="Married"/>
    <s v="F"/>
    <s v="TKP/ Outsource"/>
    <x v="6"/>
    <x v="2"/>
    <x v="0"/>
    <x v="2"/>
    <s v="Squad Service Core"/>
    <d v="1984-11-03T00:00:00"/>
    <s v="Cina"/>
    <d v="2016-06-06T00:00:00"/>
    <m/>
    <s v="N/A-StillEmployed"/>
    <x v="0"/>
    <s v="LinkedIn"/>
    <x v="24"/>
    <x v="1"/>
    <x v="0"/>
    <n v="0"/>
    <d v="2020-01-18T00:00:00"/>
    <n v="0"/>
    <n v="4"/>
  </r>
  <r>
    <s v="Irham Raziqony"/>
    <n v="10136"/>
    <s v="Married"/>
    <s v="Widowed"/>
    <s v="F"/>
    <s v="TKP/ Outsource"/>
    <x v="6"/>
    <x v="2"/>
    <x v="2"/>
    <x v="2"/>
    <s v="Squad Control Tower"/>
    <d v="1992-07-05T00:00:00"/>
    <s v="Bali"/>
    <d v="2015-06-05T00:00:00"/>
    <m/>
    <s v="N/A-StillEmployed"/>
    <x v="0"/>
    <s v="Indeed"/>
    <x v="10"/>
    <x v="0"/>
    <x v="1"/>
    <n v="0"/>
    <d v="2020-02-14T00:00:00"/>
    <n v="0"/>
    <n v="6"/>
  </r>
  <r>
    <s v="Irman Juliansyah"/>
    <n v="10137"/>
    <s v="Not married"/>
    <s v="Single"/>
    <s v="F"/>
    <s v="TKP/ Outsource"/>
    <x v="9"/>
    <x v="1"/>
    <x v="3"/>
    <x v="2"/>
    <s v="Squad Service Core"/>
    <s v="09/22/76"/>
    <s v="Cina"/>
    <d v="2011-02-21T00:00:00"/>
    <d v="2015-04-01T00:00:00"/>
    <s v="unhappy"/>
    <x v="1"/>
    <s v="Google Search"/>
    <x v="66"/>
    <x v="2"/>
    <x v="1"/>
    <n v="0"/>
    <d v="2014-02-01T00:00:00"/>
    <n v="0"/>
    <n v="18"/>
  </r>
  <r>
    <s v="Ismi Dwi Lestari"/>
    <n v="10138"/>
    <s v="Not married"/>
    <s v="Single"/>
    <s v="M"/>
    <s v="TKP/ Outsource"/>
    <x v="7"/>
    <x v="2"/>
    <x v="3"/>
    <x v="3"/>
    <s v="UMEETME"/>
    <s v="11/15/76"/>
    <s v="Bali"/>
    <d v="2011-02-21T00:00:00"/>
    <d v="2014-09-24T00:00:00"/>
    <s v="unhappy"/>
    <x v="1"/>
    <s v="Indeed"/>
    <x v="67"/>
    <x v="3"/>
    <x v="3"/>
    <n v="0"/>
    <d v="2013-04-12T00:00:00"/>
    <n v="3"/>
    <n v="4"/>
  </r>
  <r>
    <s v="Ismi Narti"/>
    <n v="10139"/>
    <s v="Not married"/>
    <s v="Single"/>
    <s v="F"/>
    <s v="Prohire"/>
    <x v="7"/>
    <x v="0"/>
    <x v="0"/>
    <x v="9"/>
    <s v="IndiHome Smart"/>
    <s v="01/28/91"/>
    <s v="Padang"/>
    <d v="2013-08-19T00:00:00"/>
    <m/>
    <s v="N/A-StillEmployed"/>
    <x v="0"/>
    <s v="Indeed"/>
    <x v="68"/>
    <x v="2"/>
    <x v="1"/>
    <n v="0"/>
    <d v="2020-01-14T00:00:00"/>
    <n v="0"/>
    <n v="14"/>
  </r>
  <r>
    <s v="Jafar Haritsah"/>
    <n v="10140"/>
    <s v="Not married"/>
    <s v="Single"/>
    <s v="F"/>
    <s v="TKP/ Outsource"/>
    <x v="6"/>
    <x v="2"/>
    <x v="1"/>
    <x v="8"/>
    <s v="UseeTV Go"/>
    <d v="1972-11-09T00:00:00"/>
    <s v="Cina"/>
    <d v="2012-11-05T00:00:00"/>
    <m/>
    <s v="N/A-StillEmployed"/>
    <x v="0"/>
    <s v="LinkedIn"/>
    <x v="28"/>
    <x v="2"/>
    <x v="1"/>
    <n v="0"/>
    <d v="2020-01-17T00:00:00"/>
    <n v="0"/>
    <n v="7"/>
  </r>
  <r>
    <s v="Jessica Shopia Alussy"/>
    <n v="10141"/>
    <s v="Not married"/>
    <s v="Single"/>
    <s v="F"/>
    <s v="TKP/ Outsource"/>
    <x v="8"/>
    <x v="2"/>
    <x v="1"/>
    <x v="3"/>
    <s v="ChatAja"/>
    <s v="03/22/66"/>
    <s v="Sunda"/>
    <d v="2013-09-30T00:00:00"/>
    <m/>
    <s v="N/A-StillEmployed"/>
    <x v="0"/>
    <s v="Employee Referral"/>
    <x v="25"/>
    <x v="2"/>
    <x v="0"/>
    <n v="0"/>
    <d v="2020-02-22T00:00:00"/>
    <n v="0"/>
    <n v="7"/>
  </r>
  <r>
    <s v="Jonior Prabowo"/>
    <n v="10142"/>
    <s v="Not married"/>
    <s v="Single"/>
    <s v="F"/>
    <s v="TKP/ Outsource"/>
    <x v="8"/>
    <x v="2"/>
    <x v="0"/>
    <x v="7"/>
    <s v="Logee Truck Apps"/>
    <d v="1986-06-11T00:00:00"/>
    <s v="Bali"/>
    <d v="2011-07-05T00:00:00"/>
    <m/>
    <s v="N/A-StillEmployed"/>
    <x v="0"/>
    <s v="LinkedIn"/>
    <x v="0"/>
    <x v="0"/>
    <x v="2"/>
    <n v="0"/>
    <d v="2020-02-25T00:00:00"/>
    <n v="0"/>
    <n v="11"/>
  </r>
  <r>
    <s v="Karang Reksa"/>
    <n v="10143"/>
    <s v="Married"/>
    <s v="Divorced"/>
    <s v="F"/>
    <s v="TKP/ Outsource"/>
    <x v="7"/>
    <x v="2"/>
    <x v="3"/>
    <x v="0"/>
    <s v="Sales Cycle  "/>
    <s v="04/13/64"/>
    <s v="Sunda"/>
    <d v="2014-01-06T00:00:00"/>
    <m/>
    <s v="N/A-StillEmployed"/>
    <x v="0"/>
    <s v="LinkedIn"/>
    <x v="4"/>
    <x v="0"/>
    <x v="0"/>
    <n v="0"/>
    <d v="2020-01-21T00:00:00"/>
    <n v="0"/>
    <n v="9"/>
  </r>
  <r>
    <s v="Karina Emelia"/>
    <n v="10144"/>
    <s v="Married"/>
    <s v="Widowed"/>
    <s v="M"/>
    <s v="Prohire"/>
    <x v="13"/>
    <x v="2"/>
    <x v="3"/>
    <x v="3"/>
    <s v="Vutura"/>
    <s v="08/19/59"/>
    <s v="Jawa"/>
    <d v="2011-11-07T00:00:00"/>
    <d v="2020-04-29T00:00:00"/>
    <s v="more money"/>
    <x v="1"/>
    <s v="CareerBuilder"/>
    <x v="27"/>
    <x v="0"/>
    <x v="2"/>
    <n v="0"/>
    <d v="2019-02-14T00:00:00"/>
    <n v="0"/>
    <n v="9"/>
  </r>
  <r>
    <s v="Kevin Martinda Sodikin"/>
    <n v="10145"/>
    <s v="Not married"/>
    <s v="Single"/>
    <s v="F"/>
    <s v="TKP/ Outsource"/>
    <x v="11"/>
    <x v="1"/>
    <x v="3"/>
    <x v="3"/>
    <s v="Vutura"/>
    <d v="1986-07-11T00:00:00"/>
    <s v="Bali"/>
    <d v="2015-01-05T00:00:00"/>
    <m/>
    <s v="N/A-StillEmployed"/>
    <x v="0"/>
    <s v="Indeed"/>
    <x v="69"/>
    <x v="2"/>
    <x v="1"/>
    <n v="5"/>
    <d v="2020-02-11T00:00:00"/>
    <n v="0"/>
    <n v="2"/>
  </r>
  <r>
    <s v="Khalisa Syahba"/>
    <n v="10146"/>
    <s v="Married"/>
    <s v="Married"/>
    <s v="F"/>
    <s v="Prohire"/>
    <x v="6"/>
    <x v="0"/>
    <x v="2"/>
    <x v="6"/>
    <s v="Squad B"/>
    <d v="1969-08-09T00:00:00"/>
    <s v="Padang"/>
    <d v="2014-07-07T00:00:00"/>
    <m/>
    <s v="N/A-StillEmployed"/>
    <x v="0"/>
    <s v="LinkedIn"/>
    <x v="25"/>
    <x v="2"/>
    <x v="1"/>
    <n v="0"/>
    <d v="2020-01-11T00:00:00"/>
    <n v="0"/>
    <n v="1"/>
  </r>
  <r>
    <s v="Khonsa Qurrotul Ain"/>
    <n v="10147"/>
    <s v="Not married"/>
    <s v="Single"/>
    <s v="F"/>
    <s v="Prohire"/>
    <x v="6"/>
    <x v="2"/>
    <x v="1"/>
    <x v="6"/>
    <s v="Squad C"/>
    <s v="04/17/86"/>
    <s v="Jawa"/>
    <d v="2011-01-10T00:00:00"/>
    <d v="2018-04-01T00:00:00"/>
    <s v="unhappy"/>
    <x v="1"/>
    <s v="CareerBuilder"/>
    <x v="48"/>
    <x v="2"/>
    <x v="2"/>
    <n v="0"/>
    <d v="2017-02-03T00:00:00"/>
    <n v="0"/>
    <n v="4"/>
  </r>
  <r>
    <s v="Kushal Choudhary"/>
    <n v="10148"/>
    <s v="Married"/>
    <s v="Widowed"/>
    <s v="F"/>
    <s v="Prohire"/>
    <x v="7"/>
    <x v="1"/>
    <x v="1"/>
    <x v="0"/>
    <s v="Get Support"/>
    <d v="1989-11-11T00:00:00"/>
    <s v="Padang"/>
    <d v="2011-11-07T00:00:00"/>
    <d v="2016-04-24T00:00:00"/>
    <s v="maternity leave - did not return"/>
    <x v="1"/>
    <s v="Google Search"/>
    <x v="10"/>
    <x v="0"/>
    <x v="0"/>
    <n v="0"/>
    <d v="2014-03-30T00:00:00"/>
    <n v="0"/>
    <n v="2"/>
  </r>
  <r>
    <s v="Lando Rinov Siahaan"/>
    <n v="10149"/>
    <s v="Not married"/>
    <s v="Single"/>
    <s v="M"/>
    <s v="TKP/ Outsource"/>
    <x v="6"/>
    <x v="2"/>
    <x v="3"/>
    <x v="5"/>
    <s v="Bonum"/>
    <s v="01/19/76"/>
    <s v="Cina"/>
    <d v="2013-09-30T00:00:00"/>
    <m/>
    <s v="N/A-StillEmployed"/>
    <x v="0"/>
    <s v="Indeed"/>
    <x v="70"/>
    <x v="1"/>
    <x v="2"/>
    <n v="0"/>
    <d v="2020-01-23T00:00:00"/>
    <n v="0"/>
    <n v="10"/>
  </r>
  <r>
    <s v="Lazuardi Firdaus"/>
    <n v="10150"/>
    <s v="Not married"/>
    <s v="Single"/>
    <s v="M"/>
    <s v="TKP/ Outsource"/>
    <x v="6"/>
    <x v="0"/>
    <x v="2"/>
    <x v="9"/>
    <s v="IndiHome Smart"/>
    <s v="11/27/79"/>
    <s v="Sunda"/>
    <d v="2013-08-19T00:00:00"/>
    <m/>
    <s v="N/A-StillEmployed"/>
    <x v="0"/>
    <s v="Indeed"/>
    <x v="25"/>
    <x v="2"/>
    <x v="0"/>
    <n v="0"/>
    <d v="2020-01-22T00:00:00"/>
    <n v="0"/>
    <n v="13"/>
  </r>
  <r>
    <s v="Luluauliayana Sadjugo"/>
    <n v="10151"/>
    <s v="Married"/>
    <s v="Married"/>
    <s v="F"/>
    <s v="TKP/ Outsource"/>
    <x v="6"/>
    <x v="0"/>
    <x v="2"/>
    <x v="8"/>
    <s v="UseeTV Go"/>
    <s v="09/21/54"/>
    <s v="Padang"/>
    <d v="2012-07-02T00:00:00"/>
    <m/>
    <s v="N/A-StillEmployed"/>
    <x v="0"/>
    <s v="Indeed"/>
    <x v="71"/>
    <x v="0"/>
    <x v="1"/>
    <n v="0"/>
    <d v="2020-01-17T00:00:00"/>
    <n v="0"/>
    <n v="10"/>
  </r>
  <r>
    <s v="Luqman Aminullah"/>
    <n v="10152"/>
    <s v="Not married"/>
    <s v="Single"/>
    <s v="F"/>
    <s v="TKP/ Outsource"/>
    <x v="9"/>
    <x v="1"/>
    <x v="1"/>
    <x v="5"/>
    <s v="Platform"/>
    <d v="1973-08-12T00:00:00"/>
    <s v="Bali"/>
    <d v="2011-09-26T00:00:00"/>
    <d v="2017-06-04T00:00:00"/>
    <s v="more money"/>
    <x v="1"/>
    <s v="Google Search"/>
    <x v="62"/>
    <x v="2"/>
    <x v="0"/>
    <n v="0"/>
    <d v="2016-03-01T00:00:00"/>
    <n v="0"/>
    <n v="16"/>
  </r>
  <r>
    <s v="M Aidiel Rachman Putra"/>
    <n v="10153"/>
    <s v="Married"/>
    <s v="Divorced"/>
    <s v="F"/>
    <s v="TKP/ Outsource"/>
    <x v="13"/>
    <x v="2"/>
    <x v="0"/>
    <x v="3"/>
    <s v="ChatAja"/>
    <d v="1970-08-10T00:00:00"/>
    <s v="Padang"/>
    <d v="2011-09-26T00:00:00"/>
    <d v="2016-01-09T00:00:00"/>
    <s v="more money"/>
    <x v="1"/>
    <s v="Google Search"/>
    <x v="72"/>
    <x v="1"/>
    <x v="2"/>
    <n v="0"/>
    <d v="2014-01-30T00:00:00"/>
    <n v="0"/>
    <n v="6"/>
  </r>
  <r>
    <s v="M Fadli Yoga Prawira"/>
    <n v="10154"/>
    <s v="Married"/>
    <s v="Divorced"/>
    <s v="M"/>
    <s v="TKP/ Outsource"/>
    <x v="7"/>
    <x v="2"/>
    <x v="0"/>
    <x v="3"/>
    <s v="UMEETME"/>
    <d v="1977-10-11T00:00:00"/>
    <s v="Sunda"/>
    <d v="2014-02-17T00:00:00"/>
    <m/>
    <s v="N/A-StillEmployed"/>
    <x v="0"/>
    <s v="LinkedIn"/>
    <x v="34"/>
    <x v="1"/>
    <x v="1"/>
    <n v="0"/>
    <d v="2020-02-06T00:00:00"/>
    <n v="0"/>
    <n v="3"/>
  </r>
  <r>
    <s v="M Iqbal"/>
    <n v="10155"/>
    <s v="Married"/>
    <s v="Divorced"/>
    <s v="M"/>
    <s v="TKP/ Outsource"/>
    <x v="7"/>
    <x v="2"/>
    <x v="4"/>
    <x v="8"/>
    <s v="Ads Based"/>
    <d v="1980-02-02T00:00:00"/>
    <s v="Bali"/>
    <d v="2011-01-10T00:00:00"/>
    <m/>
    <s v="N/A-StillEmployed"/>
    <x v="0"/>
    <s v="Indeed"/>
    <x v="73"/>
    <x v="1"/>
    <x v="1"/>
    <n v="0"/>
    <d v="2020-01-21T00:00:00"/>
    <n v="0"/>
    <n v="17"/>
  </r>
  <r>
    <s v="M Luthfi Ridhwan"/>
    <n v="10156"/>
    <s v="Not married"/>
    <s v="Single"/>
    <s v="M"/>
    <s v="Prohire"/>
    <x v="7"/>
    <x v="1"/>
    <x v="0"/>
    <x v="8"/>
    <s v="IndiBOX Apps"/>
    <s v="02/24/69"/>
    <s v="Jawa"/>
    <d v="2011-03-07T00:00:00"/>
    <m/>
    <s v="N/A-StillEmployed"/>
    <x v="0"/>
    <s v="Diversity Job Fair"/>
    <x v="74"/>
    <x v="2"/>
    <x v="0"/>
    <n v="0"/>
    <d v="2020-01-17T00:00:00"/>
    <n v="0"/>
    <n v="20"/>
  </r>
  <r>
    <s v="M. Abdurrahman Lathief Pratama"/>
    <n v="10157"/>
    <s v="Married"/>
    <s v="Widowed"/>
    <s v="M"/>
    <s v="Prohire"/>
    <x v="6"/>
    <x v="2"/>
    <x v="1"/>
    <x v="9"/>
    <s v="IndiHome Music"/>
    <s v="04/23/86"/>
    <s v="Sunda"/>
    <d v="2014-11-10T00:00:00"/>
    <m/>
    <s v="N/A-StillEmployed"/>
    <x v="0"/>
    <s v="Employee Referral"/>
    <x v="6"/>
    <x v="2"/>
    <x v="0"/>
    <n v="6"/>
    <d v="2020-01-07T00:00:00"/>
    <n v="0"/>
    <n v="7"/>
  </r>
  <r>
    <s v="M. Afsori"/>
    <n v="10158"/>
    <s v="Not married"/>
    <s v="Single"/>
    <s v="M"/>
    <s v="Prohire"/>
    <x v="6"/>
    <x v="2"/>
    <x v="0"/>
    <x v="8"/>
    <s v="UseeTV Go"/>
    <d v="1972-01-07T00:00:00"/>
    <s v="Cina"/>
    <d v="2011-01-10T00:00:00"/>
    <d v="2017-12-12T00:00:00"/>
    <s v="attendance"/>
    <x v="2"/>
    <s v="Employee Referral"/>
    <x v="75"/>
    <x v="0"/>
    <x v="2"/>
    <n v="0"/>
    <d v="2016-02-15T00:00:00"/>
    <n v="0"/>
    <n v="9"/>
  </r>
  <r>
    <s v="M. Bahtiar"/>
    <n v="10159"/>
    <s v="Not married"/>
    <s v="Single"/>
    <s v="F"/>
    <s v="Prohire"/>
    <x v="2"/>
    <x v="2"/>
    <x v="1"/>
    <x v="2"/>
    <s v="Squad Pijar Corpu"/>
    <s v="07/25/79"/>
    <s v="Cina"/>
    <d v="2013-01-07T00:00:00"/>
    <d v="2016-03-31T00:00:00"/>
    <s v="Another position"/>
    <x v="1"/>
    <s v="Indeed"/>
    <x v="45"/>
    <x v="0"/>
    <x v="1"/>
    <n v="0"/>
    <d v="2015-02-20T00:00:00"/>
    <n v="0"/>
    <n v="20"/>
  </r>
  <r>
    <s v="M. Ridwan"/>
    <n v="10160"/>
    <s v="Not married"/>
    <s v="Single"/>
    <s v="M"/>
    <s v="TKP/ Outsource"/>
    <x v="1"/>
    <x v="1"/>
    <x v="0"/>
    <x v="2"/>
    <s v="Squad Pijar Mahir"/>
    <d v="1986-09-12T00:00:00"/>
    <s v="Padang"/>
    <d v="2012-07-09T00:00:00"/>
    <m/>
    <s v="N/A-StillEmployed"/>
    <x v="0"/>
    <s v="LinkedIn"/>
    <x v="4"/>
    <x v="0"/>
    <x v="0"/>
    <n v="0"/>
    <d v="2020-02-04T00:00:00"/>
    <n v="0"/>
    <n v="13"/>
  </r>
  <r>
    <s v="M. Sifaun Niam"/>
    <n v="10161"/>
    <s v="Not married"/>
    <s v="Single"/>
    <s v="M"/>
    <s v="TKP/ Outsource"/>
    <x v="1"/>
    <x v="2"/>
    <x v="4"/>
    <x v="0"/>
    <s v="Product &amp; Content Management System"/>
    <s v="04/26/84"/>
    <s v="Cina"/>
    <d v="2014-01-06T00:00:00"/>
    <m/>
    <s v="N/A-StillEmployed"/>
    <x v="0"/>
    <s v="Website"/>
    <x v="4"/>
    <x v="0"/>
    <x v="2"/>
    <n v="4"/>
    <d v="2020-01-17T00:00:00"/>
    <n v="0"/>
    <n v="3"/>
  </r>
  <r>
    <s v="M.Khairi Usman"/>
    <n v="10162"/>
    <s v="Married"/>
    <s v="Married"/>
    <s v="M"/>
    <s v="Prohire"/>
    <x v="1"/>
    <x v="2"/>
    <x v="0"/>
    <x v="0"/>
    <s v="Progressive Web App"/>
    <d v="1984-09-05T00:00:00"/>
    <s v="Sunda"/>
    <d v="2012-04-02T00:00:00"/>
    <d v="2015-04-15T00:00:00"/>
    <s v="more money"/>
    <x v="1"/>
    <s v="Google Search"/>
    <x v="76"/>
    <x v="0"/>
    <x v="1"/>
    <n v="0"/>
    <d v="2014-02-20T00:00:00"/>
    <n v="0"/>
    <n v="20"/>
  </r>
  <r>
    <s v="Magfira Fairuz"/>
    <n v="10163"/>
    <s v="Married"/>
    <s v="Married"/>
    <s v="F"/>
    <s v="Prohire"/>
    <x v="1"/>
    <x v="2"/>
    <x v="0"/>
    <x v="0"/>
    <s v="Activate &amp; Install"/>
    <s v="06/14/87"/>
    <s v="Cina"/>
    <d v="2016-10-02T00:00:00"/>
    <m/>
    <s v="N/A-StillEmployed"/>
    <x v="0"/>
    <s v="Indeed"/>
    <x v="28"/>
    <x v="2"/>
    <x v="0"/>
    <n v="7"/>
    <d v="2020-01-08T00:00:00"/>
    <n v="0"/>
    <n v="2"/>
  </r>
  <r>
    <s v="Mahardicka Nurachman"/>
    <n v="10164"/>
    <s v="Married"/>
    <s v="Divorced"/>
    <s v="F"/>
    <s v="Prohire"/>
    <x v="7"/>
    <x v="2"/>
    <x v="0"/>
    <x v="7"/>
    <s v="Logee Truck Web"/>
    <s v="01/17/79"/>
    <s v="Padang"/>
    <d v="2011-09-26T00:00:00"/>
    <d v="2020-08-19T00:00:00"/>
    <s v="return to school"/>
    <x v="1"/>
    <s v="CareerBuilder"/>
    <x v="77"/>
    <x v="0"/>
    <x v="1"/>
    <n v="0"/>
    <d v="2018-07-02T00:00:00"/>
    <n v="0"/>
    <n v="17"/>
  </r>
  <r>
    <s v="Maman Imtiyaz"/>
    <n v="10165"/>
    <s v="Not married"/>
    <s v="Single"/>
    <s v="M"/>
    <s v="TKP/ Outsource"/>
    <x v="6"/>
    <x v="2"/>
    <x v="0"/>
    <x v="6"/>
    <s v="Squad B"/>
    <d v="1984-10-06T00:00:00"/>
    <s v="Sunda"/>
    <d v="2016-01-05T00:00:00"/>
    <m/>
    <s v="N/A-StillEmployed"/>
    <x v="0"/>
    <s v="CareerBuilder"/>
    <x v="28"/>
    <x v="2"/>
    <x v="2"/>
    <n v="0"/>
    <d v="2020-01-28T00:00:00"/>
    <n v="0"/>
    <n v="20"/>
  </r>
  <r>
    <s v="Mauliawan Prima Santosa"/>
    <n v="10166"/>
    <s v="Married"/>
    <s v="Married"/>
    <s v="M"/>
    <s v="TKP/ Outsource"/>
    <x v="3"/>
    <x v="2"/>
    <x v="1"/>
    <x v="8"/>
    <s v="IndiBOX Apps"/>
    <d v="1982-02-09T00:00:00"/>
    <s v="Sunda"/>
    <d v="2012-05-14T00:00:00"/>
    <m/>
    <s v="N/A-StillEmployed"/>
    <x v="0"/>
    <s v="Google Search"/>
    <x v="28"/>
    <x v="2"/>
    <x v="1"/>
    <n v="0"/>
    <d v="2020-02-22T00:00:00"/>
    <n v="0"/>
    <n v="10"/>
  </r>
  <r>
    <s v="Meidiana Aprilliani"/>
    <n v="10167"/>
    <s v="Married"/>
    <s v="Widowed"/>
    <s v="M"/>
    <s v="TKP/ Outsource"/>
    <x v="7"/>
    <x v="2"/>
    <x v="0"/>
    <x v="8"/>
    <s v="UseeTV Go"/>
    <s v="12/27/88"/>
    <s v="Bali"/>
    <d v="2012-04-30T00:00:00"/>
    <m/>
    <s v="N/A-StillEmployed"/>
    <x v="0"/>
    <s v="Website"/>
    <x v="78"/>
    <x v="0"/>
    <x v="1"/>
    <n v="0"/>
    <d v="2020-01-29T00:00:00"/>
    <n v="0"/>
    <n v="16"/>
  </r>
  <r>
    <s v="Mesakh"/>
    <n v="10168"/>
    <s v="Married"/>
    <s v="Widowed"/>
    <s v="F"/>
    <s v="TKP/ Outsource"/>
    <x v="0"/>
    <x v="2"/>
    <x v="2"/>
    <x v="7"/>
    <s v="Logee Truck Apps"/>
    <s v="10/26/81"/>
    <s v="Cina"/>
    <d v="2013-09-30T00:00:00"/>
    <m/>
    <s v="N/A-StillEmployed"/>
    <x v="0"/>
    <s v="Website"/>
    <x v="28"/>
    <x v="2"/>
    <x v="1"/>
    <n v="0"/>
    <d v="2020-01-21T00:00:00"/>
    <n v="0"/>
    <n v="11"/>
  </r>
  <r>
    <s v="Mochamad Ramdhan"/>
    <n v="10169"/>
    <s v="Married"/>
    <s v="Widowed"/>
    <s v="F"/>
    <s v="TKP/ Outsource"/>
    <x v="13"/>
    <x v="1"/>
    <x v="4"/>
    <x v="2"/>
    <s v="Squad Pijar Sekolah"/>
    <s v="03/26/81"/>
    <s v="Padang"/>
    <d v="2011-07-05T00:00:00"/>
    <d v="2020-09-26T00:00:00"/>
    <s v="unhappy"/>
    <x v="1"/>
    <s v="Indeed"/>
    <x v="79"/>
    <x v="1"/>
    <x v="2"/>
    <n v="0"/>
    <d v="2019-03-02T00:00:00"/>
    <n v="0"/>
    <n v="16"/>
  </r>
  <r>
    <s v="Moh Anang Nur Aji Pambudi"/>
    <n v="10170"/>
    <s v="Married"/>
    <s v="Married"/>
    <s v="M"/>
    <s v="Prohire"/>
    <x v="14"/>
    <x v="2"/>
    <x v="1"/>
    <x v="2"/>
    <s v="Squad Pijar Sekolah"/>
    <s v="03/19/79"/>
    <s v="Cina"/>
    <d v="2013-07-08T00:00:00"/>
    <m/>
    <s v="N/A-StillEmployed"/>
    <x v="0"/>
    <s v="LinkedIn"/>
    <x v="48"/>
    <x v="2"/>
    <x v="1"/>
    <n v="0"/>
    <d v="2020-02-18T00:00:00"/>
    <n v="0"/>
    <n v="7"/>
  </r>
  <r>
    <s v="Mohamad Rinaldy"/>
    <n v="10171"/>
    <s v="Married"/>
    <s v="Divorced"/>
    <s v="F"/>
    <s v="Prohire"/>
    <x v="7"/>
    <x v="1"/>
    <x v="3"/>
    <x v="2"/>
    <s v="Squad Pijar Sekolah"/>
    <d v="1988-05-10T00:00:00"/>
    <s v="Bali"/>
    <d v="2011-01-21T00:00:00"/>
    <m/>
    <s v="N/A-StillEmployed"/>
    <x v="0"/>
    <s v="Diversity Job Fair"/>
    <x v="60"/>
    <x v="0"/>
    <x v="2"/>
    <n v="5"/>
    <d v="2020-01-25T00:00:00"/>
    <n v="0"/>
    <n v="14"/>
  </r>
  <r>
    <s v="Mohammad Alhafidz Permana Baskoro"/>
    <n v="10172"/>
    <s v="Married"/>
    <s v="Married"/>
    <s v="F"/>
    <s v="TKP/ Outsource"/>
    <x v="15"/>
    <x v="2"/>
    <x v="4"/>
    <x v="1"/>
    <s v="MyPertamina"/>
    <s v="12/26/76"/>
    <s v="Padang"/>
    <d v="2013-07-08T00:00:00"/>
    <d v="2018-09-15T00:00:00"/>
    <s v="more money"/>
    <x v="1"/>
    <s v="LinkedIn"/>
    <x v="80"/>
    <x v="0"/>
    <x v="2"/>
    <n v="0"/>
    <d v="2017-06-10T00:00:00"/>
    <n v="0"/>
    <n v="15"/>
  </r>
  <r>
    <s v="Mohammad Zamal Syahputra"/>
    <n v="10173"/>
    <s v="Married"/>
    <s v="Divorced"/>
    <s v="F"/>
    <s v="TKP/ Outsource"/>
    <x v="15"/>
    <x v="2"/>
    <x v="1"/>
    <x v="4"/>
    <s v="Pre Vaksinasi"/>
    <s v="03/28/82"/>
    <s v="Padang"/>
    <d v="2013-08-19T00:00:00"/>
    <m/>
    <s v="N/A-StillEmployed"/>
    <x v="0"/>
    <s v="Indeed"/>
    <x v="7"/>
    <x v="2"/>
    <x v="2"/>
    <n v="0"/>
    <d v="2020-02-12T00:00:00"/>
    <n v="0"/>
    <n v="19"/>
  </r>
  <r>
    <s v="Mohammed Ammad"/>
    <n v="10174"/>
    <s v="Not married"/>
    <s v="Single"/>
    <s v="F"/>
    <s v="TKP/ Outsource"/>
    <x v="2"/>
    <x v="0"/>
    <x v="1"/>
    <x v="3"/>
    <s v="ChatAja"/>
    <s v="10/22/75"/>
    <s v="Bali"/>
    <d v="2015-02-16T00:00:00"/>
    <m/>
    <s v="N/A-StillEmployed"/>
    <x v="0"/>
    <s v="Website"/>
    <x v="4"/>
    <x v="0"/>
    <x v="1"/>
    <n v="0"/>
    <d v="2020-01-23T00:00:00"/>
    <n v="0"/>
    <n v="6"/>
  </r>
  <r>
    <s v="Mona Turisna Nasution"/>
    <n v="10175"/>
    <s v="Not married"/>
    <s v="Single"/>
    <s v="F"/>
    <s v="TKP/ Outsource"/>
    <x v="2"/>
    <x v="2"/>
    <x v="2"/>
    <x v="8"/>
    <s v="UseeTV Go"/>
    <s v="02/14/73"/>
    <s v="Cina"/>
    <d v="2011-11-07T00:00:00"/>
    <d v="2017-11-14T00:00:00"/>
    <s v="Another position"/>
    <x v="1"/>
    <s v="Diversity Job Fair"/>
    <x v="4"/>
    <x v="0"/>
    <x v="2"/>
    <n v="0"/>
    <d v="2016-02-02T00:00:00"/>
    <n v="0"/>
    <n v="17"/>
  </r>
  <r>
    <s v="Muhamad"/>
    <n v="10176"/>
    <s v="Married"/>
    <s v="Married"/>
    <s v="M"/>
    <s v="TKP/ Outsource"/>
    <x v="6"/>
    <x v="2"/>
    <x v="2"/>
    <x v="5"/>
    <s v="MPS"/>
    <d v="1972-09-11T00:00:00"/>
    <s v="Sunda"/>
    <d v="2012-09-24T00:00:00"/>
    <d v="2019-09-26T00:00:00"/>
    <s v="hours"/>
    <x v="1"/>
    <s v="Indeed"/>
    <x v="81"/>
    <x v="1"/>
    <x v="2"/>
    <n v="0"/>
    <d v="2018-04-01T00:00:00"/>
    <n v="0"/>
    <n v="18"/>
  </r>
  <r>
    <s v="Muhamad Hanif Abiyoga"/>
    <n v="10177"/>
    <s v="Not married"/>
    <s v="Single"/>
    <s v="F"/>
    <s v="TKP/ Outsource"/>
    <x v="6"/>
    <x v="2"/>
    <x v="2"/>
    <x v="6"/>
    <s v="Squad A"/>
    <d v="1986-07-07T00:00:00"/>
    <s v="Sunda"/>
    <d v="2014-01-06T00:00:00"/>
    <m/>
    <s v="N/A-StillEmployed"/>
    <x v="0"/>
    <s v="LinkedIn"/>
    <x v="0"/>
    <x v="0"/>
    <x v="2"/>
    <n v="0"/>
    <d v="2020-02-26T00:00:00"/>
    <n v="0"/>
    <n v="14"/>
  </r>
  <r>
    <s v="Muhamad Son'ani"/>
    <n v="10178"/>
    <s v="Married"/>
    <s v="Married"/>
    <s v="F"/>
    <s v="TKP/ Outsource"/>
    <x v="6"/>
    <x v="0"/>
    <x v="0"/>
    <x v="5"/>
    <s v="Platform"/>
    <s v="08/25/76"/>
    <s v="Cina"/>
    <d v="2016-05-11T00:00:00"/>
    <m/>
    <s v="N/A-StillEmployed"/>
    <x v="0"/>
    <s v="LinkedIn"/>
    <x v="4"/>
    <x v="0"/>
    <x v="1"/>
    <n v="0"/>
    <d v="2020-01-21T00:00:00"/>
    <n v="0"/>
    <n v="4"/>
  </r>
  <r>
    <s v="Muhamad Syaifurrahman Muhtarom"/>
    <n v="10179"/>
    <s v="Not married"/>
    <s v="Single"/>
    <s v="F"/>
    <s v="TKP/ Outsource"/>
    <x v="7"/>
    <x v="2"/>
    <x v="0"/>
    <x v="1"/>
    <s v="HunianAja"/>
    <d v="1986-10-12T00:00:00"/>
    <s v="Cina"/>
    <d v="2011-07-05T00:00:00"/>
    <d v="2014-08-19T00:00:00"/>
    <s v="Another position"/>
    <x v="1"/>
    <s v="LinkedIn"/>
    <x v="4"/>
    <x v="0"/>
    <x v="2"/>
    <n v="0"/>
    <d v="2013-07-02T00:00:00"/>
    <n v="0"/>
    <n v="16"/>
  </r>
  <r>
    <s v="Muhammad Abdurrahim Suwandi"/>
    <n v="10180"/>
    <s v="Not married"/>
    <s v="Single"/>
    <s v="F"/>
    <s v="TKP/ Outsource"/>
    <x v="0"/>
    <x v="2"/>
    <x v="1"/>
    <x v="3"/>
    <s v="DTP Com"/>
    <d v="1974-07-11T00:00:00"/>
    <s v="Jawa"/>
    <d v="2013-11-11T00:00:00"/>
    <m/>
    <s v="N/A-StillEmployed"/>
    <x v="0"/>
    <s v="LinkedIn"/>
    <x v="28"/>
    <x v="2"/>
    <x v="1"/>
    <n v="0"/>
    <d v="2020-01-22T00:00:00"/>
    <n v="0"/>
    <n v="11"/>
  </r>
  <r>
    <s v="Muhammad Afthon"/>
    <n v="10181"/>
    <s v="Married"/>
    <s v="Divorced"/>
    <s v="F"/>
    <s v="Prohire"/>
    <x v="0"/>
    <x v="1"/>
    <x v="4"/>
    <x v="3"/>
    <s v="UMEETME"/>
    <d v="1987-07-11T00:00:00"/>
    <s v="Cina"/>
    <d v="2013-11-11T00:00:00"/>
    <m/>
    <s v="N/A-StillEmployed"/>
    <x v="0"/>
    <s v="Google Search"/>
    <x v="10"/>
    <x v="0"/>
    <x v="0"/>
    <n v="4"/>
    <d v="2020-01-14T00:00:00"/>
    <n v="0"/>
    <n v="14"/>
  </r>
  <r>
    <s v="Muhammad Agiet Putra"/>
    <n v="10182"/>
    <s v="Not married"/>
    <s v="Single"/>
    <s v="F"/>
    <s v="Prohire"/>
    <x v="0"/>
    <x v="1"/>
    <x v="0"/>
    <x v="0"/>
    <s v="Get Support"/>
    <s v="11/22/77"/>
    <s v="Jawa"/>
    <d v="2011-05-31T00:00:00"/>
    <m/>
    <s v="N/A-StillEmployed"/>
    <x v="0"/>
    <s v="Indeed"/>
    <x v="4"/>
    <x v="0"/>
    <x v="2"/>
    <n v="0"/>
    <d v="2020-01-10T00:00:00"/>
    <n v="0"/>
    <n v="8"/>
  </r>
  <r>
    <s v="Muhammad Akmalul Ginan"/>
    <n v="10183"/>
    <s v="Married"/>
    <s v="Widowed"/>
    <s v="F"/>
    <s v="TKP/ Outsource"/>
    <x v="1"/>
    <x v="2"/>
    <x v="0"/>
    <x v="5"/>
    <s v="GTM"/>
    <s v="05/21/87"/>
    <s v="Bali"/>
    <d v="2015-03-30T00:00:00"/>
    <m/>
    <s v="N/A-StillEmployed"/>
    <x v="0"/>
    <s v="LinkedIn"/>
    <x v="4"/>
    <x v="0"/>
    <x v="0"/>
    <n v="0"/>
    <d v="2020-02-07T00:00:00"/>
    <n v="0"/>
    <n v="16"/>
  </r>
  <r>
    <s v="Muhammad Andika Tata"/>
    <n v="10184"/>
    <s v="Not married"/>
    <s v="Single"/>
    <s v="F"/>
    <s v="TKP/ Outsource"/>
    <x v="1"/>
    <x v="2"/>
    <x v="1"/>
    <x v="1"/>
    <s v="MyPertamina"/>
    <d v="1987-07-01T00:00:00"/>
    <s v="Jawa"/>
    <d v="2013-01-07T00:00:00"/>
    <m/>
    <s v="N/A-StillEmployed"/>
    <x v="0"/>
    <s v="CareerBuilder"/>
    <x v="82"/>
    <x v="2"/>
    <x v="1"/>
    <n v="0"/>
    <d v="2020-01-30T00:00:00"/>
    <n v="0"/>
    <n v="20"/>
  </r>
  <r>
    <s v="Muhammad Attallah Zhuhry"/>
    <n v="10185"/>
    <s v="Married"/>
    <s v="Married"/>
    <s v="M"/>
    <s v="TKP/ Outsource"/>
    <x v="0"/>
    <x v="1"/>
    <x v="2"/>
    <x v="5"/>
    <s v="Bonum"/>
    <d v="1984-01-07T00:00:00"/>
    <s v="Cina"/>
    <d v="2016-07-06T00:00:00"/>
    <m/>
    <s v="N/A-StillEmployed"/>
    <x v="0"/>
    <s v="Website"/>
    <x v="42"/>
    <x v="1"/>
    <x v="2"/>
    <n v="0"/>
    <d v="2020-01-29T00:00:00"/>
    <n v="0"/>
    <n v="7"/>
  </r>
  <r>
    <s v="Muhammad Faishal Ramadhan"/>
    <n v="10186"/>
    <s v="Married"/>
    <s v="Divorced"/>
    <s v="F"/>
    <s v="TKP/ Outsource"/>
    <x v="1"/>
    <x v="2"/>
    <x v="0"/>
    <x v="3"/>
    <s v="UMEETME"/>
    <s v="05/30/68"/>
    <s v="Jawa"/>
    <d v="2012-04-02T00:00:00"/>
    <d v="2018-11-11T00:00:00"/>
    <s v="Another position"/>
    <x v="1"/>
    <s v="Diversity Job Fair"/>
    <x v="83"/>
    <x v="2"/>
    <x v="2"/>
    <n v="0"/>
    <d v="2017-02-05T00:00:00"/>
    <n v="0"/>
    <n v="17"/>
  </r>
  <r>
    <s v="Muhammad Fauzi"/>
    <n v="10187"/>
    <s v="Not married"/>
    <s v="Single"/>
    <s v="F"/>
    <s v="TKP/ Outsource"/>
    <x v="1"/>
    <x v="2"/>
    <x v="2"/>
    <x v="5"/>
    <s v="Inpoin"/>
    <s v="09/22/76"/>
    <s v="Padang"/>
    <d v="2015-03-30T00:00:00"/>
    <m/>
    <s v="N/A-StillEmployed"/>
    <x v="0"/>
    <s v="CareerBuilder"/>
    <x v="4"/>
    <x v="0"/>
    <x v="2"/>
    <n v="0"/>
    <d v="2020-01-21T00:00:00"/>
    <n v="0"/>
    <n v="10"/>
  </r>
  <r>
    <s v="Muhammad Febriansyah"/>
    <n v="10188"/>
    <s v="Married"/>
    <s v="Married"/>
    <s v="M"/>
    <s v="Karyawan Organik"/>
    <x v="1"/>
    <x v="1"/>
    <x v="1"/>
    <x v="6"/>
    <s v="Squad B"/>
    <d v="1981-10-08T00:00:00"/>
    <s v="Jawa"/>
    <d v="2012-08-16T00:00:00"/>
    <m/>
    <s v="N/A-StillEmployed"/>
    <x v="0"/>
    <s v="Indeed"/>
    <x v="84"/>
    <x v="2"/>
    <x v="1"/>
    <n v="0"/>
    <d v="2020-01-14T00:00:00"/>
    <n v="0"/>
    <n v="2"/>
  </r>
  <r>
    <s v="Muhammad Ilham Rilambang"/>
    <n v="10189"/>
    <s v="Not married"/>
    <s v="Single"/>
    <s v="M"/>
    <s v="Karyawan Organik"/>
    <x v="0"/>
    <x v="2"/>
    <x v="0"/>
    <x v="0"/>
    <s v="Explore"/>
    <s v="06/29/85"/>
    <s v="Cina"/>
    <d v="2011-08-15T00:00:00"/>
    <d v="2016-09-04T00:00:00"/>
    <s v="unhappy"/>
    <x v="1"/>
    <s v="LinkedIn"/>
    <x v="24"/>
    <x v="1"/>
    <x v="3"/>
    <n v="0"/>
    <d v="2014-01-14T00:00:00"/>
    <n v="6"/>
    <n v="6"/>
  </r>
  <r>
    <s v="Muhammad Indrawan"/>
    <n v="10190"/>
    <s v="Married"/>
    <s v="Widowed"/>
    <s v="M"/>
    <s v="TKP/ Outsource"/>
    <x v="0"/>
    <x v="1"/>
    <x v="2"/>
    <x v="3"/>
    <s v="ChatAja"/>
    <s v="08/17/92"/>
    <s v="Cina"/>
    <d v="2011-11-07T00:00:00"/>
    <m/>
    <s v="N/A-StillEmployed"/>
    <x v="0"/>
    <s v="LinkedIn"/>
    <x v="30"/>
    <x v="2"/>
    <x v="1"/>
    <n v="0"/>
    <d v="2020-01-08T00:00:00"/>
    <n v="0"/>
    <n v="14"/>
  </r>
  <r>
    <s v="Muhammad Jamaludin"/>
    <n v="10191"/>
    <s v="Married"/>
    <s v="Divorced"/>
    <s v="M"/>
    <s v="TKP/ Outsource"/>
    <x v="0"/>
    <x v="2"/>
    <x v="2"/>
    <x v="3"/>
    <s v="OCA"/>
    <d v="1986-05-10T00:00:00"/>
    <s v="Jawa"/>
    <d v="2012-02-15T00:00:00"/>
    <m/>
    <s v="N/A-StillEmployed"/>
    <x v="0"/>
    <s v="Diversity Job Fair"/>
    <x v="85"/>
    <x v="3"/>
    <x v="1"/>
    <n v="6"/>
    <d v="2020-02-22T00:00:00"/>
    <n v="4"/>
    <n v="13"/>
  </r>
  <r>
    <s v="Muhammad Maulana Darrel Monty"/>
    <n v="10192"/>
    <s v="Not married"/>
    <s v="Single"/>
    <s v="F"/>
    <s v="TKP/ Outsource"/>
    <x v="1"/>
    <x v="2"/>
    <x v="1"/>
    <x v="5"/>
    <s v="GTM"/>
    <s v="04/24/70"/>
    <s v="Padang"/>
    <d v="2013-05-13T00:00:00"/>
    <m/>
    <s v="N/A-StillEmployed"/>
    <x v="0"/>
    <s v="Indeed"/>
    <x v="27"/>
    <x v="0"/>
    <x v="1"/>
    <n v="0"/>
    <d v="2020-01-14T00:00:00"/>
    <n v="0"/>
    <n v="1"/>
  </r>
  <r>
    <s v="Muhammad Maulana Hadi"/>
    <n v="10193"/>
    <s v="Married"/>
    <s v="Married"/>
    <s v="M"/>
    <s v="TKP/ Outsource"/>
    <x v="0"/>
    <x v="2"/>
    <x v="1"/>
    <x v="5"/>
    <s v="GTM"/>
    <d v="1976-03-12T00:00:00"/>
    <s v="Bali"/>
    <d v="2012-01-09T00:00:00"/>
    <m/>
    <s v="N/A-StillEmployed"/>
    <x v="0"/>
    <s v="Diversity Job Fair"/>
    <x v="28"/>
    <x v="2"/>
    <x v="2"/>
    <n v="0"/>
    <d v="2020-01-31T00:00:00"/>
    <n v="0"/>
    <n v="12"/>
  </r>
  <r>
    <s v="Muhammad Misbah Arya Lugina"/>
    <n v="10194"/>
    <s v="Married"/>
    <s v="Divorced"/>
    <s v="F"/>
    <s v="TKP/ Outsource"/>
    <x v="2"/>
    <x v="2"/>
    <x v="2"/>
    <x v="5"/>
    <s v="Inpoin"/>
    <d v="1979-04-04T00:00:00"/>
    <s v="Sunda"/>
    <d v="2015-02-16T00:00:00"/>
    <m/>
    <s v="N/A-StillEmployed"/>
    <x v="0"/>
    <s v="CareerBuilder"/>
    <x v="86"/>
    <x v="2"/>
    <x v="1"/>
    <n v="6"/>
    <d v="2020-02-11T00:00:00"/>
    <n v="0"/>
    <n v="6"/>
  </r>
  <r>
    <s v="Muhammad Raihan Nismara"/>
    <n v="10195"/>
    <s v="Not married"/>
    <s v="Single"/>
    <s v="F"/>
    <s v="TKP/ Outsource"/>
    <x v="3"/>
    <x v="2"/>
    <x v="2"/>
    <x v="2"/>
    <s v="Squad Pijar Corpu"/>
    <d v="1984-07-07T00:00:00"/>
    <s v="Padang"/>
    <d v="2013-04-01T00:00:00"/>
    <m/>
    <s v="N/A-StillEmployed"/>
    <x v="0"/>
    <s v="LinkedIn"/>
    <x v="9"/>
    <x v="2"/>
    <x v="2"/>
    <n v="0"/>
    <d v="2020-01-17T00:00:00"/>
    <n v="0"/>
    <n v="18"/>
  </r>
  <r>
    <s v="Muhammad Rajab Priharsanto"/>
    <n v="10196"/>
    <s v="Not married"/>
    <s v="Single"/>
    <s v="M"/>
    <s v="TKP/ Outsource"/>
    <x v="2"/>
    <x v="2"/>
    <x v="2"/>
    <x v="2"/>
    <s v="Squad Pijar Mahir"/>
    <d v="1974-01-12T00:00:00"/>
    <s v="Sunda"/>
    <d v="2013-05-13T00:00:00"/>
    <m/>
    <s v="N/A-StillEmployed"/>
    <x v="0"/>
    <s v="LinkedIn"/>
    <x v="87"/>
    <x v="2"/>
    <x v="0"/>
    <n v="0"/>
    <d v="2020-01-28T00:00:00"/>
    <n v="0"/>
    <n v="11"/>
  </r>
  <r>
    <s v="Muhammad Risano Akbar"/>
    <n v="10197"/>
    <s v="Not married"/>
    <s v="Single"/>
    <s v="M"/>
    <s v="TKP/ Outsource"/>
    <x v="3"/>
    <x v="2"/>
    <x v="1"/>
    <x v="0"/>
    <s v="Delivery &amp; Project Mgt"/>
    <s v="04/18/80"/>
    <s v="Jawa"/>
    <d v="2013-07-08T00:00:00"/>
    <m/>
    <s v="N/A-StillEmployed"/>
    <x v="0"/>
    <s v="LinkedIn"/>
    <x v="28"/>
    <x v="2"/>
    <x v="2"/>
    <n v="0"/>
    <d v="2020-01-22T00:00:00"/>
    <n v="0"/>
    <n v="13"/>
  </r>
  <r>
    <s v="Muhammad Rizki Nofsyiami"/>
    <n v="10198"/>
    <s v="Married"/>
    <s v="Divorced"/>
    <s v="M"/>
    <s v="TKP/ Outsource"/>
    <x v="2"/>
    <x v="2"/>
    <x v="3"/>
    <x v="0"/>
    <s v="Refactoring New IA"/>
    <s v="04/25/70"/>
    <s v="Padang"/>
    <d v="2017-02-10T00:00:00"/>
    <m/>
    <s v="N/A-StillEmployed"/>
    <x v="0"/>
    <s v="Indeed"/>
    <x v="4"/>
    <x v="0"/>
    <x v="1"/>
    <n v="6"/>
    <d v="2020-02-25T00:00:00"/>
    <n v="0"/>
    <n v="17"/>
  </r>
  <r>
    <s v="Muhammad Rizqi Mubarak"/>
    <n v="10199"/>
    <s v="Not married"/>
    <s v="Single"/>
    <s v="M"/>
    <s v="TKP/ Outsource"/>
    <x v="2"/>
    <x v="2"/>
    <x v="0"/>
    <x v="1"/>
    <s v="MyPertamina"/>
    <d v="1989-02-05T00:00:00"/>
    <s v="Jawa"/>
    <d v="2011-09-26T00:00:00"/>
    <d v="2016-04-04T00:00:00"/>
    <s v="return to school"/>
    <x v="1"/>
    <s v="Diversity Job Fair"/>
    <x v="25"/>
    <x v="2"/>
    <x v="1"/>
    <n v="0"/>
    <d v="2014-03-02T00:00:00"/>
    <n v="0"/>
    <n v="19"/>
  </r>
  <r>
    <s v="Muhammad Rozinul Mahrus"/>
    <n v="10200"/>
    <s v="Married"/>
    <s v="Married"/>
    <s v="M"/>
    <s v="TKP/ Outsource"/>
    <x v="3"/>
    <x v="1"/>
    <x v="2"/>
    <x v="2"/>
    <s v="Squad Service Core"/>
    <s v="03/28/83"/>
    <s v="Bali"/>
    <d v="2013-04-01T00:00:00"/>
    <d v="2018-05-25T00:00:00"/>
    <s v="more money"/>
    <x v="1"/>
    <s v="Employee Referral"/>
    <x v="79"/>
    <x v="1"/>
    <x v="1"/>
    <n v="0"/>
    <d v="2017-03-06T00:00:00"/>
    <n v="0"/>
    <n v="10"/>
  </r>
  <r>
    <s v="Muhammad Sidiq"/>
    <n v="10201"/>
    <s v="Married"/>
    <s v="Widowed"/>
    <s v="M"/>
    <s v="TKP/ Outsource"/>
    <x v="2"/>
    <x v="1"/>
    <x v="2"/>
    <x v="3"/>
    <s v="UMEETME"/>
    <d v="1977-08-04T00:00:00"/>
    <s v="Bali"/>
    <d v="2014-05-12T00:00:00"/>
    <m/>
    <s v="N/A-StillEmployed"/>
    <x v="0"/>
    <s v="LinkedIn"/>
    <x v="4"/>
    <x v="0"/>
    <x v="0"/>
    <n v="0"/>
    <d v="2020-02-18T00:00:00"/>
    <n v="0"/>
    <n v="11"/>
  </r>
  <r>
    <s v="Nabilla"/>
    <n v="10202"/>
    <s v="Married"/>
    <s v="Widowed"/>
    <s v="F"/>
    <s v="TKP/ Outsource"/>
    <x v="4"/>
    <x v="2"/>
    <x v="1"/>
    <x v="3"/>
    <s v="DTP Com"/>
    <d v="1967-03-06T00:00:00"/>
    <s v="Sunda"/>
    <d v="2013-04-01T00:00:00"/>
    <m/>
    <s v="N/A-StillEmployed"/>
    <x v="0"/>
    <s v="Diversity Job Fair"/>
    <x v="48"/>
    <x v="2"/>
    <x v="1"/>
    <n v="0"/>
    <d v="2020-02-13T00:00:00"/>
    <n v="0"/>
    <n v="12"/>
  </r>
  <r>
    <s v="Nanda Yusuf"/>
    <n v="10203"/>
    <s v="Married"/>
    <s v="Widowed"/>
    <s v="F"/>
    <s v="TKP/ Outsource"/>
    <x v="3"/>
    <x v="2"/>
    <x v="2"/>
    <x v="3"/>
    <s v="UMEETME"/>
    <s v="03/31/89"/>
    <s v="Jawa"/>
    <d v="2013-07-08T00:00:00"/>
    <m/>
    <s v="N/A-StillEmployed"/>
    <x v="0"/>
    <s v="Indeed"/>
    <x v="4"/>
    <x v="0"/>
    <x v="0"/>
    <n v="0"/>
    <d v="2020-01-25T00:00:00"/>
    <n v="0"/>
    <n v="2"/>
  </r>
  <r>
    <s v="Naufal Rasyad"/>
    <n v="10204"/>
    <s v="Not married"/>
    <s v="Single"/>
    <s v="F"/>
    <s v="TKP/ Outsource"/>
    <x v="4"/>
    <x v="2"/>
    <x v="1"/>
    <x v="2"/>
    <s v="Squad Pijar Corpu"/>
    <d v="1984-07-07T00:00:00"/>
    <s v="Bali"/>
    <d v="2013-07-08T00:00:00"/>
    <m/>
    <s v="N/A-StillEmployed"/>
    <x v="0"/>
    <s v="LinkedIn"/>
    <x v="62"/>
    <x v="2"/>
    <x v="0"/>
    <n v="0"/>
    <d v="2020-01-02T00:00:00"/>
    <n v="0"/>
    <n v="4"/>
  </r>
  <r>
    <s v="Naufal Rizky Pratama"/>
    <n v="10205"/>
    <s v="Married"/>
    <s v="Widowed"/>
    <s v="F"/>
    <s v="TKP/ Outsource"/>
    <x v="5"/>
    <x v="2"/>
    <x v="2"/>
    <x v="2"/>
    <s v="Squad Pijar Mahir"/>
    <s v="11/23/85"/>
    <s v="Cina"/>
    <d v="2014-11-10T00:00:00"/>
    <m/>
    <s v="N/A-StillEmployed"/>
    <x v="0"/>
    <s v="Indeed"/>
    <x v="78"/>
    <x v="0"/>
    <x v="0"/>
    <n v="0"/>
    <d v="2020-01-16T00:00:00"/>
    <n v="0"/>
    <n v="5"/>
  </r>
  <r>
    <s v="Nila Herlina"/>
    <n v="10206"/>
    <s v="Not married"/>
    <s v="Single"/>
    <s v="F"/>
    <s v="Prohire"/>
    <x v="2"/>
    <x v="2"/>
    <x v="0"/>
    <x v="6"/>
    <s v="Squad C"/>
    <s v="09/30/80"/>
    <s v="Bali"/>
    <d v="2014-03-31T00:00:00"/>
    <d v="2020-05-01T00:00:00"/>
    <s v="performance"/>
    <x v="2"/>
    <s v="LinkedIn"/>
    <x v="88"/>
    <x v="3"/>
    <x v="3"/>
    <n v="0"/>
    <d v="2019-03-09T00:00:00"/>
    <n v="6"/>
    <n v="3"/>
  </r>
  <r>
    <s v="Nurisyani"/>
    <n v="10207"/>
    <s v="Married"/>
    <s v="Married"/>
    <s v="F"/>
    <s v="Prohire"/>
    <x v="6"/>
    <x v="2"/>
    <x v="2"/>
    <x v="7"/>
    <s v="Logee Truck All Product"/>
    <d v="1952-11-02T00:00:00"/>
    <s v="Bali"/>
    <d v="2012-05-14T00:00:00"/>
    <d v="2015-08-19T00:00:00"/>
    <s v="unhappy"/>
    <x v="1"/>
    <s v="LinkedIn"/>
    <x v="4"/>
    <x v="0"/>
    <x v="1"/>
    <n v="0"/>
    <d v="2014-07-02T00:00:00"/>
    <n v="0"/>
    <n v="17"/>
  </r>
  <r>
    <s v="Nurkhasanah"/>
    <n v="10208"/>
    <s v="Not married"/>
    <s v="Single"/>
    <s v="F"/>
    <s v="Prohire"/>
    <x v="6"/>
    <x v="2"/>
    <x v="3"/>
    <x v="3"/>
    <s v="OCA"/>
    <d v="1990-11-05T00:00:00"/>
    <s v="Sunda"/>
    <d v="2013-09-30T00:00:00"/>
    <m/>
    <s v="N/A-StillEmployed"/>
    <x v="0"/>
    <s v="Indeed"/>
    <x v="8"/>
    <x v="2"/>
    <x v="1"/>
    <n v="0"/>
    <d v="2020-01-25T00:00:00"/>
    <n v="0"/>
    <n v="1"/>
  </r>
  <r>
    <s v="Peni Kurniawati"/>
    <n v="10209"/>
    <s v="Not married"/>
    <s v="Single"/>
    <s v="M"/>
    <s v="Prohire"/>
    <x v="7"/>
    <x v="2"/>
    <x v="1"/>
    <x v="5"/>
    <s v="Platform"/>
    <d v="1976-11-12T00:00:00"/>
    <s v="Padang"/>
    <d v="2013-09-30T00:00:00"/>
    <m/>
    <s v="N/A-StillEmployed"/>
    <x v="0"/>
    <s v="LinkedIn"/>
    <x v="4"/>
    <x v="0"/>
    <x v="1"/>
    <n v="0"/>
    <d v="2020-02-07T00:00:00"/>
    <n v="0"/>
    <n v="13"/>
  </r>
  <r>
    <s v="Prajna Vira"/>
    <n v="10210"/>
    <s v="Not married"/>
    <s v="Single"/>
    <s v="M"/>
    <s v="Prohire"/>
    <x v="7"/>
    <x v="2"/>
    <x v="1"/>
    <x v="5"/>
    <s v="Platform"/>
    <s v="11/24/79"/>
    <s v="Bali"/>
    <d v="2014-02-17T00:00:00"/>
    <m/>
    <s v="N/A-StillEmployed"/>
    <x v="0"/>
    <s v="LinkedIn"/>
    <x v="89"/>
    <x v="2"/>
    <x v="1"/>
    <n v="0"/>
    <d v="2020-02-04T00:00:00"/>
    <n v="4"/>
    <n v="6"/>
  </r>
  <r>
    <s v="Pratama Agung Sumirat"/>
    <n v="10211"/>
    <s v="Not married"/>
    <s v="Single"/>
    <s v="M"/>
    <s v="Prohire"/>
    <x v="7"/>
    <x v="2"/>
    <x v="0"/>
    <x v="5"/>
    <s v="Platform"/>
    <s v="05/19/82"/>
    <s v="Cina"/>
    <d v="2015-01-05T00:00:00"/>
    <m/>
    <s v="N/A-StillEmployed"/>
    <x v="0"/>
    <s v="Website"/>
    <x v="4"/>
    <x v="0"/>
    <x v="0"/>
    <n v="0"/>
    <d v="2020-01-14T00:00:00"/>
    <n v="0"/>
    <n v="18"/>
  </r>
  <r>
    <s v="Prita Normanita"/>
    <n v="10212"/>
    <s v="Not married"/>
    <s v="Single"/>
    <s v="F"/>
    <s v="Prohire"/>
    <x v="7"/>
    <x v="2"/>
    <x v="2"/>
    <x v="1"/>
    <s v="MyPertamina"/>
    <d v="1979-01-05T00:00:00"/>
    <s v="Bali"/>
    <d v="2011-02-07T00:00:00"/>
    <d v="2016-01-12T00:00:00"/>
    <s v="Another position"/>
    <x v="1"/>
    <s v="Google Search"/>
    <x v="90"/>
    <x v="2"/>
    <x v="2"/>
    <n v="0"/>
    <d v="2014-03-04T00:00:00"/>
    <n v="0"/>
    <n v="7"/>
  </r>
  <r>
    <s v="Qaedif Fuadillah"/>
    <n v="10213"/>
    <s v="Married"/>
    <s v="Divorced"/>
    <s v="M"/>
    <s v="TKP/ Outsource"/>
    <x v="6"/>
    <x v="2"/>
    <x v="4"/>
    <x v="3"/>
    <s v="UMEETME"/>
    <s v="02/20/79"/>
    <s v="Jawa"/>
    <d v="2011-11-07T00:00:00"/>
    <d v="2017-09-07T00:00:00"/>
    <s v="Another position"/>
    <x v="1"/>
    <s v="Diversity Job Fair"/>
    <x v="4"/>
    <x v="0"/>
    <x v="0"/>
    <n v="3"/>
    <d v="2016-08-16T00:00:00"/>
    <n v="0"/>
    <n v="13"/>
  </r>
  <r>
    <s v="Qalfin Qallista Turandy"/>
    <n v="10214"/>
    <s v="Married"/>
    <s v="Divorced"/>
    <s v="M"/>
    <s v="TKP/ Outsource"/>
    <x v="8"/>
    <x v="1"/>
    <x v="2"/>
    <x v="0"/>
    <s v="RPA &amp; Profitability"/>
    <d v="1984-05-09T00:00:00"/>
    <s v="Jawa"/>
    <d v="2014-12-01T00:00:00"/>
    <d v="2018-05-01T00:00:00"/>
    <s v="performance"/>
    <x v="1"/>
    <s v="Employee Referral"/>
    <x v="27"/>
    <x v="0"/>
    <x v="2"/>
    <n v="5"/>
    <d v="2017-01-16T00:00:00"/>
    <n v="0"/>
    <n v="19"/>
  </r>
  <r>
    <s v="R Aditya Prastyawan"/>
    <n v="10215"/>
    <s v="Not married"/>
    <s v="Single"/>
    <s v="M"/>
    <s v="TKP/ Outsource"/>
    <x v="6"/>
    <x v="2"/>
    <x v="0"/>
    <x v="2"/>
    <s v="Squad Pijar Mahir"/>
    <s v="03/17/88"/>
    <s v="Cina"/>
    <d v="2011-01-10T00:00:00"/>
    <d v="2019-12-28T00:00:00"/>
    <s v="career change"/>
    <x v="1"/>
    <s v="Google Search"/>
    <x v="91"/>
    <x v="2"/>
    <x v="0"/>
    <n v="0"/>
    <d v="2018-04-06T00:00:00"/>
    <n v="4"/>
    <n v="15"/>
  </r>
  <r>
    <s v="R. Abimanyu Sutomo"/>
    <n v="10216"/>
    <s v="Married"/>
    <s v="Divorced"/>
    <s v="F"/>
    <s v="TKP/ Outsource"/>
    <x v="6"/>
    <x v="0"/>
    <x v="0"/>
    <x v="1"/>
    <s v="HunianAja"/>
    <s v="07/18/89"/>
    <s v="Cina"/>
    <d v="2011-07-05T00:00:00"/>
    <d v="2017-09-15T00:00:00"/>
    <s v="unhappy"/>
    <x v="1"/>
    <s v="CareerBuilder"/>
    <x v="92"/>
    <x v="3"/>
    <x v="0"/>
    <n v="0"/>
    <d v="2016-02-06T00:00:00"/>
    <n v="5"/>
    <n v="2"/>
  </r>
  <r>
    <s v="Rachman Teja"/>
    <n v="10217"/>
    <s v="Married"/>
    <s v="Married"/>
    <s v="F"/>
    <s v="Karyawan Organik"/>
    <x v="6"/>
    <x v="2"/>
    <x v="0"/>
    <x v="7"/>
    <s v="Logee Port (Maintainer)"/>
    <s v="07/20/86"/>
    <s v="Padang"/>
    <d v="2011-05-16T00:00:00"/>
    <d v="2017-10-25T00:00:00"/>
    <s v="medical issues"/>
    <x v="1"/>
    <s v="LinkedIn"/>
    <x v="93"/>
    <x v="1"/>
    <x v="2"/>
    <n v="0"/>
    <d v="2015-05-13T00:00:00"/>
    <n v="0"/>
    <n v="5"/>
  </r>
  <r>
    <s v="Raden Syamsa Nur Ashari Mahmud"/>
    <n v="10218"/>
    <s v="Married"/>
    <s v="Widowed"/>
    <s v="F"/>
    <s v="Karyawan Organik"/>
    <x v="7"/>
    <x v="0"/>
    <x v="2"/>
    <x v="7"/>
    <s v="Logee Truck All Product"/>
    <s v="08/17/86"/>
    <s v="Cina"/>
    <d v="2011-05-16T00:00:00"/>
    <d v="2015-02-04T00:00:00"/>
    <s v="more money"/>
    <x v="1"/>
    <s v="Indeed"/>
    <x v="7"/>
    <x v="2"/>
    <x v="0"/>
    <n v="0"/>
    <d v="2014-01-10T00:00:00"/>
    <n v="0"/>
    <n v="12"/>
  </r>
  <r>
    <s v="Rahadian Ardya K"/>
    <n v="10219"/>
    <s v="Married"/>
    <s v="Divorced"/>
    <s v="F"/>
    <s v="Prohire"/>
    <x v="6"/>
    <x v="1"/>
    <x v="1"/>
    <x v="0"/>
    <s v="Sales Cycle   "/>
    <d v="1977-09-05T00:00:00"/>
    <s v="Padang"/>
    <d v="2010-10-25T00:00:00"/>
    <d v="2018-05-18T00:00:00"/>
    <s v="Another position"/>
    <x v="1"/>
    <s v="Indeed"/>
    <x v="94"/>
    <x v="2"/>
    <x v="0"/>
    <n v="0"/>
    <d v="2016-03-05T00:00:00"/>
    <n v="0"/>
    <n v="6"/>
  </r>
  <r>
    <s v="Rahardian Agung Wardana"/>
    <n v="10220"/>
    <s v="Not married"/>
    <s v="Single"/>
    <s v="F"/>
    <s v="Prohire"/>
    <x v="8"/>
    <x v="1"/>
    <x v="3"/>
    <x v="7"/>
    <s v="Logee Port"/>
    <d v="1979-10-03T00:00:00"/>
    <s v="Bali"/>
    <d v="2012-04-02T00:00:00"/>
    <m/>
    <s v="N/A-StillEmployed"/>
    <x v="0"/>
    <s v="LinkedIn"/>
    <x v="25"/>
    <x v="2"/>
    <x v="1"/>
    <n v="0"/>
    <d v="2020-01-14T00:00:00"/>
    <n v="0"/>
    <n v="14"/>
  </r>
  <r>
    <s v="Rahmat Agus Nuryady"/>
    <n v="10221"/>
    <s v="Not married"/>
    <s v="Single"/>
    <s v="F"/>
    <s v="TKP/ Outsource"/>
    <x v="6"/>
    <x v="1"/>
    <x v="1"/>
    <x v="4"/>
    <s v="PeduliLindungi"/>
    <s v="09/16/84"/>
    <s v="Sunda"/>
    <d v="2014-11-10T00:00:00"/>
    <m/>
    <s v="N/A-StillEmployed"/>
    <x v="0"/>
    <s v="Employee Referral"/>
    <x v="0"/>
    <x v="0"/>
    <x v="0"/>
    <n v="7"/>
    <d v="2020-01-04T00:00:00"/>
    <n v="0"/>
    <n v="16"/>
  </r>
  <r>
    <s v="Rahmat Prastyo"/>
    <n v="10222"/>
    <s v="Not married"/>
    <s v="Single"/>
    <s v="M"/>
    <s v="TKP/ Outsource"/>
    <x v="6"/>
    <x v="1"/>
    <x v="0"/>
    <x v="5"/>
    <s v="Platform"/>
    <d v="1988-06-03T00:00:00"/>
    <s v="Sunda"/>
    <d v="2011-07-05T00:00:00"/>
    <d v="2014-11-30T00:00:00"/>
    <s v="more money"/>
    <x v="1"/>
    <s v="Google Search"/>
    <x v="4"/>
    <x v="0"/>
    <x v="1"/>
    <n v="0"/>
    <d v="2013-02-20T00:00:00"/>
    <n v="0"/>
    <n v="13"/>
  </r>
  <r>
    <s v="Rahmat Saefullah"/>
    <n v="10223"/>
    <s v="Not married"/>
    <s v="Single"/>
    <s v="M"/>
    <s v="TKP/ Outsource"/>
    <x v="6"/>
    <x v="1"/>
    <x v="0"/>
    <x v="3"/>
    <s v="UMEETME"/>
    <s v="11/23/81"/>
    <s v="Sunda"/>
    <d v="2007-11-05T00:00:00"/>
    <m/>
    <s v="N/A-StillEmployed"/>
    <x v="0"/>
    <s v="Google Search"/>
    <x v="53"/>
    <x v="2"/>
    <x v="1"/>
    <n v="0"/>
    <d v="2020-02-25T00:00:00"/>
    <n v="0"/>
    <n v="15"/>
  </r>
  <r>
    <s v="Rani Triani Gustia"/>
    <n v="10224"/>
    <s v="Married"/>
    <s v="Widowed"/>
    <s v="F"/>
    <s v="TKP/ Outsource"/>
    <x v="6"/>
    <x v="1"/>
    <x v="0"/>
    <x v="3"/>
    <s v="UMEETME"/>
    <s v="08/29/88"/>
    <s v="Sunda"/>
    <d v="2012-01-09T00:00:00"/>
    <m/>
    <s v="N/A-StillEmployed"/>
    <x v="0"/>
    <s v="Website"/>
    <x v="7"/>
    <x v="2"/>
    <x v="0"/>
    <n v="0"/>
    <d v="2020-02-01T00:00:00"/>
    <n v="0"/>
    <n v="9"/>
  </r>
  <r>
    <s v="Rd Muhamad Rahadi Sampurna"/>
    <n v="10225"/>
    <s v="Married"/>
    <s v="Married"/>
    <s v="F"/>
    <s v="TKP/ Outsource"/>
    <x v="7"/>
    <x v="2"/>
    <x v="2"/>
    <x v="2"/>
    <s v="Squad Control Tower"/>
    <s v="10/15/84"/>
    <s v="Padang"/>
    <d v="2011-05-16T00:00:00"/>
    <d v="2020-06-04T00:00:00"/>
    <s v="Another position"/>
    <x v="1"/>
    <s v="Google Search"/>
    <x v="95"/>
    <x v="1"/>
    <x v="2"/>
    <n v="0"/>
    <d v="2019-04-02T00:00:00"/>
    <n v="0"/>
    <n v="14"/>
  </r>
  <r>
    <s v="Refal Pradama Dahlan"/>
    <n v="10226"/>
    <s v="Not married"/>
    <s v="Single"/>
    <s v="M"/>
    <s v="TKP/ Outsource"/>
    <x v="6"/>
    <x v="1"/>
    <x v="2"/>
    <x v="2"/>
    <s v="Squad Pijar Sekolah"/>
    <s v="06/19/61"/>
    <s v="Bali"/>
    <d v="2014-01-06T00:00:00"/>
    <m/>
    <s v="N/A-StillEmployed"/>
    <x v="0"/>
    <s v="Employee Referral"/>
    <x v="12"/>
    <x v="0"/>
    <x v="1"/>
    <n v="0"/>
    <d v="2020-01-07T00:00:00"/>
    <n v="0"/>
    <n v="14"/>
  </r>
  <r>
    <s v="Rendy Kenan Eliazar"/>
    <n v="10227"/>
    <s v="Married"/>
    <s v="Widowed"/>
    <s v="F"/>
    <s v="TKP/ Outsource"/>
    <x v="6"/>
    <x v="0"/>
    <x v="2"/>
    <x v="6"/>
    <s v="Squad B"/>
    <s v="09/22/70"/>
    <s v="Jawa"/>
    <d v="2012-09-24T00:00:00"/>
    <d v="2015-06-18T00:00:00"/>
    <s v="unhappy"/>
    <x v="1"/>
    <s v="Indeed"/>
    <x v="10"/>
    <x v="0"/>
    <x v="0"/>
    <n v="0"/>
    <d v="2014-04-02T00:00:00"/>
    <n v="0"/>
    <n v="16"/>
  </r>
  <r>
    <s v="Renita Dewi"/>
    <n v="10228"/>
    <s v="Married"/>
    <s v="Divorced"/>
    <s v="M"/>
    <s v="Prohire"/>
    <x v="7"/>
    <x v="1"/>
    <x v="1"/>
    <x v="6"/>
    <s v="Squad C"/>
    <d v="1984-06-11T00:00:00"/>
    <s v="Jawa"/>
    <d v="2011-02-21T00:00:00"/>
    <d v="2017-08-15T00:00:00"/>
    <s v="career change"/>
    <x v="1"/>
    <s v="Diversity Job Fair"/>
    <x v="96"/>
    <x v="2"/>
    <x v="2"/>
    <n v="0"/>
    <d v="2015-04-19T00:00:00"/>
    <n v="0"/>
    <n v="4"/>
  </r>
  <r>
    <s v="Resskytha Permata Sari"/>
    <n v="10229"/>
    <s v="Not married"/>
    <s v="Single"/>
    <s v="F"/>
    <s v="Prohire"/>
    <x v="7"/>
    <x v="0"/>
    <x v="2"/>
    <x v="6"/>
    <s v="Squad D"/>
    <d v="1980-12-05T00:00:00"/>
    <s v="Padang"/>
    <d v="2016-10-02T00:00:00"/>
    <m/>
    <s v="N/A-StillEmployed"/>
    <x v="0"/>
    <s v="Indeed"/>
    <x v="9"/>
    <x v="2"/>
    <x v="2"/>
    <n v="6"/>
    <d v="2020-02-06T00:00:00"/>
    <n v="0"/>
    <n v="10"/>
  </r>
  <r>
    <s v="Reva Histro Wiki Fonseca"/>
    <n v="10230"/>
    <s v="Married"/>
    <s v="Married"/>
    <s v="M"/>
    <s v="TKP/ Outsource"/>
    <x v="6"/>
    <x v="1"/>
    <x v="1"/>
    <x v="6"/>
    <s v="Squad A"/>
    <s v="12/31/84"/>
    <s v="Padang"/>
    <d v="2011-09-26T00:00:00"/>
    <d v="2020-04-07T00:00:00"/>
    <s v="more money"/>
    <x v="1"/>
    <s v="Indeed"/>
    <x v="23"/>
    <x v="2"/>
    <x v="0"/>
    <n v="0"/>
    <d v="2019-02-04T00:00:00"/>
    <n v="0"/>
    <n v="19"/>
  </r>
  <r>
    <s v="Rheznandya Daffi Pradipta"/>
    <n v="10231"/>
    <s v="Not married"/>
    <s v="Single"/>
    <s v="M"/>
    <s v="Prohire"/>
    <x v="8"/>
    <x v="1"/>
    <x v="2"/>
    <x v="0"/>
    <s v="Data &amp; Dashboard Analytics"/>
    <d v="1954-12-10T00:00:00"/>
    <s v="Jawa"/>
    <d v="2014-05-12T00:00:00"/>
    <m/>
    <s v="N/A-StillEmployed"/>
    <x v="0"/>
    <s v="CareerBuilder"/>
    <x v="97"/>
    <x v="2"/>
    <x v="1"/>
    <n v="0"/>
    <d v="2020-01-28T00:00:00"/>
    <n v="0"/>
    <n v="4"/>
  </r>
  <r>
    <s v="Rian Sopiyan"/>
    <n v="10232"/>
    <s v="Not married"/>
    <s v="Single"/>
    <s v="M"/>
    <s v="Prohire"/>
    <x v="9"/>
    <x v="2"/>
    <x v="0"/>
    <x v="0"/>
    <s v="Payment - SSOF"/>
    <s v="07/22/82"/>
    <s v="Bali"/>
    <d v="2011-05-16T00:00:00"/>
    <d v="2018-01-15T00:00:00"/>
    <s v="retiring"/>
    <x v="1"/>
    <s v="LinkedIn"/>
    <x v="4"/>
    <x v="0"/>
    <x v="2"/>
    <n v="0"/>
    <d v="2016-03-30T00:00:00"/>
    <n v="0"/>
    <n v="11"/>
  </r>
  <r>
    <s v="Rivano Dwi Hervan"/>
    <n v="10233"/>
    <s v="Married"/>
    <s v="Widowed"/>
    <s v="F"/>
    <s v="TKP/ Outsource"/>
    <x v="7"/>
    <x v="1"/>
    <x v="2"/>
    <x v="5"/>
    <s v="MPS"/>
    <d v="1973-12-01T00:00:00"/>
    <s v="Jawa"/>
    <d v="2011-11-28T00:00:00"/>
    <m/>
    <s v="N/A-StillEmployed"/>
    <x v="0"/>
    <s v="Google Search"/>
    <x v="98"/>
    <x v="2"/>
    <x v="0"/>
    <n v="0"/>
    <d v="2020-02-11T00:00:00"/>
    <n v="0"/>
    <n v="16"/>
  </r>
  <r>
    <s v="Rizal Prasetya Nugraha"/>
    <n v="10234"/>
    <s v="Not married"/>
    <s v="Single"/>
    <s v="F"/>
    <s v="TKP/ Outsource"/>
    <x v="7"/>
    <x v="2"/>
    <x v="0"/>
    <x v="3"/>
    <s v="UMEETME"/>
    <d v="1981-05-09T00:00:00"/>
    <s v="Padang"/>
    <d v="2011-09-26T00:00:00"/>
    <d v="2013-10-22T00:00:00"/>
    <s v="return to school"/>
    <x v="1"/>
    <s v="Google Search"/>
    <x v="10"/>
    <x v="0"/>
    <x v="2"/>
    <n v="0"/>
    <d v="2012-10-22T00:00:00"/>
    <n v="0"/>
    <n v="10"/>
  </r>
  <r>
    <s v="Rizka Annisa Kurniasari"/>
    <n v="10235"/>
    <s v="Married"/>
    <s v="Widowed"/>
    <s v="M"/>
    <s v="TKP/ Outsource"/>
    <x v="7"/>
    <x v="2"/>
    <x v="0"/>
    <x v="2"/>
    <s v="Squad Control Tower"/>
    <d v="1972-03-07T00:00:00"/>
    <s v="Sunda"/>
    <d v="2011-07-05T00:00:00"/>
    <d v="2014-02-08T00:00:00"/>
    <s v="Another position"/>
    <x v="1"/>
    <s v="Indeed"/>
    <x v="7"/>
    <x v="2"/>
    <x v="0"/>
    <n v="0"/>
    <d v="2013-01-06T00:00:00"/>
    <n v="0"/>
    <n v="13"/>
  </r>
  <r>
    <s v="Rizky Febrianto"/>
    <n v="10236"/>
    <s v="Married"/>
    <s v="Married"/>
    <s v="M"/>
    <s v="TKP/ Outsource"/>
    <x v="7"/>
    <x v="2"/>
    <x v="1"/>
    <x v="2"/>
    <s v="Squad Pijar Corpu"/>
    <d v="1974-07-01T00:00:00"/>
    <s v="Jawa"/>
    <d v="2011-01-10T00:00:00"/>
    <d v="2018-01-26T00:00:00"/>
    <s v="attendance"/>
    <x v="1"/>
    <s v="Indeed"/>
    <x v="4"/>
    <x v="0"/>
    <x v="1"/>
    <n v="0"/>
    <d v="2016-01-10T00:00:00"/>
    <n v="0"/>
    <n v="11"/>
  </r>
  <r>
    <s v="Rizky Ramadhan Subagio"/>
    <n v="10237"/>
    <s v="Not married"/>
    <s v="Single"/>
    <s v="F"/>
    <s v="TKP/ Outsource"/>
    <x v="7"/>
    <x v="2"/>
    <x v="2"/>
    <x v="0"/>
    <s v="Explore"/>
    <d v="1985-07-01T00:00:00"/>
    <s v="Jawa"/>
    <d v="2011-01-10T00:00:00"/>
    <d v="2018-05-17T00:00:00"/>
    <s v="attendance"/>
    <x v="2"/>
    <s v="Indeed"/>
    <x v="62"/>
    <x v="2"/>
    <x v="1"/>
    <n v="0"/>
    <d v="2017-04-05T00:00:00"/>
    <n v="4"/>
    <n v="16"/>
  </r>
  <r>
    <s v="Rudi Indra Putranto"/>
    <n v="10238"/>
    <s v="Not married"/>
    <s v="Single"/>
    <s v="M"/>
    <s v="TKP/ Outsource"/>
    <x v="7"/>
    <x v="1"/>
    <x v="1"/>
    <x v="0"/>
    <s v="Product &amp; Content Management System"/>
    <s v="01/28/85"/>
    <s v="Padang"/>
    <d v="2013-07-08T00:00:00"/>
    <m/>
    <s v="N/A-StillEmployed"/>
    <x v="0"/>
    <s v="Employee Referral"/>
    <x v="62"/>
    <x v="2"/>
    <x v="0"/>
    <n v="0"/>
    <d v="2020-02-11T00:00:00"/>
    <n v="0"/>
    <n v="4"/>
  </r>
  <r>
    <s v="Ryan Brama"/>
    <n v="10239"/>
    <s v="Not married"/>
    <s v="Single"/>
    <s v="F"/>
    <s v="TKP/ Outsource"/>
    <x v="6"/>
    <x v="1"/>
    <x v="2"/>
    <x v="0"/>
    <s v="Progressive Web App"/>
    <d v="1981-11-10T00:00:00"/>
    <s v="Cina"/>
    <d v="2015-02-16T00:00:00"/>
    <m/>
    <s v="N/A-StillEmployed"/>
    <x v="0"/>
    <s v="Employee Referral"/>
    <x v="99"/>
    <x v="2"/>
    <x v="0"/>
    <n v="6"/>
    <d v="2020-02-14T00:00:00"/>
    <n v="0"/>
    <n v="15"/>
  </r>
  <r>
    <s v="Salma Adilah Putri"/>
    <n v="10240"/>
    <s v="Married"/>
    <s v="Married"/>
    <s v="F"/>
    <s v="TKP/ Outsource"/>
    <x v="6"/>
    <x v="1"/>
    <x v="2"/>
    <x v="8"/>
    <s v="Ads Based"/>
    <s v="05/27/73"/>
    <s v="Cina"/>
    <d v="2015-01-05T00:00:00"/>
    <d v="2020-11-10T00:00:00"/>
    <s v="Another position"/>
    <x v="1"/>
    <s v="LinkedIn"/>
    <x v="41"/>
    <x v="2"/>
    <x v="1"/>
    <n v="7"/>
    <d v="2019-02-13T00:00:00"/>
    <n v="0"/>
    <n v="12"/>
  </r>
  <r>
    <s v="Salma Rizqi Fadhila"/>
    <n v="10241"/>
    <s v="Married"/>
    <s v="Married"/>
    <s v="F"/>
    <s v="TKP/ Outsource"/>
    <x v="7"/>
    <x v="1"/>
    <x v="0"/>
    <x v="8"/>
    <s v="IndiBOX Apps"/>
    <s v="11/21/72"/>
    <s v="Cina"/>
    <d v="2017-01-07T00:00:00"/>
    <m/>
    <s v="N/A-StillEmployed"/>
    <x v="0"/>
    <s v="Indeed"/>
    <x v="100"/>
    <x v="0"/>
    <x v="1"/>
    <n v="5"/>
    <d v="2020-02-06T00:00:00"/>
    <n v="0"/>
    <n v="17"/>
  </r>
  <r>
    <s v="Salsabila Nur Fitria"/>
    <n v="10242"/>
    <s v="Married"/>
    <s v="Widowed"/>
    <s v="F"/>
    <s v="Prohire"/>
    <x v="8"/>
    <x v="1"/>
    <x v="1"/>
    <x v="8"/>
    <s v="UseeTV Go"/>
    <d v="1974-05-12T00:00:00"/>
    <s v="Cina"/>
    <d v="2014-01-06T00:00:00"/>
    <m/>
    <s v="N/A-StillEmployed"/>
    <x v="0"/>
    <s v="Website"/>
    <x v="4"/>
    <x v="0"/>
    <x v="2"/>
    <n v="0"/>
    <d v="2020-01-31T00:00:00"/>
    <n v="0"/>
    <n v="8"/>
  </r>
  <r>
    <s v="Samnursanto"/>
    <n v="10243"/>
    <s v="Not married"/>
    <s v="Single"/>
    <s v="M"/>
    <s v="TKP/ Outsource"/>
    <x v="8"/>
    <x v="1"/>
    <x v="2"/>
    <x v="1"/>
    <s v="MyPertamina"/>
    <s v="03/18/87"/>
    <s v="Sunda"/>
    <d v="2011-04-04T00:00:00"/>
    <d v="2020-08-13T00:00:00"/>
    <s v="Another position"/>
    <x v="1"/>
    <s v="Google Search"/>
    <x v="4"/>
    <x v="0"/>
    <x v="0"/>
    <n v="0"/>
    <d v="2019-07-02T00:00:00"/>
    <n v="0"/>
    <n v="4"/>
  </r>
  <r>
    <s v="Sarah Mutia Putri"/>
    <n v="10244"/>
    <s v="Married"/>
    <s v="Married"/>
    <s v="M"/>
    <s v="Prohire"/>
    <x v="6"/>
    <x v="1"/>
    <x v="2"/>
    <x v="5"/>
    <s v="Bonum"/>
    <d v="1973-05-04T00:00:00"/>
    <s v="Padang"/>
    <d v="2013-01-20T00:00:00"/>
    <m/>
    <s v="N/A-StillEmployed"/>
    <x v="0"/>
    <s v="Indeed"/>
    <x v="62"/>
    <x v="2"/>
    <x v="0"/>
    <n v="7"/>
    <d v="2020-02-18T00:00:00"/>
    <n v="0"/>
    <n v="13"/>
  </r>
  <r>
    <s v="Sayed Muzammil"/>
    <n v="10245"/>
    <s v="Not married"/>
    <s v="Single"/>
    <s v="M"/>
    <s v="Prohire"/>
    <x v="8"/>
    <x v="1"/>
    <x v="0"/>
    <x v="3"/>
    <s v="Vutura"/>
    <d v="1964-04-01T00:00:00"/>
    <s v="Cina"/>
    <d v="2012-01-09T00:00:00"/>
    <d v="2017-11-04T00:00:00"/>
    <s v="hours"/>
    <x v="1"/>
    <s v="Diversity Job Fair"/>
    <x v="25"/>
    <x v="2"/>
    <x v="2"/>
    <n v="6"/>
    <d v="2016-01-04T00:00:00"/>
    <n v="0"/>
    <n v="8"/>
  </r>
  <r>
    <s v="Setiawan Restu Aji"/>
    <n v="10246"/>
    <s v="Married"/>
    <s v="Widowed"/>
    <s v="F"/>
    <s v="Prohire"/>
    <x v="8"/>
    <x v="1"/>
    <x v="3"/>
    <x v="4"/>
    <s v="PeduliLindungi"/>
    <s v="07/24/86"/>
    <s v="Bali"/>
    <d v="2012-11-05T00:00:00"/>
    <m/>
    <s v="N/A-StillEmployed"/>
    <x v="0"/>
    <s v="Indeed"/>
    <x v="7"/>
    <x v="2"/>
    <x v="1"/>
    <n v="6"/>
    <d v="2020-02-13T00:00:00"/>
    <n v="0"/>
    <n v="2"/>
  </r>
  <r>
    <s v="Shabrina Fitri Ningtyas"/>
    <n v="10247"/>
    <s v="Not married"/>
    <s v="Single"/>
    <s v="F"/>
    <s v="Prohire"/>
    <x v="10"/>
    <x v="1"/>
    <x v="1"/>
    <x v="8"/>
    <s v="IndiBOX Apps"/>
    <d v="1968-06-06T00:00:00"/>
    <s v="Padang"/>
    <d v="2016-07-04T00:00:00"/>
    <m/>
    <s v="N/A-StillEmployed"/>
    <x v="0"/>
    <s v="Diversity Job Fair"/>
    <x v="101"/>
    <x v="1"/>
    <x v="2"/>
    <n v="0"/>
    <d v="2020-02-18T00:00:00"/>
    <n v="5"/>
    <n v="4"/>
  </r>
  <r>
    <s v="Shania Tri Sakanti"/>
    <n v="10248"/>
    <s v="Married"/>
    <s v="Widowed"/>
    <s v="M"/>
    <s v="TKP/ Outsource"/>
    <x v="6"/>
    <x v="2"/>
    <x v="3"/>
    <x v="2"/>
    <s v="Squad Pijar Corpu"/>
    <s v="12/21/74"/>
    <s v="Cina"/>
    <d v="2009-01-05T00:00:00"/>
    <d v="2020-07-30T00:00:00"/>
    <s v="relocation out of area"/>
    <x v="1"/>
    <s v="Google Search"/>
    <x v="0"/>
    <x v="0"/>
    <x v="0"/>
    <n v="0"/>
    <d v="2019-02-05T00:00:00"/>
    <n v="0"/>
    <n v="7"/>
  </r>
  <r>
    <s v="Shelly Ciptantiani"/>
    <n v="10249"/>
    <s v="Not married"/>
    <s v="Single"/>
    <s v="M"/>
    <s v="TKP/ Outsource"/>
    <x v="6"/>
    <x v="2"/>
    <x v="1"/>
    <x v="2"/>
    <s v="Squad Pijar Mahir"/>
    <s v="04/26/86"/>
    <s v="Padang"/>
    <d v="2010-08-30T00:00:00"/>
    <m/>
    <s v="N/A-StillEmployed"/>
    <x v="0"/>
    <s v="CareerBuilder"/>
    <x v="28"/>
    <x v="2"/>
    <x v="1"/>
    <n v="0"/>
    <d v="2020-01-10T00:00:00"/>
    <n v="0"/>
    <n v="13"/>
  </r>
  <r>
    <s v="Shepthia Dwina Suwandi"/>
    <n v="10250"/>
    <s v="Married"/>
    <s v="Widowed"/>
    <s v="M"/>
    <s v="Prohire"/>
    <x v="7"/>
    <x v="2"/>
    <x v="4"/>
    <x v="2"/>
    <s v="Squad Service Core"/>
    <s v="12/17/87"/>
    <s v="Jawa"/>
    <d v="2015-01-05T00:00:00"/>
    <d v="2017-10-31T00:00:00"/>
    <s v="hours"/>
    <x v="1"/>
    <s v="LinkedIn"/>
    <x v="7"/>
    <x v="2"/>
    <x v="1"/>
    <n v="5"/>
    <d v="2016-04-20T00:00:00"/>
    <n v="0"/>
    <n v="2"/>
  </r>
  <r>
    <s v="Slamet Rahayu"/>
    <n v="10251"/>
    <s v="Not married"/>
    <s v="Single"/>
    <s v="F"/>
    <s v="Prohire"/>
    <x v="6"/>
    <x v="2"/>
    <x v="2"/>
    <x v="4"/>
    <s v="PeduliLindungi"/>
    <d v="1988-10-07T00:00:00"/>
    <s v="Jawa"/>
    <d v="2014-09-29T00:00:00"/>
    <m/>
    <s v="N/A-StillEmployed"/>
    <x v="0"/>
    <s v="LinkedIn"/>
    <x v="102"/>
    <x v="2"/>
    <x v="1"/>
    <n v="0"/>
    <d v="2020-02-18T00:00:00"/>
    <n v="0"/>
    <n v="2"/>
  </r>
  <r>
    <s v="Sony Kusuma Istri"/>
    <n v="10252"/>
    <s v="Not married"/>
    <s v="Single"/>
    <s v="F"/>
    <s v="Prohire"/>
    <x v="7"/>
    <x v="2"/>
    <x v="3"/>
    <x v="4"/>
    <s v="Vaksinasi"/>
    <d v="1975-10-03T00:00:00"/>
    <s v="Jawa"/>
    <d v="2013-09-30T00:00:00"/>
    <m/>
    <s v="N/A-StillEmployed"/>
    <x v="0"/>
    <s v="Google Search"/>
    <x v="4"/>
    <x v="0"/>
    <x v="0"/>
    <n v="0"/>
    <d v="2020-02-06T00:00:00"/>
    <n v="0"/>
    <n v="14"/>
  </r>
  <r>
    <s v="Sourabh Sharma"/>
    <n v="10253"/>
    <s v="Not married"/>
    <s v="Single"/>
    <s v="F"/>
    <s v="Prohire"/>
    <x v="7"/>
    <x v="2"/>
    <x v="2"/>
    <x v="6"/>
    <s v="Squad C"/>
    <s v="04/14/81"/>
    <s v="Cina"/>
    <d v="2014-09-30T00:00:00"/>
    <m/>
    <s v="N/A-StillEmployed"/>
    <x v="0"/>
    <s v="LinkedIn"/>
    <x v="103"/>
    <x v="1"/>
    <x v="1"/>
    <n v="6"/>
    <d v="2020-01-07T00:00:00"/>
    <n v="0"/>
    <n v="7"/>
  </r>
  <r>
    <s v="Sri Reski Anita Muhsini"/>
    <n v="10254"/>
    <s v="Married"/>
    <s v="Divorced"/>
    <s v="F"/>
    <s v="TKP/ Outsource"/>
    <x v="6"/>
    <x v="2"/>
    <x v="2"/>
    <x v="3"/>
    <s v="ChatAja"/>
    <s v="08/24/85"/>
    <s v="Sunda"/>
    <d v="2013-08-19T00:00:00"/>
    <m/>
    <s v="N/A-StillEmployed"/>
    <x v="0"/>
    <s v="LinkedIn"/>
    <x v="104"/>
    <x v="0"/>
    <x v="2"/>
    <n v="0"/>
    <d v="2020-02-15T00:00:00"/>
    <n v="0"/>
    <n v="15"/>
  </r>
  <r>
    <s v="Sulala Rugaya"/>
    <n v="10255"/>
    <s v="Married"/>
    <s v="Widowed"/>
    <s v="M"/>
    <s v="TKP/ Outsource"/>
    <x v="11"/>
    <x v="2"/>
    <x v="1"/>
    <x v="3"/>
    <s v="UMEETME"/>
    <d v="1970-08-02T00:00:00"/>
    <s v="Sunda"/>
    <d v="2015-01-05T00:00:00"/>
    <m/>
    <s v="N/A-StillEmployed"/>
    <x v="0"/>
    <s v="Employee Referral"/>
    <x v="105"/>
    <x v="1"/>
    <x v="1"/>
    <n v="7"/>
    <d v="2020-01-14T00:00:00"/>
    <n v="0"/>
    <n v="16"/>
  </r>
  <r>
    <s v="Syaukat Rafifidhiya Zubaidi"/>
    <n v="10256"/>
    <s v="Not married"/>
    <s v="Single"/>
    <s v="F"/>
    <s v="TKP/ Outsource"/>
    <x v="7"/>
    <x v="2"/>
    <x v="2"/>
    <x v="5"/>
    <s v="MPS"/>
    <s v="05/19/88"/>
    <s v="Sunda"/>
    <d v="2015-05-01T00:00:00"/>
    <m/>
    <s v="N/A-StillEmployed"/>
    <x v="0"/>
    <s v="Website"/>
    <x v="4"/>
    <x v="0"/>
    <x v="1"/>
    <n v="5"/>
    <d v="2020-01-15T00:00:00"/>
    <n v="0"/>
    <n v="2"/>
  </r>
  <r>
    <s v="Tamie Mauretta"/>
    <n v="10257"/>
    <s v="Married"/>
    <s v="Married"/>
    <s v="F"/>
    <s v="TKP/ Outsource"/>
    <x v="6"/>
    <x v="2"/>
    <x v="0"/>
    <x v="6"/>
    <s v="Squad B"/>
    <s v="11/25/87"/>
    <s v="Cina"/>
    <d v="2009-10-26T00:00:00"/>
    <d v="2017-04-08T00:00:00"/>
    <s v="maternity leave - did not return"/>
    <x v="1"/>
    <s v="CareerBuilder"/>
    <x v="106"/>
    <x v="0"/>
    <x v="2"/>
    <n v="0"/>
    <d v="2016-04-02T00:00:00"/>
    <n v="0"/>
    <n v="20"/>
  </r>
  <r>
    <s v="Thalita Aprilla Rachma Dara"/>
    <n v="10258"/>
    <s v="Married"/>
    <s v="Widowed"/>
    <s v="M"/>
    <s v="Prohire"/>
    <x v="6"/>
    <x v="2"/>
    <x v="1"/>
    <x v="6"/>
    <s v="Squad D"/>
    <s v="10/30/63"/>
    <s v="Jawa"/>
    <d v="2014-09-29T00:00:00"/>
    <m/>
    <s v="N/A-StillEmployed"/>
    <x v="0"/>
    <s v="Indeed"/>
    <x v="25"/>
    <x v="2"/>
    <x v="1"/>
    <n v="0"/>
    <d v="2020-01-28T00:00:00"/>
    <n v="0"/>
    <n v="4"/>
  </r>
  <r>
    <s v="Tri Lika Jayanti Budi Ranti"/>
    <n v="10259"/>
    <s v="Not married"/>
    <s v="Single"/>
    <s v="M"/>
    <s v="Prohire"/>
    <x v="9"/>
    <x v="2"/>
    <x v="0"/>
    <x v="8"/>
    <s v="IndiBOX Apps"/>
    <s v="08/16/84"/>
    <s v="Cina"/>
    <d v="2014-05-18T00:00:00"/>
    <m/>
    <s v="N/A-StillEmployed"/>
    <x v="0"/>
    <s v="Diversity Job Fair"/>
    <x v="92"/>
    <x v="3"/>
    <x v="2"/>
    <n v="0"/>
    <d v="2020-01-16T00:00:00"/>
    <n v="2"/>
    <n v="16"/>
  </r>
  <r>
    <s v="Try Satria Amanattullah"/>
    <n v="10260"/>
    <s v="Married"/>
    <s v="Divorced"/>
    <s v="F"/>
    <s v="Prohire"/>
    <x v="7"/>
    <x v="2"/>
    <x v="0"/>
    <x v="1"/>
    <s v="MyPertamina"/>
    <s v="06/14/87"/>
    <s v="Padang"/>
    <d v="2011-09-26T00:00:00"/>
    <d v="2015-09-25T00:00:00"/>
    <s v="career change"/>
    <x v="1"/>
    <s v="Diversity Job Fair"/>
    <x v="23"/>
    <x v="2"/>
    <x v="2"/>
    <n v="4"/>
    <d v="2014-08-15T00:00:00"/>
    <n v="0"/>
    <n v="17"/>
  </r>
  <r>
    <s v="Trya Lovenia"/>
    <n v="10261"/>
    <s v="Not married"/>
    <s v="Single"/>
    <s v="F"/>
    <s v="Prohire"/>
    <x v="6"/>
    <x v="2"/>
    <x v="3"/>
    <x v="8"/>
    <s v="Ads Based"/>
    <d v="1965-02-02T00:00:00"/>
    <s v="Bali"/>
    <d v="2013-11-11T00:00:00"/>
    <m/>
    <s v="N/A-StillEmployed"/>
    <x v="0"/>
    <s v="Employee Referral"/>
    <x v="54"/>
    <x v="2"/>
    <x v="1"/>
    <n v="0"/>
    <d v="2020-01-24T00:00:00"/>
    <n v="0"/>
    <n v="16"/>
  </r>
  <r>
    <s v="Ulfah Nuraeni"/>
    <n v="10262"/>
    <s v="Not married"/>
    <s v="Single"/>
    <s v="F"/>
    <s v="Prohire"/>
    <x v="6"/>
    <x v="2"/>
    <x v="2"/>
    <x v="8"/>
    <s v="UseeTV Go"/>
    <d v="1973-12-03T00:00:00"/>
    <s v="Jawa"/>
    <d v="2011-06-10T00:00:00"/>
    <m/>
    <s v="N/A-StillEmployed"/>
    <x v="0"/>
    <s v="LinkedIn"/>
    <x v="25"/>
    <x v="2"/>
    <x v="1"/>
    <n v="5"/>
    <d v="2020-02-08T00:00:00"/>
    <n v="0"/>
    <n v="19"/>
  </r>
  <r>
    <s v="Vanda Ayu Nintyas"/>
    <n v="10263"/>
    <s v="Not married"/>
    <s v="Single"/>
    <s v="M"/>
    <s v="TKP/ Outsource"/>
    <x v="6"/>
    <x v="2"/>
    <x v="0"/>
    <x v="8"/>
    <s v="UseeTV Go"/>
    <d v="1983-09-02T00:00:00"/>
    <s v="Padang"/>
    <d v="2016-06-30T00:00:00"/>
    <m/>
    <s v="N/A-StillEmployed"/>
    <x v="0"/>
    <s v="LinkedIn"/>
    <x v="107"/>
    <x v="1"/>
    <x v="2"/>
    <n v="5"/>
    <d v="2020-01-14T00:00:00"/>
    <n v="0"/>
    <n v="13"/>
  </r>
  <r>
    <s v="Verina Riska"/>
    <n v="10264"/>
    <s v="Married"/>
    <s v="Married"/>
    <s v="F"/>
    <s v="TKP/ Outsource"/>
    <x v="7"/>
    <x v="0"/>
    <x v="2"/>
    <x v="3"/>
    <s v="ChatAja"/>
    <s v="07/20/68"/>
    <s v="Bali"/>
    <d v="2012-02-20T00:00:00"/>
    <m/>
    <s v="N/A-StillEmployed"/>
    <x v="0"/>
    <s v="Indeed"/>
    <x v="92"/>
    <x v="3"/>
    <x v="3"/>
    <n v="1"/>
    <d v="2020-02-25T00:00:00"/>
    <n v="6"/>
    <n v="20"/>
  </r>
  <r>
    <s v="Wahyu Widi Purwoko"/>
    <n v="10265"/>
    <s v="Married"/>
    <s v="Divorced"/>
    <s v="F"/>
    <s v="TKP/ Outsource"/>
    <x v="6"/>
    <x v="0"/>
    <x v="0"/>
    <x v="6"/>
    <s v="Squad A"/>
    <s v="09/30/75"/>
    <s v="Padang"/>
    <d v="2012-10-02T00:00:00"/>
    <m/>
    <s v="N/A-StillEmployed"/>
    <x v="0"/>
    <s v="LinkedIn"/>
    <x v="71"/>
    <x v="0"/>
    <x v="0"/>
    <n v="0"/>
    <d v="2020-02-14T00:00:00"/>
    <n v="0"/>
    <n v="15"/>
  </r>
  <r>
    <s v="Wawan Agus Hendrayadi"/>
    <n v="10266"/>
    <s v="Not married"/>
    <s v="Single"/>
    <s v="F"/>
    <s v="TKP/ Outsource"/>
    <x v="6"/>
    <x v="0"/>
    <x v="2"/>
    <x v="3"/>
    <s v="UMEETME"/>
    <s v="03/26/73"/>
    <s v="Bali"/>
    <d v="2013-05-13T00:00:00"/>
    <d v="2017-06-29T00:00:00"/>
    <s v="unhappy"/>
    <x v="1"/>
    <s v="LinkedIn"/>
    <x v="28"/>
    <x v="2"/>
    <x v="2"/>
    <n v="0"/>
    <d v="2016-03-02T00:00:00"/>
    <n v="0"/>
    <n v="16"/>
  </r>
  <r>
    <s v="Widayat Tri Raharjo"/>
    <n v="10267"/>
    <s v="Married"/>
    <s v="Divorced"/>
    <s v="F"/>
    <s v="TKP/ Outsource"/>
    <x v="7"/>
    <x v="2"/>
    <x v="1"/>
    <x v="1"/>
    <s v="NETMONK"/>
    <s v="08/25/82"/>
    <s v="Padang"/>
    <d v="2011-01-10T00:00:00"/>
    <m/>
    <s v="N/A-StillEmployed"/>
    <x v="0"/>
    <s v="Google Search"/>
    <x v="28"/>
    <x v="2"/>
    <x v="2"/>
    <n v="0"/>
    <d v="2020-02-07T00:00:00"/>
    <n v="0"/>
    <n v="9"/>
  </r>
  <r>
    <s v="Widdesto Ari Yudistiro"/>
    <n v="10268"/>
    <s v="Married"/>
    <s v="Divorced"/>
    <s v="M"/>
    <s v="TKP/ Outsource"/>
    <x v="7"/>
    <x v="2"/>
    <x v="2"/>
    <x v="5"/>
    <s v="Bonum"/>
    <d v="1974-09-05T00:00:00"/>
    <s v="Jawa"/>
    <d v="2014-05-12T00:00:00"/>
    <m/>
    <s v="N/A-StillEmployed"/>
    <x v="0"/>
    <s v="Website"/>
    <x v="108"/>
    <x v="3"/>
    <x v="3"/>
    <n v="0"/>
    <d v="2020-01-17T00:00:00"/>
    <n v="3"/>
    <n v="5"/>
  </r>
  <r>
    <s v="Wina Klarissa Salsabila"/>
    <n v="10269"/>
    <s v="Not married"/>
    <s v="Single"/>
    <s v="M"/>
    <s v="TKP/ Outsource"/>
    <x v="6"/>
    <x v="0"/>
    <x v="2"/>
    <x v="3"/>
    <s v="ChatAja"/>
    <d v="1986-01-09T00:00:00"/>
    <s v="Jawa"/>
    <d v="2014-09-29T00:00:00"/>
    <m/>
    <s v="N/A-StillEmployed"/>
    <x v="0"/>
    <s v="Indeed"/>
    <x v="57"/>
    <x v="2"/>
    <x v="0"/>
    <n v="5"/>
    <d v="2020-01-18T00:00:00"/>
    <n v="0"/>
    <n v="9"/>
  </r>
  <r>
    <s v="Winda Devita"/>
    <n v="10270"/>
    <s v="Not married"/>
    <s v="Single"/>
    <s v="M"/>
    <s v="TKP/ Outsource"/>
    <x v="8"/>
    <x v="2"/>
    <x v="2"/>
    <x v="5"/>
    <s v="Bonum"/>
    <s v="03/14/85"/>
    <s v="Bali"/>
    <d v="2014-02-17T00:00:00"/>
    <m/>
    <s v="N/A-StillEmployed"/>
    <x v="0"/>
    <s v="LinkedIn"/>
    <x v="27"/>
    <x v="0"/>
    <x v="1"/>
    <n v="0"/>
    <d v="2020-01-11T00:00:00"/>
    <n v="0"/>
    <n v="4"/>
  </r>
  <r>
    <s v="Yanuar Ramadhani Achmadianto"/>
    <n v="10271"/>
    <s v="Not married"/>
    <s v="Single"/>
    <s v="F"/>
    <s v="TKP/ Outsource"/>
    <x v="6"/>
    <x v="0"/>
    <x v="0"/>
    <x v="6"/>
    <s v="Squad A"/>
    <d v="1989-12-05T00:00:00"/>
    <s v="Jawa"/>
    <d v="2010-09-27T00:00:00"/>
    <m/>
    <s v="N/A-StillEmployed"/>
    <x v="0"/>
    <s v="Indeed"/>
    <x v="28"/>
    <x v="2"/>
    <x v="2"/>
    <n v="0"/>
    <d v="2020-01-31T00:00:00"/>
    <n v="0"/>
    <n v="18"/>
  </r>
  <r>
    <s v="Yehezkiel Dwisandi Sabana"/>
    <n v="10272"/>
    <s v="Married"/>
    <s v="Married"/>
    <s v="F"/>
    <s v="Prohire"/>
    <x v="8"/>
    <x v="0"/>
    <x v="4"/>
    <x v="6"/>
    <s v="Squad D"/>
    <s v="03/28/78"/>
    <s v="Sunda"/>
    <d v="2009-01-08T00:00:00"/>
    <m/>
    <s v="N/A-StillEmployed"/>
    <x v="0"/>
    <s v="Indeed"/>
    <x v="54"/>
    <x v="2"/>
    <x v="2"/>
    <n v="0"/>
    <d v="2020-01-24T00:00:00"/>
    <n v="0"/>
    <n v="12"/>
  </r>
  <r>
    <s v="Yobel Galih Christian Dwiatma"/>
    <n v="10273"/>
    <s v="Married"/>
    <s v="Married"/>
    <s v="M"/>
    <s v="TKP/ Outsource"/>
    <x v="8"/>
    <x v="0"/>
    <x v="1"/>
    <x v="0"/>
    <s v="Payment - SSOF"/>
    <d v="1982-07-10T00:00:00"/>
    <s v="Padang"/>
    <d v="2015-01-05T00:00:00"/>
    <m/>
    <s v="N/A-StillEmployed"/>
    <x v="0"/>
    <s v="Google Search"/>
    <x v="98"/>
    <x v="2"/>
    <x v="0"/>
    <n v="0"/>
    <d v="2020-01-24T00:00:00"/>
    <n v="0"/>
    <n v="10"/>
  </r>
  <r>
    <s v="Yoga R Nuraziz"/>
    <n v="10274"/>
    <s v="Not married"/>
    <s v="Single"/>
    <s v="F"/>
    <s v="TKP/ Outsource"/>
    <x v="6"/>
    <x v="1"/>
    <x v="4"/>
    <x v="3"/>
    <s v="UMEETME"/>
    <s v="08/15/68"/>
    <s v="Cina"/>
    <d v="2012-05-14T00:00:00"/>
    <m/>
    <s v="N/A-StillEmployed"/>
    <x v="0"/>
    <s v="Indeed"/>
    <x v="42"/>
    <x v="1"/>
    <x v="0"/>
    <n v="0"/>
    <d v="2020-01-31T00:00:00"/>
    <n v="0"/>
    <n v="13"/>
  </r>
  <r>
    <s v="Yogi Prasetya"/>
    <n v="10275"/>
    <s v="Married"/>
    <s v="Divorced"/>
    <s v="M"/>
    <s v="Prohire"/>
    <x v="6"/>
    <x v="1"/>
    <x v="2"/>
    <x v="3"/>
    <s v="ChatAja"/>
    <d v="1983-06-05T00:00:00"/>
    <s v="Sunda"/>
    <d v="2014-07-07T00:00:00"/>
    <m/>
    <s v="N/A-StillEmployed"/>
    <x v="0"/>
    <s v="LinkedIn"/>
    <x v="10"/>
    <x v="0"/>
    <x v="0"/>
    <n v="5"/>
    <d v="2020-02-18T00:00:00"/>
    <n v="0"/>
    <n v="1"/>
  </r>
  <r>
    <s v="Yohanes Dwiki Kurniawan"/>
    <n v="10276"/>
    <s v="Married"/>
    <s v="Divorced"/>
    <s v="M"/>
    <s v="TKP/ Outsource"/>
    <x v="6"/>
    <x v="0"/>
    <x v="0"/>
    <x v="3"/>
    <s v="DTP Com"/>
    <s v="10/24/87"/>
    <s v="Cina"/>
    <d v="2017-04-20T00:00:00"/>
    <m/>
    <s v="N/A-StillEmployed"/>
    <x v="0"/>
    <s v="Indeed"/>
    <x v="42"/>
    <x v="1"/>
    <x v="1"/>
    <n v="6"/>
    <d v="2020-01-02T00:00:00"/>
    <n v="0"/>
    <n v="14"/>
  </r>
  <r>
    <s v="Yoyon Syafei"/>
    <n v="10277"/>
    <s v="Married"/>
    <s v="Divorced"/>
    <s v="F"/>
    <s v="TKP/ Outsource"/>
    <x v="7"/>
    <x v="2"/>
    <x v="3"/>
    <x v="3"/>
    <s v="Vutura"/>
    <d v="1975-03-04T00:00:00"/>
    <s v="Bali"/>
    <d v="2009-04-27T00:00:00"/>
    <d v="2015-04-01T00:00:00"/>
    <s v="Another position"/>
    <x v="1"/>
    <s v="Diversity Job Fair"/>
    <x v="10"/>
    <x v="0"/>
    <x v="0"/>
    <n v="0"/>
    <d v="2013-02-15T00:00:00"/>
    <n v="0"/>
    <n v="11"/>
  </r>
  <r>
    <s v="Yuda Eka Putra"/>
    <n v="10278"/>
    <s v="Married"/>
    <s v="Widowed"/>
    <s v="F"/>
    <s v="TKP/ Outsource"/>
    <x v="9"/>
    <x v="2"/>
    <x v="4"/>
    <x v="0"/>
    <s v="Evaluate"/>
    <s v="05/24/53"/>
    <s v="Cina"/>
    <d v="2011-05-16T00:00:00"/>
    <d v="2019-07-08T00:00:00"/>
    <s v="Another position"/>
    <x v="1"/>
    <s v="Google Search"/>
    <x v="82"/>
    <x v="2"/>
    <x v="1"/>
    <n v="0"/>
    <d v="2018-04-18T00:00:00"/>
    <n v="0"/>
    <n v="3"/>
  </r>
  <r>
    <s v="Yudhistira Rizky Ananda"/>
    <n v="10279"/>
    <s v="Married"/>
    <s v="Widowed"/>
    <s v="F"/>
    <s v="TKP/ Outsource"/>
    <x v="9"/>
    <x v="1"/>
    <x v="0"/>
    <x v="0"/>
    <s v="Pay"/>
    <d v="1965-07-05T00:00:00"/>
    <s v="Padang"/>
    <d v="2014-09-29T00:00:00"/>
    <m/>
    <s v="N/A-StillEmployed"/>
    <x v="0"/>
    <s v="Indeed"/>
    <x v="99"/>
    <x v="2"/>
    <x v="1"/>
    <n v="0"/>
    <d v="2020-01-28T00:00:00"/>
    <n v="0"/>
    <n v="18"/>
  </r>
  <r>
    <s v="Yudi Suyudiana"/>
    <n v="10280"/>
    <s v="Married"/>
    <s v="Divorced"/>
    <s v="F"/>
    <s v="TKP/ Outsource"/>
    <x v="6"/>
    <x v="1"/>
    <x v="2"/>
    <x v="2"/>
    <s v="Squad Pijar Sekolah"/>
    <d v="1965-09-05T00:00:00"/>
    <s v="Padang"/>
    <d v="2011-07-05T00:00:00"/>
    <d v="2018-09-05T00:00:00"/>
    <s v="return to school"/>
    <x v="1"/>
    <s v="Indeed"/>
    <x v="97"/>
    <x v="2"/>
    <x v="2"/>
    <n v="0"/>
    <d v="2017-03-02T00:00:00"/>
    <n v="0"/>
    <n v="1"/>
  </r>
  <r>
    <s v="Yudi Widiawan"/>
    <n v="10281"/>
    <s v="Not married"/>
    <s v="Single"/>
    <s v="M"/>
    <s v="TKP/ Outsource"/>
    <x v="6"/>
    <x v="2"/>
    <x v="0"/>
    <x v="2"/>
    <s v="Squad Service Core"/>
    <s v="09/16/75"/>
    <s v="Sunda"/>
    <d v="2007-06-25T00:00:00"/>
    <d v="2012-08-30T00:00:00"/>
    <s v="military"/>
    <x v="1"/>
    <s v="Other"/>
    <x v="28"/>
    <x v="2"/>
    <x v="2"/>
    <n v="0"/>
    <d v="2011-07-14T00:00:00"/>
    <n v="0"/>
    <n v="15"/>
  </r>
  <r>
    <s v="Yuni Nuraeni"/>
    <n v="10282"/>
    <s v="Married"/>
    <s v="Widowed"/>
    <s v="F"/>
    <s v="TKP/ Outsource"/>
    <x v="6"/>
    <x v="2"/>
    <x v="1"/>
    <x v="2"/>
    <s v="Squad Control Tower"/>
    <d v="1967-05-06T00:00:00"/>
    <s v="Padang"/>
    <d v="2013-02-18T00:00:00"/>
    <m/>
    <s v="N/A-StillEmployed"/>
    <x v="0"/>
    <s v="Indeed"/>
    <x v="109"/>
    <x v="2"/>
    <x v="0"/>
    <n v="0"/>
    <d v="2020-01-14T00:00:00"/>
    <n v="0"/>
    <n v="4"/>
  </r>
  <r>
    <s v="Yusril Firza"/>
    <n v="10283"/>
    <s v="Not married"/>
    <s v="Single"/>
    <s v="M"/>
    <s v="TKP/ Outsource"/>
    <x v="6"/>
    <x v="1"/>
    <x v="1"/>
    <x v="2"/>
    <s v="Squad Pijar Corpu"/>
    <s v="01/15/68"/>
    <s v="Padang"/>
    <d v="2006-01-09T00:00:00"/>
    <m/>
    <s v="N/A-StillEmployed"/>
    <x v="0"/>
    <s v="Indeed"/>
    <x v="28"/>
    <x v="2"/>
    <x v="1"/>
    <n v="0"/>
    <d v="2020-01-04T00:00:00"/>
    <n v="0"/>
    <n v="6"/>
  </r>
  <r>
    <s v="Yusril Iqbal"/>
    <n v="10284"/>
    <s v="Married"/>
    <s v="Widowed"/>
    <s v="F"/>
    <s v="TKP/ Outsource"/>
    <x v="6"/>
    <x v="2"/>
    <x v="2"/>
    <x v="7"/>
    <s v="Logee Port"/>
    <s v="05/16/83"/>
    <s v="Bali"/>
    <d v="2014-02-17T00:00:00"/>
    <m/>
    <s v="N/A-StillEmployed"/>
    <x v="0"/>
    <s v="LinkedIn"/>
    <x v="110"/>
    <x v="3"/>
    <x v="0"/>
    <n v="0"/>
    <d v="2020-02-11T00:00:00"/>
    <n v="4"/>
    <n v="18"/>
  </r>
  <r>
    <s v="Zahrah"/>
    <n v="10285"/>
    <s v="Not married"/>
    <s v="Single"/>
    <s v="M"/>
    <s v="TKP/ Outsource"/>
    <x v="7"/>
    <x v="2"/>
    <x v="0"/>
    <x v="2"/>
    <s v="Squad Pijar Mahir"/>
    <d v="1988-05-05T00:00:00"/>
    <s v="Cina"/>
    <d v="2015-01-05T00:00:00"/>
    <d v="2018-02-12T00:00:00"/>
    <s v="medical issues"/>
    <x v="1"/>
    <s v="CareerBuilder"/>
    <x v="4"/>
    <x v="0"/>
    <x v="1"/>
    <n v="5"/>
    <d v="2016-04-15T00:00:00"/>
    <n v="0"/>
    <n v="11"/>
  </r>
  <r>
    <s v="Zharfan Nugraha Permadi"/>
    <n v="10286"/>
    <s v="Married"/>
    <s v="Married"/>
    <s v="M"/>
    <s v="TKP/ Outsource"/>
    <x v="6"/>
    <x v="2"/>
    <x v="0"/>
    <x v="2"/>
    <s v="Squad Pijar Mahir"/>
    <s v="06/14/83"/>
    <s v="Bali"/>
    <d v="2013-02-18T00:00:00"/>
    <d v="2020-04-15T00:00:00"/>
    <s v="medical issues"/>
    <x v="1"/>
    <s v="Diversity Job Fair"/>
    <x v="0"/>
    <x v="0"/>
    <x v="1"/>
    <n v="4"/>
    <d v="2018-02-12T00:00:00"/>
    <n v="0"/>
    <n v="9"/>
  </r>
  <r>
    <s v="Zia Ulhafidz Aldiansyah"/>
    <n v="10287"/>
    <s v="Not married"/>
    <s v="Single"/>
    <s v="F"/>
    <s v="TKP/ Outsource"/>
    <x v="7"/>
    <x v="0"/>
    <x v="4"/>
    <x v="5"/>
    <s v="Platform"/>
    <s v="03/15/85"/>
    <s v="Sunda"/>
    <d v="2011-01-10T00:00:00"/>
    <d v="2016-07-02T00:00:00"/>
    <s v="unhappy"/>
    <x v="1"/>
    <s v="LinkedIn"/>
    <x v="9"/>
    <x v="2"/>
    <x v="1"/>
    <n v="0"/>
    <d v="2015-01-05T00:00:00"/>
    <n v="0"/>
    <n v="5"/>
  </r>
  <r>
    <m/>
    <m/>
    <m/>
    <m/>
    <m/>
    <m/>
    <x v="16"/>
    <x v="3"/>
    <x v="5"/>
    <x v="10"/>
    <m/>
    <m/>
    <m/>
    <m/>
    <m/>
    <m/>
    <x v="3"/>
    <m/>
    <x v="111"/>
    <x v="5"/>
    <x v="5"/>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B7BC6B0-EEDF-4ABF-BBA2-A408C4C7A959}" name="TalentPivot" cacheId="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0">
  <location ref="A3:B19" firstHeaderRow="1" firstDataRow="1" firstDataCol="1" rowPageCount="1" colPageCount="1"/>
  <pivotFields count="25">
    <pivotField showAll="0"/>
    <pivotField showAll="0"/>
    <pivotField showAll="0"/>
    <pivotField showAll="0"/>
    <pivotField showAll="0"/>
    <pivotField showAll="0">
      <items count="4">
        <item x="2"/>
        <item x="1"/>
        <item x="0"/>
        <item t="default"/>
      </items>
    </pivotField>
    <pivotField axis="axisRow" dataField="1" showAll="0" sortType="descending">
      <items count="17">
        <item x="5"/>
        <item x="6"/>
        <item x="1"/>
        <item x="11"/>
        <item x="15"/>
        <item x="7"/>
        <item x="8"/>
        <item x="10"/>
        <item x="0"/>
        <item x="13"/>
        <item x="12"/>
        <item x="9"/>
        <item x="2"/>
        <item x="3"/>
        <item x="14"/>
        <item x="4"/>
        <item t="default"/>
      </items>
      <autoSortScope>
        <pivotArea dataOnly="0" outline="0" fieldPosition="0">
          <references count="1">
            <reference field="4294967294" count="1" selected="0">
              <x v="0"/>
            </reference>
          </references>
        </pivotArea>
      </autoSortScope>
    </pivotField>
    <pivotField showAll="0">
      <items count="4">
        <item x="2"/>
        <item x="1"/>
        <item x="0"/>
        <item t="default"/>
      </items>
    </pivotField>
    <pivotField showAll="0"/>
    <pivotField showAll="0"/>
    <pivotField showAll="0"/>
    <pivotField showAll="0"/>
    <pivotField showAll="0"/>
    <pivotField numFmtId="14" showAll="0"/>
    <pivotField showAll="0"/>
    <pivotField showAll="0"/>
    <pivotField axis="axisPage" showAll="0">
      <items count="4">
        <item x="0"/>
        <item x="2"/>
        <item x="1"/>
        <item t="default"/>
      </items>
    </pivotField>
    <pivotField showAll="0"/>
    <pivotField showAll="0"/>
    <pivotField showAll="0"/>
    <pivotField showAll="0"/>
    <pivotField showAll="0"/>
    <pivotField numFmtId="14" showAll="0"/>
    <pivotField showAll="0"/>
    <pivotField showAll="0"/>
  </pivotFields>
  <rowFields count="1">
    <field x="6"/>
  </rowFields>
  <rowItems count="16">
    <i>
      <x v="1"/>
    </i>
    <i>
      <x v="5"/>
    </i>
    <i>
      <x v="6"/>
    </i>
    <i>
      <x v="2"/>
    </i>
    <i>
      <x v="8"/>
    </i>
    <i>
      <x v="12"/>
    </i>
    <i>
      <x v="13"/>
    </i>
    <i>
      <x v="11"/>
    </i>
    <i>
      <x v="15"/>
    </i>
    <i>
      <x v="3"/>
    </i>
    <i>
      <x v="7"/>
    </i>
    <i>
      <x/>
    </i>
    <i>
      <x v="14"/>
    </i>
    <i>
      <x v="4"/>
    </i>
    <i>
      <x v="10"/>
    </i>
    <i t="grand">
      <x/>
    </i>
  </rowItems>
  <colItems count="1">
    <i/>
  </colItems>
  <pageFields count="1">
    <pageField fld="16" item="0" hier="-1"/>
  </pageFields>
  <dataFields count="1">
    <dataField name="Count of RoleID" fld="6" subtotal="count" baseField="0" baseItem="0"/>
  </dataFields>
  <chartFormats count="3">
    <chartFormat chart="13"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 chart="19"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16110476-C9CB-463B-9753-E842C15179EA}" name="PivotTable21" cacheId="1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B41:R53" firstHeaderRow="1" firstDataRow="2" firstDataCol="1" rowPageCount="1" colPageCount="1"/>
  <pivotFields count="25">
    <pivotField showAll="0"/>
    <pivotField dataField="1" showAll="0"/>
    <pivotField showAll="0"/>
    <pivotField showAll="0"/>
    <pivotField showAll="0"/>
    <pivotField showAll="0"/>
    <pivotField axis="axisCol" showAll="0">
      <items count="18">
        <item x="5"/>
        <item x="6"/>
        <item x="1"/>
        <item x="11"/>
        <item x="15"/>
        <item x="7"/>
        <item x="8"/>
        <item x="10"/>
        <item x="0"/>
        <item x="13"/>
        <item x="12"/>
        <item x="9"/>
        <item x="2"/>
        <item x="3"/>
        <item x="14"/>
        <item x="4"/>
        <item x="16"/>
        <item t="default"/>
      </items>
    </pivotField>
    <pivotField showAll="0"/>
    <pivotField showAll="0"/>
    <pivotField axis="axisRow" showAll="0">
      <items count="12">
        <item x="3"/>
        <item x="2"/>
        <item x="1"/>
        <item x="0"/>
        <item x="5"/>
        <item x="4"/>
        <item x="9"/>
        <item x="6"/>
        <item x="7"/>
        <item x="8"/>
        <item x="10"/>
        <item t="default"/>
      </items>
    </pivotField>
    <pivotField showAll="0"/>
    <pivotField showAll="0"/>
    <pivotField showAll="0"/>
    <pivotField showAll="0"/>
    <pivotField showAll="0"/>
    <pivotField showAll="0"/>
    <pivotField axis="axisPage" showAll="0">
      <items count="5">
        <item x="0"/>
        <item x="2"/>
        <item x="1"/>
        <item x="3"/>
        <item t="default"/>
      </items>
    </pivotField>
    <pivotField showAll="0"/>
    <pivotField showAll="0"/>
    <pivotField showAll="0"/>
    <pivotField showAll="0"/>
    <pivotField showAll="0"/>
    <pivotField showAll="0"/>
    <pivotField showAll="0"/>
    <pivotField showAll="0"/>
  </pivotFields>
  <rowFields count="1">
    <field x="9"/>
  </rowFields>
  <rowItems count="11">
    <i>
      <x/>
    </i>
    <i>
      <x v="1"/>
    </i>
    <i>
      <x v="2"/>
    </i>
    <i>
      <x v="3"/>
    </i>
    <i>
      <x v="4"/>
    </i>
    <i>
      <x v="5"/>
    </i>
    <i>
      <x v="6"/>
    </i>
    <i>
      <x v="7"/>
    </i>
    <i>
      <x v="8"/>
    </i>
    <i>
      <x v="9"/>
    </i>
    <i t="grand">
      <x/>
    </i>
  </rowItems>
  <colFields count="1">
    <field x="6"/>
  </colFields>
  <colItems count="16">
    <i>
      <x/>
    </i>
    <i>
      <x v="1"/>
    </i>
    <i>
      <x v="2"/>
    </i>
    <i>
      <x v="3"/>
    </i>
    <i>
      <x v="4"/>
    </i>
    <i>
      <x v="5"/>
    </i>
    <i>
      <x v="6"/>
    </i>
    <i>
      <x v="7"/>
    </i>
    <i>
      <x v="8"/>
    </i>
    <i>
      <x v="10"/>
    </i>
    <i>
      <x v="11"/>
    </i>
    <i>
      <x v="12"/>
    </i>
    <i>
      <x v="13"/>
    </i>
    <i>
      <x v="14"/>
    </i>
    <i>
      <x v="15"/>
    </i>
    <i t="grand">
      <x/>
    </i>
  </colItems>
  <pageFields count="1">
    <pageField fld="16" item="0" hier="-1"/>
  </pageFields>
  <dataFields count="1">
    <dataField name="Count of EmpID" fld="1" subtotal="count" baseField="9" baseItem="2"/>
  </dataFields>
  <formats count="5">
    <format dxfId="5">
      <pivotArea dataOnly="0" labelOnly="1" fieldPosition="0">
        <references count="1">
          <reference field="6" count="0"/>
        </references>
      </pivotArea>
    </format>
    <format dxfId="6">
      <pivotArea dataOnly="0" labelOnly="1" grandCol="1" outline="0" fieldPosition="0"/>
    </format>
    <format dxfId="7">
      <pivotArea dataOnly="0" labelOnly="1" fieldPosition="0">
        <references count="1">
          <reference field="6" count="0"/>
        </references>
      </pivotArea>
    </format>
    <format dxfId="8">
      <pivotArea dataOnly="0" labelOnly="1" grandCol="1" outline="0" fieldPosition="0"/>
    </format>
    <format dxfId="9">
      <pivotArea field="9" type="button" dataOnly="0" labelOnly="1" outline="0" axis="axisRow"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98ED647-0DA7-4B7E-A1EC-10125267722D}" name="PivotTable4" cacheId="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6">
  <location ref="A50:B53" firstHeaderRow="1" firstDataRow="1" firstDataCol="1" rowPageCount="1" colPageCount="1"/>
  <pivotFields count="25">
    <pivotField showAll="0"/>
    <pivotField dataField="1" showAll="0"/>
    <pivotField axis="axisRow" showAll="0">
      <items count="3">
        <item x="1"/>
        <item x="0"/>
        <item t="default"/>
      </items>
    </pivotField>
    <pivotField showAll="0">
      <items count="5">
        <item x="1"/>
        <item x="2"/>
        <item x="0"/>
        <item x="3"/>
        <item t="default"/>
      </items>
    </pivotField>
    <pivotField showAll="0">
      <items count="3">
        <item x="1"/>
        <item x="0"/>
        <item t="default"/>
      </items>
    </pivotField>
    <pivotField showAll="0">
      <items count="4">
        <item x="2"/>
        <item x="1"/>
        <item x="0"/>
        <item t="default"/>
      </items>
    </pivotField>
    <pivotField showAll="0">
      <items count="17">
        <item x="5"/>
        <item x="6"/>
        <item x="1"/>
        <item x="11"/>
        <item x="15"/>
        <item x="7"/>
        <item x="8"/>
        <item x="10"/>
        <item x="0"/>
        <item x="13"/>
        <item x="12"/>
        <item x="9"/>
        <item x="2"/>
        <item x="3"/>
        <item x="14"/>
        <item x="4"/>
        <item t="default"/>
      </items>
    </pivotField>
    <pivotField showAll="0">
      <items count="4">
        <item x="2"/>
        <item x="1"/>
        <item x="0"/>
        <item t="default"/>
      </items>
    </pivotField>
    <pivotField showAll="0"/>
    <pivotField showAll="0"/>
    <pivotField showAll="0"/>
    <pivotField showAll="0" minSubtotal="1">
      <items count="285">
        <item x="279"/>
        <item x="24"/>
        <item x="163"/>
        <item x="61"/>
        <item x="148"/>
        <item x="235"/>
        <item x="138"/>
        <item x="174"/>
        <item x="129"/>
        <item x="7"/>
        <item x="210"/>
        <item x="11"/>
        <item x="130"/>
        <item x="155"/>
        <item x="68"/>
        <item x="266"/>
        <item x="283"/>
        <item x="92"/>
        <item x="131"/>
        <item x="212"/>
        <item x="240"/>
        <item x="169"/>
        <item x="55"/>
        <item x="140"/>
        <item x="122"/>
        <item x="262"/>
        <item x="168"/>
        <item x="268"/>
        <item x="172"/>
        <item x="198"/>
        <item x="56"/>
        <item x="201"/>
        <item x="142"/>
        <item x="89"/>
        <item x="250"/>
        <item x="64"/>
        <item x="97"/>
        <item x="113"/>
        <item x="16"/>
        <item x="146"/>
        <item x="195"/>
        <item x="69"/>
        <item x="60"/>
        <item x="156"/>
        <item x="190"/>
        <item x="196"/>
        <item x="160"/>
        <item x="246"/>
        <item x="72"/>
        <item x="40"/>
        <item x="103"/>
        <item x="86"/>
        <item x="280"/>
        <item x="208"/>
        <item x="253"/>
        <item x="115"/>
        <item x="119"/>
        <item x="182"/>
        <item x="5"/>
        <item x="274"/>
        <item x="6"/>
        <item x="114"/>
        <item x="237"/>
        <item x="185"/>
        <item x="81"/>
        <item x="47"/>
        <item x="282"/>
        <item x="162"/>
        <item x="91"/>
        <item x="110"/>
        <item x="223"/>
        <item x="187"/>
        <item x="120"/>
        <item x="14"/>
        <item x="75"/>
        <item x="213"/>
        <item x="260"/>
        <item x="13"/>
        <item x="214"/>
        <item x="229"/>
        <item x="243"/>
        <item x="158"/>
        <item x="30"/>
        <item x="25"/>
        <item x="270"/>
        <item x="256"/>
        <item x="215"/>
        <item x="188"/>
        <item x="124"/>
        <item x="143"/>
        <item x="34"/>
        <item x="44"/>
        <item x="251"/>
        <item x="28"/>
        <item x="177"/>
        <item x="82"/>
        <item x="263"/>
        <item x="83"/>
        <item x="51"/>
        <item x="57"/>
        <item x="127"/>
        <item x="46"/>
        <item x="98"/>
        <item x="221"/>
        <item x="49"/>
        <item x="63"/>
        <item x="128"/>
        <item x="100"/>
        <item x="277"/>
        <item x="218"/>
        <item x="132"/>
        <item x="2"/>
        <item x="150"/>
        <item x="23"/>
        <item x="224"/>
        <item x="136"/>
        <item x="87"/>
        <item x="107"/>
        <item x="79"/>
        <item x="88"/>
        <item x="3"/>
        <item x="111"/>
        <item x="261"/>
        <item x="203"/>
        <item x="222"/>
        <item x="15"/>
        <item x="90"/>
        <item x="173"/>
        <item x="108"/>
        <item x="272"/>
        <item x="167"/>
        <item x="17"/>
        <item x="255"/>
        <item x="31"/>
        <item x="65"/>
        <item x="137"/>
        <item x="71"/>
        <item x="238"/>
        <item x="35"/>
        <item x="181"/>
        <item x="220"/>
        <item x="202"/>
        <item x="207"/>
        <item x="29"/>
        <item x="109"/>
        <item x="50"/>
        <item x="254"/>
        <item x="149"/>
        <item x="78"/>
        <item x="54"/>
        <item x="247"/>
        <item x="245"/>
        <item x="20"/>
        <item x="171"/>
        <item x="21"/>
        <item x="166"/>
        <item x="227"/>
        <item x="41"/>
        <item x="204"/>
        <item x="228"/>
        <item x="32"/>
        <item x="242"/>
        <item x="112"/>
        <item x="257"/>
        <item x="275"/>
        <item x="276"/>
        <item x="59"/>
        <item x="200"/>
        <item x="278"/>
        <item x="244"/>
        <item x="99"/>
        <item x="145"/>
        <item x="121"/>
        <item x="252"/>
        <item x="152"/>
        <item x="76"/>
        <item x="27"/>
        <item x="8"/>
        <item x="45"/>
        <item x="104"/>
        <item x="157"/>
        <item x="232"/>
        <item x="42"/>
        <item x="175"/>
        <item x="139"/>
        <item x="241"/>
        <item x="151"/>
        <item x="230"/>
        <item x="258"/>
        <item x="194"/>
        <item x="125"/>
        <item x="239"/>
        <item x="233"/>
        <item x="179"/>
        <item x="264"/>
        <item x="105"/>
        <item x="117"/>
        <item x="10"/>
        <item x="67"/>
        <item x="273"/>
        <item x="1"/>
        <item x="95"/>
        <item x="249"/>
        <item x="191"/>
        <item x="206"/>
        <item x="199"/>
        <item x="52"/>
        <item x="216"/>
        <item x="153"/>
        <item x="73"/>
        <item x="62"/>
        <item x="209"/>
        <item x="192"/>
        <item x="66"/>
        <item x="19"/>
        <item x="217"/>
        <item x="43"/>
        <item x="53"/>
        <item x="154"/>
        <item x="33"/>
        <item x="96"/>
        <item x="106"/>
        <item x="226"/>
        <item x="93"/>
        <item x="231"/>
        <item x="186"/>
        <item x="118"/>
        <item x="236"/>
        <item x="165"/>
        <item x="269"/>
        <item x="38"/>
        <item x="84"/>
        <item x="101"/>
        <item x="70"/>
        <item x="271"/>
        <item x="94"/>
        <item x="116"/>
        <item x="259"/>
        <item x="36"/>
        <item x="0"/>
        <item x="184"/>
        <item x="126"/>
        <item x="211"/>
        <item x="225"/>
        <item x="193"/>
        <item x="161"/>
        <item x="164"/>
        <item x="134"/>
        <item x="48"/>
        <item x="234"/>
        <item x="265"/>
        <item x="18"/>
        <item x="189"/>
        <item x="39"/>
        <item x="141"/>
        <item x="176"/>
        <item x="74"/>
        <item x="144"/>
        <item x="159"/>
        <item x="133"/>
        <item x="178"/>
        <item x="26"/>
        <item x="37"/>
        <item x="183"/>
        <item x="180"/>
        <item x="58"/>
        <item x="12"/>
        <item x="281"/>
        <item x="170"/>
        <item x="219"/>
        <item x="9"/>
        <item x="77"/>
        <item x="248"/>
        <item x="123"/>
        <item x="22"/>
        <item x="197"/>
        <item x="85"/>
        <item x="4"/>
        <item x="147"/>
        <item x="267"/>
        <item x="102"/>
        <item x="205"/>
        <item x="80"/>
        <item x="135"/>
        <item t="min"/>
      </items>
    </pivotField>
    <pivotField showAll="0"/>
    <pivotField numFmtId="14" showAll="0"/>
    <pivotField showAll="0"/>
    <pivotField showAll="0"/>
    <pivotField axis="axisPage" showAll="0">
      <items count="4">
        <item x="0"/>
        <item x="2"/>
        <item x="1"/>
        <item t="default"/>
      </items>
    </pivotField>
    <pivotField showAll="0"/>
    <pivotField showAll="0"/>
    <pivotField showAll="0"/>
    <pivotField showAll="0"/>
    <pivotField showAll="0"/>
    <pivotField numFmtId="14" showAll="0"/>
    <pivotField showAll="0"/>
    <pivotField showAll="0"/>
  </pivotFields>
  <rowFields count="1">
    <field x="2"/>
  </rowFields>
  <rowItems count="3">
    <i>
      <x/>
    </i>
    <i>
      <x v="1"/>
    </i>
    <i t="grand">
      <x/>
    </i>
  </rowItems>
  <colItems count="1">
    <i/>
  </colItems>
  <pageFields count="1">
    <pageField fld="16" item="0" hier="-1"/>
  </pageFields>
  <dataFields count="1">
    <dataField name="Count of EmpID" fld="1" subtotal="count" baseField="7" baseItem="0"/>
  </dataFields>
  <chartFormats count="10">
    <chartFormat chart="52" format="0" series="1">
      <pivotArea type="data" outline="0" fieldPosition="0">
        <references count="1">
          <reference field="4294967294" count="1" selected="0">
            <x v="0"/>
          </reference>
        </references>
      </pivotArea>
    </chartFormat>
    <chartFormat chart="60" format="0" series="1">
      <pivotArea type="data" outline="0" fieldPosition="0">
        <references count="1">
          <reference field="4294967294" count="1" selected="0">
            <x v="0"/>
          </reference>
        </references>
      </pivotArea>
    </chartFormat>
    <chartFormat chart="60" format="1">
      <pivotArea type="data" outline="0" fieldPosition="0">
        <references count="2">
          <reference field="4294967294" count="1" selected="0">
            <x v="0"/>
          </reference>
          <reference field="2" count="1" selected="0">
            <x v="0"/>
          </reference>
        </references>
      </pivotArea>
    </chartFormat>
    <chartFormat chart="60" format="2">
      <pivotArea type="data" outline="0" fieldPosition="0">
        <references count="2">
          <reference field="4294967294" count="1" selected="0">
            <x v="0"/>
          </reference>
          <reference field="2" count="1" selected="0">
            <x v="1"/>
          </reference>
        </references>
      </pivotArea>
    </chartFormat>
    <chartFormat chart="63" format="6" series="1">
      <pivotArea type="data" outline="0" fieldPosition="0">
        <references count="1">
          <reference field="4294967294" count="1" selected="0">
            <x v="0"/>
          </reference>
        </references>
      </pivotArea>
    </chartFormat>
    <chartFormat chart="63" format="7">
      <pivotArea type="data" outline="0" fieldPosition="0">
        <references count="2">
          <reference field="4294967294" count="1" selected="0">
            <x v="0"/>
          </reference>
          <reference field="2" count="1" selected="0">
            <x v="0"/>
          </reference>
        </references>
      </pivotArea>
    </chartFormat>
    <chartFormat chart="63" format="8">
      <pivotArea type="data" outline="0" fieldPosition="0">
        <references count="2">
          <reference field="4294967294" count="1" selected="0">
            <x v="0"/>
          </reference>
          <reference field="2" count="1" selected="0">
            <x v="1"/>
          </reference>
        </references>
      </pivotArea>
    </chartFormat>
    <chartFormat chart="65" format="12" series="1">
      <pivotArea type="data" outline="0" fieldPosition="0">
        <references count="1">
          <reference field="4294967294" count="1" selected="0">
            <x v="0"/>
          </reference>
        </references>
      </pivotArea>
    </chartFormat>
    <chartFormat chart="65" format="13">
      <pivotArea type="data" outline="0" fieldPosition="0">
        <references count="2">
          <reference field="4294967294" count="1" selected="0">
            <x v="0"/>
          </reference>
          <reference field="2" count="1" selected="0">
            <x v="0"/>
          </reference>
        </references>
      </pivotArea>
    </chartFormat>
    <chartFormat chart="65" format="14">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D188D4C-3012-435B-99A2-32033BAE867D}" name="PivotTable2" cacheId="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8">
  <location ref="A34:B44" firstHeaderRow="1" firstDataRow="1" firstDataCol="1" rowPageCount="1" colPageCount="1"/>
  <pivotFields count="25">
    <pivotField showAll="0"/>
    <pivotField dataField="1" showAll="0"/>
    <pivotField showAll="0"/>
    <pivotField showAll="0"/>
    <pivotField axis="axisRow" showAll="0">
      <items count="3">
        <item x="1"/>
        <item x="0"/>
        <item t="default"/>
      </items>
    </pivotField>
    <pivotField showAll="0">
      <items count="4">
        <item x="2"/>
        <item x="1"/>
        <item x="0"/>
        <item t="default"/>
      </items>
    </pivotField>
    <pivotField showAll="0">
      <items count="17">
        <item x="5"/>
        <item x="6"/>
        <item x="1"/>
        <item x="11"/>
        <item x="15"/>
        <item x="7"/>
        <item x="8"/>
        <item x="10"/>
        <item x="0"/>
        <item x="13"/>
        <item x="12"/>
        <item x="9"/>
        <item x="2"/>
        <item x="3"/>
        <item x="14"/>
        <item x="4"/>
        <item t="default"/>
      </items>
    </pivotField>
    <pivotField axis="axisRow" showAll="0">
      <items count="4">
        <item x="2"/>
        <item x="1"/>
        <item x="0"/>
        <item t="default"/>
      </items>
    </pivotField>
    <pivotField showAll="0"/>
    <pivotField showAll="0"/>
    <pivotField showAll="0"/>
    <pivotField showAll="0"/>
    <pivotField showAll="0"/>
    <pivotField numFmtId="14" showAll="0"/>
    <pivotField showAll="0"/>
    <pivotField showAll="0"/>
    <pivotField axis="axisPage" showAll="0">
      <items count="4">
        <item x="0"/>
        <item x="2"/>
        <item x="1"/>
        <item t="default"/>
      </items>
    </pivotField>
    <pivotField showAll="0"/>
    <pivotField showAll="0"/>
    <pivotField showAll="0"/>
    <pivotField showAll="0"/>
    <pivotField showAll="0"/>
    <pivotField numFmtId="14" showAll="0"/>
    <pivotField showAll="0"/>
    <pivotField showAll="0"/>
  </pivotFields>
  <rowFields count="2">
    <field x="7"/>
    <field x="4"/>
  </rowFields>
  <rowItems count="10">
    <i>
      <x/>
    </i>
    <i r="1">
      <x/>
    </i>
    <i r="1">
      <x v="1"/>
    </i>
    <i>
      <x v="1"/>
    </i>
    <i r="1">
      <x/>
    </i>
    <i r="1">
      <x v="1"/>
    </i>
    <i>
      <x v="2"/>
    </i>
    <i r="1">
      <x/>
    </i>
    <i r="1">
      <x v="1"/>
    </i>
    <i t="grand">
      <x/>
    </i>
  </rowItems>
  <colItems count="1">
    <i/>
  </colItems>
  <pageFields count="1">
    <pageField fld="16" item="0" hier="-1"/>
  </pageFields>
  <dataFields count="1">
    <dataField name="Count of EmpID" fld="1" subtotal="count" baseField="7" baseItem="0"/>
  </dataFields>
  <chartFormats count="3">
    <chartFormat chart="52" format="0" series="1">
      <pivotArea type="data" outline="0" fieldPosition="0">
        <references count="1">
          <reference field="4294967294" count="1" selected="0">
            <x v="0"/>
          </reference>
        </references>
      </pivotArea>
    </chartFormat>
    <chartFormat chart="55" format="2" series="1">
      <pivotArea type="data" outline="0" fieldPosition="0">
        <references count="1">
          <reference field="4294967294" count="1" selected="0">
            <x v="0"/>
          </reference>
        </references>
      </pivotArea>
    </chartFormat>
    <chartFormat chart="57"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4F7DAE5-B569-4024-AF94-85D0EFFDBA7B}" name="PivotTable1" cacheId="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8">
  <location ref="A24:B28" firstHeaderRow="1" firstDataRow="1" firstDataCol="1" rowPageCount="1" colPageCount="1"/>
  <pivotFields count="25">
    <pivotField showAll="0"/>
    <pivotField dataField="1" showAll="0"/>
    <pivotField showAll="0"/>
    <pivotField showAll="0"/>
    <pivotField showAll="0"/>
    <pivotField showAll="0">
      <items count="4">
        <item x="2"/>
        <item x="1"/>
        <item x="0"/>
        <item t="default"/>
      </items>
    </pivotField>
    <pivotField showAll="0">
      <items count="17">
        <item x="5"/>
        <item x="6"/>
        <item x="1"/>
        <item x="11"/>
        <item x="15"/>
        <item x="7"/>
        <item x="8"/>
        <item x="10"/>
        <item x="0"/>
        <item x="13"/>
        <item x="12"/>
        <item x="9"/>
        <item x="2"/>
        <item x="3"/>
        <item x="14"/>
        <item x="4"/>
        <item t="default"/>
      </items>
    </pivotField>
    <pivotField axis="axisRow" showAll="0">
      <items count="4">
        <item x="2"/>
        <item x="1"/>
        <item x="0"/>
        <item t="default"/>
      </items>
    </pivotField>
    <pivotField showAll="0"/>
    <pivotField showAll="0"/>
    <pivotField showAll="0"/>
    <pivotField showAll="0"/>
    <pivotField showAll="0"/>
    <pivotField numFmtId="14" showAll="0"/>
    <pivotField showAll="0"/>
    <pivotField showAll="0"/>
    <pivotField axis="axisPage" showAll="0">
      <items count="4">
        <item x="0"/>
        <item x="2"/>
        <item x="1"/>
        <item t="default"/>
      </items>
    </pivotField>
    <pivotField showAll="0"/>
    <pivotField showAll="0"/>
    <pivotField showAll="0"/>
    <pivotField showAll="0"/>
    <pivotField showAll="0"/>
    <pivotField numFmtId="14" showAll="0"/>
    <pivotField showAll="0"/>
    <pivotField showAll="0"/>
  </pivotFields>
  <rowFields count="1">
    <field x="7"/>
  </rowFields>
  <rowItems count="4">
    <i>
      <x/>
    </i>
    <i>
      <x v="1"/>
    </i>
    <i>
      <x v="2"/>
    </i>
    <i t="grand">
      <x/>
    </i>
  </rowItems>
  <colItems count="1">
    <i/>
  </colItems>
  <pageFields count="1">
    <pageField fld="16" item="0" hier="-1"/>
  </pageFields>
  <dataFields count="1">
    <dataField name="Count of EmpID" fld="1" subtotal="count" baseField="7" baseItem="0" numFmtId="41"/>
  </dataFields>
  <formats count="1">
    <format dxfId="32">
      <pivotArea outline="0" collapsedLevelsAreSubtotals="1" fieldPosition="0"/>
    </format>
  </formats>
  <chartFormats count="12">
    <chartFormat chart="32" format="1" series="1">
      <pivotArea type="data" outline="0" fieldPosition="0">
        <references count="1">
          <reference field="4294967294" count="1" selected="0">
            <x v="0"/>
          </reference>
        </references>
      </pivotArea>
    </chartFormat>
    <chartFormat chart="35" format="6" series="1">
      <pivotArea type="data" outline="0" fieldPosition="0">
        <references count="1">
          <reference field="4294967294" count="1" selected="0">
            <x v="0"/>
          </reference>
        </references>
      </pivotArea>
    </chartFormat>
    <chartFormat chart="35" format="7">
      <pivotArea type="data" outline="0" fieldPosition="0">
        <references count="2">
          <reference field="4294967294" count="1" selected="0">
            <x v="0"/>
          </reference>
          <reference field="7" count="1" selected="0">
            <x v="0"/>
          </reference>
        </references>
      </pivotArea>
    </chartFormat>
    <chartFormat chart="35" format="8">
      <pivotArea type="data" outline="0" fieldPosition="0">
        <references count="2">
          <reference field="4294967294" count="1" selected="0">
            <x v="0"/>
          </reference>
          <reference field="7" count="1" selected="0">
            <x v="1"/>
          </reference>
        </references>
      </pivotArea>
    </chartFormat>
    <chartFormat chart="35" format="9">
      <pivotArea type="data" outline="0" fieldPosition="0">
        <references count="2">
          <reference field="4294967294" count="1" selected="0">
            <x v="0"/>
          </reference>
          <reference field="7" count="1" selected="0">
            <x v="2"/>
          </reference>
        </references>
      </pivotArea>
    </chartFormat>
    <chartFormat chart="32" format="2">
      <pivotArea type="data" outline="0" fieldPosition="0">
        <references count="2">
          <reference field="4294967294" count="1" selected="0">
            <x v="0"/>
          </reference>
          <reference field="7" count="1" selected="0">
            <x v="0"/>
          </reference>
        </references>
      </pivotArea>
    </chartFormat>
    <chartFormat chart="32" format="3">
      <pivotArea type="data" outline="0" fieldPosition="0">
        <references count="2">
          <reference field="4294967294" count="1" selected="0">
            <x v="0"/>
          </reference>
          <reference field="7" count="1" selected="0">
            <x v="1"/>
          </reference>
        </references>
      </pivotArea>
    </chartFormat>
    <chartFormat chart="32" format="4">
      <pivotArea type="data" outline="0" fieldPosition="0">
        <references count="2">
          <reference field="4294967294" count="1" selected="0">
            <x v="0"/>
          </reference>
          <reference field="7" count="1" selected="0">
            <x v="2"/>
          </reference>
        </references>
      </pivotArea>
    </chartFormat>
    <chartFormat chart="37" format="14" series="1">
      <pivotArea type="data" outline="0" fieldPosition="0">
        <references count="1">
          <reference field="4294967294" count="1" selected="0">
            <x v="0"/>
          </reference>
        </references>
      </pivotArea>
    </chartFormat>
    <chartFormat chart="37" format="15">
      <pivotArea type="data" outline="0" fieldPosition="0">
        <references count="2">
          <reference field="4294967294" count="1" selected="0">
            <x v="0"/>
          </reference>
          <reference field="7" count="1" selected="0">
            <x v="0"/>
          </reference>
        </references>
      </pivotArea>
    </chartFormat>
    <chartFormat chart="37" format="16">
      <pivotArea type="data" outline="0" fieldPosition="0">
        <references count="2">
          <reference field="4294967294" count="1" selected="0">
            <x v="0"/>
          </reference>
          <reference field="7" count="1" selected="0">
            <x v="1"/>
          </reference>
        </references>
      </pivotArea>
    </chartFormat>
    <chartFormat chart="37" format="17">
      <pivotArea type="data" outline="0" fieldPosition="0">
        <references count="2">
          <reference field="4294967294" count="1" selected="0">
            <x v="0"/>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FEDCEF8-E662-4A6C-9D18-092BD868185A}" name="RecruitmentPivot" cacheId="1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Q15" firstHeaderRow="1" firstDataRow="2" firstDataCol="1" rowPageCount="1" colPageCount="1"/>
  <pivotFields count="25">
    <pivotField showAll="0"/>
    <pivotField dataField="1" showAll="0"/>
    <pivotField showAll="0"/>
    <pivotField showAll="0"/>
    <pivotField showAll="0"/>
    <pivotField showAll="0"/>
    <pivotField axis="axisCol" showAll="0">
      <items count="18">
        <item x="5"/>
        <item x="6"/>
        <item x="1"/>
        <item x="11"/>
        <item x="15"/>
        <item x="7"/>
        <item x="8"/>
        <item x="10"/>
        <item x="0"/>
        <item x="13"/>
        <item x="12"/>
        <item x="9"/>
        <item x="2"/>
        <item x="3"/>
        <item x="14"/>
        <item x="4"/>
        <item x="16"/>
        <item t="default"/>
      </items>
    </pivotField>
    <pivotField showAll="0"/>
    <pivotField showAll="0"/>
    <pivotField axis="axisRow" showAll="0">
      <items count="12">
        <item x="3"/>
        <item x="2"/>
        <item x="1"/>
        <item x="0"/>
        <item x="5"/>
        <item x="4"/>
        <item x="9"/>
        <item x="6"/>
        <item x="7"/>
        <item x="8"/>
        <item x="10"/>
        <item t="default"/>
      </items>
    </pivotField>
    <pivotField showAll="0"/>
    <pivotField showAll="0"/>
    <pivotField showAll="0"/>
    <pivotField showAll="0"/>
    <pivotField showAll="0"/>
    <pivotField showAll="0"/>
    <pivotField axis="axisPage" showAll="0">
      <items count="5">
        <item x="0"/>
        <item x="2"/>
        <item x="1"/>
        <item x="3"/>
        <item t="default"/>
      </items>
    </pivotField>
    <pivotField showAll="0"/>
    <pivotField showAll="0"/>
    <pivotField showAll="0"/>
    <pivotField showAll="0"/>
    <pivotField showAll="0"/>
    <pivotField showAll="0"/>
    <pivotField showAll="0"/>
    <pivotField showAll="0"/>
  </pivotFields>
  <rowFields count="1">
    <field x="9"/>
  </rowFields>
  <rowItems count="11">
    <i>
      <x/>
    </i>
    <i>
      <x v="1"/>
    </i>
    <i>
      <x v="2"/>
    </i>
    <i>
      <x v="3"/>
    </i>
    <i>
      <x v="4"/>
    </i>
    <i>
      <x v="5"/>
    </i>
    <i>
      <x v="6"/>
    </i>
    <i>
      <x v="7"/>
    </i>
    <i>
      <x v="8"/>
    </i>
    <i>
      <x v="9"/>
    </i>
    <i t="grand">
      <x/>
    </i>
  </rowItems>
  <colFields count="1">
    <field x="6"/>
  </colFields>
  <colItems count="16">
    <i>
      <x/>
    </i>
    <i>
      <x v="1"/>
    </i>
    <i>
      <x v="2"/>
    </i>
    <i>
      <x v="3"/>
    </i>
    <i>
      <x v="4"/>
    </i>
    <i>
      <x v="5"/>
    </i>
    <i>
      <x v="6"/>
    </i>
    <i>
      <x v="7"/>
    </i>
    <i>
      <x v="8"/>
    </i>
    <i>
      <x v="10"/>
    </i>
    <i>
      <x v="11"/>
    </i>
    <i>
      <x v="12"/>
    </i>
    <i>
      <x v="13"/>
    </i>
    <i>
      <x v="14"/>
    </i>
    <i>
      <x v="15"/>
    </i>
    <i t="grand">
      <x/>
    </i>
  </colItems>
  <pageFields count="1">
    <pageField fld="16" item="0" hier="-1"/>
  </pageFields>
  <dataFields count="1">
    <dataField name="Count of EmpID" fld="1" subtotal="count" baseField="9" baseItem="2"/>
  </dataFields>
  <formats count="5">
    <format dxfId="31">
      <pivotArea dataOnly="0" labelOnly="1" fieldPosition="0">
        <references count="1">
          <reference field="6" count="0"/>
        </references>
      </pivotArea>
    </format>
    <format dxfId="30">
      <pivotArea dataOnly="0" labelOnly="1" grandCol="1" outline="0" fieldPosition="0"/>
    </format>
    <format dxfId="29">
      <pivotArea dataOnly="0" labelOnly="1" fieldPosition="0">
        <references count="1">
          <reference field="6" count="0"/>
        </references>
      </pivotArea>
    </format>
    <format dxfId="28">
      <pivotArea dataOnly="0" labelOnly="1" grandCol="1" outline="0" fieldPosition="0"/>
    </format>
    <format dxfId="27">
      <pivotArea field="9" type="button" dataOnly="0" labelOnly="1" outline="0" axis="axisRow"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8F85A5B-C4C2-4A20-AD17-1D0795601E31}" name="RecruitmentPivot" cacheId="1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9">
  <location ref="A4:B10" firstHeaderRow="1" firstDataRow="1" firstDataCol="1" rowPageCount="2" colPageCount="1"/>
  <pivotFields count="25">
    <pivotField showAll="0"/>
    <pivotField dataField="1" showAll="0"/>
    <pivotField showAll="0"/>
    <pivotField showAll="0"/>
    <pivotField showAll="0"/>
    <pivotField showAll="0"/>
    <pivotField showAll="0">
      <items count="18">
        <item x="5"/>
        <item x="6"/>
        <item x="1"/>
        <item x="11"/>
        <item x="15"/>
        <item x="7"/>
        <item x="8"/>
        <item x="10"/>
        <item x="0"/>
        <item x="13"/>
        <item x="12"/>
        <item x="9"/>
        <item x="2"/>
        <item x="3"/>
        <item x="14"/>
        <item x="4"/>
        <item x="16"/>
        <item t="default"/>
      </items>
    </pivotField>
    <pivotField axis="axisPage" showAll="0">
      <items count="5">
        <item x="2"/>
        <item x="1"/>
        <item x="0"/>
        <item x="3"/>
        <item t="default"/>
      </items>
    </pivotField>
    <pivotField axis="axisRow" showAll="0">
      <items count="7">
        <item x="2"/>
        <item x="0"/>
        <item x="1"/>
        <item x="3"/>
        <item x="4"/>
        <item x="5"/>
        <item t="default"/>
      </items>
    </pivotField>
    <pivotField showAll="0">
      <items count="12">
        <item x="3"/>
        <item x="2"/>
        <item x="1"/>
        <item x="0"/>
        <item x="5"/>
        <item x="4"/>
        <item x="9"/>
        <item x="6"/>
        <item x="7"/>
        <item x="8"/>
        <item x="10"/>
        <item t="default"/>
      </items>
    </pivotField>
    <pivotField showAll="0"/>
    <pivotField showAll="0"/>
    <pivotField showAll="0"/>
    <pivotField showAll="0"/>
    <pivotField showAll="0"/>
    <pivotField showAll="0"/>
    <pivotField axis="axisPage" showAll="0">
      <items count="5">
        <item x="0"/>
        <item x="2"/>
        <item x="1"/>
        <item x="3"/>
        <item t="default"/>
      </items>
    </pivotField>
    <pivotField showAll="0"/>
    <pivotField showAll="0"/>
    <pivotField showAll="0"/>
    <pivotField showAll="0"/>
    <pivotField showAll="0"/>
    <pivotField showAll="0"/>
    <pivotField showAll="0"/>
    <pivotField showAll="0"/>
  </pivotFields>
  <rowFields count="1">
    <field x="8"/>
  </rowFields>
  <rowItems count="6">
    <i>
      <x/>
    </i>
    <i>
      <x v="1"/>
    </i>
    <i>
      <x v="2"/>
    </i>
    <i>
      <x v="3"/>
    </i>
    <i>
      <x v="4"/>
    </i>
    <i t="grand">
      <x/>
    </i>
  </rowItems>
  <colItems count="1">
    <i/>
  </colItems>
  <pageFields count="2">
    <pageField fld="16" item="0" hier="-1"/>
    <pageField fld="7" hier="-1"/>
  </pageFields>
  <dataFields count="1">
    <dataField name="Count of EmpID" fld="1" subtotal="count" baseField="9" baseItem="2"/>
  </dataFields>
  <formats count="4">
    <format dxfId="18">
      <pivotArea dataOnly="0" labelOnly="1" grandCol="1" outline="0" fieldPosition="0"/>
    </format>
    <format dxfId="17">
      <pivotArea dataOnly="0" labelOnly="1" grandCol="1" outline="0" fieldPosition="0"/>
    </format>
    <format dxfId="16">
      <pivotArea field="9" type="button" dataOnly="0" labelOnly="1" outline="0"/>
    </format>
    <format dxfId="15">
      <pivotArea dataOnly="0" labelOnly="1" grandRow="1" outline="0" fieldPosition="0"/>
    </format>
  </formats>
  <chartFormats count="18">
    <chartFormat chart="23" format="0" series="1">
      <pivotArea type="data" outline="0" fieldPosition="0">
        <references count="1">
          <reference field="4294967294" count="1" selected="0">
            <x v="0"/>
          </reference>
        </references>
      </pivotArea>
    </chartFormat>
    <chartFormat chart="26" format="7" series="1">
      <pivotArea type="data" outline="0" fieldPosition="0">
        <references count="1">
          <reference field="4294967294" count="1" selected="0">
            <x v="0"/>
          </reference>
        </references>
      </pivotArea>
    </chartFormat>
    <chartFormat chart="26" format="8">
      <pivotArea type="data" outline="0" fieldPosition="0">
        <references count="2">
          <reference field="4294967294" count="1" selected="0">
            <x v="0"/>
          </reference>
          <reference field="8" count="1" selected="0">
            <x v="0"/>
          </reference>
        </references>
      </pivotArea>
    </chartFormat>
    <chartFormat chart="26" format="9">
      <pivotArea type="data" outline="0" fieldPosition="0">
        <references count="2">
          <reference field="4294967294" count="1" selected="0">
            <x v="0"/>
          </reference>
          <reference field="8" count="1" selected="0">
            <x v="1"/>
          </reference>
        </references>
      </pivotArea>
    </chartFormat>
    <chartFormat chart="26" format="10">
      <pivotArea type="data" outline="0" fieldPosition="0">
        <references count="2">
          <reference field="4294967294" count="1" selected="0">
            <x v="0"/>
          </reference>
          <reference field="8" count="1" selected="0">
            <x v="2"/>
          </reference>
        </references>
      </pivotArea>
    </chartFormat>
    <chartFormat chart="26" format="11">
      <pivotArea type="data" outline="0" fieldPosition="0">
        <references count="2">
          <reference field="4294967294" count="1" selected="0">
            <x v="0"/>
          </reference>
          <reference field="8" count="1" selected="0">
            <x v="3"/>
          </reference>
        </references>
      </pivotArea>
    </chartFormat>
    <chartFormat chart="26" format="12">
      <pivotArea type="data" outline="0" fieldPosition="0">
        <references count="2">
          <reference field="4294967294" count="1" selected="0">
            <x v="0"/>
          </reference>
          <reference field="8" count="1" selected="0">
            <x v="4"/>
          </reference>
        </references>
      </pivotArea>
    </chartFormat>
    <chartFormat chart="23" format="1">
      <pivotArea type="data" outline="0" fieldPosition="0">
        <references count="2">
          <reference field="4294967294" count="1" selected="0">
            <x v="0"/>
          </reference>
          <reference field="8" count="1" selected="0">
            <x v="0"/>
          </reference>
        </references>
      </pivotArea>
    </chartFormat>
    <chartFormat chart="23" format="2">
      <pivotArea type="data" outline="0" fieldPosition="0">
        <references count="2">
          <reference field="4294967294" count="1" selected="0">
            <x v="0"/>
          </reference>
          <reference field="8" count="1" selected="0">
            <x v="1"/>
          </reference>
        </references>
      </pivotArea>
    </chartFormat>
    <chartFormat chart="23" format="3">
      <pivotArea type="data" outline="0" fieldPosition="0">
        <references count="2">
          <reference field="4294967294" count="1" selected="0">
            <x v="0"/>
          </reference>
          <reference field="8" count="1" selected="0">
            <x v="2"/>
          </reference>
        </references>
      </pivotArea>
    </chartFormat>
    <chartFormat chart="23" format="4">
      <pivotArea type="data" outline="0" fieldPosition="0">
        <references count="2">
          <reference field="4294967294" count="1" selected="0">
            <x v="0"/>
          </reference>
          <reference field="8" count="1" selected="0">
            <x v="3"/>
          </reference>
        </references>
      </pivotArea>
    </chartFormat>
    <chartFormat chart="23" format="5">
      <pivotArea type="data" outline="0" fieldPosition="0">
        <references count="2">
          <reference field="4294967294" count="1" selected="0">
            <x v="0"/>
          </reference>
          <reference field="8" count="1" selected="0">
            <x v="4"/>
          </reference>
        </references>
      </pivotArea>
    </chartFormat>
    <chartFormat chart="28" format="19" series="1">
      <pivotArea type="data" outline="0" fieldPosition="0">
        <references count="1">
          <reference field="4294967294" count="1" selected="0">
            <x v="0"/>
          </reference>
        </references>
      </pivotArea>
    </chartFormat>
    <chartFormat chart="28" format="20">
      <pivotArea type="data" outline="0" fieldPosition="0">
        <references count="2">
          <reference field="4294967294" count="1" selected="0">
            <x v="0"/>
          </reference>
          <reference field="8" count="1" selected="0">
            <x v="0"/>
          </reference>
        </references>
      </pivotArea>
    </chartFormat>
    <chartFormat chart="28" format="21">
      <pivotArea type="data" outline="0" fieldPosition="0">
        <references count="2">
          <reference field="4294967294" count="1" selected="0">
            <x v="0"/>
          </reference>
          <reference field="8" count="1" selected="0">
            <x v="1"/>
          </reference>
        </references>
      </pivotArea>
    </chartFormat>
    <chartFormat chart="28" format="22">
      <pivotArea type="data" outline="0" fieldPosition="0">
        <references count="2">
          <reference field="4294967294" count="1" selected="0">
            <x v="0"/>
          </reference>
          <reference field="8" count="1" selected="0">
            <x v="2"/>
          </reference>
        </references>
      </pivotArea>
    </chartFormat>
    <chartFormat chart="28" format="23">
      <pivotArea type="data" outline="0" fieldPosition="0">
        <references count="2">
          <reference field="4294967294" count="1" selected="0">
            <x v="0"/>
          </reference>
          <reference field="8" count="1" selected="0">
            <x v="3"/>
          </reference>
        </references>
      </pivotArea>
    </chartFormat>
    <chartFormat chart="28" format="24">
      <pivotArea type="data" outline="0" fieldPosition="0">
        <references count="2">
          <reference field="4294967294" count="1" selected="0">
            <x v="0"/>
          </reference>
          <reference field="8"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4234304-1FDE-4101-B7D6-BCA1561A108B}" name="PivotTable22" cacheId="1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7">
  <location ref="A27:B33" firstHeaderRow="1" firstDataRow="1" firstDataCol="1" rowPageCount="2" colPageCount="1"/>
  <pivotFields count="25">
    <pivotField showAll="0"/>
    <pivotField dataField="1" showAll="0"/>
    <pivotField showAll="0"/>
    <pivotField showAll="0"/>
    <pivotField showAll="0"/>
    <pivotField showAll="0"/>
    <pivotField showAll="0">
      <items count="18">
        <item x="5"/>
        <item x="6"/>
        <item x="1"/>
        <item x="11"/>
        <item x="15"/>
        <item x="7"/>
        <item x="8"/>
        <item x="10"/>
        <item x="0"/>
        <item x="13"/>
        <item x="12"/>
        <item x="9"/>
        <item x="2"/>
        <item x="3"/>
        <item x="14"/>
        <item x="4"/>
        <item x="16"/>
        <item t="default"/>
      </items>
    </pivotField>
    <pivotField axis="axisPage" showAll="0">
      <items count="5">
        <item x="2"/>
        <item x="1"/>
        <item x="0"/>
        <item x="3"/>
        <item t="default"/>
      </items>
    </pivotField>
    <pivotField showAll="0">
      <items count="7">
        <item x="2"/>
        <item x="0"/>
        <item x="1"/>
        <item x="3"/>
        <item x="4"/>
        <item x="5"/>
        <item t="default"/>
      </items>
    </pivotField>
    <pivotField showAll="0">
      <items count="12">
        <item x="3"/>
        <item x="2"/>
        <item x="1"/>
        <item x="0"/>
        <item x="5"/>
        <item x="4"/>
        <item x="9"/>
        <item x="6"/>
        <item x="7"/>
        <item x="8"/>
        <item x="10"/>
        <item t="default"/>
      </items>
    </pivotField>
    <pivotField showAll="0"/>
    <pivotField showAll="0"/>
    <pivotField showAll="0"/>
    <pivotField showAll="0"/>
    <pivotField showAll="0"/>
    <pivotField showAll="0"/>
    <pivotField axis="axisPage" showAll="0">
      <items count="5">
        <item x="0"/>
        <item x="2"/>
        <item x="1"/>
        <item x="3"/>
        <item t="default"/>
      </items>
    </pivotField>
    <pivotField showAll="0"/>
    <pivotField showAll="0">
      <items count="113">
        <item x="38"/>
        <item x="51"/>
        <item x="50"/>
        <item x="108"/>
        <item x="37"/>
        <item x="11"/>
        <item x="47"/>
        <item x="40"/>
        <item x="88"/>
        <item x="67"/>
        <item x="85"/>
        <item x="92"/>
        <item x="110"/>
        <item x="101"/>
        <item x="46"/>
        <item x="24"/>
        <item x="39"/>
        <item x="2"/>
        <item x="63"/>
        <item x="5"/>
        <item x="70"/>
        <item x="81"/>
        <item x="34"/>
        <item x="49"/>
        <item x="17"/>
        <item x="95"/>
        <item x="79"/>
        <item x="16"/>
        <item x="65"/>
        <item x="19"/>
        <item x="107"/>
        <item x="22"/>
        <item x="103"/>
        <item x="105"/>
        <item x="15"/>
        <item x="73"/>
        <item x="14"/>
        <item x="42"/>
        <item x="93"/>
        <item x="72"/>
        <item x="13"/>
        <item x="102"/>
        <item x="91"/>
        <item x="26"/>
        <item x="62"/>
        <item x="74"/>
        <item x="53"/>
        <item x="99"/>
        <item x="30"/>
        <item x="66"/>
        <item x="54"/>
        <item x="69"/>
        <item x="36"/>
        <item x="23"/>
        <item x="86"/>
        <item x="20"/>
        <item x="41"/>
        <item x="90"/>
        <item x="57"/>
        <item x="82"/>
        <item x="35"/>
        <item x="56"/>
        <item x="97"/>
        <item x="68"/>
        <item x="48"/>
        <item x="28"/>
        <item x="43"/>
        <item x="32"/>
        <item x="29"/>
        <item x="96"/>
        <item x="94"/>
        <item x="61"/>
        <item x="83"/>
        <item x="7"/>
        <item x="109"/>
        <item x="55"/>
        <item x="89"/>
        <item x="8"/>
        <item x="87"/>
        <item x="25"/>
        <item x="98"/>
        <item x="84"/>
        <item x="9"/>
        <item x="21"/>
        <item x="6"/>
        <item x="64"/>
        <item x="10"/>
        <item x="18"/>
        <item x="45"/>
        <item x="78"/>
        <item x="0"/>
        <item x="58"/>
        <item x="33"/>
        <item x="59"/>
        <item x="60"/>
        <item x="80"/>
        <item x="106"/>
        <item x="27"/>
        <item x="31"/>
        <item x="52"/>
        <item x="44"/>
        <item x="75"/>
        <item x="12"/>
        <item x="104"/>
        <item x="71"/>
        <item x="3"/>
        <item x="77"/>
        <item x="76"/>
        <item x="100"/>
        <item x="1"/>
        <item x="4"/>
        <item x="111"/>
        <item t="default"/>
      </items>
    </pivotField>
    <pivotField axis="axisRow" showAll="0">
      <items count="7">
        <item x="4"/>
        <item x="3"/>
        <item x="1"/>
        <item x="2"/>
        <item x="0"/>
        <item x="5"/>
        <item t="default"/>
      </items>
    </pivotField>
    <pivotField showAll="0">
      <items count="7">
        <item x="4"/>
        <item x="3"/>
        <item x="1"/>
        <item x="2"/>
        <item x="0"/>
        <item x="5"/>
        <item t="default"/>
      </items>
    </pivotField>
    <pivotField showAll="0"/>
    <pivotField showAll="0"/>
    <pivotField showAll="0"/>
    <pivotField showAll="0"/>
  </pivotFields>
  <rowFields count="1">
    <field x="19"/>
  </rowFields>
  <rowItems count="6">
    <i>
      <x/>
    </i>
    <i>
      <x v="1"/>
    </i>
    <i>
      <x v="2"/>
    </i>
    <i>
      <x v="3"/>
    </i>
    <i>
      <x v="4"/>
    </i>
    <i t="grand">
      <x/>
    </i>
  </rowItems>
  <colItems count="1">
    <i/>
  </colItems>
  <pageFields count="2">
    <pageField fld="16" item="0" hier="-1"/>
    <pageField fld="7" hier="-1"/>
  </pageFields>
  <dataFields count="1">
    <dataField name="Count of EmpID" fld="1" subtotal="count" baseField="9" baseItem="2"/>
  </dataFields>
  <formats count="4">
    <format dxfId="22">
      <pivotArea dataOnly="0" labelOnly="1" grandCol="1" outline="0" fieldPosition="0"/>
    </format>
    <format dxfId="21">
      <pivotArea dataOnly="0" labelOnly="1" grandCol="1" outline="0" fieldPosition="0"/>
    </format>
    <format dxfId="20">
      <pivotArea field="9" type="button" dataOnly="0" labelOnly="1" outline="0"/>
    </format>
    <format dxfId="19">
      <pivotArea dataOnly="0" labelOnly="1" grandRow="1" outline="0" fieldPosition="0"/>
    </format>
  </formats>
  <chartFormats count="5">
    <chartFormat chart="23" format="0" series="1">
      <pivotArea type="data" outline="0" fieldPosition="0">
        <references count="1">
          <reference field="4294967294" count="1" selected="0">
            <x v="0"/>
          </reference>
        </references>
      </pivotArea>
    </chartFormat>
    <chartFormat chart="35" format="0" series="1">
      <pivotArea type="data" outline="0" fieldPosition="0">
        <references count="1">
          <reference field="4294967294" count="1" selected="0">
            <x v="0"/>
          </reference>
        </references>
      </pivotArea>
    </chartFormat>
    <chartFormat chart="49" format="0" series="1">
      <pivotArea type="data" outline="0" fieldPosition="0">
        <references count="1">
          <reference field="4294967294" count="1" selected="0">
            <x v="0"/>
          </reference>
        </references>
      </pivotArea>
    </chartFormat>
    <chartFormat chart="54" format="2" series="1">
      <pivotArea type="data" outline="0" fieldPosition="0">
        <references count="1">
          <reference field="4294967294" count="1" selected="0">
            <x v="0"/>
          </reference>
        </references>
      </pivotArea>
    </chartFormat>
    <chartFormat chart="56"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49EB3468-9E30-4F03-BACF-1C6A9709FE57}" name="PivotTable6" cacheId="1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4">
  <location ref="A15:B21" firstHeaderRow="1" firstDataRow="1" firstDataCol="1" rowPageCount="2" colPageCount="1"/>
  <pivotFields count="25">
    <pivotField showAll="0"/>
    <pivotField dataField="1" showAll="0"/>
    <pivotField showAll="0"/>
    <pivotField showAll="0"/>
    <pivotField showAll="0"/>
    <pivotField showAll="0"/>
    <pivotField showAll="0">
      <items count="18">
        <item x="5"/>
        <item x="6"/>
        <item x="1"/>
        <item x="11"/>
        <item x="15"/>
        <item x="7"/>
        <item x="8"/>
        <item x="10"/>
        <item x="0"/>
        <item x="13"/>
        <item x="12"/>
        <item x="9"/>
        <item x="2"/>
        <item x="3"/>
        <item x="14"/>
        <item x="4"/>
        <item x="16"/>
        <item t="default"/>
      </items>
    </pivotField>
    <pivotField axis="axisPage" showAll="0">
      <items count="5">
        <item x="2"/>
        <item x="1"/>
        <item x="0"/>
        <item x="3"/>
        <item t="default"/>
      </items>
    </pivotField>
    <pivotField showAll="0">
      <items count="7">
        <item x="2"/>
        <item x="0"/>
        <item x="1"/>
        <item x="3"/>
        <item x="4"/>
        <item x="5"/>
        <item t="default"/>
      </items>
    </pivotField>
    <pivotField showAll="0">
      <items count="12">
        <item x="3"/>
        <item x="2"/>
        <item x="1"/>
        <item x="0"/>
        <item x="5"/>
        <item x="4"/>
        <item x="9"/>
        <item x="6"/>
        <item x="7"/>
        <item x="8"/>
        <item x="10"/>
        <item t="default"/>
      </items>
    </pivotField>
    <pivotField showAll="0"/>
    <pivotField showAll="0"/>
    <pivotField showAll="0"/>
    <pivotField showAll="0"/>
    <pivotField showAll="0"/>
    <pivotField showAll="0"/>
    <pivotField axis="axisPage" showAll="0">
      <items count="5">
        <item x="0"/>
        <item x="2"/>
        <item x="1"/>
        <item x="3"/>
        <item t="default"/>
      </items>
    </pivotField>
    <pivotField showAll="0"/>
    <pivotField showAll="0">
      <items count="113">
        <item x="38"/>
        <item x="51"/>
        <item x="50"/>
        <item x="108"/>
        <item x="37"/>
        <item x="11"/>
        <item x="47"/>
        <item x="40"/>
        <item x="88"/>
        <item x="67"/>
        <item x="85"/>
        <item x="92"/>
        <item x="110"/>
        <item x="101"/>
        <item x="46"/>
        <item x="24"/>
        <item x="39"/>
        <item x="2"/>
        <item x="63"/>
        <item x="5"/>
        <item x="70"/>
        <item x="81"/>
        <item x="34"/>
        <item x="49"/>
        <item x="17"/>
        <item x="95"/>
        <item x="79"/>
        <item x="16"/>
        <item x="65"/>
        <item x="19"/>
        <item x="107"/>
        <item x="22"/>
        <item x="103"/>
        <item x="105"/>
        <item x="15"/>
        <item x="73"/>
        <item x="14"/>
        <item x="42"/>
        <item x="93"/>
        <item x="72"/>
        <item x="13"/>
        <item x="102"/>
        <item x="91"/>
        <item x="26"/>
        <item x="62"/>
        <item x="74"/>
        <item x="53"/>
        <item x="99"/>
        <item x="30"/>
        <item x="66"/>
        <item x="54"/>
        <item x="69"/>
        <item x="36"/>
        <item x="23"/>
        <item x="86"/>
        <item x="20"/>
        <item x="41"/>
        <item x="90"/>
        <item x="57"/>
        <item x="82"/>
        <item x="35"/>
        <item x="56"/>
        <item x="97"/>
        <item x="68"/>
        <item x="48"/>
        <item x="28"/>
        <item x="43"/>
        <item x="32"/>
        <item x="29"/>
        <item x="96"/>
        <item x="94"/>
        <item x="61"/>
        <item x="83"/>
        <item x="7"/>
        <item x="109"/>
        <item x="55"/>
        <item x="89"/>
        <item x="8"/>
        <item x="87"/>
        <item x="25"/>
        <item x="98"/>
        <item x="84"/>
        <item x="9"/>
        <item x="21"/>
        <item x="6"/>
        <item x="64"/>
        <item x="10"/>
        <item x="18"/>
        <item x="45"/>
        <item x="78"/>
        <item x="0"/>
        <item x="58"/>
        <item x="33"/>
        <item x="59"/>
        <item x="60"/>
        <item x="80"/>
        <item x="106"/>
        <item x="27"/>
        <item x="31"/>
        <item x="52"/>
        <item x="44"/>
        <item x="75"/>
        <item x="12"/>
        <item x="104"/>
        <item x="71"/>
        <item x="3"/>
        <item x="77"/>
        <item x="76"/>
        <item x="100"/>
        <item x="1"/>
        <item x="4"/>
        <item x="111"/>
        <item t="default"/>
      </items>
    </pivotField>
    <pivotField showAll="0"/>
    <pivotField axis="axisRow" showAll="0">
      <items count="7">
        <item x="4"/>
        <item x="3"/>
        <item x="1"/>
        <item x="2"/>
        <item x="0"/>
        <item x="5"/>
        <item t="default"/>
      </items>
    </pivotField>
    <pivotField showAll="0"/>
    <pivotField showAll="0"/>
    <pivotField showAll="0"/>
    <pivotField showAll="0"/>
  </pivotFields>
  <rowFields count="1">
    <field x="20"/>
  </rowFields>
  <rowItems count="6">
    <i>
      <x/>
    </i>
    <i>
      <x v="1"/>
    </i>
    <i>
      <x v="2"/>
    </i>
    <i>
      <x v="3"/>
    </i>
    <i>
      <x v="4"/>
    </i>
    <i t="grand">
      <x/>
    </i>
  </rowItems>
  <colItems count="1">
    <i/>
  </colItems>
  <pageFields count="2">
    <pageField fld="16" item="0" hier="-1"/>
    <pageField fld="7" hier="-1"/>
  </pageFields>
  <dataFields count="1">
    <dataField name="Count of EmpID" fld="1" subtotal="count" baseField="9" baseItem="2"/>
  </dataFields>
  <formats count="4">
    <format dxfId="26">
      <pivotArea dataOnly="0" labelOnly="1" grandCol="1" outline="0" fieldPosition="0"/>
    </format>
    <format dxfId="25">
      <pivotArea dataOnly="0" labelOnly="1" grandCol="1" outline="0" fieldPosition="0"/>
    </format>
    <format dxfId="24">
      <pivotArea field="9" type="button" dataOnly="0" labelOnly="1" outline="0"/>
    </format>
    <format dxfId="23">
      <pivotArea dataOnly="0" labelOnly="1" grandRow="1" outline="0" fieldPosition="0"/>
    </format>
  </formats>
  <chartFormats count="5">
    <chartFormat chart="23" format="0" series="1">
      <pivotArea type="data" outline="0" fieldPosition="0">
        <references count="1">
          <reference field="4294967294" count="1" selected="0">
            <x v="0"/>
          </reference>
        </references>
      </pivotArea>
    </chartFormat>
    <chartFormat chart="35" format="0" series="1">
      <pivotArea type="data" outline="0" fieldPosition="0">
        <references count="1">
          <reference field="4294967294" count="1" selected="0">
            <x v="0"/>
          </reference>
        </references>
      </pivotArea>
    </chartFormat>
    <chartFormat chart="38" format="2" series="1">
      <pivotArea type="data" outline="0" fieldPosition="0">
        <references count="1">
          <reference field="4294967294" count="1" selected="0">
            <x v="0"/>
          </reference>
        </references>
      </pivotArea>
    </chartFormat>
    <chartFormat chart="41" format="2" series="1">
      <pivotArea type="data" outline="0" fieldPosition="0">
        <references count="1">
          <reference field="4294967294" count="1" selected="0">
            <x v="0"/>
          </reference>
        </references>
      </pivotArea>
    </chartFormat>
    <chartFormat chart="43"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C52E3A9D-AA9B-49CB-A419-E46D158E7E07}" name="PivotTable21" cacheId="1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B34:R46" firstHeaderRow="1" firstDataRow="2" firstDataCol="1" rowPageCount="1" colPageCount="1"/>
  <pivotFields count="25">
    <pivotField showAll="0"/>
    <pivotField dataField="1" showAll="0"/>
    <pivotField showAll="0"/>
    <pivotField showAll="0"/>
    <pivotField showAll="0"/>
    <pivotField showAll="0"/>
    <pivotField axis="axisCol" showAll="0">
      <items count="18">
        <item x="5"/>
        <item x="6"/>
        <item x="1"/>
        <item x="11"/>
        <item x="15"/>
        <item x="7"/>
        <item x="8"/>
        <item x="10"/>
        <item x="0"/>
        <item x="13"/>
        <item x="12"/>
        <item x="9"/>
        <item x="2"/>
        <item x="3"/>
        <item x="14"/>
        <item x="4"/>
        <item x="16"/>
        <item t="default"/>
      </items>
    </pivotField>
    <pivotField showAll="0"/>
    <pivotField showAll="0"/>
    <pivotField axis="axisRow" showAll="0">
      <items count="12">
        <item x="3"/>
        <item x="2"/>
        <item x="1"/>
        <item x="0"/>
        <item x="5"/>
        <item x="4"/>
        <item x="9"/>
        <item x="6"/>
        <item x="7"/>
        <item x="8"/>
        <item x="10"/>
        <item t="default"/>
      </items>
    </pivotField>
    <pivotField showAll="0"/>
    <pivotField showAll="0"/>
    <pivotField showAll="0"/>
    <pivotField showAll="0"/>
    <pivotField showAll="0"/>
    <pivotField showAll="0"/>
    <pivotField axis="axisPage" showAll="0">
      <items count="5">
        <item x="0"/>
        <item x="2"/>
        <item x="1"/>
        <item x="3"/>
        <item t="default"/>
      </items>
    </pivotField>
    <pivotField showAll="0"/>
    <pivotField showAll="0"/>
    <pivotField showAll="0"/>
    <pivotField showAll="0"/>
    <pivotField showAll="0"/>
    <pivotField showAll="0"/>
    <pivotField showAll="0"/>
    <pivotField showAll="0"/>
  </pivotFields>
  <rowFields count="1">
    <field x="9"/>
  </rowFields>
  <rowItems count="11">
    <i>
      <x/>
    </i>
    <i>
      <x v="1"/>
    </i>
    <i>
      <x v="2"/>
    </i>
    <i>
      <x v="3"/>
    </i>
    <i>
      <x v="4"/>
    </i>
    <i>
      <x v="5"/>
    </i>
    <i>
      <x v="6"/>
    </i>
    <i>
      <x v="7"/>
    </i>
    <i>
      <x v="8"/>
    </i>
    <i>
      <x v="9"/>
    </i>
    <i t="grand">
      <x/>
    </i>
  </rowItems>
  <colFields count="1">
    <field x="6"/>
  </colFields>
  <colItems count="16">
    <i>
      <x/>
    </i>
    <i>
      <x v="1"/>
    </i>
    <i>
      <x v="2"/>
    </i>
    <i>
      <x v="3"/>
    </i>
    <i>
      <x v="4"/>
    </i>
    <i>
      <x v="5"/>
    </i>
    <i>
      <x v="6"/>
    </i>
    <i>
      <x v="7"/>
    </i>
    <i>
      <x v="8"/>
    </i>
    <i>
      <x v="10"/>
    </i>
    <i>
      <x v="11"/>
    </i>
    <i>
      <x v="12"/>
    </i>
    <i>
      <x v="13"/>
    </i>
    <i>
      <x v="14"/>
    </i>
    <i>
      <x v="15"/>
    </i>
    <i t="grand">
      <x/>
    </i>
  </colItems>
  <pageFields count="1">
    <pageField fld="16" item="0" hier="-1"/>
  </pageFields>
  <dataFields count="1">
    <dataField name="Count of EmpID" fld="1" subtotal="count" baseField="9" baseItem="2"/>
  </dataFields>
  <formats count="5">
    <format dxfId="14">
      <pivotArea dataOnly="0" labelOnly="1" fieldPosition="0">
        <references count="1">
          <reference field="6" count="0"/>
        </references>
      </pivotArea>
    </format>
    <format dxfId="13">
      <pivotArea dataOnly="0" labelOnly="1" grandCol="1" outline="0" fieldPosition="0"/>
    </format>
    <format dxfId="12">
      <pivotArea dataOnly="0" labelOnly="1" fieldPosition="0">
        <references count="1">
          <reference field="6" count="0"/>
        </references>
      </pivotArea>
    </format>
    <format dxfId="11">
      <pivotArea dataOnly="0" labelOnly="1" grandCol="1" outline="0" fieldPosition="0"/>
    </format>
    <format dxfId="10">
      <pivotArea field="9" type="button" dataOnly="0" labelOnly="1" outline="0" axis="axisRow"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dataset HR analytics" connectionId="1" xr16:uid="{D2CF89D7-E08B-D641-99A0-DC2ACF0DFA70}"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pivotTable" Target="../pivotTables/pivotTable5.xml"/><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8.xml"/><Relationship Id="rId2" Type="http://schemas.openxmlformats.org/officeDocument/2006/relationships/pivotTable" Target="../pivotTables/pivotTable7.xml"/><Relationship Id="rId1" Type="http://schemas.openxmlformats.org/officeDocument/2006/relationships/pivotTable" Target="../pivotTables/pivotTable6.xm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ivotTable" Target="../pivotTables/pivotTable9.xml"/><Relationship Id="rId4" Type="http://schemas.openxmlformats.org/officeDocument/2006/relationships/comments" Target="../comments2.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pivotTable" Target="../pivotTables/pivotTable10.xml"/><Relationship Id="rId4"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4C1182-E97F-8D48-8B0D-E83B570AB40F}">
  <sheetPr>
    <tabColor rgb="FFFF0000"/>
  </sheetPr>
  <dimension ref="A1:Y288"/>
  <sheetViews>
    <sheetView topLeftCell="A11" zoomScale="80" zoomScaleNormal="80" workbookViewId="0">
      <selection activeCell="T4" sqref="T4"/>
    </sheetView>
  </sheetViews>
  <sheetFormatPr defaultColWidth="10.6640625" defaultRowHeight="15.5" x14ac:dyDescent="0.35"/>
  <cols>
    <col min="1" max="1" width="33.83203125" bestFit="1" customWidth="1"/>
    <col min="2" max="2" width="6.5" bestFit="1" customWidth="1"/>
    <col min="3" max="3" width="11.1640625" bestFit="1" customWidth="1"/>
    <col min="4" max="4" width="14" bestFit="1" customWidth="1"/>
    <col min="5" max="5" width="8.83203125" style="6" bestFit="1" customWidth="1"/>
    <col min="6" max="6" width="16" style="6" bestFit="1" customWidth="1"/>
    <col min="7" max="7" width="22.6640625" style="6" bestFit="1" customWidth="1"/>
    <col min="8" max="8" width="7" style="6" bestFit="1" customWidth="1"/>
    <col min="9" max="9" width="17.1640625" bestFit="1" customWidth="1"/>
    <col min="10" max="10" width="5.33203125" bestFit="1" customWidth="1"/>
    <col min="11" max="11" width="34.6640625" bestFit="1" customWidth="1"/>
    <col min="12" max="12" width="11.5" customWidth="1"/>
    <col min="13" max="13" width="9" bestFit="1" customWidth="1"/>
    <col min="15" max="15" width="16.83203125" bestFit="1" customWidth="1"/>
    <col min="16" max="16" width="27.33203125" bestFit="1" customWidth="1"/>
    <col min="17" max="17" width="20.1640625" bestFit="1" customWidth="1"/>
    <col min="18" max="18" width="21.1640625" bestFit="1" customWidth="1"/>
    <col min="19" max="19" width="17" bestFit="1" customWidth="1"/>
    <col min="20" max="20" width="23.6640625" bestFit="1" customWidth="1"/>
    <col min="21" max="21" width="14.5" bestFit="1" customWidth="1"/>
    <col min="22" max="22" width="18.33203125" bestFit="1" customWidth="1"/>
    <col min="23" max="23" width="26.1640625" bestFit="1" customWidth="1"/>
    <col min="24" max="24" width="13.83203125" bestFit="1" customWidth="1"/>
    <col min="25" max="25" width="8.83203125" bestFit="1" customWidth="1"/>
  </cols>
  <sheetData>
    <row r="1" spans="1:25" s="14" customFormat="1" ht="15" thickBot="1" x14ac:dyDescent="0.4">
      <c r="A1" s="14" t="s">
        <v>0</v>
      </c>
      <c r="B1" s="14" t="s">
        <v>1</v>
      </c>
      <c r="C1" s="14" t="s">
        <v>2</v>
      </c>
      <c r="D1" s="14" t="s">
        <v>3</v>
      </c>
      <c r="E1" s="14" t="s">
        <v>4</v>
      </c>
      <c r="F1" s="14" t="s">
        <v>5</v>
      </c>
      <c r="G1" s="14" t="s">
        <v>6</v>
      </c>
      <c r="H1" s="14" t="s">
        <v>7</v>
      </c>
      <c r="I1" s="14" t="s">
        <v>8</v>
      </c>
      <c r="J1" s="14" t="s">
        <v>9</v>
      </c>
      <c r="K1" s="14" t="s">
        <v>10</v>
      </c>
      <c r="L1" s="14" t="s">
        <v>11</v>
      </c>
      <c r="M1" s="14" t="s">
        <v>12</v>
      </c>
      <c r="N1" s="14" t="s">
        <v>13</v>
      </c>
      <c r="O1" s="14" t="s">
        <v>14</v>
      </c>
      <c r="P1" s="14" t="s">
        <v>15</v>
      </c>
      <c r="Q1" s="14" t="s">
        <v>16</v>
      </c>
      <c r="R1" s="14" t="s">
        <v>17</v>
      </c>
      <c r="S1" s="14" t="s">
        <v>18</v>
      </c>
      <c r="T1" s="14" t="s">
        <v>646</v>
      </c>
      <c r="U1" s="14" t="s">
        <v>19</v>
      </c>
      <c r="V1" s="14" t="s">
        <v>20</v>
      </c>
      <c r="W1" s="14" t="s">
        <v>21</v>
      </c>
      <c r="X1" s="14" t="s">
        <v>22</v>
      </c>
      <c r="Y1" s="14" t="s">
        <v>23</v>
      </c>
    </row>
    <row r="2" spans="1:25" x14ac:dyDescent="0.35">
      <c r="A2" t="s">
        <v>24</v>
      </c>
      <c r="B2">
        <v>10001</v>
      </c>
      <c r="C2" t="s">
        <v>25</v>
      </c>
      <c r="D2" t="s">
        <v>26</v>
      </c>
      <c r="E2" s="6" t="s">
        <v>27</v>
      </c>
      <c r="F2" s="6" t="s">
        <v>28</v>
      </c>
      <c r="G2" s="6" t="s">
        <v>29</v>
      </c>
      <c r="H2" s="6" t="s">
        <v>30</v>
      </c>
      <c r="I2" t="s">
        <v>31</v>
      </c>
      <c r="J2" t="s">
        <v>32</v>
      </c>
      <c r="K2" t="s">
        <v>33</v>
      </c>
      <c r="L2" s="1">
        <v>30596</v>
      </c>
      <c r="M2" t="s">
        <v>34</v>
      </c>
      <c r="N2" s="1">
        <v>40729</v>
      </c>
      <c r="P2" t="s">
        <v>35</v>
      </c>
      <c r="Q2" t="s">
        <v>36</v>
      </c>
      <c r="R2" t="s">
        <v>37</v>
      </c>
      <c r="S2">
        <v>4.5999999999999996</v>
      </c>
      <c r="T2">
        <f>ROUND(S2,0)</f>
        <v>5</v>
      </c>
      <c r="U2">
        <v>5</v>
      </c>
      <c r="V2">
        <v>0</v>
      </c>
      <c r="W2" s="1">
        <v>43847</v>
      </c>
      <c r="X2">
        <v>0</v>
      </c>
      <c r="Y2">
        <v>1</v>
      </c>
    </row>
    <row r="3" spans="1:25" x14ac:dyDescent="0.35">
      <c r="A3" t="s">
        <v>38</v>
      </c>
      <c r="B3">
        <v>10002</v>
      </c>
      <c r="C3" t="s">
        <v>25</v>
      </c>
      <c r="D3" t="s">
        <v>26</v>
      </c>
      <c r="E3" s="6" t="s">
        <v>27</v>
      </c>
      <c r="F3" s="6" t="s">
        <v>28</v>
      </c>
      <c r="G3" s="6" t="s">
        <v>29</v>
      </c>
      <c r="H3" s="6" t="s">
        <v>30</v>
      </c>
      <c r="I3" t="s">
        <v>39</v>
      </c>
      <c r="J3" t="s">
        <v>32</v>
      </c>
      <c r="K3" t="s">
        <v>40</v>
      </c>
      <c r="L3" s="1">
        <v>27519</v>
      </c>
      <c r="M3" t="s">
        <v>34</v>
      </c>
      <c r="N3" s="1">
        <v>42093</v>
      </c>
      <c r="O3" s="1">
        <v>43267</v>
      </c>
      <c r="P3" t="s">
        <v>41</v>
      </c>
      <c r="Q3" t="s">
        <v>42</v>
      </c>
      <c r="R3" t="s">
        <v>43</v>
      </c>
      <c r="S3">
        <v>4.96</v>
      </c>
      <c r="T3">
        <f t="shared" ref="T3:T66" si="0">ROUND(S3,0)</f>
        <v>5</v>
      </c>
      <c r="U3">
        <v>3</v>
      </c>
      <c r="V3">
        <v>6</v>
      </c>
      <c r="W3" s="1">
        <v>42790</v>
      </c>
      <c r="X3">
        <v>0</v>
      </c>
      <c r="Y3">
        <v>17</v>
      </c>
    </row>
    <row r="4" spans="1:25" x14ac:dyDescent="0.35">
      <c r="A4" t="s">
        <v>44</v>
      </c>
      <c r="B4">
        <v>10003</v>
      </c>
      <c r="C4" t="s">
        <v>45</v>
      </c>
      <c r="D4" t="s">
        <v>46</v>
      </c>
      <c r="E4" s="6" t="s">
        <v>47</v>
      </c>
      <c r="F4" s="6" t="s">
        <v>28</v>
      </c>
      <c r="G4" s="6" t="s">
        <v>29</v>
      </c>
      <c r="H4" s="6" t="s">
        <v>30</v>
      </c>
      <c r="I4" t="s">
        <v>48</v>
      </c>
      <c r="J4" t="s">
        <v>49</v>
      </c>
      <c r="K4" t="s">
        <v>50</v>
      </c>
      <c r="L4" t="s">
        <v>51</v>
      </c>
      <c r="M4" t="s">
        <v>52</v>
      </c>
      <c r="N4" s="1">
        <v>40729</v>
      </c>
      <c r="O4" s="1">
        <v>41906</v>
      </c>
      <c r="P4" t="s">
        <v>53</v>
      </c>
      <c r="Q4" t="s">
        <v>42</v>
      </c>
      <c r="R4" t="s">
        <v>37</v>
      </c>
      <c r="S4">
        <v>3.02</v>
      </c>
      <c r="T4">
        <f t="shared" si="0"/>
        <v>3</v>
      </c>
      <c r="U4">
        <v>3</v>
      </c>
      <c r="V4">
        <v>0</v>
      </c>
      <c r="W4" s="1">
        <v>41409</v>
      </c>
      <c r="X4">
        <v>0</v>
      </c>
      <c r="Y4">
        <v>3</v>
      </c>
    </row>
    <row r="5" spans="1:25" x14ac:dyDescent="0.35">
      <c r="A5" t="s">
        <v>54</v>
      </c>
      <c r="B5">
        <v>10004</v>
      </c>
      <c r="C5" t="s">
        <v>25</v>
      </c>
      <c r="D5" t="s">
        <v>26</v>
      </c>
      <c r="E5" s="6" t="s">
        <v>47</v>
      </c>
      <c r="F5" s="6" t="s">
        <v>28</v>
      </c>
      <c r="G5" s="6" t="s">
        <v>55</v>
      </c>
      <c r="H5" s="6" t="s">
        <v>56</v>
      </c>
      <c r="I5" t="s">
        <v>31</v>
      </c>
      <c r="J5" t="s">
        <v>49</v>
      </c>
      <c r="K5" t="s">
        <v>57</v>
      </c>
      <c r="L5" t="s">
        <v>58</v>
      </c>
      <c r="M5" t="s">
        <v>59</v>
      </c>
      <c r="N5" s="1">
        <v>39454</v>
      </c>
      <c r="P5" t="s">
        <v>35</v>
      </c>
      <c r="Q5" t="s">
        <v>36</v>
      </c>
      <c r="R5" t="s">
        <v>43</v>
      </c>
      <c r="S5">
        <v>4.84</v>
      </c>
      <c r="T5">
        <f t="shared" si="0"/>
        <v>5</v>
      </c>
      <c r="U5">
        <v>5</v>
      </c>
      <c r="V5">
        <v>0</v>
      </c>
      <c r="W5" s="1">
        <v>43833</v>
      </c>
      <c r="X5">
        <v>0</v>
      </c>
      <c r="Y5">
        <v>15</v>
      </c>
    </row>
    <row r="6" spans="1:25" x14ac:dyDescent="0.35">
      <c r="A6" t="s">
        <v>60</v>
      </c>
      <c r="B6">
        <v>10005</v>
      </c>
      <c r="C6" t="s">
        <v>25</v>
      </c>
      <c r="D6" t="s">
        <v>26</v>
      </c>
      <c r="E6" s="6" t="s">
        <v>47</v>
      </c>
      <c r="F6" s="6" t="s">
        <v>61</v>
      </c>
      <c r="G6" s="6" t="s">
        <v>55</v>
      </c>
      <c r="H6" s="6" t="s">
        <v>56</v>
      </c>
      <c r="I6" t="s">
        <v>48</v>
      </c>
      <c r="J6" t="s">
        <v>62</v>
      </c>
      <c r="K6" t="s">
        <v>63</v>
      </c>
      <c r="L6" s="1">
        <v>32729</v>
      </c>
      <c r="M6" t="s">
        <v>64</v>
      </c>
      <c r="N6" s="1">
        <v>40735</v>
      </c>
      <c r="O6" s="1">
        <v>43349</v>
      </c>
      <c r="P6" t="s">
        <v>65</v>
      </c>
      <c r="Q6" t="s">
        <v>42</v>
      </c>
      <c r="R6" t="s">
        <v>66</v>
      </c>
      <c r="S6">
        <v>5</v>
      </c>
      <c r="T6">
        <f t="shared" si="0"/>
        <v>5</v>
      </c>
      <c r="U6">
        <v>4</v>
      </c>
      <c r="V6">
        <v>0</v>
      </c>
      <c r="W6" s="1">
        <v>42767</v>
      </c>
      <c r="X6">
        <v>0</v>
      </c>
      <c r="Y6">
        <v>2</v>
      </c>
    </row>
    <row r="7" spans="1:25" x14ac:dyDescent="0.35">
      <c r="A7" t="s">
        <v>67</v>
      </c>
      <c r="B7">
        <v>10006</v>
      </c>
      <c r="C7" t="s">
        <v>45</v>
      </c>
      <c r="D7" t="s">
        <v>45</v>
      </c>
      <c r="E7" s="6" t="s">
        <v>47</v>
      </c>
      <c r="F7" s="6" t="s">
        <v>28</v>
      </c>
      <c r="G7" s="6" t="s">
        <v>29</v>
      </c>
      <c r="H7" s="6" t="s">
        <v>30</v>
      </c>
      <c r="I7" t="s">
        <v>31</v>
      </c>
      <c r="J7" t="s">
        <v>68</v>
      </c>
      <c r="K7" t="s">
        <v>69</v>
      </c>
      <c r="L7" t="s">
        <v>70</v>
      </c>
      <c r="M7" t="s">
        <v>64</v>
      </c>
      <c r="N7" s="1">
        <v>40917</v>
      </c>
      <c r="P7" t="s">
        <v>35</v>
      </c>
      <c r="Q7" t="s">
        <v>36</v>
      </c>
      <c r="R7" t="s">
        <v>37</v>
      </c>
      <c r="S7">
        <v>5</v>
      </c>
      <c r="T7">
        <f t="shared" si="0"/>
        <v>5</v>
      </c>
      <c r="U7">
        <v>5</v>
      </c>
      <c r="V7">
        <v>0</v>
      </c>
      <c r="W7" s="1">
        <v>43837</v>
      </c>
      <c r="X7">
        <v>0</v>
      </c>
      <c r="Y7">
        <v>15</v>
      </c>
    </row>
    <row r="8" spans="1:25" x14ac:dyDescent="0.35">
      <c r="A8" t="s">
        <v>71</v>
      </c>
      <c r="B8">
        <v>10007</v>
      </c>
      <c r="C8" t="s">
        <v>45</v>
      </c>
      <c r="D8" t="s">
        <v>45</v>
      </c>
      <c r="E8" s="6" t="s">
        <v>47</v>
      </c>
      <c r="F8" s="6" t="s">
        <v>28</v>
      </c>
      <c r="G8" s="6" t="s">
        <v>55</v>
      </c>
      <c r="H8" s="6" t="s">
        <v>72</v>
      </c>
      <c r="I8" t="s">
        <v>48</v>
      </c>
      <c r="J8" t="s">
        <v>68</v>
      </c>
      <c r="K8" t="s">
        <v>73</v>
      </c>
      <c r="L8" t="s">
        <v>74</v>
      </c>
      <c r="M8" t="s">
        <v>75</v>
      </c>
      <c r="N8" s="1">
        <v>41953</v>
      </c>
      <c r="P8" t="s">
        <v>35</v>
      </c>
      <c r="Q8" t="s">
        <v>36</v>
      </c>
      <c r="R8" t="s">
        <v>37</v>
      </c>
      <c r="S8">
        <v>3.04</v>
      </c>
      <c r="T8">
        <f t="shared" si="0"/>
        <v>3</v>
      </c>
      <c r="U8">
        <v>3</v>
      </c>
      <c r="V8">
        <v>4</v>
      </c>
      <c r="W8" s="1">
        <v>43832</v>
      </c>
      <c r="X8">
        <v>0</v>
      </c>
      <c r="Y8">
        <v>19</v>
      </c>
    </row>
    <row r="9" spans="1:25" x14ac:dyDescent="0.35">
      <c r="A9" t="s">
        <v>76</v>
      </c>
      <c r="B9">
        <v>10008</v>
      </c>
      <c r="C9" t="s">
        <v>45</v>
      </c>
      <c r="D9" t="s">
        <v>46</v>
      </c>
      <c r="E9" s="6" t="s">
        <v>27</v>
      </c>
      <c r="F9" s="6" t="s">
        <v>28</v>
      </c>
      <c r="G9" s="6" t="s">
        <v>55</v>
      </c>
      <c r="H9" s="6" t="s">
        <v>72</v>
      </c>
      <c r="I9" t="s">
        <v>31</v>
      </c>
      <c r="J9" t="s">
        <v>49</v>
      </c>
      <c r="K9" t="s">
        <v>57</v>
      </c>
      <c r="L9" t="s">
        <v>77</v>
      </c>
      <c r="M9" t="s">
        <v>52</v>
      </c>
      <c r="N9" s="1">
        <v>41547</v>
      </c>
      <c r="P9" t="s">
        <v>35</v>
      </c>
      <c r="Q9" t="s">
        <v>36</v>
      </c>
      <c r="R9" t="s">
        <v>78</v>
      </c>
      <c r="S9">
        <v>5</v>
      </c>
      <c r="T9">
        <f t="shared" si="0"/>
        <v>5</v>
      </c>
      <c r="U9">
        <v>4</v>
      </c>
      <c r="V9">
        <v>0</v>
      </c>
      <c r="W9" s="1">
        <v>43886</v>
      </c>
      <c r="X9">
        <v>0</v>
      </c>
      <c r="Y9">
        <v>19</v>
      </c>
    </row>
    <row r="10" spans="1:25" x14ac:dyDescent="0.35">
      <c r="A10" t="s">
        <v>79</v>
      </c>
      <c r="B10">
        <v>10009</v>
      </c>
      <c r="C10" t="s">
        <v>25</v>
      </c>
      <c r="D10" t="s">
        <v>26</v>
      </c>
      <c r="E10" s="6" t="s">
        <v>47</v>
      </c>
      <c r="F10" s="6" t="s">
        <v>28</v>
      </c>
      <c r="G10" s="6" t="s">
        <v>55</v>
      </c>
      <c r="H10" s="6" t="s">
        <v>56</v>
      </c>
      <c r="I10" t="s">
        <v>31</v>
      </c>
      <c r="J10" t="s">
        <v>32</v>
      </c>
      <c r="K10" t="s">
        <v>80</v>
      </c>
      <c r="L10" s="1">
        <v>25874</v>
      </c>
      <c r="M10" t="s">
        <v>34</v>
      </c>
      <c r="N10" s="1">
        <v>40000</v>
      </c>
      <c r="P10" t="s">
        <v>35</v>
      </c>
      <c r="Q10" t="s">
        <v>36</v>
      </c>
      <c r="R10" t="s">
        <v>81</v>
      </c>
      <c r="S10">
        <v>4.46</v>
      </c>
      <c r="T10">
        <f t="shared" si="0"/>
        <v>4</v>
      </c>
      <c r="U10">
        <v>3</v>
      </c>
      <c r="V10">
        <v>0</v>
      </c>
      <c r="W10" s="1">
        <v>43855</v>
      </c>
      <c r="X10">
        <v>0</v>
      </c>
      <c r="Y10">
        <v>4</v>
      </c>
    </row>
    <row r="11" spans="1:25" x14ac:dyDescent="0.35">
      <c r="A11" t="s">
        <v>82</v>
      </c>
      <c r="B11">
        <v>10010</v>
      </c>
      <c r="C11" t="s">
        <v>45</v>
      </c>
      <c r="D11" t="s">
        <v>83</v>
      </c>
      <c r="E11" s="6" t="s">
        <v>27</v>
      </c>
      <c r="F11" s="6" t="s">
        <v>28</v>
      </c>
      <c r="G11" s="6" t="s">
        <v>29</v>
      </c>
      <c r="H11" s="6" t="s">
        <v>56</v>
      </c>
      <c r="I11" t="s">
        <v>84</v>
      </c>
      <c r="J11" t="s">
        <v>32</v>
      </c>
      <c r="K11" t="s">
        <v>85</v>
      </c>
      <c r="L11" s="1">
        <v>32325</v>
      </c>
      <c r="M11" t="s">
        <v>59</v>
      </c>
      <c r="N11" s="1">
        <v>42009</v>
      </c>
      <c r="P11" t="s">
        <v>35</v>
      </c>
      <c r="Q11" t="s">
        <v>36</v>
      </c>
      <c r="R11" t="s">
        <v>43</v>
      </c>
      <c r="S11">
        <v>5</v>
      </c>
      <c r="T11">
        <f t="shared" si="0"/>
        <v>5</v>
      </c>
      <c r="U11">
        <v>5</v>
      </c>
      <c r="V11">
        <v>6</v>
      </c>
      <c r="W11" s="1">
        <v>43879</v>
      </c>
      <c r="X11">
        <v>0</v>
      </c>
      <c r="Y11">
        <v>16</v>
      </c>
    </row>
    <row r="12" spans="1:25" x14ac:dyDescent="0.35">
      <c r="A12" t="s">
        <v>86</v>
      </c>
      <c r="B12">
        <v>10011</v>
      </c>
      <c r="C12" t="s">
        <v>45</v>
      </c>
      <c r="D12" t="s">
        <v>46</v>
      </c>
      <c r="E12" s="6" t="s">
        <v>47</v>
      </c>
      <c r="F12" s="6" t="s">
        <v>28</v>
      </c>
      <c r="G12" s="6" t="s">
        <v>29</v>
      </c>
      <c r="H12" s="6" t="s">
        <v>72</v>
      </c>
      <c r="I12" t="s">
        <v>39</v>
      </c>
      <c r="J12" t="s">
        <v>68</v>
      </c>
      <c r="K12" t="s">
        <v>69</v>
      </c>
      <c r="L12" s="1">
        <v>27364</v>
      </c>
      <c r="M12" t="s">
        <v>52</v>
      </c>
      <c r="N12" s="1">
        <v>40553</v>
      </c>
      <c r="O12" s="1">
        <v>43477</v>
      </c>
      <c r="P12" t="s">
        <v>87</v>
      </c>
      <c r="Q12" t="s">
        <v>42</v>
      </c>
      <c r="R12" t="s">
        <v>81</v>
      </c>
      <c r="S12">
        <v>4.2</v>
      </c>
      <c r="T12">
        <f t="shared" si="0"/>
        <v>4</v>
      </c>
      <c r="U12">
        <v>4</v>
      </c>
      <c r="V12">
        <v>0</v>
      </c>
      <c r="W12" s="1">
        <v>42765</v>
      </c>
      <c r="X12">
        <v>0</v>
      </c>
      <c r="Y12">
        <v>12</v>
      </c>
    </row>
    <row r="13" spans="1:25" x14ac:dyDescent="0.35">
      <c r="A13" t="s">
        <v>88</v>
      </c>
      <c r="B13">
        <v>10012</v>
      </c>
      <c r="C13" t="s">
        <v>45</v>
      </c>
      <c r="D13" t="s">
        <v>46</v>
      </c>
      <c r="E13" s="6" t="s">
        <v>27</v>
      </c>
      <c r="F13" s="6" t="s">
        <v>28</v>
      </c>
      <c r="G13" s="6" t="s">
        <v>29</v>
      </c>
      <c r="H13" s="6" t="s">
        <v>72</v>
      </c>
      <c r="I13" t="s">
        <v>39</v>
      </c>
      <c r="J13" t="s">
        <v>68</v>
      </c>
      <c r="K13" t="s">
        <v>89</v>
      </c>
      <c r="L13" t="s">
        <v>90</v>
      </c>
      <c r="M13" t="s">
        <v>64</v>
      </c>
      <c r="N13" s="1">
        <v>41001</v>
      </c>
      <c r="O13" s="1">
        <v>43362</v>
      </c>
      <c r="P13" t="s">
        <v>91</v>
      </c>
      <c r="Q13" t="s">
        <v>42</v>
      </c>
      <c r="R13" t="s">
        <v>81</v>
      </c>
      <c r="S13">
        <v>4.2</v>
      </c>
      <c r="T13">
        <f t="shared" si="0"/>
        <v>4</v>
      </c>
      <c r="U13">
        <v>3</v>
      </c>
      <c r="V13">
        <v>0</v>
      </c>
      <c r="W13" s="1">
        <v>42861</v>
      </c>
      <c r="X13">
        <v>0</v>
      </c>
      <c r="Y13">
        <v>15</v>
      </c>
    </row>
    <row r="14" spans="1:25" x14ac:dyDescent="0.35">
      <c r="A14" t="s">
        <v>92</v>
      </c>
      <c r="B14">
        <v>10013</v>
      </c>
      <c r="C14" t="s">
        <v>25</v>
      </c>
      <c r="D14" t="s">
        <v>26</v>
      </c>
      <c r="E14" s="6" t="s">
        <v>27</v>
      </c>
      <c r="F14" s="6" t="s">
        <v>28</v>
      </c>
      <c r="G14" s="6" t="s">
        <v>55</v>
      </c>
      <c r="H14" s="6" t="s">
        <v>56</v>
      </c>
      <c r="I14" t="s">
        <v>84</v>
      </c>
      <c r="J14" t="s">
        <v>32</v>
      </c>
      <c r="K14" t="s">
        <v>93</v>
      </c>
      <c r="L14" s="1">
        <v>32240</v>
      </c>
      <c r="M14" t="s">
        <v>64</v>
      </c>
      <c r="N14" s="1">
        <v>41953</v>
      </c>
      <c r="P14" t="s">
        <v>35</v>
      </c>
      <c r="Q14" t="s">
        <v>36</v>
      </c>
      <c r="R14" t="s">
        <v>81</v>
      </c>
      <c r="S14">
        <v>4.28</v>
      </c>
      <c r="T14">
        <f t="shared" si="0"/>
        <v>4</v>
      </c>
      <c r="U14">
        <v>4</v>
      </c>
      <c r="V14">
        <v>5</v>
      </c>
      <c r="W14" s="1">
        <v>43886</v>
      </c>
      <c r="X14">
        <v>0</v>
      </c>
      <c r="Y14">
        <v>9</v>
      </c>
    </row>
    <row r="15" spans="1:25" x14ac:dyDescent="0.35">
      <c r="A15" t="s">
        <v>94</v>
      </c>
      <c r="B15">
        <v>10014</v>
      </c>
      <c r="C15" t="s">
        <v>25</v>
      </c>
      <c r="D15" t="s">
        <v>26</v>
      </c>
      <c r="E15" s="6" t="s">
        <v>27</v>
      </c>
      <c r="F15" s="6" t="s">
        <v>28</v>
      </c>
      <c r="G15" s="6" t="s">
        <v>29</v>
      </c>
      <c r="H15" s="6" t="s">
        <v>72</v>
      </c>
      <c r="I15" t="s">
        <v>39</v>
      </c>
      <c r="J15" t="s">
        <v>32</v>
      </c>
      <c r="K15" t="s">
        <v>33</v>
      </c>
      <c r="L15" t="s">
        <v>95</v>
      </c>
      <c r="M15" t="s">
        <v>34</v>
      </c>
      <c r="N15" s="1">
        <v>40959</v>
      </c>
      <c r="P15" t="s">
        <v>35</v>
      </c>
      <c r="Q15" t="s">
        <v>36</v>
      </c>
      <c r="R15" t="s">
        <v>66</v>
      </c>
      <c r="S15">
        <v>4.5999999999999996</v>
      </c>
      <c r="T15">
        <f t="shared" si="0"/>
        <v>5</v>
      </c>
      <c r="U15">
        <v>4</v>
      </c>
      <c r="V15">
        <v>0</v>
      </c>
      <c r="W15" s="1">
        <v>43875</v>
      </c>
      <c r="X15">
        <v>0</v>
      </c>
      <c r="Y15">
        <v>7</v>
      </c>
    </row>
    <row r="16" spans="1:25" x14ac:dyDescent="0.35">
      <c r="A16" t="s">
        <v>96</v>
      </c>
      <c r="B16">
        <v>10015</v>
      </c>
      <c r="C16" t="s">
        <v>45</v>
      </c>
      <c r="D16" t="s">
        <v>45</v>
      </c>
      <c r="E16" s="6" t="s">
        <v>27</v>
      </c>
      <c r="F16" s="6" t="s">
        <v>28</v>
      </c>
      <c r="G16" s="6" t="s">
        <v>97</v>
      </c>
      <c r="H16" s="6" t="s">
        <v>72</v>
      </c>
      <c r="I16" t="s">
        <v>98</v>
      </c>
      <c r="J16" t="s">
        <v>32</v>
      </c>
      <c r="K16" t="s">
        <v>40</v>
      </c>
      <c r="L16" t="s">
        <v>99</v>
      </c>
      <c r="M16" t="s">
        <v>59</v>
      </c>
      <c r="N16" s="1">
        <v>41176</v>
      </c>
      <c r="O16" s="1">
        <v>43561</v>
      </c>
      <c r="P16" t="s">
        <v>87</v>
      </c>
      <c r="Q16" t="s">
        <v>42</v>
      </c>
      <c r="R16" t="s">
        <v>100</v>
      </c>
      <c r="S16">
        <v>5</v>
      </c>
      <c r="T16">
        <f t="shared" si="0"/>
        <v>5</v>
      </c>
      <c r="U16">
        <v>5</v>
      </c>
      <c r="V16">
        <v>0</v>
      </c>
      <c r="W16" s="1">
        <v>43161</v>
      </c>
      <c r="X16">
        <v>0</v>
      </c>
      <c r="Y16">
        <v>1</v>
      </c>
    </row>
    <row r="17" spans="1:25" x14ac:dyDescent="0.35">
      <c r="A17" t="s">
        <v>101</v>
      </c>
      <c r="B17">
        <v>10016</v>
      </c>
      <c r="C17" t="s">
        <v>25</v>
      </c>
      <c r="D17" t="s">
        <v>26</v>
      </c>
      <c r="E17" s="6" t="s">
        <v>27</v>
      </c>
      <c r="F17" s="6" t="s">
        <v>28</v>
      </c>
      <c r="G17" s="6" t="s">
        <v>102</v>
      </c>
      <c r="H17" s="6" t="s">
        <v>72</v>
      </c>
      <c r="I17" t="s">
        <v>39</v>
      </c>
      <c r="J17" t="s">
        <v>32</v>
      </c>
      <c r="K17" t="s">
        <v>103</v>
      </c>
      <c r="L17" t="s">
        <v>104</v>
      </c>
      <c r="M17" t="s">
        <v>64</v>
      </c>
      <c r="N17" s="1">
        <v>40595</v>
      </c>
      <c r="O17" s="1">
        <v>43681</v>
      </c>
      <c r="P17" t="s">
        <v>105</v>
      </c>
      <c r="Q17" t="s">
        <v>106</v>
      </c>
      <c r="R17" t="s">
        <v>66</v>
      </c>
      <c r="S17">
        <v>5</v>
      </c>
      <c r="T17">
        <f t="shared" si="0"/>
        <v>5</v>
      </c>
      <c r="U17">
        <v>4</v>
      </c>
      <c r="V17">
        <v>0</v>
      </c>
      <c r="W17" s="1">
        <v>43195</v>
      </c>
      <c r="X17">
        <v>0</v>
      </c>
      <c r="Y17">
        <v>20</v>
      </c>
    </row>
    <row r="18" spans="1:25" x14ac:dyDescent="0.35">
      <c r="A18" t="s">
        <v>107</v>
      </c>
      <c r="B18">
        <v>10017</v>
      </c>
      <c r="C18" t="s">
        <v>25</v>
      </c>
      <c r="D18" t="s">
        <v>26</v>
      </c>
      <c r="E18" s="6" t="s">
        <v>47</v>
      </c>
      <c r="F18" s="6" t="s">
        <v>28</v>
      </c>
      <c r="G18" s="6" t="s">
        <v>97</v>
      </c>
      <c r="H18" s="6" t="s">
        <v>30</v>
      </c>
      <c r="I18" t="s">
        <v>39</v>
      </c>
      <c r="J18" t="s">
        <v>108</v>
      </c>
      <c r="K18" t="s">
        <v>109</v>
      </c>
      <c r="L18" t="s">
        <v>110</v>
      </c>
      <c r="M18" t="s">
        <v>52</v>
      </c>
      <c r="N18" s="1">
        <v>42572</v>
      </c>
      <c r="P18" t="s">
        <v>35</v>
      </c>
      <c r="Q18" t="s">
        <v>36</v>
      </c>
      <c r="R18" t="s">
        <v>78</v>
      </c>
      <c r="S18">
        <v>4.4000000000000004</v>
      </c>
      <c r="T18">
        <f t="shared" si="0"/>
        <v>4</v>
      </c>
      <c r="U18">
        <v>3</v>
      </c>
      <c r="V18">
        <v>0</v>
      </c>
      <c r="W18" s="1">
        <v>43844</v>
      </c>
      <c r="X18">
        <v>0</v>
      </c>
      <c r="Y18">
        <v>16</v>
      </c>
    </row>
    <row r="19" spans="1:25" x14ac:dyDescent="0.35">
      <c r="A19" t="s">
        <v>111</v>
      </c>
      <c r="B19">
        <v>10018</v>
      </c>
      <c r="C19" t="s">
        <v>45</v>
      </c>
      <c r="D19" t="s">
        <v>46</v>
      </c>
      <c r="E19" s="6" t="s">
        <v>47</v>
      </c>
      <c r="F19" s="6" t="s">
        <v>61</v>
      </c>
      <c r="G19" s="6" t="s">
        <v>102</v>
      </c>
      <c r="H19" s="6" t="s">
        <v>72</v>
      </c>
      <c r="I19" t="s">
        <v>31</v>
      </c>
      <c r="J19" t="s">
        <v>68</v>
      </c>
      <c r="K19" t="s">
        <v>112</v>
      </c>
      <c r="L19" t="s">
        <v>113</v>
      </c>
      <c r="M19" t="s">
        <v>59</v>
      </c>
      <c r="N19" s="1">
        <v>40637</v>
      </c>
      <c r="P19" t="s">
        <v>35</v>
      </c>
      <c r="Q19" t="s">
        <v>36</v>
      </c>
      <c r="R19" t="s">
        <v>66</v>
      </c>
      <c r="S19">
        <v>5</v>
      </c>
      <c r="T19">
        <f t="shared" si="0"/>
        <v>5</v>
      </c>
      <c r="U19">
        <v>5</v>
      </c>
      <c r="V19">
        <v>0</v>
      </c>
      <c r="W19" s="1">
        <v>43844</v>
      </c>
      <c r="X19">
        <v>0</v>
      </c>
      <c r="Y19">
        <v>12</v>
      </c>
    </row>
    <row r="20" spans="1:25" x14ac:dyDescent="0.35">
      <c r="A20" t="s">
        <v>114</v>
      </c>
      <c r="B20">
        <v>10019</v>
      </c>
      <c r="C20" t="s">
        <v>25</v>
      </c>
      <c r="D20" t="s">
        <v>26</v>
      </c>
      <c r="E20" s="6" t="s">
        <v>47</v>
      </c>
      <c r="F20" s="6" t="s">
        <v>61</v>
      </c>
      <c r="G20" s="6" t="s">
        <v>97</v>
      </c>
      <c r="H20" s="6" t="s">
        <v>72</v>
      </c>
      <c r="I20" t="s">
        <v>39</v>
      </c>
      <c r="J20" t="s">
        <v>62</v>
      </c>
      <c r="K20" t="s">
        <v>63</v>
      </c>
      <c r="L20" s="1">
        <v>31506</v>
      </c>
      <c r="M20" t="s">
        <v>75</v>
      </c>
      <c r="N20" s="1">
        <v>41827</v>
      </c>
      <c r="O20" s="1">
        <v>42990</v>
      </c>
      <c r="P20" t="s">
        <v>115</v>
      </c>
      <c r="Q20" t="s">
        <v>106</v>
      </c>
      <c r="R20" t="s">
        <v>66</v>
      </c>
      <c r="S20">
        <v>4.5</v>
      </c>
      <c r="T20">
        <f t="shared" si="0"/>
        <v>5</v>
      </c>
      <c r="U20">
        <v>4</v>
      </c>
      <c r="V20">
        <v>5</v>
      </c>
      <c r="W20" s="1">
        <v>42384</v>
      </c>
      <c r="X20">
        <v>0</v>
      </c>
      <c r="Y20">
        <v>8</v>
      </c>
    </row>
    <row r="21" spans="1:25" x14ac:dyDescent="0.35">
      <c r="A21" t="s">
        <v>116</v>
      </c>
      <c r="B21">
        <v>10020</v>
      </c>
      <c r="C21" t="s">
        <v>25</v>
      </c>
      <c r="D21" t="s">
        <v>26</v>
      </c>
      <c r="E21" s="6" t="s">
        <v>27</v>
      </c>
      <c r="F21" s="6" t="s">
        <v>61</v>
      </c>
      <c r="G21" s="6" t="s">
        <v>97</v>
      </c>
      <c r="H21" s="6" t="s">
        <v>72</v>
      </c>
      <c r="I21" t="s">
        <v>98</v>
      </c>
      <c r="J21" t="s">
        <v>32</v>
      </c>
      <c r="K21" t="s">
        <v>93</v>
      </c>
      <c r="L21" s="1">
        <v>29010</v>
      </c>
      <c r="M21" t="s">
        <v>52</v>
      </c>
      <c r="N21" s="1">
        <v>41463</v>
      </c>
      <c r="P21" t="s">
        <v>35</v>
      </c>
      <c r="Q21" t="s">
        <v>36</v>
      </c>
      <c r="R21" t="s">
        <v>37</v>
      </c>
      <c r="S21">
        <v>4.2</v>
      </c>
      <c r="T21">
        <f t="shared" si="0"/>
        <v>4</v>
      </c>
      <c r="U21">
        <v>4</v>
      </c>
      <c r="V21">
        <v>0</v>
      </c>
      <c r="W21" s="1">
        <v>43841</v>
      </c>
      <c r="X21">
        <v>0</v>
      </c>
      <c r="Y21">
        <v>13</v>
      </c>
    </row>
    <row r="22" spans="1:25" x14ac:dyDescent="0.35">
      <c r="A22" t="s">
        <v>117</v>
      </c>
      <c r="B22">
        <v>10021</v>
      </c>
      <c r="C22" t="s">
        <v>25</v>
      </c>
      <c r="D22" t="s">
        <v>26</v>
      </c>
      <c r="E22" s="6" t="s">
        <v>27</v>
      </c>
      <c r="F22" s="6" t="s">
        <v>28</v>
      </c>
      <c r="G22" s="6" t="s">
        <v>102</v>
      </c>
      <c r="H22" s="6" t="s">
        <v>72</v>
      </c>
      <c r="I22" t="s">
        <v>48</v>
      </c>
      <c r="J22" t="s">
        <v>32</v>
      </c>
      <c r="K22" t="s">
        <v>80</v>
      </c>
      <c r="L22" t="s">
        <v>118</v>
      </c>
      <c r="M22" t="s">
        <v>34</v>
      </c>
      <c r="N22" s="1">
        <v>41001</v>
      </c>
      <c r="P22" t="s">
        <v>35</v>
      </c>
      <c r="Q22" t="s">
        <v>36</v>
      </c>
      <c r="R22" t="s">
        <v>66</v>
      </c>
      <c r="S22">
        <v>5</v>
      </c>
      <c r="T22">
        <f t="shared" si="0"/>
        <v>5</v>
      </c>
      <c r="U22">
        <v>3</v>
      </c>
      <c r="V22">
        <v>0</v>
      </c>
      <c r="W22" s="1">
        <v>43844</v>
      </c>
      <c r="X22">
        <v>0</v>
      </c>
      <c r="Y22">
        <v>13</v>
      </c>
    </row>
    <row r="23" spans="1:25" x14ac:dyDescent="0.35">
      <c r="A23" t="s">
        <v>119</v>
      </c>
      <c r="B23">
        <v>10022</v>
      </c>
      <c r="C23" t="s">
        <v>45</v>
      </c>
      <c r="D23" t="s">
        <v>45</v>
      </c>
      <c r="E23" s="6" t="s">
        <v>47</v>
      </c>
      <c r="F23" s="6" t="s">
        <v>28</v>
      </c>
      <c r="G23" s="6" t="s">
        <v>97</v>
      </c>
      <c r="H23" s="6" t="s">
        <v>72</v>
      </c>
      <c r="I23" t="s">
        <v>98</v>
      </c>
      <c r="J23" t="s">
        <v>120</v>
      </c>
      <c r="K23" t="s">
        <v>121</v>
      </c>
      <c r="L23" t="s">
        <v>122</v>
      </c>
      <c r="M23" t="s">
        <v>59</v>
      </c>
      <c r="N23" s="1">
        <v>41505</v>
      </c>
      <c r="P23" t="s">
        <v>35</v>
      </c>
      <c r="Q23" t="s">
        <v>36</v>
      </c>
      <c r="R23" t="s">
        <v>43</v>
      </c>
      <c r="S23">
        <v>4.2</v>
      </c>
      <c r="T23">
        <f t="shared" si="0"/>
        <v>4</v>
      </c>
      <c r="U23">
        <v>3</v>
      </c>
      <c r="V23">
        <v>0</v>
      </c>
      <c r="W23" s="1">
        <v>43840</v>
      </c>
      <c r="X23">
        <v>0</v>
      </c>
      <c r="Y23">
        <v>2</v>
      </c>
    </row>
    <row r="24" spans="1:25" x14ac:dyDescent="0.35">
      <c r="A24" t="s">
        <v>123</v>
      </c>
      <c r="B24">
        <v>10023</v>
      </c>
      <c r="C24" t="s">
        <v>45</v>
      </c>
      <c r="D24" t="s">
        <v>46</v>
      </c>
      <c r="E24" s="6" t="s">
        <v>47</v>
      </c>
      <c r="F24" s="6" t="s">
        <v>61</v>
      </c>
      <c r="G24" s="6" t="s">
        <v>124</v>
      </c>
      <c r="H24" s="6" t="s">
        <v>30</v>
      </c>
      <c r="I24" t="s">
        <v>39</v>
      </c>
      <c r="J24" t="s">
        <v>120</v>
      </c>
      <c r="K24" t="s">
        <v>125</v>
      </c>
      <c r="L24" s="1">
        <v>32517</v>
      </c>
      <c r="M24" t="s">
        <v>52</v>
      </c>
      <c r="N24" s="1">
        <v>41827</v>
      </c>
      <c r="P24" t="s">
        <v>35</v>
      </c>
      <c r="Q24" t="s">
        <v>36</v>
      </c>
      <c r="R24" t="s">
        <v>43</v>
      </c>
      <c r="S24">
        <v>5</v>
      </c>
      <c r="T24">
        <f t="shared" si="0"/>
        <v>5</v>
      </c>
      <c r="U24">
        <v>3</v>
      </c>
      <c r="V24">
        <v>0</v>
      </c>
      <c r="W24" s="1">
        <v>43888</v>
      </c>
      <c r="X24">
        <v>0</v>
      </c>
      <c r="Y24">
        <v>19</v>
      </c>
    </row>
    <row r="25" spans="1:25" x14ac:dyDescent="0.35">
      <c r="A25" t="s">
        <v>126</v>
      </c>
      <c r="B25">
        <v>10024</v>
      </c>
      <c r="C25" t="s">
        <v>45</v>
      </c>
      <c r="D25" t="s">
        <v>46</v>
      </c>
      <c r="E25" s="6" t="s">
        <v>47</v>
      </c>
      <c r="F25" s="6" t="s">
        <v>61</v>
      </c>
      <c r="G25" s="6" t="s">
        <v>102</v>
      </c>
      <c r="H25" s="6" t="s">
        <v>72</v>
      </c>
      <c r="I25" t="s">
        <v>39</v>
      </c>
      <c r="J25" t="s">
        <v>62</v>
      </c>
      <c r="K25" t="s">
        <v>127</v>
      </c>
      <c r="L25" t="s">
        <v>128</v>
      </c>
      <c r="M25" t="s">
        <v>75</v>
      </c>
      <c r="N25" s="1">
        <v>40637</v>
      </c>
      <c r="P25" t="s">
        <v>35</v>
      </c>
      <c r="Q25" t="s">
        <v>36</v>
      </c>
      <c r="R25" t="s">
        <v>129</v>
      </c>
      <c r="S25">
        <v>2</v>
      </c>
      <c r="T25">
        <f t="shared" si="0"/>
        <v>2</v>
      </c>
      <c r="U25">
        <v>3</v>
      </c>
      <c r="V25">
        <v>0</v>
      </c>
      <c r="W25" s="1">
        <v>43888</v>
      </c>
      <c r="X25">
        <v>2</v>
      </c>
      <c r="Y25">
        <v>3</v>
      </c>
    </row>
    <row r="26" spans="1:25" x14ac:dyDescent="0.35">
      <c r="A26" t="s">
        <v>130</v>
      </c>
      <c r="B26">
        <v>10025</v>
      </c>
      <c r="C26" t="s">
        <v>45</v>
      </c>
      <c r="D26" t="s">
        <v>83</v>
      </c>
      <c r="E26" s="6" t="s">
        <v>47</v>
      </c>
      <c r="F26" s="6" t="s">
        <v>61</v>
      </c>
      <c r="G26" s="6" t="s">
        <v>124</v>
      </c>
      <c r="H26" s="6" t="s">
        <v>72</v>
      </c>
      <c r="I26" t="s">
        <v>98</v>
      </c>
      <c r="J26" t="s">
        <v>49</v>
      </c>
      <c r="K26" t="s">
        <v>131</v>
      </c>
      <c r="L26" t="s">
        <v>132</v>
      </c>
      <c r="M26" t="s">
        <v>75</v>
      </c>
      <c r="N26" s="1">
        <v>40553</v>
      </c>
      <c r="O26" s="1">
        <v>42464</v>
      </c>
      <c r="P26" t="s">
        <v>41</v>
      </c>
      <c r="Q26" t="s">
        <v>42</v>
      </c>
      <c r="R26" t="s">
        <v>66</v>
      </c>
      <c r="S26">
        <v>4.8</v>
      </c>
      <c r="T26">
        <f t="shared" si="0"/>
        <v>5</v>
      </c>
      <c r="U26">
        <v>5</v>
      </c>
      <c r="V26">
        <v>0</v>
      </c>
      <c r="W26" s="1">
        <v>42067</v>
      </c>
      <c r="X26">
        <v>0</v>
      </c>
      <c r="Y26">
        <v>5</v>
      </c>
    </row>
    <row r="27" spans="1:25" x14ac:dyDescent="0.35">
      <c r="A27" t="s">
        <v>133</v>
      </c>
      <c r="B27">
        <v>10026</v>
      </c>
      <c r="C27" t="s">
        <v>25</v>
      </c>
      <c r="D27" t="s">
        <v>26</v>
      </c>
      <c r="E27" s="6" t="s">
        <v>27</v>
      </c>
      <c r="F27" s="6" t="s">
        <v>28</v>
      </c>
      <c r="G27" s="6" t="s">
        <v>134</v>
      </c>
      <c r="H27" s="6" t="s">
        <v>72</v>
      </c>
      <c r="I27" t="s">
        <v>31</v>
      </c>
      <c r="J27" t="s">
        <v>135</v>
      </c>
      <c r="K27" t="s">
        <v>136</v>
      </c>
      <c r="L27" t="s">
        <v>137</v>
      </c>
      <c r="M27" t="s">
        <v>59</v>
      </c>
      <c r="N27" s="1">
        <v>41687</v>
      </c>
      <c r="O27" s="1">
        <v>43150</v>
      </c>
      <c r="P27" t="s">
        <v>138</v>
      </c>
      <c r="Q27" t="s">
        <v>106</v>
      </c>
      <c r="R27" t="s">
        <v>37</v>
      </c>
      <c r="S27">
        <v>3.5</v>
      </c>
      <c r="T27">
        <f t="shared" si="0"/>
        <v>4</v>
      </c>
      <c r="U27">
        <v>5</v>
      </c>
      <c r="V27">
        <v>7</v>
      </c>
      <c r="W27" s="1">
        <v>42745</v>
      </c>
      <c r="X27">
        <v>0</v>
      </c>
      <c r="Y27">
        <v>2</v>
      </c>
    </row>
    <row r="28" spans="1:25" x14ac:dyDescent="0.35">
      <c r="A28" t="s">
        <v>139</v>
      </c>
      <c r="B28">
        <v>10027</v>
      </c>
      <c r="C28" t="s">
        <v>45</v>
      </c>
      <c r="D28" t="s">
        <v>83</v>
      </c>
      <c r="E28" s="6" t="s">
        <v>47</v>
      </c>
      <c r="F28" s="6" t="s">
        <v>28</v>
      </c>
      <c r="G28" s="6" t="s">
        <v>97</v>
      </c>
      <c r="H28" s="6" t="s">
        <v>72</v>
      </c>
      <c r="I28" t="s">
        <v>48</v>
      </c>
      <c r="J28" t="s">
        <v>62</v>
      </c>
      <c r="K28" t="s">
        <v>140</v>
      </c>
      <c r="L28" s="1">
        <v>31871</v>
      </c>
      <c r="M28" t="s">
        <v>34</v>
      </c>
      <c r="N28" s="1">
        <v>42051</v>
      </c>
      <c r="P28" t="s">
        <v>35</v>
      </c>
      <c r="Q28" t="s">
        <v>36</v>
      </c>
      <c r="R28" t="s">
        <v>81</v>
      </c>
      <c r="S28">
        <v>5</v>
      </c>
      <c r="T28">
        <f t="shared" si="0"/>
        <v>5</v>
      </c>
      <c r="U28">
        <v>4</v>
      </c>
      <c r="V28">
        <v>3</v>
      </c>
      <c r="W28" s="1">
        <v>43879</v>
      </c>
      <c r="X28">
        <v>0</v>
      </c>
      <c r="Y28">
        <v>4</v>
      </c>
    </row>
    <row r="29" spans="1:25" x14ac:dyDescent="0.35">
      <c r="A29" t="s">
        <v>141</v>
      </c>
      <c r="B29">
        <v>10028</v>
      </c>
      <c r="C29" t="s">
        <v>25</v>
      </c>
      <c r="D29" t="s">
        <v>26</v>
      </c>
      <c r="E29" s="6" t="s">
        <v>27</v>
      </c>
      <c r="F29" s="6" t="s">
        <v>28</v>
      </c>
      <c r="G29" s="6" t="s">
        <v>142</v>
      </c>
      <c r="H29" s="6" t="s">
        <v>30</v>
      </c>
      <c r="I29" t="s">
        <v>48</v>
      </c>
      <c r="J29" t="s">
        <v>120</v>
      </c>
      <c r="K29" t="s">
        <v>143</v>
      </c>
      <c r="L29" s="1">
        <v>25844</v>
      </c>
      <c r="M29" t="s">
        <v>75</v>
      </c>
      <c r="N29" s="1">
        <v>41547</v>
      </c>
      <c r="O29" s="1">
        <v>42589</v>
      </c>
      <c r="P29" t="s">
        <v>144</v>
      </c>
      <c r="Q29" t="s">
        <v>42</v>
      </c>
      <c r="R29" t="s">
        <v>43</v>
      </c>
      <c r="S29">
        <v>3.39</v>
      </c>
      <c r="T29">
        <f t="shared" si="0"/>
        <v>3</v>
      </c>
      <c r="U29">
        <v>3</v>
      </c>
      <c r="V29">
        <v>0</v>
      </c>
      <c r="W29" s="1">
        <v>42055</v>
      </c>
      <c r="X29">
        <v>0</v>
      </c>
      <c r="Y29">
        <v>14</v>
      </c>
    </row>
    <row r="30" spans="1:25" x14ac:dyDescent="0.35">
      <c r="A30" t="s">
        <v>145</v>
      </c>
      <c r="B30">
        <v>10029</v>
      </c>
      <c r="C30" t="s">
        <v>45</v>
      </c>
      <c r="D30" t="s">
        <v>46</v>
      </c>
      <c r="E30" s="6" t="s">
        <v>47</v>
      </c>
      <c r="F30" s="6" t="s">
        <v>28</v>
      </c>
      <c r="G30" s="6" t="s">
        <v>142</v>
      </c>
      <c r="H30" s="6" t="s">
        <v>56</v>
      </c>
      <c r="I30" t="s">
        <v>31</v>
      </c>
      <c r="J30" t="s">
        <v>49</v>
      </c>
      <c r="K30" t="s">
        <v>131</v>
      </c>
      <c r="L30" t="s">
        <v>146</v>
      </c>
      <c r="M30" t="s">
        <v>75</v>
      </c>
      <c r="N30" s="1">
        <v>41001</v>
      </c>
      <c r="O30" s="1">
        <v>42170</v>
      </c>
      <c r="P30" t="s">
        <v>87</v>
      </c>
      <c r="Q30" t="s">
        <v>42</v>
      </c>
      <c r="R30" t="s">
        <v>66</v>
      </c>
      <c r="S30">
        <v>3.35</v>
      </c>
      <c r="T30">
        <f t="shared" si="0"/>
        <v>3</v>
      </c>
      <c r="U30">
        <v>4</v>
      </c>
      <c r="V30">
        <v>0</v>
      </c>
      <c r="W30" s="1">
        <v>41702</v>
      </c>
      <c r="X30">
        <v>0</v>
      </c>
      <c r="Y30">
        <v>6</v>
      </c>
    </row>
    <row r="31" spans="1:25" x14ac:dyDescent="0.35">
      <c r="A31" t="s">
        <v>147</v>
      </c>
      <c r="B31">
        <v>10030</v>
      </c>
      <c r="C31" t="s">
        <v>25</v>
      </c>
      <c r="D31" t="s">
        <v>26</v>
      </c>
      <c r="E31" s="6" t="s">
        <v>47</v>
      </c>
      <c r="F31" s="6" t="s">
        <v>28</v>
      </c>
      <c r="G31" s="6" t="s">
        <v>148</v>
      </c>
      <c r="H31" s="6" t="s">
        <v>72</v>
      </c>
      <c r="I31" t="s">
        <v>31</v>
      </c>
      <c r="J31" t="s">
        <v>62</v>
      </c>
      <c r="K31" t="s">
        <v>140</v>
      </c>
      <c r="L31" t="s">
        <v>149</v>
      </c>
      <c r="M31" t="s">
        <v>64</v>
      </c>
      <c r="N31" s="1">
        <v>39748</v>
      </c>
      <c r="P31" t="s">
        <v>35</v>
      </c>
      <c r="Q31" t="s">
        <v>36</v>
      </c>
      <c r="R31" t="s">
        <v>81</v>
      </c>
      <c r="S31">
        <v>4.5</v>
      </c>
      <c r="T31">
        <f t="shared" si="0"/>
        <v>5</v>
      </c>
      <c r="U31">
        <v>2</v>
      </c>
      <c r="V31">
        <v>6</v>
      </c>
      <c r="W31" s="1">
        <v>43845</v>
      </c>
      <c r="X31">
        <v>0</v>
      </c>
      <c r="Y31">
        <v>14</v>
      </c>
    </row>
    <row r="32" spans="1:25" x14ac:dyDescent="0.35">
      <c r="A32" t="s">
        <v>150</v>
      </c>
      <c r="B32">
        <v>10031</v>
      </c>
      <c r="C32" t="s">
        <v>25</v>
      </c>
      <c r="D32" t="s">
        <v>26</v>
      </c>
      <c r="E32" s="6" t="s">
        <v>27</v>
      </c>
      <c r="F32" s="6" t="s">
        <v>28</v>
      </c>
      <c r="G32" s="6" t="s">
        <v>148</v>
      </c>
      <c r="H32" s="6" t="s">
        <v>56</v>
      </c>
      <c r="I32" t="s">
        <v>31</v>
      </c>
      <c r="J32" t="s">
        <v>120</v>
      </c>
      <c r="K32" t="s">
        <v>143</v>
      </c>
      <c r="L32" t="s">
        <v>151</v>
      </c>
      <c r="M32" t="s">
        <v>75</v>
      </c>
      <c r="N32" s="1">
        <v>41911</v>
      </c>
      <c r="P32" t="s">
        <v>35</v>
      </c>
      <c r="Q32" t="s">
        <v>36</v>
      </c>
      <c r="R32" t="s">
        <v>66</v>
      </c>
      <c r="S32">
        <v>3.19</v>
      </c>
      <c r="T32">
        <f t="shared" si="0"/>
        <v>3</v>
      </c>
      <c r="U32">
        <v>3</v>
      </c>
      <c r="V32">
        <v>0</v>
      </c>
      <c r="W32" s="1">
        <v>43862</v>
      </c>
      <c r="X32">
        <v>0</v>
      </c>
      <c r="Y32">
        <v>9</v>
      </c>
    </row>
    <row r="33" spans="1:25" x14ac:dyDescent="0.35">
      <c r="A33" t="s">
        <v>152</v>
      </c>
      <c r="B33">
        <v>10032</v>
      </c>
      <c r="C33" t="s">
        <v>45</v>
      </c>
      <c r="D33" t="s">
        <v>45</v>
      </c>
      <c r="E33" s="6" t="s">
        <v>47</v>
      </c>
      <c r="F33" s="6" t="s">
        <v>28</v>
      </c>
      <c r="G33" s="6" t="s">
        <v>148</v>
      </c>
      <c r="H33" s="6" t="s">
        <v>30</v>
      </c>
      <c r="I33" t="s">
        <v>48</v>
      </c>
      <c r="J33" t="s">
        <v>32</v>
      </c>
      <c r="K33" t="s">
        <v>103</v>
      </c>
      <c r="L33" t="s">
        <v>153</v>
      </c>
      <c r="M33" t="s">
        <v>59</v>
      </c>
      <c r="N33" s="1">
        <v>41589</v>
      </c>
      <c r="P33" t="s">
        <v>35</v>
      </c>
      <c r="Q33" t="s">
        <v>36</v>
      </c>
      <c r="R33" t="s">
        <v>81</v>
      </c>
      <c r="S33">
        <v>3.5</v>
      </c>
      <c r="T33">
        <f t="shared" si="0"/>
        <v>4</v>
      </c>
      <c r="U33">
        <v>5</v>
      </c>
      <c r="V33">
        <v>0</v>
      </c>
      <c r="W33" s="1">
        <v>43851</v>
      </c>
      <c r="X33">
        <v>0</v>
      </c>
      <c r="Y33">
        <v>17</v>
      </c>
    </row>
    <row r="34" spans="1:25" x14ac:dyDescent="0.35">
      <c r="A34" t="s">
        <v>154</v>
      </c>
      <c r="B34">
        <v>10033</v>
      </c>
      <c r="C34" t="s">
        <v>25</v>
      </c>
      <c r="D34" t="s">
        <v>26</v>
      </c>
      <c r="E34" s="6" t="s">
        <v>47</v>
      </c>
      <c r="F34" s="6" t="s">
        <v>28</v>
      </c>
      <c r="G34" s="6" t="s">
        <v>148</v>
      </c>
      <c r="H34" s="6" t="s">
        <v>56</v>
      </c>
      <c r="I34" t="s">
        <v>39</v>
      </c>
      <c r="J34" t="s">
        <v>32</v>
      </c>
      <c r="K34" t="s">
        <v>155</v>
      </c>
      <c r="L34" s="1">
        <v>23382</v>
      </c>
      <c r="M34" t="s">
        <v>59</v>
      </c>
      <c r="N34" s="1">
        <v>40770</v>
      </c>
      <c r="O34" s="1">
        <v>42584</v>
      </c>
      <c r="P34" t="s">
        <v>87</v>
      </c>
      <c r="Q34" t="s">
        <v>42</v>
      </c>
      <c r="R34" t="s">
        <v>66</v>
      </c>
      <c r="S34">
        <v>3.14</v>
      </c>
      <c r="T34">
        <f t="shared" si="0"/>
        <v>3</v>
      </c>
      <c r="U34">
        <v>5</v>
      </c>
      <c r="V34">
        <v>0</v>
      </c>
      <c r="W34" s="1">
        <v>41680</v>
      </c>
      <c r="X34">
        <v>1</v>
      </c>
      <c r="Y34">
        <v>19</v>
      </c>
    </row>
    <row r="35" spans="1:25" x14ac:dyDescent="0.35">
      <c r="A35" t="s">
        <v>156</v>
      </c>
      <c r="B35">
        <v>10034</v>
      </c>
      <c r="C35" t="s">
        <v>45</v>
      </c>
      <c r="D35" t="s">
        <v>46</v>
      </c>
      <c r="E35" s="6" t="s">
        <v>47</v>
      </c>
      <c r="F35" s="6" t="s">
        <v>28</v>
      </c>
      <c r="G35" s="6" t="s">
        <v>142</v>
      </c>
      <c r="H35" s="6" t="s">
        <v>30</v>
      </c>
      <c r="I35" t="s">
        <v>39</v>
      </c>
      <c r="J35" t="s">
        <v>135</v>
      </c>
      <c r="K35" t="s">
        <v>157</v>
      </c>
      <c r="L35" s="1">
        <v>29254</v>
      </c>
      <c r="M35" t="s">
        <v>64</v>
      </c>
      <c r="N35" s="1">
        <v>40973</v>
      </c>
      <c r="P35" t="s">
        <v>35</v>
      </c>
      <c r="Q35" t="s">
        <v>36</v>
      </c>
      <c r="R35" t="s">
        <v>78</v>
      </c>
      <c r="S35">
        <v>4.51</v>
      </c>
      <c r="T35">
        <f t="shared" si="0"/>
        <v>5</v>
      </c>
      <c r="U35">
        <v>4</v>
      </c>
      <c r="V35">
        <v>0</v>
      </c>
      <c r="W35" s="1">
        <v>43882</v>
      </c>
      <c r="X35">
        <v>0</v>
      </c>
      <c r="Y35">
        <v>3</v>
      </c>
    </row>
    <row r="36" spans="1:25" x14ac:dyDescent="0.35">
      <c r="A36" t="s">
        <v>158</v>
      </c>
      <c r="B36">
        <v>10035</v>
      </c>
      <c r="C36" t="s">
        <v>45</v>
      </c>
      <c r="D36" t="s">
        <v>45</v>
      </c>
      <c r="E36" s="6" t="s">
        <v>27</v>
      </c>
      <c r="F36" s="6" t="s">
        <v>28</v>
      </c>
      <c r="G36" s="6" t="s">
        <v>159</v>
      </c>
      <c r="H36" s="6" t="s">
        <v>72</v>
      </c>
      <c r="I36" t="s">
        <v>39</v>
      </c>
      <c r="J36" t="s">
        <v>49</v>
      </c>
      <c r="K36" t="s">
        <v>131</v>
      </c>
      <c r="L36" t="s">
        <v>160</v>
      </c>
      <c r="M36" t="s">
        <v>34</v>
      </c>
      <c r="N36" s="1">
        <v>40637</v>
      </c>
      <c r="P36" t="s">
        <v>35</v>
      </c>
      <c r="Q36" t="s">
        <v>36</v>
      </c>
      <c r="R36" t="s">
        <v>43</v>
      </c>
      <c r="S36">
        <v>3.25</v>
      </c>
      <c r="T36">
        <f t="shared" si="0"/>
        <v>3</v>
      </c>
      <c r="U36">
        <v>5</v>
      </c>
      <c r="V36">
        <v>0</v>
      </c>
      <c r="W36" s="1">
        <v>43844</v>
      </c>
      <c r="X36">
        <v>0</v>
      </c>
      <c r="Y36">
        <v>15</v>
      </c>
    </row>
    <row r="37" spans="1:25" x14ac:dyDescent="0.35">
      <c r="A37" t="s">
        <v>161</v>
      </c>
      <c r="B37">
        <v>10036</v>
      </c>
      <c r="C37" t="s">
        <v>25</v>
      </c>
      <c r="D37" t="s">
        <v>26</v>
      </c>
      <c r="E37" s="6" t="s">
        <v>27</v>
      </c>
      <c r="F37" s="6" t="s">
        <v>28</v>
      </c>
      <c r="G37" s="6" t="s">
        <v>142</v>
      </c>
      <c r="H37" s="6" t="s">
        <v>72</v>
      </c>
      <c r="I37" t="s">
        <v>84</v>
      </c>
      <c r="J37" t="s">
        <v>120</v>
      </c>
      <c r="K37" t="s">
        <v>162</v>
      </c>
      <c r="L37" t="s">
        <v>163</v>
      </c>
      <c r="M37" t="s">
        <v>59</v>
      </c>
      <c r="N37" s="1">
        <v>40770</v>
      </c>
      <c r="P37" t="s">
        <v>35</v>
      </c>
      <c r="Q37" t="s">
        <v>36</v>
      </c>
      <c r="R37" t="s">
        <v>66</v>
      </c>
      <c r="S37">
        <v>3.84</v>
      </c>
      <c r="T37">
        <f t="shared" si="0"/>
        <v>4</v>
      </c>
      <c r="U37">
        <v>3</v>
      </c>
      <c r="V37">
        <v>5</v>
      </c>
      <c r="W37" s="1">
        <v>43851</v>
      </c>
      <c r="X37">
        <v>0</v>
      </c>
      <c r="Y37">
        <v>4</v>
      </c>
    </row>
    <row r="38" spans="1:25" x14ac:dyDescent="0.35">
      <c r="A38" t="s">
        <v>164</v>
      </c>
      <c r="B38">
        <v>10037</v>
      </c>
      <c r="C38" t="s">
        <v>25</v>
      </c>
      <c r="D38" t="s">
        <v>26</v>
      </c>
      <c r="E38" s="6" t="s">
        <v>27</v>
      </c>
      <c r="F38" s="6" t="s">
        <v>28</v>
      </c>
      <c r="G38" s="6" t="s">
        <v>142</v>
      </c>
      <c r="H38" s="6" t="s">
        <v>72</v>
      </c>
      <c r="I38" t="s">
        <v>39</v>
      </c>
      <c r="J38" t="s">
        <v>108</v>
      </c>
      <c r="K38" t="s">
        <v>109</v>
      </c>
      <c r="L38" s="1">
        <v>30567</v>
      </c>
      <c r="M38" t="s">
        <v>52</v>
      </c>
      <c r="N38" s="1">
        <v>42397</v>
      </c>
      <c r="P38" t="s">
        <v>35</v>
      </c>
      <c r="Q38" t="s">
        <v>36</v>
      </c>
      <c r="R38" t="s">
        <v>43</v>
      </c>
      <c r="S38">
        <v>5</v>
      </c>
      <c r="T38">
        <f t="shared" si="0"/>
        <v>5</v>
      </c>
      <c r="U38">
        <v>3</v>
      </c>
      <c r="V38">
        <v>0</v>
      </c>
      <c r="W38" s="1">
        <v>43883</v>
      </c>
      <c r="X38">
        <v>0</v>
      </c>
      <c r="Y38">
        <v>14</v>
      </c>
    </row>
    <row r="39" spans="1:25" x14ac:dyDescent="0.35">
      <c r="A39" t="s">
        <v>165</v>
      </c>
      <c r="B39">
        <v>10038</v>
      </c>
      <c r="C39" t="s">
        <v>25</v>
      </c>
      <c r="D39" t="s">
        <v>26</v>
      </c>
      <c r="E39" s="6" t="s">
        <v>47</v>
      </c>
      <c r="F39" s="6" t="s">
        <v>28</v>
      </c>
      <c r="G39" s="6" t="s">
        <v>142</v>
      </c>
      <c r="H39" s="6" t="s">
        <v>56</v>
      </c>
      <c r="I39" t="s">
        <v>84</v>
      </c>
      <c r="J39" t="s">
        <v>108</v>
      </c>
      <c r="K39" t="s">
        <v>109</v>
      </c>
      <c r="L39" s="1">
        <v>31901</v>
      </c>
      <c r="M39" t="s">
        <v>75</v>
      </c>
      <c r="N39" s="1">
        <v>41589</v>
      </c>
      <c r="P39" t="s">
        <v>35</v>
      </c>
      <c r="Q39" t="s">
        <v>36</v>
      </c>
      <c r="R39" t="s">
        <v>43</v>
      </c>
      <c r="S39">
        <v>4.96</v>
      </c>
      <c r="T39">
        <f t="shared" si="0"/>
        <v>5</v>
      </c>
      <c r="U39">
        <v>4</v>
      </c>
      <c r="V39">
        <v>6</v>
      </c>
      <c r="W39" s="1">
        <v>43860</v>
      </c>
      <c r="X39">
        <v>0</v>
      </c>
      <c r="Y39">
        <v>3</v>
      </c>
    </row>
    <row r="40" spans="1:25" x14ac:dyDescent="0.35">
      <c r="A40" t="s">
        <v>166</v>
      </c>
      <c r="B40">
        <v>10039</v>
      </c>
      <c r="C40" t="s">
        <v>45</v>
      </c>
      <c r="D40" t="s">
        <v>46</v>
      </c>
      <c r="E40" s="6" t="s">
        <v>27</v>
      </c>
      <c r="F40" s="6" t="s">
        <v>61</v>
      </c>
      <c r="G40" s="6" t="s">
        <v>148</v>
      </c>
      <c r="H40" s="6" t="s">
        <v>72</v>
      </c>
      <c r="I40" t="s">
        <v>39</v>
      </c>
      <c r="J40" t="s">
        <v>135</v>
      </c>
      <c r="K40" t="s">
        <v>167</v>
      </c>
      <c r="L40" s="1">
        <v>30349</v>
      </c>
      <c r="M40" t="s">
        <v>64</v>
      </c>
      <c r="N40" s="1">
        <v>41729</v>
      </c>
      <c r="P40" t="s">
        <v>35</v>
      </c>
      <c r="Q40" t="s">
        <v>36</v>
      </c>
      <c r="R40" t="s">
        <v>37</v>
      </c>
      <c r="S40">
        <v>4.43</v>
      </c>
      <c r="T40">
        <f t="shared" si="0"/>
        <v>4</v>
      </c>
      <c r="U40">
        <v>3</v>
      </c>
      <c r="V40">
        <v>0</v>
      </c>
      <c r="W40" s="1">
        <v>43862</v>
      </c>
      <c r="X40">
        <v>0</v>
      </c>
      <c r="Y40">
        <v>14</v>
      </c>
    </row>
    <row r="41" spans="1:25" x14ac:dyDescent="0.35">
      <c r="A41" t="s">
        <v>168</v>
      </c>
      <c r="B41">
        <v>10040</v>
      </c>
      <c r="C41" t="s">
        <v>25</v>
      </c>
      <c r="D41" t="s">
        <v>26</v>
      </c>
      <c r="E41" s="6" t="s">
        <v>47</v>
      </c>
      <c r="F41" s="6" t="s">
        <v>61</v>
      </c>
      <c r="G41" s="6" t="s">
        <v>142</v>
      </c>
      <c r="H41" s="6" t="s">
        <v>72</v>
      </c>
      <c r="I41" t="s">
        <v>39</v>
      </c>
      <c r="J41" t="s">
        <v>135</v>
      </c>
      <c r="K41" t="s">
        <v>136</v>
      </c>
      <c r="L41" s="1">
        <v>31569</v>
      </c>
      <c r="M41" t="s">
        <v>34</v>
      </c>
      <c r="N41" s="1">
        <v>42551</v>
      </c>
      <c r="P41" t="s">
        <v>35</v>
      </c>
      <c r="Q41" t="s">
        <v>36</v>
      </c>
      <c r="R41" t="s">
        <v>37</v>
      </c>
      <c r="S41">
        <v>5</v>
      </c>
      <c r="T41">
        <f t="shared" si="0"/>
        <v>5</v>
      </c>
      <c r="U41">
        <v>5</v>
      </c>
      <c r="V41">
        <v>6</v>
      </c>
      <c r="W41" s="1">
        <v>43879</v>
      </c>
      <c r="X41">
        <v>0</v>
      </c>
      <c r="Y41">
        <v>7</v>
      </c>
    </row>
    <row r="42" spans="1:25" x14ac:dyDescent="0.35">
      <c r="A42" t="s">
        <v>169</v>
      </c>
      <c r="B42">
        <v>10041</v>
      </c>
      <c r="C42" t="s">
        <v>25</v>
      </c>
      <c r="D42" t="s">
        <v>26</v>
      </c>
      <c r="E42" s="6" t="s">
        <v>47</v>
      </c>
      <c r="F42" s="6" t="s">
        <v>61</v>
      </c>
      <c r="G42" s="6" t="s">
        <v>159</v>
      </c>
      <c r="H42" s="6" t="s">
        <v>72</v>
      </c>
      <c r="I42" t="s">
        <v>98</v>
      </c>
      <c r="J42" t="s">
        <v>135</v>
      </c>
      <c r="K42" t="s">
        <v>170</v>
      </c>
      <c r="L42" t="s">
        <v>171</v>
      </c>
      <c r="M42" t="s">
        <v>75</v>
      </c>
      <c r="N42" s="1">
        <v>41869</v>
      </c>
      <c r="P42" t="s">
        <v>35</v>
      </c>
      <c r="Q42" t="s">
        <v>36</v>
      </c>
      <c r="R42" t="s">
        <v>43</v>
      </c>
      <c r="S42">
        <v>5</v>
      </c>
      <c r="T42">
        <f t="shared" si="0"/>
        <v>5</v>
      </c>
      <c r="U42">
        <v>5</v>
      </c>
      <c r="V42">
        <v>0</v>
      </c>
      <c r="W42" s="1">
        <v>43851</v>
      </c>
      <c r="X42">
        <v>0</v>
      </c>
      <c r="Y42">
        <v>7</v>
      </c>
    </row>
    <row r="43" spans="1:25" x14ac:dyDescent="0.35">
      <c r="A43" t="s">
        <v>172</v>
      </c>
      <c r="B43">
        <v>10042</v>
      </c>
      <c r="C43" t="s">
        <v>45</v>
      </c>
      <c r="D43" t="s">
        <v>45</v>
      </c>
      <c r="E43" s="6" t="s">
        <v>47</v>
      </c>
      <c r="F43" s="6" t="s">
        <v>28</v>
      </c>
      <c r="G43" s="6" t="s">
        <v>142</v>
      </c>
      <c r="H43" s="6" t="s">
        <v>56</v>
      </c>
      <c r="I43" t="s">
        <v>39</v>
      </c>
      <c r="J43" t="s">
        <v>32</v>
      </c>
      <c r="K43" t="s">
        <v>173</v>
      </c>
      <c r="L43" s="1">
        <v>18660</v>
      </c>
      <c r="M43" t="s">
        <v>64</v>
      </c>
      <c r="N43" s="1">
        <v>41911</v>
      </c>
      <c r="P43" t="s">
        <v>35</v>
      </c>
      <c r="Q43" t="s">
        <v>36</v>
      </c>
      <c r="R43" t="s">
        <v>66</v>
      </c>
      <c r="S43">
        <v>5</v>
      </c>
      <c r="T43">
        <f t="shared" si="0"/>
        <v>5</v>
      </c>
      <c r="U43">
        <v>4</v>
      </c>
      <c r="V43">
        <v>0</v>
      </c>
      <c r="W43" s="1">
        <v>43873</v>
      </c>
      <c r="X43">
        <v>0</v>
      </c>
      <c r="Y43">
        <v>11</v>
      </c>
    </row>
    <row r="44" spans="1:25" x14ac:dyDescent="0.35">
      <c r="A44" t="s">
        <v>174</v>
      </c>
      <c r="B44">
        <v>10043</v>
      </c>
      <c r="C44" t="s">
        <v>45</v>
      </c>
      <c r="D44" t="s">
        <v>45</v>
      </c>
      <c r="E44" s="6" t="s">
        <v>27</v>
      </c>
      <c r="F44" s="6" t="s">
        <v>28</v>
      </c>
      <c r="G44" s="6" t="s">
        <v>142</v>
      </c>
      <c r="H44" s="6" t="s">
        <v>72</v>
      </c>
      <c r="I44" t="s">
        <v>48</v>
      </c>
      <c r="J44" t="s">
        <v>120</v>
      </c>
      <c r="K44" t="s">
        <v>121</v>
      </c>
      <c r="L44" s="1">
        <v>26544</v>
      </c>
      <c r="M44" t="s">
        <v>59</v>
      </c>
      <c r="N44" s="1">
        <v>42619</v>
      </c>
      <c r="P44" t="s">
        <v>35</v>
      </c>
      <c r="Q44" t="s">
        <v>36</v>
      </c>
      <c r="R44" t="s">
        <v>43</v>
      </c>
      <c r="S44">
        <v>4.5</v>
      </c>
      <c r="T44">
        <f t="shared" si="0"/>
        <v>5</v>
      </c>
      <c r="U44">
        <v>5</v>
      </c>
      <c r="V44">
        <v>7</v>
      </c>
      <c r="W44" s="1">
        <v>43845</v>
      </c>
      <c r="X44">
        <v>0</v>
      </c>
      <c r="Y44">
        <v>8</v>
      </c>
    </row>
    <row r="45" spans="1:25" x14ac:dyDescent="0.35">
      <c r="A45" t="s">
        <v>175</v>
      </c>
      <c r="B45">
        <v>10044</v>
      </c>
      <c r="C45" t="s">
        <v>45</v>
      </c>
      <c r="D45" t="s">
        <v>46</v>
      </c>
      <c r="E45" s="6" t="s">
        <v>47</v>
      </c>
      <c r="F45" s="6" t="s">
        <v>28</v>
      </c>
      <c r="G45" s="6" t="s">
        <v>142</v>
      </c>
      <c r="H45" s="6" t="s">
        <v>72</v>
      </c>
      <c r="I45" t="s">
        <v>48</v>
      </c>
      <c r="J45" t="s">
        <v>32</v>
      </c>
      <c r="K45" t="s">
        <v>176</v>
      </c>
      <c r="L45" s="1">
        <v>29191</v>
      </c>
      <c r="M45" t="s">
        <v>64</v>
      </c>
      <c r="N45" s="1">
        <v>41771</v>
      </c>
      <c r="P45" t="s">
        <v>35</v>
      </c>
      <c r="Q45" t="s">
        <v>36</v>
      </c>
      <c r="R45" t="s">
        <v>43</v>
      </c>
      <c r="S45">
        <v>3.3</v>
      </c>
      <c r="T45">
        <f t="shared" si="0"/>
        <v>3</v>
      </c>
      <c r="U45">
        <v>4</v>
      </c>
      <c r="V45">
        <v>0</v>
      </c>
      <c r="W45" s="1">
        <v>43880</v>
      </c>
      <c r="X45">
        <v>0</v>
      </c>
      <c r="Y45">
        <v>11</v>
      </c>
    </row>
    <row r="46" spans="1:25" x14ac:dyDescent="0.35">
      <c r="A46" t="s">
        <v>177</v>
      </c>
      <c r="B46">
        <v>10045</v>
      </c>
      <c r="C46" t="s">
        <v>25</v>
      </c>
      <c r="D46" t="s">
        <v>26</v>
      </c>
      <c r="E46" s="6" t="s">
        <v>27</v>
      </c>
      <c r="F46" s="6" t="s">
        <v>28</v>
      </c>
      <c r="G46" s="6" t="s">
        <v>142</v>
      </c>
      <c r="H46" s="6" t="s">
        <v>30</v>
      </c>
      <c r="I46" t="s">
        <v>84</v>
      </c>
      <c r="J46" t="s">
        <v>49</v>
      </c>
      <c r="K46" t="s">
        <v>131</v>
      </c>
      <c r="L46" t="s">
        <v>178</v>
      </c>
      <c r="M46" t="s">
        <v>75</v>
      </c>
      <c r="N46" s="1">
        <v>41463</v>
      </c>
      <c r="P46" t="s">
        <v>35</v>
      </c>
      <c r="Q46" t="s">
        <v>36</v>
      </c>
      <c r="R46" t="s">
        <v>37</v>
      </c>
      <c r="S46">
        <v>3.8</v>
      </c>
      <c r="T46">
        <f t="shared" si="0"/>
        <v>4</v>
      </c>
      <c r="U46">
        <v>5</v>
      </c>
      <c r="V46">
        <v>0</v>
      </c>
      <c r="W46" s="1">
        <v>43844</v>
      </c>
      <c r="X46">
        <v>0</v>
      </c>
      <c r="Y46">
        <v>4</v>
      </c>
    </row>
    <row r="47" spans="1:25" x14ac:dyDescent="0.35">
      <c r="A47" t="s">
        <v>179</v>
      </c>
      <c r="B47">
        <v>10046</v>
      </c>
      <c r="C47" t="s">
        <v>25</v>
      </c>
      <c r="D47" t="s">
        <v>26</v>
      </c>
      <c r="E47" s="6" t="s">
        <v>27</v>
      </c>
      <c r="F47" s="6" t="s">
        <v>28</v>
      </c>
      <c r="G47" s="6" t="s">
        <v>148</v>
      </c>
      <c r="H47" s="6" t="s">
        <v>56</v>
      </c>
      <c r="I47" t="s">
        <v>31</v>
      </c>
      <c r="J47" t="s">
        <v>120</v>
      </c>
      <c r="K47" t="s">
        <v>121</v>
      </c>
      <c r="L47" s="1">
        <v>25878</v>
      </c>
      <c r="M47" t="s">
        <v>64</v>
      </c>
      <c r="N47" s="1">
        <v>41043</v>
      </c>
      <c r="P47" t="s">
        <v>35</v>
      </c>
      <c r="Q47" t="s">
        <v>36</v>
      </c>
      <c r="R47" t="s">
        <v>78</v>
      </c>
      <c r="S47">
        <v>3</v>
      </c>
      <c r="T47">
        <f t="shared" si="0"/>
        <v>3</v>
      </c>
      <c r="U47">
        <v>5</v>
      </c>
      <c r="V47">
        <v>0</v>
      </c>
      <c r="W47" s="1">
        <v>43849</v>
      </c>
      <c r="X47">
        <v>0</v>
      </c>
      <c r="Y47">
        <v>17</v>
      </c>
    </row>
    <row r="48" spans="1:25" x14ac:dyDescent="0.35">
      <c r="A48" t="s">
        <v>180</v>
      </c>
      <c r="B48">
        <v>10047</v>
      </c>
      <c r="C48" t="s">
        <v>45</v>
      </c>
      <c r="D48" t="s">
        <v>45</v>
      </c>
      <c r="E48" s="6" t="s">
        <v>47</v>
      </c>
      <c r="F48" s="6" t="s">
        <v>28</v>
      </c>
      <c r="G48" s="6" t="s">
        <v>142</v>
      </c>
      <c r="H48" s="6" t="s">
        <v>72</v>
      </c>
      <c r="I48" t="s">
        <v>48</v>
      </c>
      <c r="J48" t="s">
        <v>120</v>
      </c>
      <c r="K48" t="s">
        <v>143</v>
      </c>
      <c r="L48" t="s">
        <v>181</v>
      </c>
      <c r="M48" t="s">
        <v>52</v>
      </c>
      <c r="N48" s="1">
        <v>40721</v>
      </c>
      <c r="O48" s="1">
        <v>43054</v>
      </c>
      <c r="P48" t="s">
        <v>182</v>
      </c>
      <c r="Q48" t="s">
        <v>42</v>
      </c>
      <c r="R48" t="s">
        <v>43</v>
      </c>
      <c r="S48">
        <v>4.3</v>
      </c>
      <c r="T48">
        <f t="shared" si="0"/>
        <v>4</v>
      </c>
      <c r="U48">
        <v>4</v>
      </c>
      <c r="V48">
        <v>0</v>
      </c>
      <c r="W48" s="1">
        <v>42439</v>
      </c>
      <c r="X48">
        <v>0</v>
      </c>
      <c r="Y48">
        <v>3</v>
      </c>
    </row>
    <row r="49" spans="1:25" x14ac:dyDescent="0.35">
      <c r="A49" t="s">
        <v>183</v>
      </c>
      <c r="B49">
        <v>10048</v>
      </c>
      <c r="C49" t="s">
        <v>25</v>
      </c>
      <c r="D49" t="s">
        <v>26</v>
      </c>
      <c r="E49" s="6" t="s">
        <v>47</v>
      </c>
      <c r="F49" s="6" t="s">
        <v>61</v>
      </c>
      <c r="G49" s="6" t="s">
        <v>142</v>
      </c>
      <c r="H49" s="6" t="s">
        <v>72</v>
      </c>
      <c r="I49" t="s">
        <v>48</v>
      </c>
      <c r="J49" t="s">
        <v>184</v>
      </c>
      <c r="K49" t="s">
        <v>185</v>
      </c>
      <c r="L49" t="s">
        <v>186</v>
      </c>
      <c r="M49" t="s">
        <v>34</v>
      </c>
      <c r="N49" s="1">
        <v>40819</v>
      </c>
      <c r="P49" t="s">
        <v>35</v>
      </c>
      <c r="Q49" t="s">
        <v>36</v>
      </c>
      <c r="R49" t="s">
        <v>43</v>
      </c>
      <c r="S49">
        <v>3.58</v>
      </c>
      <c r="T49">
        <f t="shared" si="0"/>
        <v>4</v>
      </c>
      <c r="U49">
        <v>5</v>
      </c>
      <c r="V49">
        <v>0</v>
      </c>
      <c r="W49" s="1">
        <v>43860</v>
      </c>
      <c r="X49">
        <v>0</v>
      </c>
      <c r="Y49">
        <v>3</v>
      </c>
    </row>
    <row r="50" spans="1:25" x14ac:dyDescent="0.35">
      <c r="A50" t="s">
        <v>187</v>
      </c>
      <c r="B50">
        <v>10049</v>
      </c>
      <c r="C50" t="s">
        <v>45</v>
      </c>
      <c r="D50" t="s">
        <v>45</v>
      </c>
      <c r="E50" s="6" t="s">
        <v>27</v>
      </c>
      <c r="F50" s="6" t="s">
        <v>28</v>
      </c>
      <c r="G50" s="6" t="s">
        <v>148</v>
      </c>
      <c r="H50" s="6" t="s">
        <v>72</v>
      </c>
      <c r="I50" t="s">
        <v>39</v>
      </c>
      <c r="J50" t="s">
        <v>62</v>
      </c>
      <c r="K50" t="s">
        <v>188</v>
      </c>
      <c r="L50" s="1">
        <v>31176</v>
      </c>
      <c r="M50" t="s">
        <v>75</v>
      </c>
      <c r="N50" s="1">
        <v>41157</v>
      </c>
      <c r="P50" t="s">
        <v>35</v>
      </c>
      <c r="Q50" t="s">
        <v>36</v>
      </c>
      <c r="R50" t="s">
        <v>43</v>
      </c>
      <c r="S50">
        <v>4.7</v>
      </c>
      <c r="T50">
        <f t="shared" si="0"/>
        <v>5</v>
      </c>
      <c r="U50">
        <v>3</v>
      </c>
      <c r="V50">
        <v>6</v>
      </c>
      <c r="W50" s="1">
        <v>43888</v>
      </c>
      <c r="X50">
        <v>0</v>
      </c>
      <c r="Y50">
        <v>2</v>
      </c>
    </row>
    <row r="51" spans="1:25" x14ac:dyDescent="0.35">
      <c r="A51" t="s">
        <v>189</v>
      </c>
      <c r="B51">
        <v>10050</v>
      </c>
      <c r="C51" t="s">
        <v>25</v>
      </c>
      <c r="D51" t="s">
        <v>26</v>
      </c>
      <c r="E51" s="6" t="s">
        <v>47</v>
      </c>
      <c r="F51" s="6" t="s">
        <v>28</v>
      </c>
      <c r="G51" s="6" t="s">
        <v>148</v>
      </c>
      <c r="H51" s="6" t="s">
        <v>72</v>
      </c>
      <c r="I51" t="s">
        <v>39</v>
      </c>
      <c r="J51" t="s">
        <v>62</v>
      </c>
      <c r="K51" t="s">
        <v>190</v>
      </c>
      <c r="L51" t="s">
        <v>191</v>
      </c>
      <c r="M51" t="s">
        <v>64</v>
      </c>
      <c r="N51" s="1">
        <v>40679</v>
      </c>
      <c r="O51" s="1">
        <v>42011</v>
      </c>
      <c r="P51" t="s">
        <v>91</v>
      </c>
      <c r="Q51" t="s">
        <v>42</v>
      </c>
      <c r="R51" t="s">
        <v>66</v>
      </c>
      <c r="S51">
        <v>4.2</v>
      </c>
      <c r="T51">
        <f t="shared" si="0"/>
        <v>4</v>
      </c>
      <c r="U51">
        <v>5</v>
      </c>
      <c r="V51">
        <v>0</v>
      </c>
      <c r="W51" s="1">
        <v>41397</v>
      </c>
      <c r="X51">
        <v>0</v>
      </c>
      <c r="Y51">
        <v>9</v>
      </c>
    </row>
    <row r="52" spans="1:25" x14ac:dyDescent="0.35">
      <c r="A52" t="s">
        <v>192</v>
      </c>
      <c r="B52">
        <v>10051</v>
      </c>
      <c r="C52" t="s">
        <v>45</v>
      </c>
      <c r="D52" t="s">
        <v>46</v>
      </c>
      <c r="E52" s="6" t="s">
        <v>27</v>
      </c>
      <c r="F52" s="6" t="s">
        <v>28</v>
      </c>
      <c r="G52" s="6" t="s">
        <v>142</v>
      </c>
      <c r="H52" s="6" t="s">
        <v>30</v>
      </c>
      <c r="I52" t="s">
        <v>48</v>
      </c>
      <c r="J52" t="s">
        <v>68</v>
      </c>
      <c r="K52" t="s">
        <v>69</v>
      </c>
      <c r="L52" t="s">
        <v>193</v>
      </c>
      <c r="M52" t="s">
        <v>34</v>
      </c>
      <c r="N52" s="1">
        <v>40420</v>
      </c>
      <c r="O52" s="1">
        <v>41543</v>
      </c>
      <c r="P52" t="s">
        <v>41</v>
      </c>
      <c r="Q52" t="s">
        <v>42</v>
      </c>
      <c r="R52" t="s">
        <v>43</v>
      </c>
      <c r="S52">
        <v>4.2</v>
      </c>
      <c r="T52">
        <f t="shared" si="0"/>
        <v>4</v>
      </c>
      <c r="U52">
        <v>4</v>
      </c>
      <c r="V52">
        <v>0</v>
      </c>
      <c r="W52" s="1">
        <v>41033</v>
      </c>
      <c r="X52">
        <v>0</v>
      </c>
      <c r="Y52">
        <v>6</v>
      </c>
    </row>
    <row r="53" spans="1:25" x14ac:dyDescent="0.35">
      <c r="A53" t="s">
        <v>194</v>
      </c>
      <c r="B53">
        <v>10052</v>
      </c>
      <c r="C53" t="s">
        <v>45</v>
      </c>
      <c r="D53" t="s">
        <v>46</v>
      </c>
      <c r="E53" s="6" t="s">
        <v>27</v>
      </c>
      <c r="F53" s="6" t="s">
        <v>28</v>
      </c>
      <c r="G53" s="6" t="s">
        <v>159</v>
      </c>
      <c r="H53" s="6" t="s">
        <v>30</v>
      </c>
      <c r="I53" t="s">
        <v>98</v>
      </c>
      <c r="J53" t="s">
        <v>120</v>
      </c>
      <c r="K53" t="s">
        <v>125</v>
      </c>
      <c r="L53" t="s">
        <v>195</v>
      </c>
      <c r="M53" t="s">
        <v>64</v>
      </c>
      <c r="N53" s="1">
        <v>42557</v>
      </c>
      <c r="P53" t="s">
        <v>35</v>
      </c>
      <c r="Q53" t="s">
        <v>36</v>
      </c>
      <c r="R53" t="s">
        <v>78</v>
      </c>
      <c r="S53">
        <v>4.0999999999999996</v>
      </c>
      <c r="T53">
        <f t="shared" si="0"/>
        <v>4</v>
      </c>
      <c r="U53">
        <v>4</v>
      </c>
      <c r="V53">
        <v>0</v>
      </c>
      <c r="W53" s="1">
        <v>43889</v>
      </c>
      <c r="X53">
        <v>0</v>
      </c>
      <c r="Y53">
        <v>5</v>
      </c>
    </row>
    <row r="54" spans="1:25" x14ac:dyDescent="0.35">
      <c r="A54" t="s">
        <v>196</v>
      </c>
      <c r="B54">
        <v>10053</v>
      </c>
      <c r="C54" t="s">
        <v>45</v>
      </c>
      <c r="D54" t="s">
        <v>83</v>
      </c>
      <c r="E54" s="6" t="s">
        <v>27</v>
      </c>
      <c r="F54" s="6" t="s">
        <v>28</v>
      </c>
      <c r="G54" s="6" t="s">
        <v>197</v>
      </c>
      <c r="H54" s="6" t="s">
        <v>72</v>
      </c>
      <c r="I54" t="s">
        <v>84</v>
      </c>
      <c r="J54" t="s">
        <v>184</v>
      </c>
      <c r="K54" t="s">
        <v>198</v>
      </c>
      <c r="L54" s="1">
        <v>28346</v>
      </c>
      <c r="M54" t="s">
        <v>75</v>
      </c>
      <c r="N54" s="1">
        <v>41463</v>
      </c>
      <c r="P54" t="s">
        <v>35</v>
      </c>
      <c r="Q54" t="s">
        <v>36</v>
      </c>
      <c r="R54" t="s">
        <v>78</v>
      </c>
      <c r="S54">
        <v>4.4000000000000004</v>
      </c>
      <c r="T54">
        <f t="shared" si="0"/>
        <v>4</v>
      </c>
      <c r="U54">
        <v>5</v>
      </c>
      <c r="V54">
        <v>0</v>
      </c>
      <c r="W54" s="1">
        <v>43844</v>
      </c>
      <c r="X54">
        <v>0</v>
      </c>
      <c r="Y54">
        <v>3</v>
      </c>
    </row>
    <row r="55" spans="1:25" x14ac:dyDescent="0.35">
      <c r="A55" t="s">
        <v>199</v>
      </c>
      <c r="B55">
        <v>10054</v>
      </c>
      <c r="C55" t="s">
        <v>25</v>
      </c>
      <c r="D55" t="s">
        <v>26</v>
      </c>
      <c r="E55" s="6" t="s">
        <v>27</v>
      </c>
      <c r="F55" s="6" t="s">
        <v>28</v>
      </c>
      <c r="G55" s="6" t="s">
        <v>148</v>
      </c>
      <c r="H55" s="6" t="s">
        <v>72</v>
      </c>
      <c r="I55" t="s">
        <v>39</v>
      </c>
      <c r="J55" t="s">
        <v>200</v>
      </c>
      <c r="K55" t="s">
        <v>201</v>
      </c>
      <c r="L55" s="1">
        <v>29197</v>
      </c>
      <c r="M55" t="s">
        <v>52</v>
      </c>
      <c r="N55" s="1">
        <v>40735</v>
      </c>
      <c r="O55" s="1">
        <v>43366</v>
      </c>
      <c r="P55" t="s">
        <v>115</v>
      </c>
      <c r="Q55" t="s">
        <v>106</v>
      </c>
      <c r="R55" t="s">
        <v>37</v>
      </c>
      <c r="S55">
        <v>2</v>
      </c>
      <c r="T55">
        <f t="shared" si="0"/>
        <v>2</v>
      </c>
      <c r="U55">
        <v>3</v>
      </c>
      <c r="V55">
        <v>0</v>
      </c>
      <c r="W55" s="1">
        <v>42856</v>
      </c>
      <c r="X55">
        <v>5</v>
      </c>
      <c r="Y55">
        <v>16</v>
      </c>
    </row>
    <row r="56" spans="1:25" x14ac:dyDescent="0.35">
      <c r="A56" t="s">
        <v>202</v>
      </c>
      <c r="B56">
        <v>10055</v>
      </c>
      <c r="C56" t="s">
        <v>25</v>
      </c>
      <c r="D56" t="s">
        <v>26</v>
      </c>
      <c r="E56" s="6" t="s">
        <v>27</v>
      </c>
      <c r="F56" s="6" t="s">
        <v>28</v>
      </c>
      <c r="G56" s="6" t="s">
        <v>148</v>
      </c>
      <c r="H56" s="6" t="s">
        <v>56</v>
      </c>
      <c r="I56" t="s">
        <v>84</v>
      </c>
      <c r="J56" t="s">
        <v>200</v>
      </c>
      <c r="K56" t="s">
        <v>203</v>
      </c>
      <c r="L56" t="s">
        <v>204</v>
      </c>
      <c r="M56" t="s">
        <v>34</v>
      </c>
      <c r="N56" s="1">
        <v>40379</v>
      </c>
      <c r="P56" t="s">
        <v>35</v>
      </c>
      <c r="Q56" t="s">
        <v>36</v>
      </c>
      <c r="R56" t="s">
        <v>129</v>
      </c>
      <c r="S56">
        <v>4.13</v>
      </c>
      <c r="T56">
        <f t="shared" si="0"/>
        <v>4</v>
      </c>
      <c r="U56">
        <v>2</v>
      </c>
      <c r="V56">
        <v>0</v>
      </c>
      <c r="W56" s="1">
        <v>43844</v>
      </c>
      <c r="X56">
        <v>3</v>
      </c>
      <c r="Y56">
        <v>3</v>
      </c>
    </row>
    <row r="57" spans="1:25" x14ac:dyDescent="0.35">
      <c r="A57" t="s">
        <v>205</v>
      </c>
      <c r="B57">
        <v>10056</v>
      </c>
      <c r="C57" t="s">
        <v>25</v>
      </c>
      <c r="D57" t="s">
        <v>26</v>
      </c>
      <c r="E57" s="6" t="s">
        <v>27</v>
      </c>
      <c r="F57" s="6" t="s">
        <v>28</v>
      </c>
      <c r="G57" s="6" t="s">
        <v>148</v>
      </c>
      <c r="H57" s="6" t="s">
        <v>72</v>
      </c>
      <c r="I57" t="s">
        <v>31</v>
      </c>
      <c r="J57" t="s">
        <v>206</v>
      </c>
      <c r="K57" t="s">
        <v>207</v>
      </c>
      <c r="L57" t="s">
        <v>208</v>
      </c>
      <c r="M57" t="s">
        <v>52</v>
      </c>
      <c r="N57" s="1">
        <v>39818</v>
      </c>
      <c r="P57" t="s">
        <v>35</v>
      </c>
      <c r="Q57" t="s">
        <v>36</v>
      </c>
      <c r="R57" t="s">
        <v>43</v>
      </c>
      <c r="S57">
        <v>3.7</v>
      </c>
      <c r="T57">
        <f t="shared" si="0"/>
        <v>4</v>
      </c>
      <c r="U57">
        <v>5</v>
      </c>
      <c r="V57">
        <v>0</v>
      </c>
      <c r="W57" s="1">
        <v>43865</v>
      </c>
      <c r="X57">
        <v>0</v>
      </c>
      <c r="Y57">
        <v>15</v>
      </c>
    </row>
    <row r="58" spans="1:25" x14ac:dyDescent="0.35">
      <c r="A58" t="s">
        <v>209</v>
      </c>
      <c r="B58">
        <v>10057</v>
      </c>
      <c r="C58" t="s">
        <v>45</v>
      </c>
      <c r="D58" t="s">
        <v>45</v>
      </c>
      <c r="E58" s="6" t="s">
        <v>47</v>
      </c>
      <c r="F58" s="6" t="s">
        <v>28</v>
      </c>
      <c r="G58" s="6" t="s">
        <v>148</v>
      </c>
      <c r="H58" s="6" t="s">
        <v>30</v>
      </c>
      <c r="I58" t="s">
        <v>39</v>
      </c>
      <c r="J58" t="s">
        <v>206</v>
      </c>
      <c r="K58" t="s">
        <v>210</v>
      </c>
      <c r="L58" t="s">
        <v>211</v>
      </c>
      <c r="M58" t="s">
        <v>52</v>
      </c>
      <c r="N58" s="1">
        <v>42009</v>
      </c>
      <c r="P58" t="s">
        <v>35</v>
      </c>
      <c r="Q58" t="s">
        <v>36</v>
      </c>
      <c r="R58" t="s">
        <v>43</v>
      </c>
      <c r="S58">
        <v>4.7300000000000004</v>
      </c>
      <c r="T58">
        <f t="shared" si="0"/>
        <v>5</v>
      </c>
      <c r="U58">
        <v>5</v>
      </c>
      <c r="V58">
        <v>0</v>
      </c>
      <c r="W58" s="1">
        <v>43875</v>
      </c>
      <c r="X58">
        <v>0</v>
      </c>
      <c r="Y58">
        <v>6</v>
      </c>
    </row>
    <row r="59" spans="1:25" x14ac:dyDescent="0.35">
      <c r="A59" t="s">
        <v>212</v>
      </c>
      <c r="B59">
        <v>10058</v>
      </c>
      <c r="C59" t="s">
        <v>45</v>
      </c>
      <c r="D59" t="s">
        <v>45</v>
      </c>
      <c r="E59" s="6" t="s">
        <v>27</v>
      </c>
      <c r="F59" s="6" t="s">
        <v>28</v>
      </c>
      <c r="G59" s="6" t="s">
        <v>148</v>
      </c>
      <c r="H59" s="6" t="s">
        <v>72</v>
      </c>
      <c r="I59" t="s">
        <v>31</v>
      </c>
      <c r="J59" t="s">
        <v>120</v>
      </c>
      <c r="K59" t="s">
        <v>162</v>
      </c>
      <c r="L59" t="s">
        <v>213</v>
      </c>
      <c r="M59" t="s">
        <v>59</v>
      </c>
      <c r="N59" s="1">
        <v>42093</v>
      </c>
      <c r="P59" t="s">
        <v>35</v>
      </c>
      <c r="Q59" t="s">
        <v>36</v>
      </c>
      <c r="R59" t="s">
        <v>43</v>
      </c>
      <c r="S59">
        <v>3.04</v>
      </c>
      <c r="T59">
        <f t="shared" si="0"/>
        <v>3</v>
      </c>
      <c r="U59">
        <v>3</v>
      </c>
      <c r="V59">
        <v>6</v>
      </c>
      <c r="W59" s="1">
        <v>43852</v>
      </c>
      <c r="X59">
        <v>0</v>
      </c>
      <c r="Y59">
        <v>2</v>
      </c>
    </row>
    <row r="60" spans="1:25" x14ac:dyDescent="0.35">
      <c r="A60" t="s">
        <v>214</v>
      </c>
      <c r="B60">
        <v>10059</v>
      </c>
      <c r="C60" t="s">
        <v>45</v>
      </c>
      <c r="D60" t="s">
        <v>45</v>
      </c>
      <c r="E60" s="6" t="s">
        <v>47</v>
      </c>
      <c r="F60" s="6" t="s">
        <v>28</v>
      </c>
      <c r="G60" s="6" t="s">
        <v>148</v>
      </c>
      <c r="H60" s="6" t="s">
        <v>30</v>
      </c>
      <c r="I60" t="s">
        <v>48</v>
      </c>
      <c r="J60" t="s">
        <v>120</v>
      </c>
      <c r="K60" t="s">
        <v>162</v>
      </c>
      <c r="L60" s="1">
        <v>32054</v>
      </c>
      <c r="M60" t="s">
        <v>64</v>
      </c>
      <c r="N60" s="1">
        <v>42557</v>
      </c>
      <c r="P60" t="s">
        <v>35</v>
      </c>
      <c r="Q60" t="s">
        <v>36</v>
      </c>
      <c r="R60" t="s">
        <v>37</v>
      </c>
      <c r="S60">
        <v>4.12</v>
      </c>
      <c r="T60">
        <f t="shared" si="0"/>
        <v>4</v>
      </c>
      <c r="U60">
        <v>5</v>
      </c>
      <c r="V60">
        <v>0</v>
      </c>
      <c r="W60" s="1">
        <v>43858</v>
      </c>
      <c r="X60">
        <v>0</v>
      </c>
      <c r="Y60">
        <v>15</v>
      </c>
    </row>
    <row r="61" spans="1:25" x14ac:dyDescent="0.35">
      <c r="A61" t="s">
        <v>215</v>
      </c>
      <c r="B61">
        <v>10060</v>
      </c>
      <c r="C61" t="s">
        <v>25</v>
      </c>
      <c r="D61" t="s">
        <v>26</v>
      </c>
      <c r="E61" s="6" t="s">
        <v>27</v>
      </c>
      <c r="F61" s="6" t="s">
        <v>28</v>
      </c>
      <c r="G61" s="6" t="s">
        <v>142</v>
      </c>
      <c r="H61" s="6" t="s">
        <v>72</v>
      </c>
      <c r="I61" t="s">
        <v>84</v>
      </c>
      <c r="J61" t="s">
        <v>135</v>
      </c>
      <c r="K61" t="s">
        <v>136</v>
      </c>
      <c r="L61" s="1">
        <v>23994</v>
      </c>
      <c r="M61" t="s">
        <v>75</v>
      </c>
      <c r="N61" s="1">
        <v>41953</v>
      </c>
      <c r="P61" t="s">
        <v>35</v>
      </c>
      <c r="Q61" t="s">
        <v>36</v>
      </c>
      <c r="R61" t="s">
        <v>78</v>
      </c>
      <c r="S61">
        <v>5</v>
      </c>
      <c r="T61">
        <f t="shared" si="0"/>
        <v>5</v>
      </c>
      <c r="U61">
        <v>3</v>
      </c>
      <c r="V61">
        <v>4</v>
      </c>
      <c r="W61" s="1">
        <v>43832</v>
      </c>
      <c r="X61">
        <v>0</v>
      </c>
      <c r="Y61">
        <v>5</v>
      </c>
    </row>
    <row r="62" spans="1:25" x14ac:dyDescent="0.35">
      <c r="A62" t="s">
        <v>216</v>
      </c>
      <c r="B62">
        <v>10061</v>
      </c>
      <c r="C62" t="s">
        <v>25</v>
      </c>
      <c r="D62" t="s">
        <v>26</v>
      </c>
      <c r="E62" s="6" t="s">
        <v>47</v>
      </c>
      <c r="F62" s="6" t="s">
        <v>28</v>
      </c>
      <c r="G62" s="6" t="s">
        <v>142</v>
      </c>
      <c r="H62" s="6" t="s">
        <v>30</v>
      </c>
      <c r="I62" t="s">
        <v>31</v>
      </c>
      <c r="J62" t="s">
        <v>135</v>
      </c>
      <c r="K62" t="s">
        <v>157</v>
      </c>
      <c r="L62" t="s">
        <v>217</v>
      </c>
      <c r="M62" t="s">
        <v>64</v>
      </c>
      <c r="N62" s="1">
        <v>41764</v>
      </c>
      <c r="P62" t="s">
        <v>35</v>
      </c>
      <c r="Q62" t="s">
        <v>36</v>
      </c>
      <c r="R62" t="s">
        <v>43</v>
      </c>
      <c r="S62">
        <v>4.62</v>
      </c>
      <c r="T62">
        <f t="shared" si="0"/>
        <v>5</v>
      </c>
      <c r="U62">
        <v>4</v>
      </c>
      <c r="V62">
        <v>0</v>
      </c>
      <c r="W62" s="1">
        <v>43854</v>
      </c>
      <c r="X62">
        <v>0</v>
      </c>
      <c r="Y62">
        <v>8</v>
      </c>
    </row>
    <row r="63" spans="1:25" x14ac:dyDescent="0.35">
      <c r="A63" t="s">
        <v>218</v>
      </c>
      <c r="B63">
        <v>10062</v>
      </c>
      <c r="C63" t="s">
        <v>45</v>
      </c>
      <c r="D63" t="s">
        <v>46</v>
      </c>
      <c r="E63" s="6" t="s">
        <v>47</v>
      </c>
      <c r="F63" s="6" t="s">
        <v>28</v>
      </c>
      <c r="G63" s="6" t="s">
        <v>148</v>
      </c>
      <c r="H63" s="6" t="s">
        <v>30</v>
      </c>
      <c r="I63" t="s">
        <v>31</v>
      </c>
      <c r="J63" t="s">
        <v>32</v>
      </c>
      <c r="K63" t="s">
        <v>219</v>
      </c>
      <c r="L63" t="s">
        <v>220</v>
      </c>
      <c r="M63" t="s">
        <v>59</v>
      </c>
      <c r="N63" s="1">
        <v>41953</v>
      </c>
      <c r="P63" t="s">
        <v>35</v>
      </c>
      <c r="Q63" t="s">
        <v>36</v>
      </c>
      <c r="R63" t="s">
        <v>37</v>
      </c>
      <c r="S63">
        <v>3.1</v>
      </c>
      <c r="T63">
        <f t="shared" si="0"/>
        <v>3</v>
      </c>
      <c r="U63">
        <v>5</v>
      </c>
      <c r="V63">
        <v>8</v>
      </c>
      <c r="W63" s="1">
        <v>43873</v>
      </c>
      <c r="X63">
        <v>0</v>
      </c>
      <c r="Y63">
        <v>19</v>
      </c>
    </row>
    <row r="64" spans="1:25" x14ac:dyDescent="0.35">
      <c r="A64" t="s">
        <v>221</v>
      </c>
      <c r="B64">
        <v>10063</v>
      </c>
      <c r="C64" t="s">
        <v>45</v>
      </c>
      <c r="D64" t="s">
        <v>83</v>
      </c>
      <c r="E64" s="6" t="s">
        <v>47</v>
      </c>
      <c r="F64" s="6" t="s">
        <v>61</v>
      </c>
      <c r="G64" s="6" t="s">
        <v>159</v>
      </c>
      <c r="H64" s="6" t="s">
        <v>30</v>
      </c>
      <c r="I64" t="s">
        <v>84</v>
      </c>
      <c r="J64" t="s">
        <v>200</v>
      </c>
      <c r="K64" t="s">
        <v>201</v>
      </c>
      <c r="L64" s="1">
        <v>28621</v>
      </c>
      <c r="M64" t="s">
        <v>34</v>
      </c>
      <c r="N64" s="1">
        <v>41092</v>
      </c>
      <c r="P64" t="s">
        <v>35</v>
      </c>
      <c r="Q64" t="s">
        <v>36</v>
      </c>
      <c r="R64" t="s">
        <v>43</v>
      </c>
      <c r="S64">
        <v>5</v>
      </c>
      <c r="T64">
        <f t="shared" si="0"/>
        <v>5</v>
      </c>
      <c r="U64">
        <v>3</v>
      </c>
      <c r="V64">
        <v>0</v>
      </c>
      <c r="W64" s="1">
        <v>43886</v>
      </c>
      <c r="X64">
        <v>0</v>
      </c>
      <c r="Y64">
        <v>1</v>
      </c>
    </row>
    <row r="65" spans="1:25" x14ac:dyDescent="0.35">
      <c r="A65" t="s">
        <v>222</v>
      </c>
      <c r="B65">
        <v>10064</v>
      </c>
      <c r="C65" t="s">
        <v>45</v>
      </c>
      <c r="D65" t="s">
        <v>83</v>
      </c>
      <c r="E65" s="6" t="s">
        <v>27</v>
      </c>
      <c r="F65" s="6" t="s">
        <v>28</v>
      </c>
      <c r="G65" s="6" t="s">
        <v>159</v>
      </c>
      <c r="H65" s="6" t="s">
        <v>72</v>
      </c>
      <c r="I65" t="s">
        <v>98</v>
      </c>
      <c r="J65" t="s">
        <v>200</v>
      </c>
      <c r="K65" t="s">
        <v>203</v>
      </c>
      <c r="L65" t="s">
        <v>223</v>
      </c>
      <c r="M65" t="s">
        <v>59</v>
      </c>
      <c r="N65" s="1">
        <v>40854</v>
      </c>
      <c r="P65" t="s">
        <v>35</v>
      </c>
      <c r="Q65" t="s">
        <v>36</v>
      </c>
      <c r="R65" t="s">
        <v>37</v>
      </c>
      <c r="S65">
        <v>3.96</v>
      </c>
      <c r="T65">
        <f t="shared" si="0"/>
        <v>4</v>
      </c>
      <c r="U65">
        <v>4</v>
      </c>
      <c r="V65">
        <v>0</v>
      </c>
      <c r="W65" s="1">
        <v>43888</v>
      </c>
      <c r="X65">
        <v>0</v>
      </c>
      <c r="Y65">
        <v>6</v>
      </c>
    </row>
    <row r="66" spans="1:25" x14ac:dyDescent="0.35">
      <c r="A66" t="s">
        <v>224</v>
      </c>
      <c r="B66">
        <v>10065</v>
      </c>
      <c r="C66" t="s">
        <v>45</v>
      </c>
      <c r="D66" t="s">
        <v>45</v>
      </c>
      <c r="E66" s="6" t="s">
        <v>27</v>
      </c>
      <c r="F66" s="6" t="s">
        <v>28</v>
      </c>
      <c r="G66" s="6" t="s">
        <v>142</v>
      </c>
      <c r="H66" s="6" t="s">
        <v>72</v>
      </c>
      <c r="I66" t="s">
        <v>31</v>
      </c>
      <c r="J66" t="s">
        <v>49</v>
      </c>
      <c r="K66" t="s">
        <v>131</v>
      </c>
      <c r="L66" t="s">
        <v>225</v>
      </c>
      <c r="M66" t="s">
        <v>64</v>
      </c>
      <c r="N66" s="1">
        <v>43290</v>
      </c>
      <c r="P66" t="s">
        <v>35</v>
      </c>
      <c r="Q66" t="s">
        <v>36</v>
      </c>
      <c r="R66" t="s">
        <v>43</v>
      </c>
      <c r="S66">
        <v>4.3</v>
      </c>
      <c r="T66">
        <f t="shared" si="0"/>
        <v>4</v>
      </c>
      <c r="U66">
        <v>4</v>
      </c>
      <c r="V66">
        <v>3</v>
      </c>
      <c r="W66" s="1">
        <v>43861</v>
      </c>
      <c r="X66">
        <v>2</v>
      </c>
      <c r="Y66">
        <v>2</v>
      </c>
    </row>
    <row r="67" spans="1:25" x14ac:dyDescent="0.35">
      <c r="A67" t="s">
        <v>226</v>
      </c>
      <c r="B67">
        <v>10066</v>
      </c>
      <c r="C67" t="s">
        <v>45</v>
      </c>
      <c r="D67" t="s">
        <v>45</v>
      </c>
      <c r="E67" s="6" t="s">
        <v>27</v>
      </c>
      <c r="F67" s="6" t="s">
        <v>28</v>
      </c>
      <c r="G67" s="6" t="s">
        <v>159</v>
      </c>
      <c r="H67" s="6" t="s">
        <v>72</v>
      </c>
      <c r="I67" t="s">
        <v>84</v>
      </c>
      <c r="J67" t="s">
        <v>62</v>
      </c>
      <c r="K67" t="s">
        <v>140</v>
      </c>
      <c r="L67" t="s">
        <v>227</v>
      </c>
      <c r="M67" t="s">
        <v>59</v>
      </c>
      <c r="N67" s="1">
        <v>40679</v>
      </c>
      <c r="O67" s="1">
        <v>43259</v>
      </c>
      <c r="P67" t="s">
        <v>91</v>
      </c>
      <c r="Q67" t="s">
        <v>42</v>
      </c>
      <c r="R67" t="s">
        <v>43</v>
      </c>
      <c r="S67">
        <v>5</v>
      </c>
      <c r="T67">
        <f t="shared" ref="T67:T130" si="1">ROUND(S67,0)</f>
        <v>5</v>
      </c>
      <c r="U67">
        <v>4</v>
      </c>
      <c r="V67">
        <v>0</v>
      </c>
      <c r="W67" s="1">
        <v>42827</v>
      </c>
      <c r="X67">
        <v>0</v>
      </c>
      <c r="Y67">
        <v>14</v>
      </c>
    </row>
    <row r="68" spans="1:25" x14ac:dyDescent="0.35">
      <c r="A68" t="s">
        <v>228</v>
      </c>
      <c r="B68">
        <v>10067</v>
      </c>
      <c r="C68" t="s">
        <v>25</v>
      </c>
      <c r="D68" t="s">
        <v>26</v>
      </c>
      <c r="E68" s="6" t="s">
        <v>47</v>
      </c>
      <c r="F68" s="6" t="s">
        <v>28</v>
      </c>
      <c r="G68" s="6" t="s">
        <v>159</v>
      </c>
      <c r="H68" s="6" t="s">
        <v>72</v>
      </c>
      <c r="I68" t="s">
        <v>39</v>
      </c>
      <c r="J68" t="s">
        <v>68</v>
      </c>
      <c r="K68" t="s">
        <v>69</v>
      </c>
      <c r="L68" s="1">
        <v>28982</v>
      </c>
      <c r="M68" t="s">
        <v>52</v>
      </c>
      <c r="N68" s="1">
        <v>40917</v>
      </c>
      <c r="P68" t="s">
        <v>35</v>
      </c>
      <c r="Q68" t="s">
        <v>36</v>
      </c>
      <c r="R68" t="s">
        <v>129</v>
      </c>
      <c r="S68">
        <v>3.79</v>
      </c>
      <c r="T68">
        <f t="shared" si="1"/>
        <v>4</v>
      </c>
      <c r="U68">
        <v>5</v>
      </c>
      <c r="V68">
        <v>5</v>
      </c>
      <c r="W68" s="1">
        <v>43855</v>
      </c>
      <c r="X68">
        <v>0</v>
      </c>
      <c r="Y68">
        <v>8</v>
      </c>
    </row>
    <row r="69" spans="1:25" x14ac:dyDescent="0.35">
      <c r="A69" t="s">
        <v>229</v>
      </c>
      <c r="B69">
        <v>10068</v>
      </c>
      <c r="C69" t="s">
        <v>25</v>
      </c>
      <c r="D69" t="s">
        <v>26</v>
      </c>
      <c r="E69" s="6" t="s">
        <v>27</v>
      </c>
      <c r="F69" s="6" t="s">
        <v>28</v>
      </c>
      <c r="G69" s="6" t="s">
        <v>230</v>
      </c>
      <c r="H69" s="6" t="s">
        <v>56</v>
      </c>
      <c r="I69" t="s">
        <v>39</v>
      </c>
      <c r="J69" t="s">
        <v>68</v>
      </c>
      <c r="K69" t="s">
        <v>69</v>
      </c>
      <c r="L69" s="1">
        <v>27436</v>
      </c>
      <c r="M69" t="s">
        <v>34</v>
      </c>
      <c r="N69" s="1">
        <v>41911</v>
      </c>
      <c r="P69" t="s">
        <v>35</v>
      </c>
      <c r="Q69" t="s">
        <v>36</v>
      </c>
      <c r="R69" t="s">
        <v>43</v>
      </c>
      <c r="S69">
        <v>1.93</v>
      </c>
      <c r="T69">
        <f t="shared" si="1"/>
        <v>2</v>
      </c>
      <c r="U69">
        <v>3</v>
      </c>
      <c r="V69">
        <v>0</v>
      </c>
      <c r="W69" s="1">
        <v>43860</v>
      </c>
      <c r="X69">
        <v>6</v>
      </c>
      <c r="Y69">
        <v>5</v>
      </c>
    </row>
    <row r="70" spans="1:25" x14ac:dyDescent="0.35">
      <c r="A70" t="s">
        <v>231</v>
      </c>
      <c r="B70">
        <v>10069</v>
      </c>
      <c r="C70" t="s">
        <v>45</v>
      </c>
      <c r="D70" t="s">
        <v>45</v>
      </c>
      <c r="E70" s="6" t="s">
        <v>47</v>
      </c>
      <c r="F70" s="6" t="s">
        <v>28</v>
      </c>
      <c r="G70" s="6" t="s">
        <v>142</v>
      </c>
      <c r="H70" s="6" t="s">
        <v>56</v>
      </c>
      <c r="I70" t="s">
        <v>31</v>
      </c>
      <c r="J70" t="s">
        <v>200</v>
      </c>
      <c r="K70" t="s">
        <v>201</v>
      </c>
      <c r="L70" t="s">
        <v>232</v>
      </c>
      <c r="M70" t="s">
        <v>34</v>
      </c>
      <c r="N70" s="1">
        <v>40637</v>
      </c>
      <c r="O70" s="1">
        <v>43043</v>
      </c>
      <c r="P70" t="s">
        <v>233</v>
      </c>
      <c r="Q70" t="s">
        <v>42</v>
      </c>
      <c r="R70" t="s">
        <v>66</v>
      </c>
      <c r="S70">
        <v>4.62</v>
      </c>
      <c r="T70">
        <f t="shared" si="1"/>
        <v>5</v>
      </c>
      <c r="U70">
        <v>5</v>
      </c>
      <c r="V70">
        <v>0</v>
      </c>
      <c r="W70" s="1">
        <v>42496</v>
      </c>
      <c r="X70">
        <v>0</v>
      </c>
      <c r="Y70">
        <v>1</v>
      </c>
    </row>
    <row r="71" spans="1:25" x14ac:dyDescent="0.35">
      <c r="A71" t="s">
        <v>234</v>
      </c>
      <c r="B71">
        <v>10070</v>
      </c>
      <c r="C71" t="s">
        <v>45</v>
      </c>
      <c r="D71" t="s">
        <v>83</v>
      </c>
      <c r="E71" s="6" t="s">
        <v>27</v>
      </c>
      <c r="F71" s="6" t="s">
        <v>28</v>
      </c>
      <c r="G71" s="6" t="s">
        <v>142</v>
      </c>
      <c r="H71" s="6" t="s">
        <v>72</v>
      </c>
      <c r="I71" t="s">
        <v>48</v>
      </c>
      <c r="J71" t="s">
        <v>206</v>
      </c>
      <c r="K71" t="s">
        <v>207</v>
      </c>
      <c r="L71" t="s">
        <v>235</v>
      </c>
      <c r="M71" t="s">
        <v>64</v>
      </c>
      <c r="N71" s="1">
        <v>41827</v>
      </c>
      <c r="P71" t="s">
        <v>35</v>
      </c>
      <c r="Q71" t="s">
        <v>36</v>
      </c>
      <c r="R71" t="s">
        <v>43</v>
      </c>
      <c r="S71">
        <v>1.1200000000000001</v>
      </c>
      <c r="T71">
        <f t="shared" si="1"/>
        <v>1</v>
      </c>
      <c r="U71">
        <v>2</v>
      </c>
      <c r="V71">
        <v>0</v>
      </c>
      <c r="W71" s="1">
        <v>43861</v>
      </c>
      <c r="X71">
        <v>4</v>
      </c>
      <c r="Y71">
        <v>9</v>
      </c>
    </row>
    <row r="72" spans="1:25" x14ac:dyDescent="0.35">
      <c r="A72" t="s">
        <v>236</v>
      </c>
      <c r="B72">
        <v>10071</v>
      </c>
      <c r="C72" t="s">
        <v>45</v>
      </c>
      <c r="D72" t="s">
        <v>46</v>
      </c>
      <c r="E72" s="6" t="s">
        <v>27</v>
      </c>
      <c r="F72" s="6" t="s">
        <v>28</v>
      </c>
      <c r="G72" s="6" t="s">
        <v>148</v>
      </c>
      <c r="H72" s="6" t="s">
        <v>72</v>
      </c>
      <c r="I72" t="s">
        <v>31</v>
      </c>
      <c r="J72" t="s">
        <v>62</v>
      </c>
      <c r="K72" t="s">
        <v>190</v>
      </c>
      <c r="L72" s="1">
        <v>30415</v>
      </c>
      <c r="M72" t="s">
        <v>59</v>
      </c>
      <c r="N72" s="1">
        <v>42781</v>
      </c>
      <c r="P72" t="s">
        <v>35</v>
      </c>
      <c r="Q72" t="s">
        <v>36</v>
      </c>
      <c r="R72" t="s">
        <v>43</v>
      </c>
      <c r="S72">
        <v>3.01</v>
      </c>
      <c r="T72">
        <f t="shared" si="1"/>
        <v>3</v>
      </c>
      <c r="U72">
        <v>5</v>
      </c>
      <c r="V72">
        <v>7</v>
      </c>
      <c r="W72" s="1">
        <v>43853</v>
      </c>
      <c r="X72">
        <v>0</v>
      </c>
      <c r="Y72">
        <v>15</v>
      </c>
    </row>
    <row r="73" spans="1:25" x14ac:dyDescent="0.35">
      <c r="A73" t="s">
        <v>237</v>
      </c>
      <c r="B73">
        <v>10072</v>
      </c>
      <c r="C73" t="s">
        <v>45</v>
      </c>
      <c r="D73" t="s">
        <v>46</v>
      </c>
      <c r="E73" s="6" t="s">
        <v>27</v>
      </c>
      <c r="F73" s="6" t="s">
        <v>28</v>
      </c>
      <c r="G73" s="6" t="s">
        <v>142</v>
      </c>
      <c r="H73" s="6" t="s">
        <v>72</v>
      </c>
      <c r="I73" t="s">
        <v>48</v>
      </c>
      <c r="J73" t="s">
        <v>32</v>
      </c>
      <c r="K73" t="s">
        <v>238</v>
      </c>
      <c r="L73" t="s">
        <v>239</v>
      </c>
      <c r="M73" t="s">
        <v>59</v>
      </c>
      <c r="N73" s="1">
        <v>41771</v>
      </c>
      <c r="P73" t="s">
        <v>35</v>
      </c>
      <c r="Q73" t="s">
        <v>36</v>
      </c>
      <c r="R73" t="s">
        <v>43</v>
      </c>
      <c r="S73">
        <v>4.3</v>
      </c>
      <c r="T73">
        <f t="shared" si="1"/>
        <v>4</v>
      </c>
      <c r="U73">
        <v>4</v>
      </c>
      <c r="V73">
        <v>0</v>
      </c>
      <c r="W73" s="1">
        <v>43880</v>
      </c>
      <c r="X73">
        <v>0</v>
      </c>
      <c r="Y73">
        <v>1</v>
      </c>
    </row>
    <row r="74" spans="1:25" x14ac:dyDescent="0.35">
      <c r="A74" t="s">
        <v>240</v>
      </c>
      <c r="B74">
        <v>10073</v>
      </c>
      <c r="C74" t="s">
        <v>45</v>
      </c>
      <c r="D74" t="s">
        <v>83</v>
      </c>
      <c r="E74" s="6" t="s">
        <v>47</v>
      </c>
      <c r="F74" s="6" t="s">
        <v>28</v>
      </c>
      <c r="G74" s="6" t="s">
        <v>148</v>
      </c>
      <c r="H74" s="6" t="s">
        <v>56</v>
      </c>
      <c r="I74" t="s">
        <v>98</v>
      </c>
      <c r="J74" t="s">
        <v>49</v>
      </c>
      <c r="K74" t="s">
        <v>241</v>
      </c>
      <c r="L74" t="s">
        <v>242</v>
      </c>
      <c r="M74" t="s">
        <v>59</v>
      </c>
      <c r="N74" s="1">
        <v>40959</v>
      </c>
      <c r="P74" t="s">
        <v>35</v>
      </c>
      <c r="Q74" t="s">
        <v>36</v>
      </c>
      <c r="R74" t="s">
        <v>243</v>
      </c>
      <c r="S74">
        <v>2.2999999999999998</v>
      </c>
      <c r="T74">
        <f t="shared" si="1"/>
        <v>2</v>
      </c>
      <c r="U74">
        <v>1</v>
      </c>
      <c r="V74">
        <v>0</v>
      </c>
      <c r="W74" s="1">
        <v>43859</v>
      </c>
      <c r="X74">
        <v>2</v>
      </c>
      <c r="Y74">
        <v>17</v>
      </c>
    </row>
    <row r="75" spans="1:25" x14ac:dyDescent="0.35">
      <c r="A75" t="s">
        <v>244</v>
      </c>
      <c r="B75">
        <v>10074</v>
      </c>
      <c r="C75" t="s">
        <v>45</v>
      </c>
      <c r="D75" t="s">
        <v>83</v>
      </c>
      <c r="E75" s="6" t="s">
        <v>47</v>
      </c>
      <c r="F75" s="6" t="s">
        <v>28</v>
      </c>
      <c r="G75" s="6" t="s">
        <v>148</v>
      </c>
      <c r="H75" s="6" t="s">
        <v>56</v>
      </c>
      <c r="I75" t="s">
        <v>48</v>
      </c>
      <c r="J75" t="s">
        <v>32</v>
      </c>
      <c r="K75" t="s">
        <v>33</v>
      </c>
      <c r="L75" s="1">
        <v>28533</v>
      </c>
      <c r="M75" t="s">
        <v>64</v>
      </c>
      <c r="N75" s="1">
        <v>41281</v>
      </c>
      <c r="P75" t="s">
        <v>35</v>
      </c>
      <c r="Q75" t="s">
        <v>36</v>
      </c>
      <c r="R75" t="s">
        <v>43</v>
      </c>
      <c r="S75">
        <v>3.88</v>
      </c>
      <c r="T75">
        <f t="shared" si="1"/>
        <v>4</v>
      </c>
      <c r="U75">
        <v>4</v>
      </c>
      <c r="V75">
        <v>0</v>
      </c>
      <c r="W75" s="1">
        <v>43848</v>
      </c>
      <c r="X75">
        <v>0</v>
      </c>
      <c r="Y75">
        <v>6</v>
      </c>
    </row>
    <row r="76" spans="1:25" x14ac:dyDescent="0.35">
      <c r="A76" t="s">
        <v>245</v>
      </c>
      <c r="B76">
        <v>10075</v>
      </c>
      <c r="C76" t="s">
        <v>45</v>
      </c>
      <c r="D76" t="s">
        <v>46</v>
      </c>
      <c r="E76" s="6" t="s">
        <v>47</v>
      </c>
      <c r="F76" s="6" t="s">
        <v>28</v>
      </c>
      <c r="G76" s="6" t="s">
        <v>142</v>
      </c>
      <c r="H76" s="6" t="s">
        <v>72</v>
      </c>
      <c r="I76" t="s">
        <v>48</v>
      </c>
      <c r="J76" t="s">
        <v>32</v>
      </c>
      <c r="K76" t="s">
        <v>40</v>
      </c>
      <c r="L76" s="1">
        <v>31603</v>
      </c>
      <c r="M76" t="s">
        <v>52</v>
      </c>
      <c r="N76" s="1">
        <v>41001</v>
      </c>
      <c r="P76" t="s">
        <v>35</v>
      </c>
      <c r="Q76" t="s">
        <v>36</v>
      </c>
      <c r="R76" t="s">
        <v>129</v>
      </c>
      <c r="S76">
        <v>3.4</v>
      </c>
      <c r="T76">
        <f t="shared" si="1"/>
        <v>3</v>
      </c>
      <c r="U76">
        <v>5</v>
      </c>
      <c r="V76">
        <v>0</v>
      </c>
      <c r="W76" s="1">
        <v>43880</v>
      </c>
      <c r="X76">
        <v>0</v>
      </c>
      <c r="Y76">
        <v>15</v>
      </c>
    </row>
    <row r="77" spans="1:25" x14ac:dyDescent="0.35">
      <c r="A77" t="s">
        <v>246</v>
      </c>
      <c r="B77">
        <v>10076</v>
      </c>
      <c r="C77" t="s">
        <v>45</v>
      </c>
      <c r="D77" t="s">
        <v>46</v>
      </c>
      <c r="E77" s="6" t="s">
        <v>47</v>
      </c>
      <c r="F77" s="6" t="s">
        <v>28</v>
      </c>
      <c r="G77" s="6" t="s">
        <v>247</v>
      </c>
      <c r="H77" s="6" t="s">
        <v>72</v>
      </c>
      <c r="I77" t="s">
        <v>98</v>
      </c>
      <c r="J77" t="s">
        <v>32</v>
      </c>
      <c r="K77" t="s">
        <v>248</v>
      </c>
      <c r="L77" t="s">
        <v>249</v>
      </c>
      <c r="M77" t="s">
        <v>52</v>
      </c>
      <c r="N77" s="1">
        <v>42009</v>
      </c>
      <c r="P77" t="s">
        <v>35</v>
      </c>
      <c r="Q77" t="s">
        <v>36</v>
      </c>
      <c r="R77" t="s">
        <v>78</v>
      </c>
      <c r="S77">
        <v>4.1100000000000003</v>
      </c>
      <c r="T77">
        <f t="shared" si="1"/>
        <v>4</v>
      </c>
      <c r="U77">
        <v>4</v>
      </c>
      <c r="V77">
        <v>6</v>
      </c>
      <c r="W77" s="1">
        <v>43886</v>
      </c>
      <c r="X77">
        <v>0</v>
      </c>
      <c r="Y77">
        <v>16</v>
      </c>
    </row>
    <row r="78" spans="1:25" x14ac:dyDescent="0.35">
      <c r="A78" t="s">
        <v>250</v>
      </c>
      <c r="B78">
        <v>10077</v>
      </c>
      <c r="C78" t="s">
        <v>25</v>
      </c>
      <c r="D78" t="s">
        <v>26</v>
      </c>
      <c r="E78" s="6" t="s">
        <v>27</v>
      </c>
      <c r="F78" s="6" t="s">
        <v>28</v>
      </c>
      <c r="G78" s="6" t="s">
        <v>148</v>
      </c>
      <c r="H78" s="6" t="s">
        <v>56</v>
      </c>
      <c r="I78" t="s">
        <v>48</v>
      </c>
      <c r="J78" t="s">
        <v>62</v>
      </c>
      <c r="K78" t="s">
        <v>190</v>
      </c>
      <c r="L78" s="1">
        <v>25818</v>
      </c>
      <c r="M78" t="s">
        <v>64</v>
      </c>
      <c r="N78" s="1">
        <v>41644</v>
      </c>
      <c r="P78" t="s">
        <v>35</v>
      </c>
      <c r="Q78" t="s">
        <v>36</v>
      </c>
      <c r="R78" t="s">
        <v>43</v>
      </c>
      <c r="S78">
        <v>4.3</v>
      </c>
      <c r="T78">
        <f t="shared" si="1"/>
        <v>4</v>
      </c>
      <c r="U78">
        <v>5</v>
      </c>
      <c r="V78">
        <v>5</v>
      </c>
      <c r="W78" s="1">
        <v>43834</v>
      </c>
      <c r="X78">
        <v>0</v>
      </c>
      <c r="Y78">
        <v>4</v>
      </c>
    </row>
    <row r="79" spans="1:25" x14ac:dyDescent="0.35">
      <c r="A79" t="s">
        <v>251</v>
      </c>
      <c r="B79">
        <v>10078</v>
      </c>
      <c r="C79" t="s">
        <v>25</v>
      </c>
      <c r="D79" t="s">
        <v>26</v>
      </c>
      <c r="E79" s="6" t="s">
        <v>47</v>
      </c>
      <c r="F79" s="6" t="s">
        <v>28</v>
      </c>
      <c r="G79" s="6" t="s">
        <v>142</v>
      </c>
      <c r="H79" s="6" t="s">
        <v>30</v>
      </c>
      <c r="I79" t="s">
        <v>48</v>
      </c>
      <c r="J79" t="s">
        <v>62</v>
      </c>
      <c r="K79" t="s">
        <v>63</v>
      </c>
      <c r="L79" s="1">
        <v>32366</v>
      </c>
      <c r="M79" t="s">
        <v>75</v>
      </c>
      <c r="N79" s="1">
        <v>40553</v>
      </c>
      <c r="P79" t="s">
        <v>35</v>
      </c>
      <c r="Q79" t="s">
        <v>36</v>
      </c>
      <c r="R79" t="s">
        <v>43</v>
      </c>
      <c r="S79">
        <v>4.7699999999999996</v>
      </c>
      <c r="T79">
        <f t="shared" si="1"/>
        <v>5</v>
      </c>
      <c r="U79">
        <v>5</v>
      </c>
      <c r="V79">
        <v>0</v>
      </c>
      <c r="W79" s="1">
        <v>43857</v>
      </c>
      <c r="X79">
        <v>0</v>
      </c>
      <c r="Y79">
        <v>14</v>
      </c>
    </row>
    <row r="80" spans="1:25" x14ac:dyDescent="0.35">
      <c r="A80" t="s">
        <v>252</v>
      </c>
      <c r="B80">
        <v>10079</v>
      </c>
      <c r="C80" t="s">
        <v>25</v>
      </c>
      <c r="D80" t="s">
        <v>26</v>
      </c>
      <c r="E80" s="6" t="s">
        <v>47</v>
      </c>
      <c r="F80" s="6" t="s">
        <v>28</v>
      </c>
      <c r="G80" s="6" t="s">
        <v>142</v>
      </c>
      <c r="H80" s="6" t="s">
        <v>30</v>
      </c>
      <c r="I80" t="s">
        <v>39</v>
      </c>
      <c r="J80" t="s">
        <v>68</v>
      </c>
      <c r="K80" t="s">
        <v>89</v>
      </c>
      <c r="L80" t="s">
        <v>253</v>
      </c>
      <c r="M80" t="s">
        <v>59</v>
      </c>
      <c r="N80" s="1">
        <v>41900</v>
      </c>
      <c r="P80" t="s">
        <v>35</v>
      </c>
      <c r="Q80" t="s">
        <v>36</v>
      </c>
      <c r="R80" t="s">
        <v>66</v>
      </c>
      <c r="S80">
        <v>4.5199999999999996</v>
      </c>
      <c r="T80">
        <f t="shared" si="1"/>
        <v>5</v>
      </c>
      <c r="U80">
        <v>4</v>
      </c>
      <c r="V80">
        <v>0</v>
      </c>
      <c r="W80" s="1">
        <v>43845</v>
      </c>
      <c r="X80">
        <v>0</v>
      </c>
      <c r="Y80">
        <v>4</v>
      </c>
    </row>
    <row r="81" spans="1:25" x14ac:dyDescent="0.35">
      <c r="A81" t="s">
        <v>254</v>
      </c>
      <c r="B81">
        <v>10080</v>
      </c>
      <c r="C81" t="s">
        <v>45</v>
      </c>
      <c r="D81" t="s">
        <v>83</v>
      </c>
      <c r="E81" s="6" t="s">
        <v>47</v>
      </c>
      <c r="F81" s="6" t="s">
        <v>28</v>
      </c>
      <c r="G81" s="6" t="s">
        <v>197</v>
      </c>
      <c r="H81" s="6" t="s">
        <v>72</v>
      </c>
      <c r="I81" t="s">
        <v>31</v>
      </c>
      <c r="J81" t="s">
        <v>68</v>
      </c>
      <c r="K81" t="s">
        <v>69</v>
      </c>
      <c r="L81" t="s">
        <v>255</v>
      </c>
      <c r="M81" t="s">
        <v>64</v>
      </c>
      <c r="N81" s="1">
        <v>40294</v>
      </c>
      <c r="P81" t="s">
        <v>35</v>
      </c>
      <c r="Q81" t="s">
        <v>36</v>
      </c>
      <c r="R81" t="s">
        <v>66</v>
      </c>
      <c r="S81">
        <v>2.9</v>
      </c>
      <c r="T81">
        <f t="shared" si="1"/>
        <v>3</v>
      </c>
      <c r="U81">
        <v>3</v>
      </c>
      <c r="V81">
        <v>0</v>
      </c>
      <c r="W81" s="1">
        <v>43851</v>
      </c>
      <c r="X81">
        <v>0</v>
      </c>
      <c r="Y81">
        <v>6</v>
      </c>
    </row>
    <row r="82" spans="1:25" x14ac:dyDescent="0.35">
      <c r="A82" t="s">
        <v>256</v>
      </c>
      <c r="B82">
        <v>10081</v>
      </c>
      <c r="C82" t="s">
        <v>45</v>
      </c>
      <c r="D82" t="s">
        <v>83</v>
      </c>
      <c r="E82" s="6" t="s">
        <v>47</v>
      </c>
      <c r="F82" s="6" t="s">
        <v>28</v>
      </c>
      <c r="G82" s="6" t="s">
        <v>148</v>
      </c>
      <c r="H82" s="6" t="s">
        <v>72</v>
      </c>
      <c r="I82" t="s">
        <v>48</v>
      </c>
      <c r="J82" t="s">
        <v>32</v>
      </c>
      <c r="K82" t="s">
        <v>257</v>
      </c>
      <c r="L82" s="1">
        <v>33367</v>
      </c>
      <c r="M82" t="s">
        <v>59</v>
      </c>
      <c r="N82" s="1">
        <v>40637</v>
      </c>
      <c r="O82" s="1">
        <v>43622</v>
      </c>
      <c r="P82" t="s">
        <v>258</v>
      </c>
      <c r="Q82" t="s">
        <v>42</v>
      </c>
      <c r="R82" t="s">
        <v>66</v>
      </c>
      <c r="S82">
        <v>5</v>
      </c>
      <c r="T82">
        <f t="shared" si="1"/>
        <v>5</v>
      </c>
      <c r="U82">
        <v>3</v>
      </c>
      <c r="V82">
        <v>0</v>
      </c>
      <c r="W82" s="1">
        <v>43199</v>
      </c>
      <c r="X82">
        <v>0</v>
      </c>
      <c r="Y82">
        <v>7</v>
      </c>
    </row>
    <row r="83" spans="1:25" x14ac:dyDescent="0.35">
      <c r="A83" t="s">
        <v>259</v>
      </c>
      <c r="B83">
        <v>10082</v>
      </c>
      <c r="C83" t="s">
        <v>25</v>
      </c>
      <c r="D83" t="s">
        <v>26</v>
      </c>
      <c r="E83" s="6" t="s">
        <v>27</v>
      </c>
      <c r="F83" s="6" t="s">
        <v>28</v>
      </c>
      <c r="G83" s="6" t="s">
        <v>142</v>
      </c>
      <c r="H83" s="6" t="s">
        <v>56</v>
      </c>
      <c r="I83" t="s">
        <v>98</v>
      </c>
      <c r="J83" t="s">
        <v>49</v>
      </c>
      <c r="K83" t="s">
        <v>131</v>
      </c>
      <c r="L83" t="s">
        <v>260</v>
      </c>
      <c r="M83" t="s">
        <v>52</v>
      </c>
      <c r="N83" s="1">
        <v>41953</v>
      </c>
      <c r="P83" t="s">
        <v>35</v>
      </c>
      <c r="Q83" t="s">
        <v>36</v>
      </c>
      <c r="R83" t="s">
        <v>37</v>
      </c>
      <c r="S83">
        <v>4.7</v>
      </c>
      <c r="T83">
        <f t="shared" si="1"/>
        <v>5</v>
      </c>
      <c r="U83">
        <v>5</v>
      </c>
      <c r="V83">
        <v>0</v>
      </c>
      <c r="W83" s="1">
        <v>43874</v>
      </c>
      <c r="X83">
        <v>0</v>
      </c>
      <c r="Y83">
        <v>8</v>
      </c>
    </row>
    <row r="84" spans="1:25" x14ac:dyDescent="0.35">
      <c r="A84" t="s">
        <v>261</v>
      </c>
      <c r="B84">
        <v>10083</v>
      </c>
      <c r="C84" t="s">
        <v>25</v>
      </c>
      <c r="D84" t="s">
        <v>26</v>
      </c>
      <c r="E84" s="6" t="s">
        <v>27</v>
      </c>
      <c r="F84" s="6" t="s">
        <v>28</v>
      </c>
      <c r="G84" s="6" t="s">
        <v>142</v>
      </c>
      <c r="H84" s="6" t="s">
        <v>72</v>
      </c>
      <c r="I84" t="s">
        <v>48</v>
      </c>
      <c r="J84" t="s">
        <v>68</v>
      </c>
      <c r="K84" t="s">
        <v>89</v>
      </c>
      <c r="L84" t="s">
        <v>262</v>
      </c>
      <c r="M84" t="s">
        <v>34</v>
      </c>
      <c r="N84" s="1">
        <v>41729</v>
      </c>
      <c r="P84" t="s">
        <v>35</v>
      </c>
      <c r="Q84" t="s">
        <v>36</v>
      </c>
      <c r="R84" t="s">
        <v>78</v>
      </c>
      <c r="S84">
        <v>4.2</v>
      </c>
      <c r="T84">
        <f t="shared" si="1"/>
        <v>4</v>
      </c>
      <c r="U84">
        <v>3</v>
      </c>
      <c r="V84">
        <v>0</v>
      </c>
      <c r="W84" s="1">
        <v>43841</v>
      </c>
      <c r="X84">
        <v>0</v>
      </c>
      <c r="Y84">
        <v>3</v>
      </c>
    </row>
    <row r="85" spans="1:25" x14ac:dyDescent="0.35">
      <c r="A85" t="s">
        <v>263</v>
      </c>
      <c r="B85">
        <v>10084</v>
      </c>
      <c r="C85" t="s">
        <v>25</v>
      </c>
      <c r="D85" t="s">
        <v>26</v>
      </c>
      <c r="E85" s="6" t="s">
        <v>47</v>
      </c>
      <c r="F85" s="6" t="s">
        <v>28</v>
      </c>
      <c r="G85" s="6" t="s">
        <v>142</v>
      </c>
      <c r="H85" s="6" t="s">
        <v>72</v>
      </c>
      <c r="I85" t="s">
        <v>48</v>
      </c>
      <c r="J85" t="s">
        <v>68</v>
      </c>
      <c r="K85" t="s">
        <v>73</v>
      </c>
      <c r="L85" t="s">
        <v>264</v>
      </c>
      <c r="M85" t="s">
        <v>59</v>
      </c>
      <c r="N85" s="1">
        <v>41827</v>
      </c>
      <c r="P85" t="s">
        <v>35</v>
      </c>
      <c r="Q85" t="s">
        <v>36</v>
      </c>
      <c r="R85" t="s">
        <v>43</v>
      </c>
      <c r="S85">
        <v>3</v>
      </c>
      <c r="T85">
        <f t="shared" si="1"/>
        <v>3</v>
      </c>
      <c r="U85">
        <v>1</v>
      </c>
      <c r="V85">
        <v>0</v>
      </c>
      <c r="W85" s="1">
        <v>43886</v>
      </c>
      <c r="X85">
        <v>2</v>
      </c>
      <c r="Y85">
        <v>5</v>
      </c>
    </row>
    <row r="86" spans="1:25" x14ac:dyDescent="0.35">
      <c r="A86" t="s">
        <v>265</v>
      </c>
      <c r="B86">
        <v>10085</v>
      </c>
      <c r="C86" t="s">
        <v>25</v>
      </c>
      <c r="D86" t="s">
        <v>26</v>
      </c>
      <c r="E86" s="6" t="s">
        <v>27</v>
      </c>
      <c r="F86" s="6" t="s">
        <v>61</v>
      </c>
      <c r="G86" s="6" t="s">
        <v>148</v>
      </c>
      <c r="H86" s="6" t="s">
        <v>30</v>
      </c>
      <c r="I86" t="s">
        <v>84</v>
      </c>
      <c r="J86" t="s">
        <v>135</v>
      </c>
      <c r="K86" t="s">
        <v>170</v>
      </c>
      <c r="L86" s="1">
        <v>30356</v>
      </c>
      <c r="M86" t="s">
        <v>75</v>
      </c>
      <c r="N86" s="1">
        <v>41001</v>
      </c>
      <c r="O86" s="1">
        <v>44101</v>
      </c>
      <c r="P86" t="s">
        <v>105</v>
      </c>
      <c r="Q86" t="s">
        <v>106</v>
      </c>
      <c r="R86" t="s">
        <v>66</v>
      </c>
      <c r="S86">
        <v>5</v>
      </c>
      <c r="T86">
        <f t="shared" si="1"/>
        <v>5</v>
      </c>
      <c r="U86">
        <v>4</v>
      </c>
      <c r="V86">
        <v>0</v>
      </c>
      <c r="W86" s="1">
        <v>43567</v>
      </c>
      <c r="X86">
        <v>5</v>
      </c>
      <c r="Y86">
        <v>16</v>
      </c>
    </row>
    <row r="87" spans="1:25" x14ac:dyDescent="0.35">
      <c r="A87" t="s">
        <v>266</v>
      </c>
      <c r="B87">
        <v>10086</v>
      </c>
      <c r="C87" t="s">
        <v>25</v>
      </c>
      <c r="D87" t="s">
        <v>26</v>
      </c>
      <c r="E87" s="6" t="s">
        <v>47</v>
      </c>
      <c r="F87" s="6" t="s">
        <v>61</v>
      </c>
      <c r="G87" s="6" t="s">
        <v>142</v>
      </c>
      <c r="H87" s="6" t="s">
        <v>30</v>
      </c>
      <c r="I87" t="s">
        <v>48</v>
      </c>
      <c r="J87" t="s">
        <v>68</v>
      </c>
      <c r="K87" t="s">
        <v>73</v>
      </c>
      <c r="L87" s="1">
        <v>32664</v>
      </c>
      <c r="M87" t="s">
        <v>52</v>
      </c>
      <c r="N87" s="1">
        <v>41687</v>
      </c>
      <c r="O87" s="1">
        <v>43886</v>
      </c>
      <c r="P87" t="s">
        <v>267</v>
      </c>
      <c r="Q87" t="s">
        <v>106</v>
      </c>
      <c r="R87" t="s">
        <v>66</v>
      </c>
      <c r="S87">
        <v>2.2999999999999998</v>
      </c>
      <c r="T87">
        <f t="shared" si="1"/>
        <v>2</v>
      </c>
      <c r="U87">
        <v>3</v>
      </c>
      <c r="V87">
        <v>0</v>
      </c>
      <c r="W87" s="1">
        <v>43115</v>
      </c>
      <c r="X87">
        <v>5</v>
      </c>
      <c r="Y87">
        <v>19</v>
      </c>
    </row>
    <row r="88" spans="1:25" x14ac:dyDescent="0.35">
      <c r="A88" t="s">
        <v>268</v>
      </c>
      <c r="B88">
        <v>10087</v>
      </c>
      <c r="C88" t="s">
        <v>45</v>
      </c>
      <c r="D88" t="s">
        <v>45</v>
      </c>
      <c r="E88" s="6" t="s">
        <v>47</v>
      </c>
      <c r="F88" s="6" t="s">
        <v>28</v>
      </c>
      <c r="G88" s="6" t="s">
        <v>142</v>
      </c>
      <c r="H88" s="6" t="s">
        <v>72</v>
      </c>
      <c r="I88" t="s">
        <v>48</v>
      </c>
      <c r="J88" t="s">
        <v>200</v>
      </c>
      <c r="K88" t="s">
        <v>203</v>
      </c>
      <c r="L88" t="s">
        <v>269</v>
      </c>
      <c r="M88" t="s">
        <v>64</v>
      </c>
      <c r="N88" s="1">
        <v>40665</v>
      </c>
      <c r="O88" s="1">
        <v>42160</v>
      </c>
      <c r="P88" t="s">
        <v>105</v>
      </c>
      <c r="Q88" t="s">
        <v>106</v>
      </c>
      <c r="R88" t="s">
        <v>43</v>
      </c>
      <c r="S88">
        <v>2.1</v>
      </c>
      <c r="T88">
        <f t="shared" si="1"/>
        <v>2</v>
      </c>
      <c r="U88">
        <v>5</v>
      </c>
      <c r="V88">
        <v>4</v>
      </c>
      <c r="W88" s="1">
        <v>41496</v>
      </c>
      <c r="X88">
        <v>4</v>
      </c>
      <c r="Y88">
        <v>19</v>
      </c>
    </row>
    <row r="89" spans="1:25" x14ac:dyDescent="0.35">
      <c r="A89" t="s">
        <v>270</v>
      </c>
      <c r="B89">
        <v>10088</v>
      </c>
      <c r="C89" t="s">
        <v>45</v>
      </c>
      <c r="D89" t="s">
        <v>46</v>
      </c>
      <c r="E89" s="6" t="s">
        <v>47</v>
      </c>
      <c r="F89" s="6" t="s">
        <v>28</v>
      </c>
      <c r="G89" s="6" t="s">
        <v>148</v>
      </c>
      <c r="H89" s="6" t="s">
        <v>72</v>
      </c>
      <c r="I89" t="s">
        <v>39</v>
      </c>
      <c r="J89" t="s">
        <v>62</v>
      </c>
      <c r="K89" t="s">
        <v>140</v>
      </c>
      <c r="L89" t="s">
        <v>271</v>
      </c>
      <c r="M89" t="s">
        <v>59</v>
      </c>
      <c r="N89" s="1">
        <v>41827</v>
      </c>
      <c r="P89" t="s">
        <v>35</v>
      </c>
      <c r="Q89" t="s">
        <v>36</v>
      </c>
      <c r="R89" t="s">
        <v>37</v>
      </c>
      <c r="S89">
        <v>4.4000000000000004</v>
      </c>
      <c r="T89">
        <f t="shared" si="1"/>
        <v>4</v>
      </c>
      <c r="U89">
        <v>5</v>
      </c>
      <c r="V89">
        <v>0</v>
      </c>
      <c r="W89" s="1">
        <v>43883</v>
      </c>
      <c r="X89">
        <v>0</v>
      </c>
      <c r="Y89">
        <v>17</v>
      </c>
    </row>
    <row r="90" spans="1:25" x14ac:dyDescent="0.35">
      <c r="A90" t="s">
        <v>272</v>
      </c>
      <c r="B90">
        <v>10089</v>
      </c>
      <c r="C90" t="s">
        <v>25</v>
      </c>
      <c r="D90" t="s">
        <v>26</v>
      </c>
      <c r="E90" s="6" t="s">
        <v>47</v>
      </c>
      <c r="F90" s="6" t="s">
        <v>28</v>
      </c>
      <c r="G90" s="6" t="s">
        <v>148</v>
      </c>
      <c r="H90" s="6" t="s">
        <v>30</v>
      </c>
      <c r="I90" t="s">
        <v>84</v>
      </c>
      <c r="J90" t="s">
        <v>68</v>
      </c>
      <c r="K90" t="s">
        <v>73</v>
      </c>
      <c r="L90" t="s">
        <v>273</v>
      </c>
      <c r="M90" t="s">
        <v>59</v>
      </c>
      <c r="N90" s="1">
        <v>41687</v>
      </c>
      <c r="P90" t="s">
        <v>35</v>
      </c>
      <c r="Q90" t="s">
        <v>36</v>
      </c>
      <c r="R90" t="s">
        <v>37</v>
      </c>
      <c r="S90">
        <v>4</v>
      </c>
      <c r="T90">
        <f t="shared" si="1"/>
        <v>4</v>
      </c>
      <c r="U90">
        <v>4</v>
      </c>
      <c r="V90">
        <v>0</v>
      </c>
      <c r="W90" s="1">
        <v>43837</v>
      </c>
      <c r="X90">
        <v>0</v>
      </c>
      <c r="Y90">
        <v>7</v>
      </c>
    </row>
    <row r="91" spans="1:25" x14ac:dyDescent="0.35">
      <c r="A91" t="s">
        <v>274</v>
      </c>
      <c r="B91">
        <v>10090</v>
      </c>
      <c r="C91" t="s">
        <v>25</v>
      </c>
      <c r="D91" t="s">
        <v>26</v>
      </c>
      <c r="E91" s="6" t="s">
        <v>47</v>
      </c>
      <c r="F91" s="6" t="s">
        <v>28</v>
      </c>
      <c r="G91" s="6" t="s">
        <v>142</v>
      </c>
      <c r="H91" s="6" t="s">
        <v>56</v>
      </c>
      <c r="I91" t="s">
        <v>31</v>
      </c>
      <c r="J91" t="s">
        <v>32</v>
      </c>
      <c r="K91" t="s">
        <v>155</v>
      </c>
      <c r="L91" t="s">
        <v>275</v>
      </c>
      <c r="M91" t="s">
        <v>52</v>
      </c>
      <c r="N91" s="1">
        <v>40854</v>
      </c>
      <c r="O91" s="1">
        <v>43237</v>
      </c>
      <c r="P91" t="s">
        <v>258</v>
      </c>
      <c r="Q91" t="s">
        <v>42</v>
      </c>
      <c r="R91" t="s">
        <v>66</v>
      </c>
      <c r="S91">
        <v>3.13</v>
      </c>
      <c r="T91">
        <f t="shared" si="1"/>
        <v>3</v>
      </c>
      <c r="U91">
        <v>3</v>
      </c>
      <c r="V91">
        <v>0</v>
      </c>
      <c r="W91" s="1">
        <v>42770</v>
      </c>
      <c r="X91">
        <v>0</v>
      </c>
      <c r="Y91">
        <v>16</v>
      </c>
    </row>
    <row r="92" spans="1:25" x14ac:dyDescent="0.35">
      <c r="A92" t="s">
        <v>276</v>
      </c>
      <c r="B92">
        <v>10091</v>
      </c>
      <c r="C92" t="s">
        <v>25</v>
      </c>
      <c r="D92" t="s">
        <v>26</v>
      </c>
      <c r="E92" s="6" t="s">
        <v>27</v>
      </c>
      <c r="F92" s="6" t="s">
        <v>28</v>
      </c>
      <c r="G92" s="6" t="s">
        <v>159</v>
      </c>
      <c r="H92" s="6" t="s">
        <v>56</v>
      </c>
      <c r="I92" t="s">
        <v>84</v>
      </c>
      <c r="J92" t="s">
        <v>135</v>
      </c>
      <c r="K92" t="s">
        <v>136</v>
      </c>
      <c r="L92" t="s">
        <v>277</v>
      </c>
      <c r="M92" t="s">
        <v>52</v>
      </c>
      <c r="N92" s="1">
        <v>42135</v>
      </c>
      <c r="P92" t="s">
        <v>35</v>
      </c>
      <c r="Q92" t="s">
        <v>36</v>
      </c>
      <c r="R92" t="s">
        <v>43</v>
      </c>
      <c r="S92">
        <v>1.56</v>
      </c>
      <c r="T92">
        <f t="shared" si="1"/>
        <v>2</v>
      </c>
      <c r="U92">
        <v>5</v>
      </c>
      <c r="V92">
        <v>0</v>
      </c>
      <c r="W92" s="1">
        <v>43833</v>
      </c>
      <c r="X92">
        <v>6</v>
      </c>
      <c r="Y92">
        <v>15</v>
      </c>
    </row>
    <row r="93" spans="1:25" x14ac:dyDescent="0.35">
      <c r="A93" t="s">
        <v>278</v>
      </c>
      <c r="B93">
        <v>10092</v>
      </c>
      <c r="C93" t="s">
        <v>25</v>
      </c>
      <c r="D93" t="s">
        <v>26</v>
      </c>
      <c r="E93" s="6" t="s">
        <v>27</v>
      </c>
      <c r="F93" s="6" t="s">
        <v>28</v>
      </c>
      <c r="G93" s="6" t="s">
        <v>142</v>
      </c>
      <c r="H93" s="6" t="s">
        <v>72</v>
      </c>
      <c r="I93" t="s">
        <v>31</v>
      </c>
      <c r="J93" t="s">
        <v>135</v>
      </c>
      <c r="K93" t="s">
        <v>170</v>
      </c>
      <c r="L93" t="s">
        <v>279</v>
      </c>
      <c r="M93" t="s">
        <v>75</v>
      </c>
      <c r="N93" s="1">
        <v>42093</v>
      </c>
      <c r="P93" t="s">
        <v>35</v>
      </c>
      <c r="Q93" t="s">
        <v>36</v>
      </c>
      <c r="R93" t="s">
        <v>37</v>
      </c>
      <c r="S93">
        <v>1.2</v>
      </c>
      <c r="T93">
        <f t="shared" si="1"/>
        <v>1</v>
      </c>
      <c r="U93">
        <v>3</v>
      </c>
      <c r="V93">
        <v>6</v>
      </c>
      <c r="W93" s="1">
        <v>43865</v>
      </c>
      <c r="X93">
        <v>3</v>
      </c>
      <c r="Y93">
        <v>2</v>
      </c>
    </row>
    <row r="94" spans="1:25" x14ac:dyDescent="0.35">
      <c r="A94" t="s">
        <v>280</v>
      </c>
      <c r="B94">
        <v>10093</v>
      </c>
      <c r="C94" t="s">
        <v>45</v>
      </c>
      <c r="D94" t="s">
        <v>83</v>
      </c>
      <c r="E94" s="6" t="s">
        <v>47</v>
      </c>
      <c r="F94" s="6" t="s">
        <v>28</v>
      </c>
      <c r="G94" s="6" t="s">
        <v>159</v>
      </c>
      <c r="H94" s="6" t="s">
        <v>72</v>
      </c>
      <c r="I94" t="s">
        <v>48</v>
      </c>
      <c r="J94" t="s">
        <v>32</v>
      </c>
      <c r="K94" t="s">
        <v>281</v>
      </c>
      <c r="L94" t="s">
        <v>282</v>
      </c>
      <c r="M94" t="s">
        <v>75</v>
      </c>
      <c r="N94" s="1">
        <v>40917</v>
      </c>
      <c r="P94" t="s">
        <v>35</v>
      </c>
      <c r="Q94" t="s">
        <v>36</v>
      </c>
      <c r="R94" t="s">
        <v>66</v>
      </c>
      <c r="S94">
        <v>5</v>
      </c>
      <c r="T94">
        <f t="shared" si="1"/>
        <v>5</v>
      </c>
      <c r="U94">
        <v>5</v>
      </c>
      <c r="V94">
        <v>0</v>
      </c>
      <c r="W94" s="1">
        <v>43859</v>
      </c>
      <c r="X94">
        <v>0</v>
      </c>
      <c r="Y94">
        <v>19</v>
      </c>
    </row>
    <row r="95" spans="1:25" x14ac:dyDescent="0.35">
      <c r="A95" t="s">
        <v>283</v>
      </c>
      <c r="B95">
        <v>10094</v>
      </c>
      <c r="C95" t="s">
        <v>25</v>
      </c>
      <c r="D95" t="s">
        <v>26</v>
      </c>
      <c r="E95" s="6" t="s">
        <v>27</v>
      </c>
      <c r="F95" s="6" t="s">
        <v>28</v>
      </c>
      <c r="G95" s="6" t="s">
        <v>159</v>
      </c>
      <c r="H95" s="6" t="s">
        <v>56</v>
      </c>
      <c r="I95" t="s">
        <v>39</v>
      </c>
      <c r="J95" t="s">
        <v>32</v>
      </c>
      <c r="K95" t="s">
        <v>173</v>
      </c>
      <c r="L95" s="1">
        <v>29596</v>
      </c>
      <c r="M95" t="s">
        <v>34</v>
      </c>
      <c r="N95" s="1">
        <v>40679</v>
      </c>
      <c r="O95" s="1">
        <v>42179</v>
      </c>
      <c r="P95" t="s">
        <v>53</v>
      </c>
      <c r="Q95" t="s">
        <v>42</v>
      </c>
      <c r="R95" t="s">
        <v>66</v>
      </c>
      <c r="S95">
        <v>4.76</v>
      </c>
      <c r="T95">
        <f t="shared" si="1"/>
        <v>5</v>
      </c>
      <c r="U95">
        <v>5</v>
      </c>
      <c r="V95">
        <v>0</v>
      </c>
      <c r="W95" s="1">
        <v>41734</v>
      </c>
      <c r="X95">
        <v>0</v>
      </c>
      <c r="Y95">
        <v>20</v>
      </c>
    </row>
    <row r="96" spans="1:25" x14ac:dyDescent="0.35">
      <c r="A96" t="s">
        <v>284</v>
      </c>
      <c r="B96">
        <v>10095</v>
      </c>
      <c r="C96" t="s">
        <v>45</v>
      </c>
      <c r="D96" t="s">
        <v>45</v>
      </c>
      <c r="E96" s="6" t="s">
        <v>47</v>
      </c>
      <c r="F96" s="6" t="s">
        <v>28</v>
      </c>
      <c r="G96" s="6" t="s">
        <v>142</v>
      </c>
      <c r="H96" s="6" t="s">
        <v>72</v>
      </c>
      <c r="I96" t="s">
        <v>84</v>
      </c>
      <c r="J96" t="s">
        <v>49</v>
      </c>
      <c r="K96" t="s">
        <v>241</v>
      </c>
      <c r="L96" s="1">
        <v>30539</v>
      </c>
      <c r="M96" t="s">
        <v>75</v>
      </c>
      <c r="N96" s="1">
        <v>40637</v>
      </c>
      <c r="O96" s="1">
        <v>42013</v>
      </c>
      <c r="P96" t="s">
        <v>41</v>
      </c>
      <c r="Q96" t="s">
        <v>42</v>
      </c>
      <c r="R96" t="s">
        <v>66</v>
      </c>
      <c r="S96">
        <v>3.66</v>
      </c>
      <c r="T96">
        <f t="shared" si="1"/>
        <v>4</v>
      </c>
      <c r="U96">
        <v>3</v>
      </c>
      <c r="V96">
        <v>0</v>
      </c>
      <c r="W96" s="1">
        <v>41281</v>
      </c>
      <c r="X96">
        <v>0</v>
      </c>
      <c r="Y96">
        <v>6</v>
      </c>
    </row>
    <row r="97" spans="1:25" x14ac:dyDescent="0.35">
      <c r="A97" t="s">
        <v>285</v>
      </c>
      <c r="B97">
        <v>10096</v>
      </c>
      <c r="C97" t="s">
        <v>25</v>
      </c>
      <c r="D97" t="s">
        <v>26</v>
      </c>
      <c r="E97" s="6" t="s">
        <v>27</v>
      </c>
      <c r="F97" s="6" t="s">
        <v>28</v>
      </c>
      <c r="G97" s="6" t="s">
        <v>142</v>
      </c>
      <c r="H97" s="6" t="s">
        <v>72</v>
      </c>
      <c r="I97" t="s">
        <v>48</v>
      </c>
      <c r="J97" t="s">
        <v>32</v>
      </c>
      <c r="K97" t="s">
        <v>155</v>
      </c>
      <c r="L97" s="1">
        <v>27582</v>
      </c>
      <c r="M97" t="s">
        <v>34</v>
      </c>
      <c r="N97" s="1">
        <v>41911</v>
      </c>
      <c r="O97" s="1">
        <v>44062</v>
      </c>
      <c r="P97" t="s">
        <v>286</v>
      </c>
      <c r="Q97" t="s">
        <v>106</v>
      </c>
      <c r="R97" t="s">
        <v>78</v>
      </c>
      <c r="S97">
        <v>2</v>
      </c>
      <c r="T97">
        <f t="shared" si="1"/>
        <v>2</v>
      </c>
      <c r="U97">
        <v>5</v>
      </c>
      <c r="V97">
        <v>0</v>
      </c>
      <c r="W97" s="1">
        <v>43858</v>
      </c>
      <c r="X97">
        <v>4</v>
      </c>
      <c r="Y97">
        <v>7</v>
      </c>
    </row>
    <row r="98" spans="1:25" x14ac:dyDescent="0.35">
      <c r="A98" t="s">
        <v>287</v>
      </c>
      <c r="B98">
        <v>10097</v>
      </c>
      <c r="C98" t="s">
        <v>45</v>
      </c>
      <c r="D98" t="s">
        <v>46</v>
      </c>
      <c r="E98" s="6" t="s">
        <v>27</v>
      </c>
      <c r="F98" s="6" t="s">
        <v>28</v>
      </c>
      <c r="G98" s="6" t="s">
        <v>142</v>
      </c>
      <c r="H98" s="6" t="s">
        <v>72</v>
      </c>
      <c r="I98" t="s">
        <v>48</v>
      </c>
      <c r="J98" t="s">
        <v>32</v>
      </c>
      <c r="K98" t="s">
        <v>173</v>
      </c>
      <c r="L98" s="1">
        <v>29348</v>
      </c>
      <c r="M98" t="s">
        <v>34</v>
      </c>
      <c r="N98" s="1">
        <v>40648</v>
      </c>
      <c r="P98" t="s">
        <v>35</v>
      </c>
      <c r="Q98" t="s">
        <v>36</v>
      </c>
      <c r="R98" t="s">
        <v>43</v>
      </c>
      <c r="S98">
        <v>5</v>
      </c>
      <c r="T98">
        <f t="shared" si="1"/>
        <v>5</v>
      </c>
      <c r="U98">
        <v>5</v>
      </c>
      <c r="V98">
        <v>5</v>
      </c>
      <c r="W98" s="1">
        <v>43837</v>
      </c>
      <c r="X98">
        <v>0</v>
      </c>
      <c r="Y98">
        <v>15</v>
      </c>
    </row>
    <row r="99" spans="1:25" x14ac:dyDescent="0.35">
      <c r="A99" t="s">
        <v>288</v>
      </c>
      <c r="B99">
        <v>10098</v>
      </c>
      <c r="C99" t="s">
        <v>45</v>
      </c>
      <c r="D99" t="s">
        <v>45</v>
      </c>
      <c r="E99" s="6" t="s">
        <v>47</v>
      </c>
      <c r="F99" s="6" t="s">
        <v>28</v>
      </c>
      <c r="G99" s="6" t="s">
        <v>148</v>
      </c>
      <c r="H99" s="6" t="s">
        <v>30</v>
      </c>
      <c r="I99" t="s">
        <v>39</v>
      </c>
      <c r="J99" t="s">
        <v>68</v>
      </c>
      <c r="K99" t="s">
        <v>69</v>
      </c>
      <c r="L99" t="s">
        <v>289</v>
      </c>
      <c r="M99" t="s">
        <v>75</v>
      </c>
      <c r="N99" s="1">
        <v>39818</v>
      </c>
      <c r="P99" t="s">
        <v>35</v>
      </c>
      <c r="Q99" t="s">
        <v>36</v>
      </c>
      <c r="R99" t="s">
        <v>290</v>
      </c>
      <c r="S99">
        <v>5</v>
      </c>
      <c r="T99">
        <f t="shared" si="1"/>
        <v>5</v>
      </c>
      <c r="U99">
        <v>3</v>
      </c>
      <c r="V99">
        <v>2</v>
      </c>
      <c r="W99" s="1">
        <v>43869</v>
      </c>
      <c r="X99">
        <v>0</v>
      </c>
      <c r="Y99">
        <v>3</v>
      </c>
    </row>
    <row r="100" spans="1:25" x14ac:dyDescent="0.35">
      <c r="A100" t="s">
        <v>291</v>
      </c>
      <c r="B100">
        <v>10099</v>
      </c>
      <c r="C100" t="s">
        <v>25</v>
      </c>
      <c r="D100" t="s">
        <v>26</v>
      </c>
      <c r="E100" s="6" t="s">
        <v>27</v>
      </c>
      <c r="F100" s="6" t="s">
        <v>28</v>
      </c>
      <c r="G100" s="6" t="s">
        <v>197</v>
      </c>
      <c r="H100" s="6" t="s">
        <v>72</v>
      </c>
      <c r="I100" t="s">
        <v>48</v>
      </c>
      <c r="J100" t="s">
        <v>120</v>
      </c>
      <c r="K100" t="s">
        <v>125</v>
      </c>
      <c r="L100" t="s">
        <v>292</v>
      </c>
      <c r="M100" t="s">
        <v>59</v>
      </c>
      <c r="N100" s="1">
        <v>40792</v>
      </c>
      <c r="P100" t="s">
        <v>35</v>
      </c>
      <c r="Q100" t="s">
        <v>36</v>
      </c>
      <c r="R100" t="s">
        <v>129</v>
      </c>
      <c r="S100">
        <v>4.3</v>
      </c>
      <c r="T100">
        <f t="shared" si="1"/>
        <v>4</v>
      </c>
      <c r="U100">
        <v>3</v>
      </c>
      <c r="V100">
        <v>0</v>
      </c>
      <c r="W100" s="1">
        <v>43857</v>
      </c>
      <c r="X100">
        <v>2</v>
      </c>
      <c r="Y100">
        <v>7</v>
      </c>
    </row>
    <row r="101" spans="1:25" x14ac:dyDescent="0.35">
      <c r="A101" t="s">
        <v>293</v>
      </c>
      <c r="B101">
        <v>10100</v>
      </c>
      <c r="C101" t="s">
        <v>25</v>
      </c>
      <c r="D101" t="s">
        <v>26</v>
      </c>
      <c r="E101" s="6" t="s">
        <v>47</v>
      </c>
      <c r="F101" s="6" t="s">
        <v>61</v>
      </c>
      <c r="G101" s="6" t="s">
        <v>197</v>
      </c>
      <c r="H101" s="6" t="s">
        <v>72</v>
      </c>
      <c r="I101" t="s">
        <v>31</v>
      </c>
      <c r="J101" t="s">
        <v>120</v>
      </c>
      <c r="K101" t="s">
        <v>121</v>
      </c>
      <c r="L101" s="1">
        <v>24996</v>
      </c>
      <c r="M101" t="s">
        <v>75</v>
      </c>
      <c r="N101" s="1">
        <v>40299</v>
      </c>
      <c r="P101" t="s">
        <v>35</v>
      </c>
      <c r="Q101" t="s">
        <v>36</v>
      </c>
      <c r="R101" t="s">
        <v>37</v>
      </c>
      <c r="S101">
        <v>4.7</v>
      </c>
      <c r="T101">
        <f t="shared" si="1"/>
        <v>5</v>
      </c>
      <c r="U101">
        <v>4</v>
      </c>
      <c r="V101">
        <v>5</v>
      </c>
      <c r="W101" s="1">
        <v>43862</v>
      </c>
      <c r="X101">
        <v>0</v>
      </c>
      <c r="Y101">
        <v>1</v>
      </c>
    </row>
    <row r="102" spans="1:25" x14ac:dyDescent="0.35">
      <c r="A102" t="s">
        <v>294</v>
      </c>
      <c r="B102">
        <v>10101</v>
      </c>
      <c r="C102" t="s">
        <v>45</v>
      </c>
      <c r="D102" t="s">
        <v>46</v>
      </c>
      <c r="E102" s="6" t="s">
        <v>27</v>
      </c>
      <c r="F102" s="6" t="s">
        <v>61</v>
      </c>
      <c r="G102" s="6" t="s">
        <v>142</v>
      </c>
      <c r="H102" s="6" t="s">
        <v>56</v>
      </c>
      <c r="I102" t="s">
        <v>84</v>
      </c>
      <c r="J102" t="s">
        <v>68</v>
      </c>
      <c r="K102" t="s">
        <v>69</v>
      </c>
      <c r="L102" t="s">
        <v>295</v>
      </c>
      <c r="M102" t="s">
        <v>64</v>
      </c>
      <c r="N102" s="1">
        <v>42093</v>
      </c>
      <c r="P102" t="s">
        <v>35</v>
      </c>
      <c r="Q102" t="s">
        <v>36</v>
      </c>
      <c r="R102" t="s">
        <v>78</v>
      </c>
      <c r="S102">
        <v>4.5</v>
      </c>
      <c r="T102">
        <f t="shared" si="1"/>
        <v>5</v>
      </c>
      <c r="U102">
        <v>3</v>
      </c>
      <c r="V102">
        <v>0</v>
      </c>
      <c r="W102" s="1">
        <v>43879</v>
      </c>
      <c r="X102">
        <v>0</v>
      </c>
      <c r="Y102">
        <v>5</v>
      </c>
    </row>
    <row r="103" spans="1:25" x14ac:dyDescent="0.35">
      <c r="A103" t="s">
        <v>296</v>
      </c>
      <c r="B103">
        <v>10102</v>
      </c>
      <c r="C103" t="s">
        <v>45</v>
      </c>
      <c r="D103" t="s">
        <v>45</v>
      </c>
      <c r="E103" s="6" t="s">
        <v>47</v>
      </c>
      <c r="F103" s="6" t="s">
        <v>61</v>
      </c>
      <c r="G103" s="6" t="s">
        <v>142</v>
      </c>
      <c r="H103" s="6" t="s">
        <v>72</v>
      </c>
      <c r="I103" t="s">
        <v>39</v>
      </c>
      <c r="J103" t="s">
        <v>49</v>
      </c>
      <c r="K103" t="s">
        <v>57</v>
      </c>
      <c r="L103" s="1">
        <v>30359</v>
      </c>
      <c r="M103" t="s">
        <v>59</v>
      </c>
      <c r="N103" s="1">
        <v>40679</v>
      </c>
      <c r="P103" t="s">
        <v>35</v>
      </c>
      <c r="Q103" t="s">
        <v>36</v>
      </c>
      <c r="R103" t="s">
        <v>37</v>
      </c>
      <c r="S103">
        <v>4.2</v>
      </c>
      <c r="T103">
        <f t="shared" si="1"/>
        <v>4</v>
      </c>
      <c r="U103">
        <v>4</v>
      </c>
      <c r="V103">
        <v>0</v>
      </c>
      <c r="W103" s="1">
        <v>43887</v>
      </c>
      <c r="X103">
        <v>0</v>
      </c>
      <c r="Y103">
        <v>12</v>
      </c>
    </row>
    <row r="104" spans="1:25" x14ac:dyDescent="0.35">
      <c r="A104" t="s">
        <v>297</v>
      </c>
      <c r="B104">
        <v>10103</v>
      </c>
      <c r="C104" t="s">
        <v>25</v>
      </c>
      <c r="D104" t="s">
        <v>26</v>
      </c>
      <c r="E104" s="6" t="s">
        <v>47</v>
      </c>
      <c r="F104" s="6" t="s">
        <v>61</v>
      </c>
      <c r="G104" s="6" t="s">
        <v>142</v>
      </c>
      <c r="H104" s="6" t="s">
        <v>72</v>
      </c>
      <c r="I104" t="s">
        <v>39</v>
      </c>
      <c r="J104" t="s">
        <v>68</v>
      </c>
      <c r="K104" t="s">
        <v>69</v>
      </c>
      <c r="L104" s="1">
        <v>32883</v>
      </c>
      <c r="M104" t="s">
        <v>52</v>
      </c>
      <c r="N104" s="1">
        <v>42093</v>
      </c>
      <c r="P104" t="s">
        <v>35</v>
      </c>
      <c r="Q104" t="s">
        <v>36</v>
      </c>
      <c r="R104" t="s">
        <v>37</v>
      </c>
      <c r="S104">
        <v>3.73</v>
      </c>
      <c r="T104">
        <f t="shared" si="1"/>
        <v>4</v>
      </c>
      <c r="U104">
        <v>3</v>
      </c>
      <c r="V104">
        <v>0</v>
      </c>
      <c r="W104" s="1">
        <v>43846</v>
      </c>
      <c r="X104">
        <v>0</v>
      </c>
      <c r="Y104">
        <v>19</v>
      </c>
    </row>
    <row r="105" spans="1:25" x14ac:dyDescent="0.35">
      <c r="A105" t="s">
        <v>298</v>
      </c>
      <c r="B105">
        <v>10104</v>
      </c>
      <c r="C105" t="s">
        <v>25</v>
      </c>
      <c r="D105" t="s">
        <v>26</v>
      </c>
      <c r="E105" s="6" t="s">
        <v>47</v>
      </c>
      <c r="F105" s="6" t="s">
        <v>28</v>
      </c>
      <c r="G105" s="6" t="s">
        <v>142</v>
      </c>
      <c r="H105" s="6" t="s">
        <v>30</v>
      </c>
      <c r="I105" t="s">
        <v>98</v>
      </c>
      <c r="J105" t="s">
        <v>120</v>
      </c>
      <c r="K105" t="s">
        <v>299</v>
      </c>
      <c r="L105" t="s">
        <v>300</v>
      </c>
      <c r="M105" t="s">
        <v>52</v>
      </c>
      <c r="N105" s="1">
        <v>40854</v>
      </c>
      <c r="O105" s="1">
        <v>43419</v>
      </c>
      <c r="P105" t="s">
        <v>53</v>
      </c>
      <c r="Q105" t="s">
        <v>42</v>
      </c>
      <c r="R105" t="s">
        <v>81</v>
      </c>
      <c r="S105">
        <v>4.24</v>
      </c>
      <c r="T105">
        <f t="shared" si="1"/>
        <v>4</v>
      </c>
      <c r="U105">
        <v>4</v>
      </c>
      <c r="V105">
        <v>0</v>
      </c>
      <c r="W105" s="1">
        <v>42854</v>
      </c>
      <c r="X105">
        <v>0</v>
      </c>
      <c r="Y105">
        <v>2</v>
      </c>
    </row>
    <row r="106" spans="1:25" x14ac:dyDescent="0.35">
      <c r="A106" t="s">
        <v>301</v>
      </c>
      <c r="B106">
        <v>10105</v>
      </c>
      <c r="C106" t="s">
        <v>25</v>
      </c>
      <c r="D106" t="s">
        <v>26</v>
      </c>
      <c r="E106" s="6" t="s">
        <v>47</v>
      </c>
      <c r="F106" s="6" t="s">
        <v>28</v>
      </c>
      <c r="G106" s="6" t="s">
        <v>142</v>
      </c>
      <c r="H106" s="6" t="s">
        <v>72</v>
      </c>
      <c r="I106" t="s">
        <v>39</v>
      </c>
      <c r="J106" t="s">
        <v>32</v>
      </c>
      <c r="K106" t="s">
        <v>302</v>
      </c>
      <c r="L106" s="1">
        <v>26213</v>
      </c>
      <c r="M106" t="s">
        <v>34</v>
      </c>
      <c r="N106" s="1">
        <v>41827</v>
      </c>
      <c r="O106" s="1">
        <v>42983</v>
      </c>
      <c r="P106" t="s">
        <v>105</v>
      </c>
      <c r="Q106" t="s">
        <v>106</v>
      </c>
      <c r="R106" t="s">
        <v>129</v>
      </c>
      <c r="S106">
        <v>3.97</v>
      </c>
      <c r="T106">
        <f t="shared" si="1"/>
        <v>4</v>
      </c>
      <c r="U106">
        <v>4</v>
      </c>
      <c r="V106">
        <v>0</v>
      </c>
      <c r="W106" s="1">
        <v>42019</v>
      </c>
      <c r="X106">
        <v>0</v>
      </c>
      <c r="Y106">
        <v>7</v>
      </c>
    </row>
    <row r="107" spans="1:25" x14ac:dyDescent="0.35">
      <c r="A107" t="s">
        <v>303</v>
      </c>
      <c r="B107">
        <v>10106</v>
      </c>
      <c r="C107" t="s">
        <v>45</v>
      </c>
      <c r="D107" t="s">
        <v>83</v>
      </c>
      <c r="E107" s="6" t="s">
        <v>27</v>
      </c>
      <c r="F107" s="6" t="s">
        <v>28</v>
      </c>
      <c r="G107" s="6" t="s">
        <v>148</v>
      </c>
      <c r="H107" s="6" t="s">
        <v>72</v>
      </c>
      <c r="I107" t="s">
        <v>39</v>
      </c>
      <c r="J107" t="s">
        <v>32</v>
      </c>
      <c r="K107" t="s">
        <v>33</v>
      </c>
      <c r="L107" s="1">
        <v>27280</v>
      </c>
      <c r="M107" t="s">
        <v>59</v>
      </c>
      <c r="N107" s="1">
        <v>41001</v>
      </c>
      <c r="O107" s="1">
        <v>42911</v>
      </c>
      <c r="P107" t="s">
        <v>258</v>
      </c>
      <c r="Q107" t="s">
        <v>42</v>
      </c>
      <c r="R107" t="s">
        <v>81</v>
      </c>
      <c r="S107">
        <v>3.97</v>
      </c>
      <c r="T107">
        <f t="shared" si="1"/>
        <v>4</v>
      </c>
      <c r="U107">
        <v>4</v>
      </c>
      <c r="V107">
        <v>0</v>
      </c>
      <c r="W107" s="1">
        <v>42389</v>
      </c>
      <c r="X107">
        <v>3</v>
      </c>
      <c r="Y107">
        <v>15</v>
      </c>
    </row>
    <row r="108" spans="1:25" x14ac:dyDescent="0.35">
      <c r="A108" t="s">
        <v>304</v>
      </c>
      <c r="B108">
        <v>10107</v>
      </c>
      <c r="C108" t="s">
        <v>45</v>
      </c>
      <c r="D108" t="s">
        <v>83</v>
      </c>
      <c r="E108" s="6" t="s">
        <v>47</v>
      </c>
      <c r="F108" s="6" t="s">
        <v>61</v>
      </c>
      <c r="G108" s="6" t="s">
        <v>142</v>
      </c>
      <c r="H108" s="6" t="s">
        <v>72</v>
      </c>
      <c r="I108" t="s">
        <v>98</v>
      </c>
      <c r="J108" t="s">
        <v>32</v>
      </c>
      <c r="K108" t="s">
        <v>173</v>
      </c>
      <c r="L108" s="1">
        <v>29438</v>
      </c>
      <c r="M108" t="s">
        <v>64</v>
      </c>
      <c r="N108" s="1">
        <v>41911</v>
      </c>
      <c r="P108" t="s">
        <v>35</v>
      </c>
      <c r="Q108" t="s">
        <v>36</v>
      </c>
      <c r="R108" t="s">
        <v>43</v>
      </c>
      <c r="S108">
        <v>3.9</v>
      </c>
      <c r="T108">
        <f t="shared" si="1"/>
        <v>4</v>
      </c>
      <c r="U108">
        <v>4</v>
      </c>
      <c r="V108">
        <v>0</v>
      </c>
      <c r="W108" s="1">
        <v>43868</v>
      </c>
      <c r="X108">
        <v>0</v>
      </c>
      <c r="Y108">
        <v>3</v>
      </c>
    </row>
    <row r="109" spans="1:25" x14ac:dyDescent="0.35">
      <c r="A109" t="s">
        <v>305</v>
      </c>
      <c r="B109">
        <v>10108</v>
      </c>
      <c r="C109" t="s">
        <v>45</v>
      </c>
      <c r="D109" t="s">
        <v>83</v>
      </c>
      <c r="E109" s="6" t="s">
        <v>47</v>
      </c>
      <c r="F109" s="6" t="s">
        <v>28</v>
      </c>
      <c r="G109" s="6" t="s">
        <v>148</v>
      </c>
      <c r="H109" s="6" t="s">
        <v>72</v>
      </c>
      <c r="I109" t="s">
        <v>39</v>
      </c>
      <c r="J109" t="s">
        <v>32</v>
      </c>
      <c r="K109" t="s">
        <v>306</v>
      </c>
      <c r="L109" t="s">
        <v>307</v>
      </c>
      <c r="M109" t="s">
        <v>75</v>
      </c>
      <c r="N109" s="1">
        <v>42051</v>
      </c>
      <c r="P109" t="s">
        <v>35</v>
      </c>
      <c r="Q109" t="s">
        <v>36</v>
      </c>
      <c r="R109" t="s">
        <v>43</v>
      </c>
      <c r="S109">
        <v>4.5</v>
      </c>
      <c r="T109">
        <f t="shared" si="1"/>
        <v>5</v>
      </c>
      <c r="U109">
        <v>5</v>
      </c>
      <c r="V109">
        <v>0</v>
      </c>
      <c r="W109" s="1">
        <v>43855</v>
      </c>
      <c r="X109">
        <v>0</v>
      </c>
      <c r="Y109">
        <v>20</v>
      </c>
    </row>
    <row r="110" spans="1:25" x14ac:dyDescent="0.35">
      <c r="A110" t="s">
        <v>308</v>
      </c>
      <c r="B110">
        <v>10109</v>
      </c>
      <c r="C110" t="s">
        <v>45</v>
      </c>
      <c r="D110" t="s">
        <v>45</v>
      </c>
      <c r="E110" s="6" t="s">
        <v>47</v>
      </c>
      <c r="F110" s="6" t="s">
        <v>28</v>
      </c>
      <c r="G110" s="6" t="s">
        <v>142</v>
      </c>
      <c r="H110" s="6" t="s">
        <v>72</v>
      </c>
      <c r="I110" t="s">
        <v>48</v>
      </c>
      <c r="J110" t="s">
        <v>32</v>
      </c>
      <c r="K110" t="s">
        <v>40</v>
      </c>
      <c r="L110" t="s">
        <v>309</v>
      </c>
      <c r="M110" t="s">
        <v>59</v>
      </c>
      <c r="N110" s="1">
        <v>42051</v>
      </c>
      <c r="O110" s="1">
        <v>42809</v>
      </c>
      <c r="P110" t="s">
        <v>267</v>
      </c>
      <c r="Q110" t="s">
        <v>106</v>
      </c>
      <c r="R110" t="s">
        <v>43</v>
      </c>
      <c r="S110">
        <v>4.5999999999999996</v>
      </c>
      <c r="T110">
        <f t="shared" si="1"/>
        <v>5</v>
      </c>
      <c r="U110">
        <v>4</v>
      </c>
      <c r="V110">
        <v>4</v>
      </c>
      <c r="W110" s="1">
        <v>42389</v>
      </c>
      <c r="X110">
        <v>0</v>
      </c>
      <c r="Y110">
        <v>10</v>
      </c>
    </row>
    <row r="111" spans="1:25" x14ac:dyDescent="0.35">
      <c r="A111" t="s">
        <v>310</v>
      </c>
      <c r="B111">
        <v>10110</v>
      </c>
      <c r="C111" t="s">
        <v>25</v>
      </c>
      <c r="D111" t="s">
        <v>26</v>
      </c>
      <c r="E111" s="6" t="s">
        <v>27</v>
      </c>
      <c r="F111" s="6" t="s">
        <v>28</v>
      </c>
      <c r="G111" s="6" t="s">
        <v>230</v>
      </c>
      <c r="H111" s="6" t="s">
        <v>72</v>
      </c>
      <c r="I111" t="s">
        <v>39</v>
      </c>
      <c r="J111" t="s">
        <v>49</v>
      </c>
      <c r="K111" t="s">
        <v>50</v>
      </c>
      <c r="L111" t="s">
        <v>311</v>
      </c>
      <c r="M111" t="s">
        <v>52</v>
      </c>
      <c r="N111" s="1">
        <v>42093</v>
      </c>
      <c r="P111" t="s">
        <v>35</v>
      </c>
      <c r="Q111" t="s">
        <v>36</v>
      </c>
      <c r="R111" t="s">
        <v>37</v>
      </c>
      <c r="S111">
        <v>4.3</v>
      </c>
      <c r="T111">
        <f t="shared" si="1"/>
        <v>4</v>
      </c>
      <c r="U111">
        <v>5</v>
      </c>
      <c r="V111">
        <v>7</v>
      </c>
      <c r="W111" s="1">
        <v>43840</v>
      </c>
      <c r="X111">
        <v>0</v>
      </c>
      <c r="Y111">
        <v>20</v>
      </c>
    </row>
    <row r="112" spans="1:25" x14ac:dyDescent="0.35">
      <c r="A112" t="s">
        <v>312</v>
      </c>
      <c r="B112">
        <v>10111</v>
      </c>
      <c r="C112" t="s">
        <v>45</v>
      </c>
      <c r="D112" t="s">
        <v>83</v>
      </c>
      <c r="E112" s="6" t="s">
        <v>47</v>
      </c>
      <c r="F112" s="6" t="s">
        <v>61</v>
      </c>
      <c r="G112" s="6" t="s">
        <v>142</v>
      </c>
      <c r="H112" s="6" t="s">
        <v>72</v>
      </c>
      <c r="I112" t="s">
        <v>48</v>
      </c>
      <c r="J112" t="s">
        <v>49</v>
      </c>
      <c r="K112" t="s">
        <v>57</v>
      </c>
      <c r="L112" t="s">
        <v>313</v>
      </c>
      <c r="M112" t="s">
        <v>34</v>
      </c>
      <c r="N112" s="1">
        <v>41589</v>
      </c>
      <c r="P112" t="s">
        <v>35</v>
      </c>
      <c r="Q112" t="s">
        <v>36</v>
      </c>
      <c r="R112" t="s">
        <v>43</v>
      </c>
      <c r="S112">
        <v>4.3</v>
      </c>
      <c r="T112">
        <f t="shared" si="1"/>
        <v>4</v>
      </c>
      <c r="U112">
        <v>5</v>
      </c>
      <c r="V112">
        <v>0</v>
      </c>
      <c r="W112" s="1">
        <v>43879</v>
      </c>
      <c r="X112">
        <v>0</v>
      </c>
      <c r="Y112">
        <v>7</v>
      </c>
    </row>
    <row r="113" spans="1:25" x14ac:dyDescent="0.35">
      <c r="A113" t="s">
        <v>314</v>
      </c>
      <c r="B113">
        <v>10112</v>
      </c>
      <c r="C113" t="s">
        <v>25</v>
      </c>
      <c r="D113" t="s">
        <v>26</v>
      </c>
      <c r="E113" s="6" t="s">
        <v>27</v>
      </c>
      <c r="F113" s="6" t="s">
        <v>28</v>
      </c>
      <c r="G113" s="6" t="s">
        <v>142</v>
      </c>
      <c r="H113" s="6" t="s">
        <v>30</v>
      </c>
      <c r="I113" t="s">
        <v>48</v>
      </c>
      <c r="J113" t="s">
        <v>120</v>
      </c>
      <c r="K113" t="s">
        <v>121</v>
      </c>
      <c r="L113" t="s">
        <v>315</v>
      </c>
      <c r="M113" t="s">
        <v>75</v>
      </c>
      <c r="N113" s="1">
        <v>40735</v>
      </c>
      <c r="P113" t="s">
        <v>35</v>
      </c>
      <c r="Q113" t="s">
        <v>36</v>
      </c>
      <c r="R113" t="s">
        <v>81</v>
      </c>
      <c r="S113">
        <v>4.5</v>
      </c>
      <c r="T113">
        <f t="shared" si="1"/>
        <v>5</v>
      </c>
      <c r="U113">
        <v>4</v>
      </c>
      <c r="V113">
        <v>0</v>
      </c>
      <c r="W113" s="1">
        <v>43879</v>
      </c>
      <c r="X113">
        <v>0</v>
      </c>
      <c r="Y113">
        <v>1</v>
      </c>
    </row>
    <row r="114" spans="1:25" x14ac:dyDescent="0.35">
      <c r="A114" t="s">
        <v>316</v>
      </c>
      <c r="B114">
        <v>10113</v>
      </c>
      <c r="C114" t="s">
        <v>45</v>
      </c>
      <c r="D114" t="s">
        <v>45</v>
      </c>
      <c r="E114" s="6" t="s">
        <v>27</v>
      </c>
      <c r="F114" s="6" t="s">
        <v>28</v>
      </c>
      <c r="G114" s="6" t="s">
        <v>142</v>
      </c>
      <c r="H114" s="6" t="s">
        <v>72</v>
      </c>
      <c r="I114" t="s">
        <v>48</v>
      </c>
      <c r="J114" t="s">
        <v>32</v>
      </c>
      <c r="K114" t="s">
        <v>281</v>
      </c>
      <c r="L114" s="1">
        <v>23721</v>
      </c>
      <c r="M114" t="s">
        <v>64</v>
      </c>
      <c r="N114" s="1">
        <v>40294</v>
      </c>
      <c r="O114" s="1">
        <v>41424</v>
      </c>
      <c r="P114" t="s">
        <v>41</v>
      </c>
      <c r="Q114" t="s">
        <v>42</v>
      </c>
      <c r="R114" t="s">
        <v>81</v>
      </c>
      <c r="S114">
        <v>3</v>
      </c>
      <c r="T114">
        <f t="shared" si="1"/>
        <v>3</v>
      </c>
      <c r="U114">
        <v>3</v>
      </c>
      <c r="V114">
        <v>0</v>
      </c>
      <c r="W114" s="1">
        <v>40974</v>
      </c>
      <c r="X114">
        <v>3</v>
      </c>
      <c r="Y114">
        <v>10</v>
      </c>
    </row>
    <row r="115" spans="1:25" x14ac:dyDescent="0.35">
      <c r="A115" t="s">
        <v>317</v>
      </c>
      <c r="B115">
        <v>10114</v>
      </c>
      <c r="C115" t="s">
        <v>25</v>
      </c>
      <c r="D115" t="s">
        <v>26</v>
      </c>
      <c r="E115" s="6" t="s">
        <v>47</v>
      </c>
      <c r="F115" s="6" t="s">
        <v>61</v>
      </c>
      <c r="G115" s="6" t="s">
        <v>142</v>
      </c>
      <c r="H115" s="6" t="s">
        <v>30</v>
      </c>
      <c r="I115" t="s">
        <v>31</v>
      </c>
      <c r="J115" t="s">
        <v>32</v>
      </c>
      <c r="K115" t="s">
        <v>173</v>
      </c>
      <c r="L115" t="s">
        <v>318</v>
      </c>
      <c r="M115" t="s">
        <v>52</v>
      </c>
      <c r="N115" s="1">
        <v>42009</v>
      </c>
      <c r="P115" t="s">
        <v>35</v>
      </c>
      <c r="Q115" t="s">
        <v>36</v>
      </c>
      <c r="R115" t="s">
        <v>78</v>
      </c>
      <c r="S115">
        <v>4.6100000000000003</v>
      </c>
      <c r="T115">
        <f t="shared" si="1"/>
        <v>5</v>
      </c>
      <c r="U115">
        <v>4</v>
      </c>
      <c r="V115">
        <v>5</v>
      </c>
      <c r="W115" s="1">
        <v>43858</v>
      </c>
      <c r="X115">
        <v>0</v>
      </c>
      <c r="Y115">
        <v>11</v>
      </c>
    </row>
    <row r="116" spans="1:25" x14ac:dyDescent="0.35">
      <c r="A116" t="s">
        <v>319</v>
      </c>
      <c r="B116">
        <v>10115</v>
      </c>
      <c r="C116" t="s">
        <v>45</v>
      </c>
      <c r="D116" t="s">
        <v>45</v>
      </c>
      <c r="E116" s="6" t="s">
        <v>47</v>
      </c>
      <c r="F116" s="6" t="s">
        <v>28</v>
      </c>
      <c r="G116" s="6" t="s">
        <v>142</v>
      </c>
      <c r="H116" s="6" t="s">
        <v>56</v>
      </c>
      <c r="I116" t="s">
        <v>48</v>
      </c>
      <c r="J116" t="s">
        <v>32</v>
      </c>
      <c r="K116" t="s">
        <v>176</v>
      </c>
      <c r="L116" t="s">
        <v>320</v>
      </c>
      <c r="M116" t="s">
        <v>59</v>
      </c>
      <c r="N116" s="1">
        <v>41771</v>
      </c>
      <c r="P116" t="s">
        <v>35</v>
      </c>
      <c r="Q116" t="s">
        <v>36</v>
      </c>
      <c r="R116" t="s">
        <v>37</v>
      </c>
      <c r="S116">
        <v>4.5999999999999996</v>
      </c>
      <c r="T116">
        <f t="shared" si="1"/>
        <v>5</v>
      </c>
      <c r="U116">
        <v>3</v>
      </c>
      <c r="V116">
        <v>0</v>
      </c>
      <c r="W116" s="1">
        <v>43868</v>
      </c>
      <c r="X116">
        <v>0</v>
      </c>
      <c r="Y116">
        <v>20</v>
      </c>
    </row>
    <row r="117" spans="1:25" x14ac:dyDescent="0.35">
      <c r="A117" t="s">
        <v>321</v>
      </c>
      <c r="B117">
        <v>10116</v>
      </c>
      <c r="C117" t="s">
        <v>25</v>
      </c>
      <c r="D117" t="s">
        <v>26</v>
      </c>
      <c r="E117" s="6" t="s">
        <v>27</v>
      </c>
      <c r="F117" s="6" t="s">
        <v>28</v>
      </c>
      <c r="G117" s="6" t="s">
        <v>148</v>
      </c>
      <c r="H117" s="6" t="s">
        <v>56</v>
      </c>
      <c r="I117" t="s">
        <v>48</v>
      </c>
      <c r="J117" t="s">
        <v>32</v>
      </c>
      <c r="K117" t="s">
        <v>238</v>
      </c>
      <c r="L117" t="s">
        <v>322</v>
      </c>
      <c r="M117" t="s">
        <v>64</v>
      </c>
      <c r="N117" s="1">
        <v>41092</v>
      </c>
      <c r="P117" t="s">
        <v>35</v>
      </c>
      <c r="Q117" t="s">
        <v>36</v>
      </c>
      <c r="R117" t="s">
        <v>37</v>
      </c>
      <c r="S117">
        <v>5</v>
      </c>
      <c r="T117">
        <f t="shared" si="1"/>
        <v>5</v>
      </c>
      <c r="U117">
        <v>3</v>
      </c>
      <c r="V117">
        <v>0</v>
      </c>
      <c r="W117" s="1">
        <v>43844</v>
      </c>
      <c r="X117">
        <v>0</v>
      </c>
      <c r="Y117">
        <v>2</v>
      </c>
    </row>
    <row r="118" spans="1:25" x14ac:dyDescent="0.35">
      <c r="A118" t="s">
        <v>323</v>
      </c>
      <c r="B118">
        <v>10117</v>
      </c>
      <c r="C118" t="s">
        <v>45</v>
      </c>
      <c r="D118" t="s">
        <v>45</v>
      </c>
      <c r="E118" s="6" t="s">
        <v>47</v>
      </c>
      <c r="F118" s="6" t="s">
        <v>28</v>
      </c>
      <c r="G118" s="6" t="s">
        <v>142</v>
      </c>
      <c r="H118" s="6" t="s">
        <v>56</v>
      </c>
      <c r="I118" t="s">
        <v>39</v>
      </c>
      <c r="J118" t="s">
        <v>32</v>
      </c>
      <c r="K118" t="s">
        <v>33</v>
      </c>
      <c r="L118" s="1">
        <v>30540</v>
      </c>
      <c r="M118" t="s">
        <v>52</v>
      </c>
      <c r="N118" s="1">
        <v>41547</v>
      </c>
      <c r="P118" t="s">
        <v>35</v>
      </c>
      <c r="Q118" t="s">
        <v>36</v>
      </c>
      <c r="R118" t="s">
        <v>66</v>
      </c>
      <c r="S118">
        <v>4.4000000000000004</v>
      </c>
      <c r="T118">
        <f t="shared" si="1"/>
        <v>4</v>
      </c>
      <c r="U118">
        <v>5</v>
      </c>
      <c r="V118">
        <v>0</v>
      </c>
      <c r="W118" s="1">
        <v>43882</v>
      </c>
      <c r="X118">
        <v>0</v>
      </c>
      <c r="Y118">
        <v>1</v>
      </c>
    </row>
    <row r="119" spans="1:25" x14ac:dyDescent="0.35">
      <c r="A119" t="s">
        <v>324</v>
      </c>
      <c r="B119">
        <v>10118</v>
      </c>
      <c r="C119" t="s">
        <v>25</v>
      </c>
      <c r="D119" t="s">
        <v>26</v>
      </c>
      <c r="E119" s="6" t="s">
        <v>47</v>
      </c>
      <c r="F119" s="6" t="s">
        <v>28</v>
      </c>
      <c r="G119" s="6" t="s">
        <v>142</v>
      </c>
      <c r="H119" s="6" t="s">
        <v>72</v>
      </c>
      <c r="I119" t="s">
        <v>48</v>
      </c>
      <c r="J119" t="s">
        <v>32</v>
      </c>
      <c r="K119" t="s">
        <v>325</v>
      </c>
      <c r="L119" s="1">
        <v>27282</v>
      </c>
      <c r="M119" t="s">
        <v>75</v>
      </c>
      <c r="N119" s="1">
        <v>41505</v>
      </c>
      <c r="P119" t="s">
        <v>35</v>
      </c>
      <c r="Q119" t="s">
        <v>36</v>
      </c>
      <c r="R119" t="s">
        <v>37</v>
      </c>
      <c r="S119">
        <v>4.0999999999999996</v>
      </c>
      <c r="T119">
        <f t="shared" si="1"/>
        <v>4</v>
      </c>
      <c r="U119">
        <v>5</v>
      </c>
      <c r="V119">
        <v>0</v>
      </c>
      <c r="W119" s="1">
        <v>43876</v>
      </c>
      <c r="X119">
        <v>0</v>
      </c>
      <c r="Y119">
        <v>3</v>
      </c>
    </row>
    <row r="120" spans="1:25" x14ac:dyDescent="0.35">
      <c r="A120" t="s">
        <v>326</v>
      </c>
      <c r="B120">
        <v>10119</v>
      </c>
      <c r="C120" t="s">
        <v>45</v>
      </c>
      <c r="D120" t="s">
        <v>83</v>
      </c>
      <c r="E120" s="6" t="s">
        <v>27</v>
      </c>
      <c r="F120" s="6" t="s">
        <v>28</v>
      </c>
      <c r="G120" s="6" t="s">
        <v>148</v>
      </c>
      <c r="H120" s="6" t="s">
        <v>72</v>
      </c>
      <c r="I120" t="s">
        <v>31</v>
      </c>
      <c r="J120" t="s">
        <v>32</v>
      </c>
      <c r="K120" t="s">
        <v>306</v>
      </c>
      <c r="L120" s="1">
        <v>29897</v>
      </c>
      <c r="M120" t="s">
        <v>64</v>
      </c>
      <c r="N120" s="1">
        <v>42157</v>
      </c>
      <c r="P120" t="s">
        <v>35</v>
      </c>
      <c r="Q120" t="s">
        <v>36</v>
      </c>
      <c r="R120" t="s">
        <v>78</v>
      </c>
      <c r="S120">
        <v>4.63</v>
      </c>
      <c r="T120">
        <f t="shared" si="1"/>
        <v>5</v>
      </c>
      <c r="U120">
        <v>3</v>
      </c>
      <c r="V120">
        <v>0</v>
      </c>
      <c r="W120" s="1">
        <v>43834</v>
      </c>
      <c r="X120">
        <v>0</v>
      </c>
      <c r="Y120">
        <v>2</v>
      </c>
    </row>
    <row r="121" spans="1:25" x14ac:dyDescent="0.35">
      <c r="A121" t="s">
        <v>327</v>
      </c>
      <c r="B121">
        <v>10120</v>
      </c>
      <c r="C121" t="s">
        <v>45</v>
      </c>
      <c r="D121" t="s">
        <v>83</v>
      </c>
      <c r="E121" s="6" t="s">
        <v>47</v>
      </c>
      <c r="F121" s="6" t="s">
        <v>28</v>
      </c>
      <c r="G121" s="6" t="s">
        <v>148</v>
      </c>
      <c r="H121" s="6" t="s">
        <v>72</v>
      </c>
      <c r="I121" t="s">
        <v>48</v>
      </c>
      <c r="J121" t="s">
        <v>32</v>
      </c>
      <c r="K121" t="s">
        <v>40</v>
      </c>
      <c r="L121" t="s">
        <v>328</v>
      </c>
      <c r="M121" t="s">
        <v>64</v>
      </c>
      <c r="N121" s="1">
        <v>40595</v>
      </c>
      <c r="O121" s="1">
        <v>42380</v>
      </c>
      <c r="P121" t="s">
        <v>233</v>
      </c>
      <c r="Q121" t="s">
        <v>42</v>
      </c>
      <c r="R121" t="s">
        <v>129</v>
      </c>
      <c r="S121">
        <v>5</v>
      </c>
      <c r="T121">
        <f t="shared" si="1"/>
        <v>5</v>
      </c>
      <c r="U121">
        <v>5</v>
      </c>
      <c r="V121">
        <v>0</v>
      </c>
      <c r="W121" s="1">
        <v>41793</v>
      </c>
      <c r="X121">
        <v>0</v>
      </c>
      <c r="Y121">
        <v>17</v>
      </c>
    </row>
    <row r="122" spans="1:25" x14ac:dyDescent="0.35">
      <c r="A122" t="s">
        <v>329</v>
      </c>
      <c r="B122">
        <v>10121</v>
      </c>
      <c r="C122" t="s">
        <v>25</v>
      </c>
      <c r="D122" t="s">
        <v>26</v>
      </c>
      <c r="E122" s="6" t="s">
        <v>27</v>
      </c>
      <c r="F122" s="6" t="s">
        <v>28</v>
      </c>
      <c r="G122" s="6" t="s">
        <v>142</v>
      </c>
      <c r="H122" s="6" t="s">
        <v>72</v>
      </c>
      <c r="I122" t="s">
        <v>31</v>
      </c>
      <c r="J122" t="s">
        <v>32</v>
      </c>
      <c r="K122" t="s">
        <v>248</v>
      </c>
      <c r="L122" t="s">
        <v>330</v>
      </c>
      <c r="M122" t="s">
        <v>75</v>
      </c>
      <c r="N122" s="1">
        <v>42845</v>
      </c>
      <c r="P122" t="s">
        <v>35</v>
      </c>
      <c r="Q122" t="s">
        <v>36</v>
      </c>
      <c r="R122" t="s">
        <v>43</v>
      </c>
      <c r="S122">
        <v>4.2</v>
      </c>
      <c r="T122">
        <f t="shared" si="1"/>
        <v>4</v>
      </c>
      <c r="U122">
        <v>5</v>
      </c>
      <c r="V122">
        <v>5</v>
      </c>
      <c r="W122" s="1">
        <v>43858</v>
      </c>
      <c r="X122">
        <v>0</v>
      </c>
      <c r="Y122">
        <v>8</v>
      </c>
    </row>
    <row r="123" spans="1:25" x14ac:dyDescent="0.35">
      <c r="A123" t="s">
        <v>331</v>
      </c>
      <c r="B123">
        <v>10122</v>
      </c>
      <c r="C123" t="s">
        <v>25</v>
      </c>
      <c r="D123" t="s">
        <v>26</v>
      </c>
      <c r="E123" s="6" t="s">
        <v>27</v>
      </c>
      <c r="F123" s="6" t="s">
        <v>28</v>
      </c>
      <c r="G123" s="6" t="s">
        <v>148</v>
      </c>
      <c r="H123" s="6" t="s">
        <v>72</v>
      </c>
      <c r="I123" t="s">
        <v>31</v>
      </c>
      <c r="J123" t="s">
        <v>108</v>
      </c>
      <c r="K123" t="s">
        <v>332</v>
      </c>
      <c r="L123" s="1">
        <v>25448</v>
      </c>
      <c r="M123" t="s">
        <v>64</v>
      </c>
      <c r="N123" s="1">
        <v>40975</v>
      </c>
      <c r="O123" s="1">
        <v>42674</v>
      </c>
      <c r="P123" t="s">
        <v>182</v>
      </c>
      <c r="Q123" t="s">
        <v>42</v>
      </c>
      <c r="R123" t="s">
        <v>37</v>
      </c>
      <c r="S123">
        <v>4.5</v>
      </c>
      <c r="T123">
        <f t="shared" si="1"/>
        <v>5</v>
      </c>
      <c r="U123">
        <v>5</v>
      </c>
      <c r="V123">
        <v>0</v>
      </c>
      <c r="W123" s="1">
        <v>41671</v>
      </c>
      <c r="X123">
        <v>0</v>
      </c>
      <c r="Y123">
        <v>20</v>
      </c>
    </row>
    <row r="124" spans="1:25" x14ac:dyDescent="0.35">
      <c r="A124" t="s">
        <v>333</v>
      </c>
      <c r="B124">
        <v>10123</v>
      </c>
      <c r="C124" t="s">
        <v>25</v>
      </c>
      <c r="D124" t="s">
        <v>26</v>
      </c>
      <c r="E124" s="6" t="s">
        <v>47</v>
      </c>
      <c r="F124" s="6" t="s">
        <v>28</v>
      </c>
      <c r="G124" s="6" t="s">
        <v>148</v>
      </c>
      <c r="H124" s="6" t="s">
        <v>30</v>
      </c>
      <c r="I124" t="s">
        <v>98</v>
      </c>
      <c r="J124" t="s">
        <v>108</v>
      </c>
      <c r="K124" t="s">
        <v>334</v>
      </c>
      <c r="L124" t="s">
        <v>335</v>
      </c>
      <c r="M124" t="s">
        <v>52</v>
      </c>
      <c r="N124" s="1">
        <v>40875</v>
      </c>
      <c r="P124" t="s">
        <v>35</v>
      </c>
      <c r="Q124" t="s">
        <v>36</v>
      </c>
      <c r="R124" t="s">
        <v>66</v>
      </c>
      <c r="S124">
        <v>4.2</v>
      </c>
      <c r="T124">
        <f t="shared" si="1"/>
        <v>4</v>
      </c>
      <c r="U124">
        <v>4</v>
      </c>
      <c r="V124">
        <v>0</v>
      </c>
      <c r="W124" s="1">
        <v>43883</v>
      </c>
      <c r="X124">
        <v>0</v>
      </c>
      <c r="Y124">
        <v>13</v>
      </c>
    </row>
    <row r="125" spans="1:25" x14ac:dyDescent="0.35">
      <c r="A125" t="s">
        <v>336</v>
      </c>
      <c r="B125">
        <v>10124</v>
      </c>
      <c r="C125" t="s">
        <v>45</v>
      </c>
      <c r="D125" t="s">
        <v>45</v>
      </c>
      <c r="E125" s="6" t="s">
        <v>27</v>
      </c>
      <c r="F125" s="6" t="s">
        <v>28</v>
      </c>
      <c r="G125" s="6" t="s">
        <v>142</v>
      </c>
      <c r="H125" s="6" t="s">
        <v>72</v>
      </c>
      <c r="I125" t="s">
        <v>48</v>
      </c>
      <c r="J125" t="s">
        <v>120</v>
      </c>
      <c r="K125" t="s">
        <v>162</v>
      </c>
      <c r="L125" s="1">
        <v>32424</v>
      </c>
      <c r="M125" t="s">
        <v>64</v>
      </c>
      <c r="N125" s="1">
        <v>41589</v>
      </c>
      <c r="P125" t="s">
        <v>35</v>
      </c>
      <c r="Q125" t="s">
        <v>36</v>
      </c>
      <c r="R125" t="s">
        <v>37</v>
      </c>
      <c r="S125">
        <v>5</v>
      </c>
      <c r="T125">
        <f t="shared" si="1"/>
        <v>5</v>
      </c>
      <c r="U125">
        <v>3</v>
      </c>
      <c r="V125">
        <v>0</v>
      </c>
      <c r="W125" s="1">
        <v>43838</v>
      </c>
      <c r="X125">
        <v>0</v>
      </c>
      <c r="Y125">
        <v>20</v>
      </c>
    </row>
    <row r="126" spans="1:25" x14ac:dyDescent="0.35">
      <c r="A126" t="s">
        <v>337</v>
      </c>
      <c r="B126">
        <v>10125</v>
      </c>
      <c r="C126" t="s">
        <v>45</v>
      </c>
      <c r="D126" t="s">
        <v>83</v>
      </c>
      <c r="E126" s="6" t="s">
        <v>47</v>
      </c>
      <c r="F126" s="6" t="s">
        <v>28</v>
      </c>
      <c r="G126" s="6" t="s">
        <v>142</v>
      </c>
      <c r="H126" s="6" t="s">
        <v>56</v>
      </c>
      <c r="I126" t="s">
        <v>39</v>
      </c>
      <c r="J126" t="s">
        <v>32</v>
      </c>
      <c r="K126" t="s">
        <v>281</v>
      </c>
      <c r="L126" t="s">
        <v>338</v>
      </c>
      <c r="M126" t="s">
        <v>75</v>
      </c>
      <c r="N126" s="1">
        <v>40917</v>
      </c>
      <c r="O126" s="1">
        <v>43084</v>
      </c>
      <c r="P126" t="s">
        <v>144</v>
      </c>
      <c r="Q126" t="s">
        <v>42</v>
      </c>
      <c r="R126" t="s">
        <v>129</v>
      </c>
      <c r="S126">
        <v>4.6399999999999997</v>
      </c>
      <c r="T126">
        <f t="shared" si="1"/>
        <v>5</v>
      </c>
      <c r="U126">
        <v>4</v>
      </c>
      <c r="V126">
        <v>0</v>
      </c>
      <c r="W126" s="1">
        <v>42492</v>
      </c>
      <c r="X126">
        <v>0</v>
      </c>
      <c r="Y126">
        <v>8</v>
      </c>
    </row>
    <row r="127" spans="1:25" x14ac:dyDescent="0.35">
      <c r="A127" t="s">
        <v>339</v>
      </c>
      <c r="B127">
        <v>10126</v>
      </c>
      <c r="C127" t="s">
        <v>45</v>
      </c>
      <c r="D127" t="s">
        <v>45</v>
      </c>
      <c r="E127" s="6" t="s">
        <v>47</v>
      </c>
      <c r="F127" s="6" t="s">
        <v>28</v>
      </c>
      <c r="G127" s="6" t="s">
        <v>340</v>
      </c>
      <c r="H127" s="6" t="s">
        <v>56</v>
      </c>
      <c r="I127" t="s">
        <v>31</v>
      </c>
      <c r="J127" t="s">
        <v>49</v>
      </c>
      <c r="K127" t="s">
        <v>131</v>
      </c>
      <c r="L127" s="1">
        <v>27065</v>
      </c>
      <c r="M127" t="s">
        <v>52</v>
      </c>
      <c r="N127" s="1">
        <v>41771</v>
      </c>
      <c r="P127" t="s">
        <v>35</v>
      </c>
      <c r="Q127" t="s">
        <v>36</v>
      </c>
      <c r="R127" t="s">
        <v>129</v>
      </c>
      <c r="S127">
        <v>4.76</v>
      </c>
      <c r="T127">
        <f t="shared" si="1"/>
        <v>5</v>
      </c>
      <c r="U127">
        <v>4</v>
      </c>
      <c r="V127">
        <v>0</v>
      </c>
      <c r="W127" s="1">
        <v>43876</v>
      </c>
      <c r="X127">
        <v>0</v>
      </c>
      <c r="Y127">
        <v>5</v>
      </c>
    </row>
    <row r="128" spans="1:25" x14ac:dyDescent="0.35">
      <c r="A128" t="s">
        <v>341</v>
      </c>
      <c r="B128">
        <v>10127</v>
      </c>
      <c r="C128" t="s">
        <v>45</v>
      </c>
      <c r="D128" t="s">
        <v>83</v>
      </c>
      <c r="E128" s="6" t="s">
        <v>27</v>
      </c>
      <c r="F128" s="6" t="s">
        <v>28</v>
      </c>
      <c r="G128" s="6" t="s">
        <v>148</v>
      </c>
      <c r="H128" s="6" t="s">
        <v>56</v>
      </c>
      <c r="I128" t="s">
        <v>31</v>
      </c>
      <c r="J128" t="s">
        <v>49</v>
      </c>
      <c r="K128" t="s">
        <v>131</v>
      </c>
      <c r="L128" s="1">
        <v>30773</v>
      </c>
      <c r="M128" t="s">
        <v>59</v>
      </c>
      <c r="N128" s="1">
        <v>41134</v>
      </c>
      <c r="P128" t="s">
        <v>35</v>
      </c>
      <c r="Q128" t="s">
        <v>36</v>
      </c>
      <c r="R128" t="s">
        <v>66</v>
      </c>
      <c r="S128">
        <v>4.17</v>
      </c>
      <c r="T128">
        <f t="shared" si="1"/>
        <v>4</v>
      </c>
      <c r="U128">
        <v>4</v>
      </c>
      <c r="V128">
        <v>0</v>
      </c>
      <c r="W128" s="1">
        <v>43872</v>
      </c>
      <c r="X128">
        <v>0</v>
      </c>
      <c r="Y128">
        <v>1</v>
      </c>
    </row>
    <row r="129" spans="1:25" x14ac:dyDescent="0.35">
      <c r="A129" t="s">
        <v>342</v>
      </c>
      <c r="B129">
        <v>10128</v>
      </c>
      <c r="C129" t="s">
        <v>25</v>
      </c>
      <c r="D129" t="s">
        <v>26</v>
      </c>
      <c r="E129" s="6" t="s">
        <v>47</v>
      </c>
      <c r="F129" s="6" t="s">
        <v>28</v>
      </c>
      <c r="G129" s="6" t="s">
        <v>142</v>
      </c>
      <c r="H129" s="6" t="s">
        <v>72</v>
      </c>
      <c r="I129" t="s">
        <v>39</v>
      </c>
      <c r="J129" t="s">
        <v>62</v>
      </c>
      <c r="K129" t="s">
        <v>63</v>
      </c>
      <c r="L129" t="s">
        <v>343</v>
      </c>
      <c r="M129" t="s">
        <v>52</v>
      </c>
      <c r="N129" s="1">
        <v>40553</v>
      </c>
      <c r="O129" s="1">
        <v>42173</v>
      </c>
      <c r="P129" t="s">
        <v>53</v>
      </c>
      <c r="Q129" t="s">
        <v>42</v>
      </c>
      <c r="R129" t="s">
        <v>129</v>
      </c>
      <c r="S129">
        <v>5</v>
      </c>
      <c r="T129">
        <f t="shared" si="1"/>
        <v>5</v>
      </c>
      <c r="U129">
        <v>3</v>
      </c>
      <c r="V129">
        <v>0</v>
      </c>
      <c r="W129" s="1">
        <v>41669</v>
      </c>
      <c r="X129">
        <v>0</v>
      </c>
      <c r="Y129">
        <v>15</v>
      </c>
    </row>
    <row r="130" spans="1:25" x14ac:dyDescent="0.35">
      <c r="A130" t="s">
        <v>344</v>
      </c>
      <c r="B130">
        <v>10129</v>
      </c>
      <c r="C130" t="s">
        <v>25</v>
      </c>
      <c r="D130" t="s">
        <v>26</v>
      </c>
      <c r="E130" s="6" t="s">
        <v>27</v>
      </c>
      <c r="F130" s="6" t="s">
        <v>28</v>
      </c>
      <c r="G130" s="6" t="s">
        <v>142</v>
      </c>
      <c r="H130" s="6" t="s">
        <v>72</v>
      </c>
      <c r="I130" t="s">
        <v>84</v>
      </c>
      <c r="J130" t="s">
        <v>200</v>
      </c>
      <c r="K130" t="s">
        <v>203</v>
      </c>
      <c r="L130" t="s">
        <v>345</v>
      </c>
      <c r="M130" t="s">
        <v>75</v>
      </c>
      <c r="N130" s="1">
        <v>41869</v>
      </c>
      <c r="P130" t="s">
        <v>35</v>
      </c>
      <c r="Q130" t="s">
        <v>36</v>
      </c>
      <c r="R130" t="s">
        <v>43</v>
      </c>
      <c r="S130">
        <v>3.6</v>
      </c>
      <c r="T130">
        <f t="shared" si="1"/>
        <v>4</v>
      </c>
      <c r="U130">
        <v>5</v>
      </c>
      <c r="V130">
        <v>0</v>
      </c>
      <c r="W130" s="1">
        <v>43860</v>
      </c>
      <c r="X130">
        <v>0</v>
      </c>
      <c r="Y130">
        <v>9</v>
      </c>
    </row>
    <row r="131" spans="1:25" x14ac:dyDescent="0.35">
      <c r="A131" t="s">
        <v>346</v>
      </c>
      <c r="B131">
        <v>10130</v>
      </c>
      <c r="C131" t="s">
        <v>25</v>
      </c>
      <c r="D131" t="s">
        <v>26</v>
      </c>
      <c r="E131" s="6" t="s">
        <v>47</v>
      </c>
      <c r="F131" s="6" t="s">
        <v>28</v>
      </c>
      <c r="G131" s="6" t="s">
        <v>142</v>
      </c>
      <c r="H131" s="6" t="s">
        <v>30</v>
      </c>
      <c r="I131" t="s">
        <v>39</v>
      </c>
      <c r="J131" t="s">
        <v>206</v>
      </c>
      <c r="K131" t="s">
        <v>347</v>
      </c>
      <c r="L131" t="s">
        <v>348</v>
      </c>
      <c r="M131" t="s">
        <v>64</v>
      </c>
      <c r="N131" s="1">
        <v>40770</v>
      </c>
      <c r="O131" s="1">
        <v>41736</v>
      </c>
      <c r="P131" t="s">
        <v>182</v>
      </c>
      <c r="Q131" t="s">
        <v>42</v>
      </c>
      <c r="R131" t="s">
        <v>43</v>
      </c>
      <c r="S131">
        <v>3.03</v>
      </c>
      <c r="T131">
        <f t="shared" ref="T131:T194" si="2">ROUND(S131,0)</f>
        <v>3</v>
      </c>
      <c r="U131">
        <v>5</v>
      </c>
      <c r="V131">
        <v>0</v>
      </c>
      <c r="W131" s="1">
        <v>41338</v>
      </c>
      <c r="X131">
        <v>0</v>
      </c>
      <c r="Y131">
        <v>16</v>
      </c>
    </row>
    <row r="132" spans="1:25" x14ac:dyDescent="0.35">
      <c r="A132" t="s">
        <v>349</v>
      </c>
      <c r="B132">
        <v>10131</v>
      </c>
      <c r="C132" t="s">
        <v>45</v>
      </c>
      <c r="D132" t="s">
        <v>45</v>
      </c>
      <c r="E132" s="6" t="s">
        <v>47</v>
      </c>
      <c r="F132" s="6" t="s">
        <v>28</v>
      </c>
      <c r="G132" s="6" t="s">
        <v>159</v>
      </c>
      <c r="H132" s="6" t="s">
        <v>72</v>
      </c>
      <c r="I132" t="s">
        <v>31</v>
      </c>
      <c r="J132" t="s">
        <v>120</v>
      </c>
      <c r="K132" t="s">
        <v>162</v>
      </c>
      <c r="L132" t="s">
        <v>350</v>
      </c>
      <c r="M132" t="s">
        <v>75</v>
      </c>
      <c r="N132" s="1">
        <v>42093</v>
      </c>
      <c r="P132" t="s">
        <v>35</v>
      </c>
      <c r="Q132" t="s">
        <v>36</v>
      </c>
      <c r="R132" t="s">
        <v>43</v>
      </c>
      <c r="S132">
        <v>4.4800000000000004</v>
      </c>
      <c r="T132">
        <f t="shared" si="2"/>
        <v>4</v>
      </c>
      <c r="U132">
        <v>5</v>
      </c>
      <c r="V132">
        <v>6</v>
      </c>
      <c r="W132" s="1">
        <v>43833</v>
      </c>
      <c r="X132">
        <v>0</v>
      </c>
      <c r="Y132">
        <v>4</v>
      </c>
    </row>
    <row r="133" spans="1:25" x14ac:dyDescent="0.35">
      <c r="A133" t="s">
        <v>351</v>
      </c>
      <c r="B133">
        <v>10132</v>
      </c>
      <c r="C133" t="s">
        <v>45</v>
      </c>
      <c r="D133" t="s">
        <v>45</v>
      </c>
      <c r="E133" s="6" t="s">
        <v>47</v>
      </c>
      <c r="F133" s="6" t="s">
        <v>28</v>
      </c>
      <c r="G133" s="6" t="s">
        <v>159</v>
      </c>
      <c r="H133" s="6" t="s">
        <v>72</v>
      </c>
      <c r="I133" t="s">
        <v>39</v>
      </c>
      <c r="J133" t="s">
        <v>32</v>
      </c>
      <c r="K133" t="s">
        <v>93</v>
      </c>
      <c r="L133" t="s">
        <v>352</v>
      </c>
      <c r="M133" t="s">
        <v>75</v>
      </c>
      <c r="N133" s="1">
        <v>41764</v>
      </c>
      <c r="P133" t="s">
        <v>35</v>
      </c>
      <c r="Q133" t="s">
        <v>36</v>
      </c>
      <c r="R133" t="s">
        <v>37</v>
      </c>
      <c r="S133">
        <v>4.5</v>
      </c>
      <c r="T133">
        <f t="shared" si="2"/>
        <v>5</v>
      </c>
      <c r="U133">
        <v>4</v>
      </c>
      <c r="V133">
        <v>0</v>
      </c>
      <c r="W133" s="1">
        <v>43851</v>
      </c>
      <c r="X133">
        <v>0</v>
      </c>
      <c r="Y133">
        <v>19</v>
      </c>
    </row>
    <row r="134" spans="1:25" x14ac:dyDescent="0.35">
      <c r="A134" t="s">
        <v>353</v>
      </c>
      <c r="B134">
        <v>10133</v>
      </c>
      <c r="C134" t="s">
        <v>45</v>
      </c>
      <c r="D134" t="s">
        <v>83</v>
      </c>
      <c r="E134" s="6" t="s">
        <v>47</v>
      </c>
      <c r="F134" s="6" t="s">
        <v>28</v>
      </c>
      <c r="G134" s="6" t="s">
        <v>148</v>
      </c>
      <c r="H134" s="6" t="s">
        <v>30</v>
      </c>
      <c r="I134" t="s">
        <v>48</v>
      </c>
      <c r="J134" t="s">
        <v>32</v>
      </c>
      <c r="K134" t="s">
        <v>325</v>
      </c>
      <c r="L134" t="s">
        <v>354</v>
      </c>
      <c r="M134" t="s">
        <v>75</v>
      </c>
      <c r="N134" s="1">
        <v>42051</v>
      </c>
      <c r="O134" s="1">
        <v>42840</v>
      </c>
      <c r="P134" t="s">
        <v>267</v>
      </c>
      <c r="Q134" t="s">
        <v>106</v>
      </c>
      <c r="R134" t="s">
        <v>43</v>
      </c>
      <c r="S134">
        <v>3.24</v>
      </c>
      <c r="T134">
        <f t="shared" si="2"/>
        <v>3</v>
      </c>
      <c r="U134">
        <v>3</v>
      </c>
      <c r="V134">
        <v>4</v>
      </c>
      <c r="W134" s="1">
        <v>42475</v>
      </c>
      <c r="X134">
        <v>0</v>
      </c>
      <c r="Y134">
        <v>6</v>
      </c>
    </row>
    <row r="135" spans="1:25" x14ac:dyDescent="0.35">
      <c r="A135" t="s">
        <v>355</v>
      </c>
      <c r="B135">
        <v>10134</v>
      </c>
      <c r="C135" t="s">
        <v>45</v>
      </c>
      <c r="D135" t="s">
        <v>83</v>
      </c>
      <c r="E135" s="6" t="s">
        <v>47</v>
      </c>
      <c r="F135" s="6" t="s">
        <v>28</v>
      </c>
      <c r="G135" s="6" t="s">
        <v>142</v>
      </c>
      <c r="H135" s="6" t="s">
        <v>72</v>
      </c>
      <c r="I135" t="s">
        <v>39</v>
      </c>
      <c r="J135" t="s">
        <v>62</v>
      </c>
      <c r="K135" t="s">
        <v>63</v>
      </c>
      <c r="L135" s="1">
        <v>31691</v>
      </c>
      <c r="M135" t="s">
        <v>59</v>
      </c>
      <c r="N135" s="1">
        <v>40959</v>
      </c>
      <c r="P135" t="s">
        <v>35</v>
      </c>
      <c r="Q135" t="s">
        <v>36</v>
      </c>
      <c r="R135" t="s">
        <v>37</v>
      </c>
      <c r="S135">
        <v>4.8</v>
      </c>
      <c r="T135">
        <f t="shared" si="2"/>
        <v>5</v>
      </c>
      <c r="U135">
        <v>4</v>
      </c>
      <c r="V135">
        <v>0</v>
      </c>
      <c r="W135" s="1">
        <v>43837</v>
      </c>
      <c r="X135">
        <v>0</v>
      </c>
      <c r="Y135">
        <v>4</v>
      </c>
    </row>
    <row r="136" spans="1:25" x14ac:dyDescent="0.35">
      <c r="A136" t="s">
        <v>356</v>
      </c>
      <c r="B136">
        <v>10135</v>
      </c>
      <c r="C136" t="s">
        <v>45</v>
      </c>
      <c r="D136" t="s">
        <v>45</v>
      </c>
      <c r="E136" s="6" t="s">
        <v>47</v>
      </c>
      <c r="F136" s="6" t="s">
        <v>28</v>
      </c>
      <c r="G136" s="6" t="s">
        <v>142</v>
      </c>
      <c r="H136" s="6" t="s">
        <v>72</v>
      </c>
      <c r="I136" t="s">
        <v>31</v>
      </c>
      <c r="J136" t="s">
        <v>62</v>
      </c>
      <c r="K136" t="s">
        <v>140</v>
      </c>
      <c r="L136" s="1">
        <v>30989</v>
      </c>
      <c r="M136" t="s">
        <v>59</v>
      </c>
      <c r="N136" s="1">
        <v>42527</v>
      </c>
      <c r="P136" t="s">
        <v>35</v>
      </c>
      <c r="Q136" t="s">
        <v>36</v>
      </c>
      <c r="R136" t="s">
        <v>37</v>
      </c>
      <c r="S136">
        <v>3</v>
      </c>
      <c r="T136">
        <f t="shared" si="2"/>
        <v>3</v>
      </c>
      <c r="U136">
        <v>5</v>
      </c>
      <c r="V136">
        <v>0</v>
      </c>
      <c r="W136" s="1">
        <v>43848</v>
      </c>
      <c r="X136">
        <v>0</v>
      </c>
      <c r="Y136">
        <v>4</v>
      </c>
    </row>
    <row r="137" spans="1:25" x14ac:dyDescent="0.35">
      <c r="A137" t="s">
        <v>357</v>
      </c>
      <c r="B137">
        <v>10136</v>
      </c>
      <c r="C137" t="s">
        <v>45</v>
      </c>
      <c r="D137" t="s">
        <v>83</v>
      </c>
      <c r="E137" s="6" t="s">
        <v>47</v>
      </c>
      <c r="F137" s="6" t="s">
        <v>28</v>
      </c>
      <c r="G137" s="6" t="s">
        <v>142</v>
      </c>
      <c r="H137" s="6" t="s">
        <v>72</v>
      </c>
      <c r="I137" t="s">
        <v>48</v>
      </c>
      <c r="J137" t="s">
        <v>62</v>
      </c>
      <c r="K137" t="s">
        <v>188</v>
      </c>
      <c r="L137" s="1">
        <v>33790</v>
      </c>
      <c r="M137" t="s">
        <v>64</v>
      </c>
      <c r="N137" s="1">
        <v>42160</v>
      </c>
      <c r="P137" t="s">
        <v>35</v>
      </c>
      <c r="Q137" t="s">
        <v>36</v>
      </c>
      <c r="R137" t="s">
        <v>43</v>
      </c>
      <c r="S137">
        <v>4.5</v>
      </c>
      <c r="T137">
        <f t="shared" si="2"/>
        <v>5</v>
      </c>
      <c r="U137">
        <v>3</v>
      </c>
      <c r="V137">
        <v>0</v>
      </c>
      <c r="W137" s="1">
        <v>43875</v>
      </c>
      <c r="X137">
        <v>0</v>
      </c>
      <c r="Y137">
        <v>6</v>
      </c>
    </row>
    <row r="138" spans="1:25" x14ac:dyDescent="0.35">
      <c r="A138" t="s">
        <v>358</v>
      </c>
      <c r="B138">
        <v>10137</v>
      </c>
      <c r="C138" t="s">
        <v>25</v>
      </c>
      <c r="D138" t="s">
        <v>26</v>
      </c>
      <c r="E138" s="6" t="s">
        <v>47</v>
      </c>
      <c r="F138" s="6" t="s">
        <v>28</v>
      </c>
      <c r="G138" s="6" t="s">
        <v>197</v>
      </c>
      <c r="H138" s="6" t="s">
        <v>56</v>
      </c>
      <c r="I138" t="s">
        <v>84</v>
      </c>
      <c r="J138" t="s">
        <v>62</v>
      </c>
      <c r="K138" t="s">
        <v>140</v>
      </c>
      <c r="L138" t="s">
        <v>359</v>
      </c>
      <c r="M138" t="s">
        <v>59</v>
      </c>
      <c r="N138" s="1">
        <v>40595</v>
      </c>
      <c r="O138" s="1">
        <v>42095</v>
      </c>
      <c r="P138" t="s">
        <v>91</v>
      </c>
      <c r="Q138" t="s">
        <v>42</v>
      </c>
      <c r="R138" t="s">
        <v>66</v>
      </c>
      <c r="S138">
        <v>3.72</v>
      </c>
      <c r="T138">
        <f t="shared" si="2"/>
        <v>4</v>
      </c>
      <c r="U138">
        <v>3</v>
      </c>
      <c r="V138">
        <v>0</v>
      </c>
      <c r="W138" s="1">
        <v>41671</v>
      </c>
      <c r="X138">
        <v>0</v>
      </c>
      <c r="Y138">
        <v>18</v>
      </c>
    </row>
    <row r="139" spans="1:25" x14ac:dyDescent="0.35">
      <c r="A139" t="s">
        <v>360</v>
      </c>
      <c r="B139">
        <v>10138</v>
      </c>
      <c r="C139" t="s">
        <v>25</v>
      </c>
      <c r="D139" t="s">
        <v>26</v>
      </c>
      <c r="E139" s="6" t="s">
        <v>27</v>
      </c>
      <c r="F139" s="6" t="s">
        <v>28</v>
      </c>
      <c r="G139" s="6" t="s">
        <v>148</v>
      </c>
      <c r="H139" s="6" t="s">
        <v>72</v>
      </c>
      <c r="I139" t="s">
        <v>84</v>
      </c>
      <c r="J139" t="s">
        <v>68</v>
      </c>
      <c r="K139" t="s">
        <v>89</v>
      </c>
      <c r="L139" t="s">
        <v>361</v>
      </c>
      <c r="M139" t="s">
        <v>64</v>
      </c>
      <c r="N139" s="1">
        <v>40595</v>
      </c>
      <c r="O139" s="1">
        <v>41906</v>
      </c>
      <c r="P139" t="s">
        <v>91</v>
      </c>
      <c r="Q139" t="s">
        <v>42</v>
      </c>
      <c r="R139" t="s">
        <v>43</v>
      </c>
      <c r="S139">
        <v>2.34</v>
      </c>
      <c r="T139">
        <f t="shared" si="2"/>
        <v>2</v>
      </c>
      <c r="U139">
        <v>2</v>
      </c>
      <c r="V139">
        <v>0</v>
      </c>
      <c r="W139" s="1">
        <v>41376</v>
      </c>
      <c r="X139">
        <v>3</v>
      </c>
      <c r="Y139">
        <v>4</v>
      </c>
    </row>
    <row r="140" spans="1:25" x14ac:dyDescent="0.35">
      <c r="A140" t="s">
        <v>362</v>
      </c>
      <c r="B140">
        <v>10139</v>
      </c>
      <c r="C140" t="s">
        <v>25</v>
      </c>
      <c r="D140" t="s">
        <v>26</v>
      </c>
      <c r="E140" s="6" t="s">
        <v>47</v>
      </c>
      <c r="F140" s="6" t="s">
        <v>61</v>
      </c>
      <c r="G140" s="6" t="s">
        <v>148</v>
      </c>
      <c r="H140" s="6" t="s">
        <v>30</v>
      </c>
      <c r="I140" t="s">
        <v>31</v>
      </c>
      <c r="J140" t="s">
        <v>206</v>
      </c>
      <c r="K140" t="s">
        <v>207</v>
      </c>
      <c r="L140" t="s">
        <v>363</v>
      </c>
      <c r="M140" t="s">
        <v>75</v>
      </c>
      <c r="N140" s="1">
        <v>41505</v>
      </c>
      <c r="P140" t="s">
        <v>35</v>
      </c>
      <c r="Q140" t="s">
        <v>36</v>
      </c>
      <c r="R140" t="s">
        <v>43</v>
      </c>
      <c r="S140">
        <v>3.99</v>
      </c>
      <c r="T140">
        <f t="shared" si="2"/>
        <v>4</v>
      </c>
      <c r="U140">
        <v>3</v>
      </c>
      <c r="V140">
        <v>0</v>
      </c>
      <c r="W140" s="1">
        <v>43844</v>
      </c>
      <c r="X140">
        <v>0</v>
      </c>
      <c r="Y140">
        <v>14</v>
      </c>
    </row>
    <row r="141" spans="1:25" x14ac:dyDescent="0.35">
      <c r="A141" t="s">
        <v>364</v>
      </c>
      <c r="B141">
        <v>10140</v>
      </c>
      <c r="C141" t="s">
        <v>25</v>
      </c>
      <c r="D141" t="s">
        <v>26</v>
      </c>
      <c r="E141" s="6" t="s">
        <v>47</v>
      </c>
      <c r="F141" s="6" t="s">
        <v>28</v>
      </c>
      <c r="G141" s="6" t="s">
        <v>142</v>
      </c>
      <c r="H141" s="6" t="s">
        <v>72</v>
      </c>
      <c r="I141" t="s">
        <v>39</v>
      </c>
      <c r="J141" t="s">
        <v>200</v>
      </c>
      <c r="K141" t="s">
        <v>365</v>
      </c>
      <c r="L141" s="1">
        <v>26612</v>
      </c>
      <c r="M141" t="s">
        <v>59</v>
      </c>
      <c r="N141" s="1">
        <v>41218</v>
      </c>
      <c r="P141" t="s">
        <v>35</v>
      </c>
      <c r="Q141" t="s">
        <v>36</v>
      </c>
      <c r="R141" t="s">
        <v>37</v>
      </c>
      <c r="S141">
        <v>4.0999999999999996</v>
      </c>
      <c r="T141">
        <f t="shared" si="2"/>
        <v>4</v>
      </c>
      <c r="U141">
        <v>3</v>
      </c>
      <c r="V141">
        <v>0</v>
      </c>
      <c r="W141" s="1">
        <v>43847</v>
      </c>
      <c r="X141">
        <v>0</v>
      </c>
      <c r="Y141">
        <v>7</v>
      </c>
    </row>
    <row r="142" spans="1:25" x14ac:dyDescent="0.35">
      <c r="A142" t="s">
        <v>366</v>
      </c>
      <c r="B142">
        <v>10141</v>
      </c>
      <c r="C142" t="s">
        <v>25</v>
      </c>
      <c r="D142" t="s">
        <v>26</v>
      </c>
      <c r="E142" s="6" t="s">
        <v>47</v>
      </c>
      <c r="F142" s="6" t="s">
        <v>28</v>
      </c>
      <c r="G142" s="6" t="s">
        <v>159</v>
      </c>
      <c r="H142" s="6" t="s">
        <v>72</v>
      </c>
      <c r="I142" t="s">
        <v>39</v>
      </c>
      <c r="J142" t="s">
        <v>68</v>
      </c>
      <c r="K142" t="s">
        <v>69</v>
      </c>
      <c r="L142" t="s">
        <v>367</v>
      </c>
      <c r="M142" t="s">
        <v>34</v>
      </c>
      <c r="N142" s="1">
        <v>41547</v>
      </c>
      <c r="P142" t="s">
        <v>35</v>
      </c>
      <c r="Q142" t="s">
        <v>36</v>
      </c>
      <c r="R142" t="s">
        <v>78</v>
      </c>
      <c r="S142">
        <v>4.3</v>
      </c>
      <c r="T142">
        <f t="shared" si="2"/>
        <v>4</v>
      </c>
      <c r="U142">
        <v>5</v>
      </c>
      <c r="V142">
        <v>0</v>
      </c>
      <c r="W142" s="1">
        <v>43883</v>
      </c>
      <c r="X142">
        <v>0</v>
      </c>
      <c r="Y142">
        <v>7</v>
      </c>
    </row>
    <row r="143" spans="1:25" x14ac:dyDescent="0.35">
      <c r="A143" t="s">
        <v>368</v>
      </c>
      <c r="B143">
        <v>10142</v>
      </c>
      <c r="C143" t="s">
        <v>25</v>
      </c>
      <c r="D143" t="s">
        <v>26</v>
      </c>
      <c r="E143" s="6" t="s">
        <v>47</v>
      </c>
      <c r="F143" s="6" t="s">
        <v>28</v>
      </c>
      <c r="G143" s="6" t="s">
        <v>159</v>
      </c>
      <c r="H143" s="6" t="s">
        <v>72</v>
      </c>
      <c r="I143" t="s">
        <v>31</v>
      </c>
      <c r="J143" t="s">
        <v>184</v>
      </c>
      <c r="K143" t="s">
        <v>369</v>
      </c>
      <c r="L143" s="1">
        <v>31574</v>
      </c>
      <c r="M143" t="s">
        <v>64</v>
      </c>
      <c r="N143" s="1">
        <v>40729</v>
      </c>
      <c r="P143" t="s">
        <v>35</v>
      </c>
      <c r="Q143" t="s">
        <v>36</v>
      </c>
      <c r="R143" t="s">
        <v>37</v>
      </c>
      <c r="S143">
        <v>4.5999999999999996</v>
      </c>
      <c r="T143">
        <f t="shared" si="2"/>
        <v>5</v>
      </c>
      <c r="U143">
        <v>4</v>
      </c>
      <c r="V143">
        <v>0</v>
      </c>
      <c r="W143" s="1">
        <v>43886</v>
      </c>
      <c r="X143">
        <v>0</v>
      </c>
      <c r="Y143">
        <v>11</v>
      </c>
    </row>
    <row r="144" spans="1:25" x14ac:dyDescent="0.35">
      <c r="A144" t="s">
        <v>370</v>
      </c>
      <c r="B144">
        <v>10143</v>
      </c>
      <c r="C144" t="s">
        <v>45</v>
      </c>
      <c r="D144" t="s">
        <v>46</v>
      </c>
      <c r="E144" s="6" t="s">
        <v>47</v>
      </c>
      <c r="F144" s="6" t="s">
        <v>28</v>
      </c>
      <c r="G144" s="6" t="s">
        <v>148</v>
      </c>
      <c r="H144" s="6" t="s">
        <v>72</v>
      </c>
      <c r="I144" t="s">
        <v>84</v>
      </c>
      <c r="J144" t="s">
        <v>32</v>
      </c>
      <c r="K144" t="s">
        <v>80</v>
      </c>
      <c r="L144" t="s">
        <v>371</v>
      </c>
      <c r="M144" t="s">
        <v>34</v>
      </c>
      <c r="N144" s="1">
        <v>41645</v>
      </c>
      <c r="P144" t="s">
        <v>35</v>
      </c>
      <c r="Q144" t="s">
        <v>36</v>
      </c>
      <c r="R144" t="s">
        <v>37</v>
      </c>
      <c r="S144">
        <v>5</v>
      </c>
      <c r="T144">
        <f t="shared" si="2"/>
        <v>5</v>
      </c>
      <c r="U144">
        <v>5</v>
      </c>
      <c r="V144">
        <v>0</v>
      </c>
      <c r="W144" s="1">
        <v>43851</v>
      </c>
      <c r="X144">
        <v>0</v>
      </c>
      <c r="Y144">
        <v>9</v>
      </c>
    </row>
    <row r="145" spans="1:25" x14ac:dyDescent="0.35">
      <c r="A145" t="s">
        <v>372</v>
      </c>
      <c r="B145">
        <v>10144</v>
      </c>
      <c r="C145" t="s">
        <v>45</v>
      </c>
      <c r="D145" t="s">
        <v>83</v>
      </c>
      <c r="E145" s="6" t="s">
        <v>27</v>
      </c>
      <c r="F145" s="6" t="s">
        <v>61</v>
      </c>
      <c r="G145" s="6" t="s">
        <v>373</v>
      </c>
      <c r="H145" s="6" t="s">
        <v>72</v>
      </c>
      <c r="I145" t="s">
        <v>84</v>
      </c>
      <c r="J145" t="s">
        <v>68</v>
      </c>
      <c r="K145" t="s">
        <v>73</v>
      </c>
      <c r="L145" t="s">
        <v>374</v>
      </c>
      <c r="M145" t="s">
        <v>52</v>
      </c>
      <c r="N145" s="1">
        <v>40854</v>
      </c>
      <c r="O145" s="1">
        <v>43950</v>
      </c>
      <c r="P145" t="s">
        <v>233</v>
      </c>
      <c r="Q145" t="s">
        <v>42</v>
      </c>
      <c r="R145" t="s">
        <v>129</v>
      </c>
      <c r="S145">
        <v>4.7</v>
      </c>
      <c r="T145">
        <f t="shared" si="2"/>
        <v>5</v>
      </c>
      <c r="U145">
        <v>4</v>
      </c>
      <c r="V145">
        <v>0</v>
      </c>
      <c r="W145" s="1">
        <v>43510</v>
      </c>
      <c r="X145">
        <v>0</v>
      </c>
      <c r="Y145">
        <v>9</v>
      </c>
    </row>
    <row r="146" spans="1:25" x14ac:dyDescent="0.35">
      <c r="A146" t="s">
        <v>375</v>
      </c>
      <c r="B146">
        <v>10145</v>
      </c>
      <c r="C146" t="s">
        <v>25</v>
      </c>
      <c r="D146" t="s">
        <v>26</v>
      </c>
      <c r="E146" s="6" t="s">
        <v>47</v>
      </c>
      <c r="F146" s="6" t="s">
        <v>28</v>
      </c>
      <c r="G146" s="6" t="s">
        <v>247</v>
      </c>
      <c r="H146" s="6" t="s">
        <v>56</v>
      </c>
      <c r="I146" t="s">
        <v>84</v>
      </c>
      <c r="J146" t="s">
        <v>68</v>
      </c>
      <c r="K146" t="s">
        <v>73</v>
      </c>
      <c r="L146" s="1">
        <v>31604</v>
      </c>
      <c r="M146" t="s">
        <v>64</v>
      </c>
      <c r="N146" s="1">
        <v>42009</v>
      </c>
      <c r="P146" t="s">
        <v>35</v>
      </c>
      <c r="Q146" t="s">
        <v>36</v>
      </c>
      <c r="R146" t="s">
        <v>43</v>
      </c>
      <c r="S146">
        <v>3.75</v>
      </c>
      <c r="T146">
        <f t="shared" si="2"/>
        <v>4</v>
      </c>
      <c r="U146">
        <v>3</v>
      </c>
      <c r="V146">
        <v>5</v>
      </c>
      <c r="W146" s="1">
        <v>43872</v>
      </c>
      <c r="X146">
        <v>0</v>
      </c>
      <c r="Y146">
        <v>2</v>
      </c>
    </row>
    <row r="147" spans="1:25" x14ac:dyDescent="0.35">
      <c r="A147" t="s">
        <v>376</v>
      </c>
      <c r="B147">
        <v>10146</v>
      </c>
      <c r="C147" t="s">
        <v>45</v>
      </c>
      <c r="D147" t="s">
        <v>45</v>
      </c>
      <c r="E147" s="6" t="s">
        <v>47</v>
      </c>
      <c r="F147" s="6" t="s">
        <v>61</v>
      </c>
      <c r="G147" s="6" t="s">
        <v>142</v>
      </c>
      <c r="H147" s="6" t="s">
        <v>30</v>
      </c>
      <c r="I147" t="s">
        <v>48</v>
      </c>
      <c r="J147" t="s">
        <v>135</v>
      </c>
      <c r="K147" t="s">
        <v>136</v>
      </c>
      <c r="L147" s="1">
        <v>25424</v>
      </c>
      <c r="M147" t="s">
        <v>75</v>
      </c>
      <c r="N147" s="1">
        <v>41827</v>
      </c>
      <c r="P147" t="s">
        <v>35</v>
      </c>
      <c r="Q147" t="s">
        <v>36</v>
      </c>
      <c r="R147" t="s">
        <v>37</v>
      </c>
      <c r="S147">
        <v>4.3</v>
      </c>
      <c r="T147">
        <f t="shared" si="2"/>
        <v>4</v>
      </c>
      <c r="U147">
        <v>3</v>
      </c>
      <c r="V147">
        <v>0</v>
      </c>
      <c r="W147" s="1">
        <v>43841</v>
      </c>
      <c r="X147">
        <v>0</v>
      </c>
      <c r="Y147">
        <v>1</v>
      </c>
    </row>
    <row r="148" spans="1:25" x14ac:dyDescent="0.35">
      <c r="A148" t="s">
        <v>377</v>
      </c>
      <c r="B148">
        <v>10147</v>
      </c>
      <c r="C148" t="s">
        <v>25</v>
      </c>
      <c r="D148" t="s">
        <v>26</v>
      </c>
      <c r="E148" s="6" t="s">
        <v>47</v>
      </c>
      <c r="F148" s="6" t="s">
        <v>61</v>
      </c>
      <c r="G148" s="6" t="s">
        <v>142</v>
      </c>
      <c r="H148" s="6" t="s">
        <v>72</v>
      </c>
      <c r="I148" t="s">
        <v>39</v>
      </c>
      <c r="J148" t="s">
        <v>135</v>
      </c>
      <c r="K148" t="s">
        <v>157</v>
      </c>
      <c r="L148" t="s">
        <v>378</v>
      </c>
      <c r="M148" t="s">
        <v>52</v>
      </c>
      <c r="N148" s="1">
        <v>40553</v>
      </c>
      <c r="O148" s="1">
        <v>43191</v>
      </c>
      <c r="P148" t="s">
        <v>91</v>
      </c>
      <c r="Q148" t="s">
        <v>42</v>
      </c>
      <c r="R148" t="s">
        <v>129</v>
      </c>
      <c r="S148">
        <v>4</v>
      </c>
      <c r="T148">
        <f t="shared" si="2"/>
        <v>4</v>
      </c>
      <c r="U148">
        <v>4</v>
      </c>
      <c r="V148">
        <v>0</v>
      </c>
      <c r="W148" s="1">
        <v>42769</v>
      </c>
      <c r="X148">
        <v>0</v>
      </c>
      <c r="Y148">
        <v>4</v>
      </c>
    </row>
    <row r="149" spans="1:25" x14ac:dyDescent="0.35">
      <c r="A149" t="s">
        <v>379</v>
      </c>
      <c r="B149">
        <v>10148</v>
      </c>
      <c r="C149" t="s">
        <v>45</v>
      </c>
      <c r="D149" t="s">
        <v>83</v>
      </c>
      <c r="E149" s="6" t="s">
        <v>47</v>
      </c>
      <c r="F149" s="6" t="s">
        <v>61</v>
      </c>
      <c r="G149" s="6" t="s">
        <v>148</v>
      </c>
      <c r="H149" s="6" t="s">
        <v>56</v>
      </c>
      <c r="I149" t="s">
        <v>39</v>
      </c>
      <c r="J149" t="s">
        <v>32</v>
      </c>
      <c r="K149" t="s">
        <v>325</v>
      </c>
      <c r="L149" s="1">
        <v>32823</v>
      </c>
      <c r="M149" t="s">
        <v>75</v>
      </c>
      <c r="N149" s="1">
        <v>40854</v>
      </c>
      <c r="O149" s="1">
        <v>42484</v>
      </c>
      <c r="P149" t="s">
        <v>380</v>
      </c>
      <c r="Q149" t="s">
        <v>42</v>
      </c>
      <c r="R149" t="s">
        <v>66</v>
      </c>
      <c r="S149">
        <v>4.5</v>
      </c>
      <c r="T149">
        <f t="shared" si="2"/>
        <v>5</v>
      </c>
      <c r="U149">
        <v>5</v>
      </c>
      <c r="V149">
        <v>0</v>
      </c>
      <c r="W149" s="1">
        <v>41728</v>
      </c>
      <c r="X149">
        <v>0</v>
      </c>
      <c r="Y149">
        <v>2</v>
      </c>
    </row>
    <row r="150" spans="1:25" x14ac:dyDescent="0.35">
      <c r="A150" t="s">
        <v>381</v>
      </c>
      <c r="B150">
        <v>10149</v>
      </c>
      <c r="C150" t="s">
        <v>25</v>
      </c>
      <c r="D150" t="s">
        <v>26</v>
      </c>
      <c r="E150" s="6" t="s">
        <v>27</v>
      </c>
      <c r="F150" s="6" t="s">
        <v>28</v>
      </c>
      <c r="G150" s="6" t="s">
        <v>142</v>
      </c>
      <c r="H150" s="6" t="s">
        <v>72</v>
      </c>
      <c r="I150" t="s">
        <v>84</v>
      </c>
      <c r="J150" t="s">
        <v>120</v>
      </c>
      <c r="K150" t="s">
        <v>143</v>
      </c>
      <c r="L150" t="s">
        <v>382</v>
      </c>
      <c r="M150" t="s">
        <v>59</v>
      </c>
      <c r="N150" s="1">
        <v>41547</v>
      </c>
      <c r="P150" t="s">
        <v>35</v>
      </c>
      <c r="Q150" t="s">
        <v>36</v>
      </c>
      <c r="R150" t="s">
        <v>43</v>
      </c>
      <c r="S150">
        <v>3.07</v>
      </c>
      <c r="T150">
        <f t="shared" si="2"/>
        <v>3</v>
      </c>
      <c r="U150">
        <v>4</v>
      </c>
      <c r="V150">
        <v>0</v>
      </c>
      <c r="W150" s="1">
        <v>43853</v>
      </c>
      <c r="X150">
        <v>0</v>
      </c>
      <c r="Y150">
        <v>10</v>
      </c>
    </row>
    <row r="151" spans="1:25" x14ac:dyDescent="0.35">
      <c r="A151" t="s">
        <v>383</v>
      </c>
      <c r="B151">
        <v>10150</v>
      </c>
      <c r="C151" t="s">
        <v>25</v>
      </c>
      <c r="D151" t="s">
        <v>26</v>
      </c>
      <c r="E151" s="6" t="s">
        <v>27</v>
      </c>
      <c r="F151" s="6" t="s">
        <v>28</v>
      </c>
      <c r="G151" s="6" t="s">
        <v>142</v>
      </c>
      <c r="H151" s="6" t="s">
        <v>30</v>
      </c>
      <c r="I151" t="s">
        <v>48</v>
      </c>
      <c r="J151" t="s">
        <v>206</v>
      </c>
      <c r="K151" t="s">
        <v>207</v>
      </c>
      <c r="L151" t="s">
        <v>384</v>
      </c>
      <c r="M151" t="s">
        <v>34</v>
      </c>
      <c r="N151" s="1">
        <v>41505</v>
      </c>
      <c r="P151" t="s">
        <v>35</v>
      </c>
      <c r="Q151" t="s">
        <v>36</v>
      </c>
      <c r="R151" t="s">
        <v>43</v>
      </c>
      <c r="S151">
        <v>4.3</v>
      </c>
      <c r="T151">
        <f t="shared" si="2"/>
        <v>4</v>
      </c>
      <c r="U151">
        <v>5</v>
      </c>
      <c r="V151">
        <v>0</v>
      </c>
      <c r="W151" s="1">
        <v>43852</v>
      </c>
      <c r="X151">
        <v>0</v>
      </c>
      <c r="Y151">
        <v>13</v>
      </c>
    </row>
    <row r="152" spans="1:25" x14ac:dyDescent="0.35">
      <c r="A152" t="s">
        <v>385</v>
      </c>
      <c r="B152">
        <v>10151</v>
      </c>
      <c r="C152" t="s">
        <v>45</v>
      </c>
      <c r="D152" t="s">
        <v>45</v>
      </c>
      <c r="E152" s="6" t="s">
        <v>47</v>
      </c>
      <c r="F152" s="6" t="s">
        <v>28</v>
      </c>
      <c r="G152" s="6" t="s">
        <v>142</v>
      </c>
      <c r="H152" s="6" t="s">
        <v>30</v>
      </c>
      <c r="I152" t="s">
        <v>48</v>
      </c>
      <c r="J152" t="s">
        <v>200</v>
      </c>
      <c r="K152" t="s">
        <v>365</v>
      </c>
      <c r="L152" t="s">
        <v>386</v>
      </c>
      <c r="M152" t="s">
        <v>75</v>
      </c>
      <c r="N152" s="1">
        <v>41092</v>
      </c>
      <c r="P152" t="s">
        <v>35</v>
      </c>
      <c r="Q152" t="s">
        <v>36</v>
      </c>
      <c r="R152" t="s">
        <v>43</v>
      </c>
      <c r="S152">
        <v>4.83</v>
      </c>
      <c r="T152">
        <f t="shared" si="2"/>
        <v>5</v>
      </c>
      <c r="U152">
        <v>3</v>
      </c>
      <c r="V152">
        <v>0</v>
      </c>
      <c r="W152" s="1">
        <v>43847</v>
      </c>
      <c r="X152">
        <v>0</v>
      </c>
      <c r="Y152">
        <v>10</v>
      </c>
    </row>
    <row r="153" spans="1:25" x14ac:dyDescent="0.35">
      <c r="A153" t="s">
        <v>387</v>
      </c>
      <c r="B153">
        <v>10152</v>
      </c>
      <c r="C153" t="s">
        <v>25</v>
      </c>
      <c r="D153" t="s">
        <v>26</v>
      </c>
      <c r="E153" s="6" t="s">
        <v>47</v>
      </c>
      <c r="F153" s="6" t="s">
        <v>28</v>
      </c>
      <c r="G153" s="6" t="s">
        <v>197</v>
      </c>
      <c r="H153" s="6" t="s">
        <v>56</v>
      </c>
      <c r="I153" t="s">
        <v>39</v>
      </c>
      <c r="J153" t="s">
        <v>120</v>
      </c>
      <c r="K153" t="s">
        <v>162</v>
      </c>
      <c r="L153" s="1">
        <v>26888</v>
      </c>
      <c r="M153" t="s">
        <v>64</v>
      </c>
      <c r="N153" s="1">
        <v>40812</v>
      </c>
      <c r="O153" s="1">
        <v>42890</v>
      </c>
      <c r="P153" t="s">
        <v>233</v>
      </c>
      <c r="Q153" t="s">
        <v>42</v>
      </c>
      <c r="R153" t="s">
        <v>66</v>
      </c>
      <c r="S153">
        <v>3.6</v>
      </c>
      <c r="T153">
        <f t="shared" si="2"/>
        <v>4</v>
      </c>
      <c r="U153">
        <v>5</v>
      </c>
      <c r="V153">
        <v>0</v>
      </c>
      <c r="W153" s="1">
        <v>42430</v>
      </c>
      <c r="X153">
        <v>0</v>
      </c>
      <c r="Y153">
        <v>16</v>
      </c>
    </row>
    <row r="154" spans="1:25" x14ac:dyDescent="0.35">
      <c r="A154" t="s">
        <v>388</v>
      </c>
      <c r="B154">
        <v>10153</v>
      </c>
      <c r="C154" t="s">
        <v>45</v>
      </c>
      <c r="D154" t="s">
        <v>46</v>
      </c>
      <c r="E154" s="6" t="s">
        <v>47</v>
      </c>
      <c r="F154" s="6" t="s">
        <v>28</v>
      </c>
      <c r="G154" s="6" t="s">
        <v>373</v>
      </c>
      <c r="H154" s="6" t="s">
        <v>72</v>
      </c>
      <c r="I154" t="s">
        <v>31</v>
      </c>
      <c r="J154" t="s">
        <v>68</v>
      </c>
      <c r="K154" t="s">
        <v>69</v>
      </c>
      <c r="L154" s="1">
        <v>25790</v>
      </c>
      <c r="M154" t="s">
        <v>75</v>
      </c>
      <c r="N154" s="1">
        <v>40812</v>
      </c>
      <c r="O154" s="1">
        <v>42378</v>
      </c>
      <c r="P154" t="s">
        <v>233</v>
      </c>
      <c r="Q154" t="s">
        <v>42</v>
      </c>
      <c r="R154" t="s">
        <v>66</v>
      </c>
      <c r="S154">
        <v>3.49</v>
      </c>
      <c r="T154">
        <f t="shared" si="2"/>
        <v>3</v>
      </c>
      <c r="U154">
        <v>4</v>
      </c>
      <c r="V154">
        <v>0</v>
      </c>
      <c r="W154" s="1">
        <v>41669</v>
      </c>
      <c r="X154">
        <v>0</v>
      </c>
      <c r="Y154">
        <v>6</v>
      </c>
    </row>
    <row r="155" spans="1:25" x14ac:dyDescent="0.35">
      <c r="A155" t="s">
        <v>389</v>
      </c>
      <c r="B155">
        <v>10154</v>
      </c>
      <c r="C155" t="s">
        <v>45</v>
      </c>
      <c r="D155" t="s">
        <v>46</v>
      </c>
      <c r="E155" s="6" t="s">
        <v>27</v>
      </c>
      <c r="F155" s="6" t="s">
        <v>28</v>
      </c>
      <c r="G155" s="6" t="s">
        <v>148</v>
      </c>
      <c r="H155" s="6" t="s">
        <v>72</v>
      </c>
      <c r="I155" t="s">
        <v>31</v>
      </c>
      <c r="J155" t="s">
        <v>68</v>
      </c>
      <c r="K155" t="s">
        <v>89</v>
      </c>
      <c r="L155" s="1">
        <v>28409</v>
      </c>
      <c r="M155" t="s">
        <v>34</v>
      </c>
      <c r="N155" s="1">
        <v>41687</v>
      </c>
      <c r="P155" t="s">
        <v>35</v>
      </c>
      <c r="Q155" t="s">
        <v>36</v>
      </c>
      <c r="R155" t="s">
        <v>37</v>
      </c>
      <c r="S155">
        <v>3.1</v>
      </c>
      <c r="T155">
        <f t="shared" si="2"/>
        <v>3</v>
      </c>
      <c r="U155">
        <v>3</v>
      </c>
      <c r="V155">
        <v>0</v>
      </c>
      <c r="W155" s="1">
        <v>43867</v>
      </c>
      <c r="X155">
        <v>0</v>
      </c>
      <c r="Y155">
        <v>3</v>
      </c>
    </row>
    <row r="156" spans="1:25" x14ac:dyDescent="0.35">
      <c r="A156" t="s">
        <v>390</v>
      </c>
      <c r="B156">
        <v>10155</v>
      </c>
      <c r="C156" t="s">
        <v>45</v>
      </c>
      <c r="D156" t="s">
        <v>46</v>
      </c>
      <c r="E156" s="6" t="s">
        <v>27</v>
      </c>
      <c r="F156" s="6" t="s">
        <v>28</v>
      </c>
      <c r="G156" s="6" t="s">
        <v>148</v>
      </c>
      <c r="H156" s="6" t="s">
        <v>72</v>
      </c>
      <c r="I156" t="s">
        <v>98</v>
      </c>
      <c r="J156" t="s">
        <v>200</v>
      </c>
      <c r="K156" t="s">
        <v>201</v>
      </c>
      <c r="L156" s="1">
        <v>29253</v>
      </c>
      <c r="M156" t="s">
        <v>64</v>
      </c>
      <c r="N156" s="1">
        <v>40553</v>
      </c>
      <c r="P156" t="s">
        <v>35</v>
      </c>
      <c r="Q156" t="s">
        <v>36</v>
      </c>
      <c r="R156" t="s">
        <v>43</v>
      </c>
      <c r="S156">
        <v>3.38</v>
      </c>
      <c r="T156">
        <f t="shared" si="2"/>
        <v>3</v>
      </c>
      <c r="U156">
        <v>3</v>
      </c>
      <c r="V156">
        <v>0</v>
      </c>
      <c r="W156" s="1">
        <v>43851</v>
      </c>
      <c r="X156">
        <v>0</v>
      </c>
      <c r="Y156">
        <v>17</v>
      </c>
    </row>
    <row r="157" spans="1:25" x14ac:dyDescent="0.35">
      <c r="A157" t="s">
        <v>391</v>
      </c>
      <c r="B157">
        <v>10156</v>
      </c>
      <c r="C157" t="s">
        <v>25</v>
      </c>
      <c r="D157" t="s">
        <v>26</v>
      </c>
      <c r="E157" s="6" t="s">
        <v>27</v>
      </c>
      <c r="F157" s="6" t="s">
        <v>61</v>
      </c>
      <c r="G157" s="6" t="s">
        <v>148</v>
      </c>
      <c r="H157" s="6" t="s">
        <v>56</v>
      </c>
      <c r="I157" t="s">
        <v>31</v>
      </c>
      <c r="J157" t="s">
        <v>200</v>
      </c>
      <c r="K157" t="s">
        <v>203</v>
      </c>
      <c r="L157" t="s">
        <v>392</v>
      </c>
      <c r="M157" t="s">
        <v>52</v>
      </c>
      <c r="N157" s="1">
        <v>40609</v>
      </c>
      <c r="P157" t="s">
        <v>35</v>
      </c>
      <c r="Q157" t="s">
        <v>36</v>
      </c>
      <c r="R157" t="s">
        <v>81</v>
      </c>
      <c r="S157">
        <v>3.65</v>
      </c>
      <c r="T157">
        <f t="shared" si="2"/>
        <v>4</v>
      </c>
      <c r="U157">
        <v>5</v>
      </c>
      <c r="V157">
        <v>0</v>
      </c>
      <c r="W157" s="1">
        <v>43847</v>
      </c>
      <c r="X157">
        <v>0</v>
      </c>
      <c r="Y157">
        <v>20</v>
      </c>
    </row>
    <row r="158" spans="1:25" x14ac:dyDescent="0.35">
      <c r="A158" t="s">
        <v>393</v>
      </c>
      <c r="B158">
        <v>10157</v>
      </c>
      <c r="C158" t="s">
        <v>45</v>
      </c>
      <c r="D158" t="s">
        <v>83</v>
      </c>
      <c r="E158" s="6" t="s">
        <v>27</v>
      </c>
      <c r="F158" s="6" t="s">
        <v>61</v>
      </c>
      <c r="G158" s="6" t="s">
        <v>142</v>
      </c>
      <c r="H158" s="6" t="s">
        <v>72</v>
      </c>
      <c r="I158" t="s">
        <v>39</v>
      </c>
      <c r="J158" t="s">
        <v>206</v>
      </c>
      <c r="K158" t="s">
        <v>394</v>
      </c>
      <c r="L158" t="s">
        <v>395</v>
      </c>
      <c r="M158" t="s">
        <v>34</v>
      </c>
      <c r="N158" s="1">
        <v>41953</v>
      </c>
      <c r="P158" t="s">
        <v>35</v>
      </c>
      <c r="Q158" t="s">
        <v>36</v>
      </c>
      <c r="R158" t="s">
        <v>78</v>
      </c>
      <c r="S158">
        <v>4.46</v>
      </c>
      <c r="T158">
        <f t="shared" si="2"/>
        <v>4</v>
      </c>
      <c r="U158">
        <v>5</v>
      </c>
      <c r="V158">
        <v>6</v>
      </c>
      <c r="W158" s="1">
        <v>43837</v>
      </c>
      <c r="X158">
        <v>0</v>
      </c>
      <c r="Y158">
        <v>7</v>
      </c>
    </row>
    <row r="159" spans="1:25" x14ac:dyDescent="0.35">
      <c r="A159" t="s">
        <v>396</v>
      </c>
      <c r="B159">
        <v>10158</v>
      </c>
      <c r="C159" t="s">
        <v>25</v>
      </c>
      <c r="D159" t="s">
        <v>26</v>
      </c>
      <c r="E159" s="6" t="s">
        <v>27</v>
      </c>
      <c r="F159" s="6" t="s">
        <v>61</v>
      </c>
      <c r="G159" s="6" t="s">
        <v>142</v>
      </c>
      <c r="H159" s="6" t="s">
        <v>72</v>
      </c>
      <c r="I159" t="s">
        <v>31</v>
      </c>
      <c r="J159" t="s">
        <v>200</v>
      </c>
      <c r="K159" t="s">
        <v>365</v>
      </c>
      <c r="L159" s="1">
        <v>26305</v>
      </c>
      <c r="M159" t="s">
        <v>59</v>
      </c>
      <c r="N159" s="1">
        <v>40553</v>
      </c>
      <c r="O159" s="1">
        <v>43081</v>
      </c>
      <c r="P159" t="s">
        <v>105</v>
      </c>
      <c r="Q159" t="s">
        <v>106</v>
      </c>
      <c r="R159" t="s">
        <v>78</v>
      </c>
      <c r="S159">
        <v>4.78</v>
      </c>
      <c r="T159">
        <f t="shared" si="2"/>
        <v>5</v>
      </c>
      <c r="U159">
        <v>4</v>
      </c>
      <c r="V159">
        <v>0</v>
      </c>
      <c r="W159" s="1">
        <v>42415</v>
      </c>
      <c r="X159">
        <v>0</v>
      </c>
      <c r="Y159">
        <v>9</v>
      </c>
    </row>
    <row r="160" spans="1:25" x14ac:dyDescent="0.35">
      <c r="A160" t="s">
        <v>397</v>
      </c>
      <c r="B160">
        <v>10159</v>
      </c>
      <c r="C160" t="s">
        <v>25</v>
      </c>
      <c r="D160" t="s">
        <v>26</v>
      </c>
      <c r="E160" s="6" t="s">
        <v>47</v>
      </c>
      <c r="F160" s="6" t="s">
        <v>61</v>
      </c>
      <c r="G160" s="6" t="s">
        <v>97</v>
      </c>
      <c r="H160" s="6" t="s">
        <v>72</v>
      </c>
      <c r="I160" t="s">
        <v>39</v>
      </c>
      <c r="J160" t="s">
        <v>62</v>
      </c>
      <c r="K160" t="s">
        <v>190</v>
      </c>
      <c r="L160" t="s">
        <v>398</v>
      </c>
      <c r="M160" t="s">
        <v>59</v>
      </c>
      <c r="N160" s="1">
        <v>41281</v>
      </c>
      <c r="O160" s="1">
        <v>42460</v>
      </c>
      <c r="P160" t="s">
        <v>87</v>
      </c>
      <c r="Q160" t="s">
        <v>42</v>
      </c>
      <c r="R160" t="s">
        <v>43</v>
      </c>
      <c r="S160">
        <v>4.5199999999999996</v>
      </c>
      <c r="T160">
        <f t="shared" si="2"/>
        <v>5</v>
      </c>
      <c r="U160">
        <v>3</v>
      </c>
      <c r="V160">
        <v>0</v>
      </c>
      <c r="W160" s="1">
        <v>42055</v>
      </c>
      <c r="X160">
        <v>0</v>
      </c>
      <c r="Y160">
        <v>20</v>
      </c>
    </row>
    <row r="161" spans="1:25" x14ac:dyDescent="0.35">
      <c r="A161" t="s">
        <v>399</v>
      </c>
      <c r="B161">
        <v>10160</v>
      </c>
      <c r="C161" t="s">
        <v>25</v>
      </c>
      <c r="D161" t="s">
        <v>26</v>
      </c>
      <c r="E161" s="6" t="s">
        <v>27</v>
      </c>
      <c r="F161" s="6" t="s">
        <v>28</v>
      </c>
      <c r="G161" s="6" t="s">
        <v>55</v>
      </c>
      <c r="H161" s="6" t="s">
        <v>56</v>
      </c>
      <c r="I161" t="s">
        <v>31</v>
      </c>
      <c r="J161" t="s">
        <v>62</v>
      </c>
      <c r="K161" t="s">
        <v>400</v>
      </c>
      <c r="L161" s="1">
        <v>31667</v>
      </c>
      <c r="M161" t="s">
        <v>75</v>
      </c>
      <c r="N161" s="1">
        <v>41099</v>
      </c>
      <c r="P161" t="s">
        <v>35</v>
      </c>
      <c r="Q161" t="s">
        <v>36</v>
      </c>
      <c r="R161" t="s">
        <v>37</v>
      </c>
      <c r="S161">
        <v>5</v>
      </c>
      <c r="T161">
        <f t="shared" si="2"/>
        <v>5</v>
      </c>
      <c r="U161">
        <v>5</v>
      </c>
      <c r="V161">
        <v>0</v>
      </c>
      <c r="W161" s="1">
        <v>43865</v>
      </c>
      <c r="X161">
        <v>0</v>
      </c>
      <c r="Y161">
        <v>13</v>
      </c>
    </row>
    <row r="162" spans="1:25" x14ac:dyDescent="0.35">
      <c r="A162" t="s">
        <v>401</v>
      </c>
      <c r="B162">
        <v>10161</v>
      </c>
      <c r="C162" t="s">
        <v>25</v>
      </c>
      <c r="D162" t="s">
        <v>26</v>
      </c>
      <c r="E162" s="6" t="s">
        <v>27</v>
      </c>
      <c r="F162" s="6" t="s">
        <v>28</v>
      </c>
      <c r="G162" s="6" t="s">
        <v>55</v>
      </c>
      <c r="H162" s="6" t="s">
        <v>72</v>
      </c>
      <c r="I162" t="s">
        <v>98</v>
      </c>
      <c r="J162" t="s">
        <v>32</v>
      </c>
      <c r="K162" t="s">
        <v>257</v>
      </c>
      <c r="L162" t="s">
        <v>402</v>
      </c>
      <c r="M162" t="s">
        <v>59</v>
      </c>
      <c r="N162" s="1">
        <v>41645</v>
      </c>
      <c r="P162" t="s">
        <v>35</v>
      </c>
      <c r="Q162" t="s">
        <v>36</v>
      </c>
      <c r="R162" t="s">
        <v>243</v>
      </c>
      <c r="S162">
        <v>5</v>
      </c>
      <c r="T162">
        <f t="shared" si="2"/>
        <v>5</v>
      </c>
      <c r="U162">
        <v>4</v>
      </c>
      <c r="V162">
        <v>4</v>
      </c>
      <c r="W162" s="1">
        <v>43847</v>
      </c>
      <c r="X162">
        <v>0</v>
      </c>
      <c r="Y162">
        <v>3</v>
      </c>
    </row>
    <row r="163" spans="1:25" x14ac:dyDescent="0.35">
      <c r="A163" t="s">
        <v>403</v>
      </c>
      <c r="B163">
        <v>10162</v>
      </c>
      <c r="C163" t="s">
        <v>45</v>
      </c>
      <c r="D163" t="s">
        <v>45</v>
      </c>
      <c r="E163" s="6" t="s">
        <v>27</v>
      </c>
      <c r="F163" s="6" t="s">
        <v>61</v>
      </c>
      <c r="G163" s="6" t="s">
        <v>55</v>
      </c>
      <c r="H163" s="6" t="s">
        <v>72</v>
      </c>
      <c r="I163" t="s">
        <v>31</v>
      </c>
      <c r="J163" t="s">
        <v>32</v>
      </c>
      <c r="K163" t="s">
        <v>404</v>
      </c>
      <c r="L163" s="1">
        <v>30930</v>
      </c>
      <c r="M163" t="s">
        <v>34</v>
      </c>
      <c r="N163" s="1">
        <v>41001</v>
      </c>
      <c r="O163" s="1">
        <v>42109</v>
      </c>
      <c r="P163" t="s">
        <v>233</v>
      </c>
      <c r="Q163" t="s">
        <v>42</v>
      </c>
      <c r="R163" t="s">
        <v>66</v>
      </c>
      <c r="S163">
        <v>4.9000000000000004</v>
      </c>
      <c r="T163">
        <f t="shared" si="2"/>
        <v>5</v>
      </c>
      <c r="U163">
        <v>3</v>
      </c>
      <c r="V163">
        <v>0</v>
      </c>
      <c r="W163" s="1">
        <v>41690</v>
      </c>
      <c r="X163">
        <v>0</v>
      </c>
      <c r="Y163">
        <v>20</v>
      </c>
    </row>
    <row r="164" spans="1:25" x14ac:dyDescent="0.35">
      <c r="A164" t="s">
        <v>405</v>
      </c>
      <c r="B164">
        <v>10163</v>
      </c>
      <c r="C164" t="s">
        <v>45</v>
      </c>
      <c r="D164" t="s">
        <v>45</v>
      </c>
      <c r="E164" s="6" t="s">
        <v>47</v>
      </c>
      <c r="F164" s="6" t="s">
        <v>61</v>
      </c>
      <c r="G164" s="6" t="s">
        <v>55</v>
      </c>
      <c r="H164" s="6" t="s">
        <v>72</v>
      </c>
      <c r="I164" t="s">
        <v>31</v>
      </c>
      <c r="J164" t="s">
        <v>32</v>
      </c>
      <c r="K164" t="s">
        <v>85</v>
      </c>
      <c r="L164" t="s">
        <v>406</v>
      </c>
      <c r="M164" t="s">
        <v>59</v>
      </c>
      <c r="N164" s="1">
        <v>42645</v>
      </c>
      <c r="P164" t="s">
        <v>35</v>
      </c>
      <c r="Q164" t="s">
        <v>36</v>
      </c>
      <c r="R164" t="s">
        <v>43</v>
      </c>
      <c r="S164">
        <v>4.0999999999999996</v>
      </c>
      <c r="T164">
        <f t="shared" si="2"/>
        <v>4</v>
      </c>
      <c r="U164">
        <v>5</v>
      </c>
      <c r="V164">
        <v>7</v>
      </c>
      <c r="W164" s="1">
        <v>43838</v>
      </c>
      <c r="X164">
        <v>0</v>
      </c>
      <c r="Y164">
        <v>2</v>
      </c>
    </row>
    <row r="165" spans="1:25" x14ac:dyDescent="0.35">
      <c r="A165" t="s">
        <v>407</v>
      </c>
      <c r="B165">
        <v>10164</v>
      </c>
      <c r="C165" t="s">
        <v>45</v>
      </c>
      <c r="D165" t="s">
        <v>46</v>
      </c>
      <c r="E165" s="6" t="s">
        <v>47</v>
      </c>
      <c r="F165" s="6" t="s">
        <v>61</v>
      </c>
      <c r="G165" s="6" t="s">
        <v>148</v>
      </c>
      <c r="H165" s="6" t="s">
        <v>72</v>
      </c>
      <c r="I165" t="s">
        <v>31</v>
      </c>
      <c r="J165" t="s">
        <v>184</v>
      </c>
      <c r="K165" t="s">
        <v>185</v>
      </c>
      <c r="L165" t="s">
        <v>408</v>
      </c>
      <c r="M165" t="s">
        <v>75</v>
      </c>
      <c r="N165" s="1">
        <v>40812</v>
      </c>
      <c r="O165" s="1">
        <v>44062</v>
      </c>
      <c r="P165" t="s">
        <v>65</v>
      </c>
      <c r="Q165" t="s">
        <v>42</v>
      </c>
      <c r="R165" t="s">
        <v>129</v>
      </c>
      <c r="S165">
        <v>4.88</v>
      </c>
      <c r="T165">
        <f t="shared" si="2"/>
        <v>5</v>
      </c>
      <c r="U165">
        <v>3</v>
      </c>
      <c r="V165">
        <v>0</v>
      </c>
      <c r="W165" s="1">
        <v>43283</v>
      </c>
      <c r="X165">
        <v>0</v>
      </c>
      <c r="Y165">
        <v>17</v>
      </c>
    </row>
    <row r="166" spans="1:25" x14ac:dyDescent="0.35">
      <c r="A166" t="s">
        <v>409</v>
      </c>
      <c r="B166">
        <v>10165</v>
      </c>
      <c r="C166" t="s">
        <v>25</v>
      </c>
      <c r="D166" t="s">
        <v>26</v>
      </c>
      <c r="E166" s="6" t="s">
        <v>27</v>
      </c>
      <c r="F166" s="6" t="s">
        <v>28</v>
      </c>
      <c r="G166" s="6" t="s">
        <v>142</v>
      </c>
      <c r="H166" s="6" t="s">
        <v>72</v>
      </c>
      <c r="I166" t="s">
        <v>31</v>
      </c>
      <c r="J166" t="s">
        <v>135</v>
      </c>
      <c r="K166" t="s">
        <v>136</v>
      </c>
      <c r="L166" s="1">
        <v>30961</v>
      </c>
      <c r="M166" t="s">
        <v>34</v>
      </c>
      <c r="N166" s="1">
        <v>42374</v>
      </c>
      <c r="P166" t="s">
        <v>35</v>
      </c>
      <c r="Q166" t="s">
        <v>36</v>
      </c>
      <c r="R166" t="s">
        <v>129</v>
      </c>
      <c r="S166">
        <v>4.0999999999999996</v>
      </c>
      <c r="T166">
        <f t="shared" si="2"/>
        <v>4</v>
      </c>
      <c r="U166">
        <v>4</v>
      </c>
      <c r="V166">
        <v>0</v>
      </c>
      <c r="W166" s="1">
        <v>43858</v>
      </c>
      <c r="X166">
        <v>0</v>
      </c>
      <c r="Y166">
        <v>20</v>
      </c>
    </row>
    <row r="167" spans="1:25" x14ac:dyDescent="0.35">
      <c r="A167" t="s">
        <v>410</v>
      </c>
      <c r="B167">
        <v>10166</v>
      </c>
      <c r="C167" t="s">
        <v>45</v>
      </c>
      <c r="D167" t="s">
        <v>45</v>
      </c>
      <c r="E167" s="6" t="s">
        <v>27</v>
      </c>
      <c r="F167" s="6" t="s">
        <v>28</v>
      </c>
      <c r="G167" s="6" t="s">
        <v>102</v>
      </c>
      <c r="H167" s="6" t="s">
        <v>72</v>
      </c>
      <c r="I167" t="s">
        <v>39</v>
      </c>
      <c r="J167" t="s">
        <v>200</v>
      </c>
      <c r="K167" t="s">
        <v>203</v>
      </c>
      <c r="L167" s="1">
        <v>29991</v>
      </c>
      <c r="M167" t="s">
        <v>34</v>
      </c>
      <c r="N167" s="1">
        <v>41043</v>
      </c>
      <c r="P167" t="s">
        <v>35</v>
      </c>
      <c r="Q167" t="s">
        <v>36</v>
      </c>
      <c r="R167" t="s">
        <v>66</v>
      </c>
      <c r="S167">
        <v>4.0999999999999996</v>
      </c>
      <c r="T167">
        <f t="shared" si="2"/>
        <v>4</v>
      </c>
      <c r="U167">
        <v>3</v>
      </c>
      <c r="V167">
        <v>0</v>
      </c>
      <c r="W167" s="1">
        <v>43883</v>
      </c>
      <c r="X167">
        <v>0</v>
      </c>
      <c r="Y167">
        <v>10</v>
      </c>
    </row>
    <row r="168" spans="1:25" x14ac:dyDescent="0.35">
      <c r="A168" t="s">
        <v>411</v>
      </c>
      <c r="B168">
        <v>10167</v>
      </c>
      <c r="C168" t="s">
        <v>45</v>
      </c>
      <c r="D168" t="s">
        <v>83</v>
      </c>
      <c r="E168" s="6" t="s">
        <v>27</v>
      </c>
      <c r="F168" s="6" t="s">
        <v>28</v>
      </c>
      <c r="G168" s="6" t="s">
        <v>148</v>
      </c>
      <c r="H168" s="6" t="s">
        <v>72</v>
      </c>
      <c r="I168" t="s">
        <v>31</v>
      </c>
      <c r="J168" t="s">
        <v>200</v>
      </c>
      <c r="K168" t="s">
        <v>365</v>
      </c>
      <c r="L168" t="s">
        <v>412</v>
      </c>
      <c r="M168" t="s">
        <v>64</v>
      </c>
      <c r="N168" s="1">
        <v>41029</v>
      </c>
      <c r="P168" t="s">
        <v>35</v>
      </c>
      <c r="Q168" t="s">
        <v>36</v>
      </c>
      <c r="R168" t="s">
        <v>243</v>
      </c>
      <c r="S168">
        <v>4.53</v>
      </c>
      <c r="T168">
        <f t="shared" si="2"/>
        <v>5</v>
      </c>
      <c r="U168">
        <v>3</v>
      </c>
      <c r="V168">
        <v>0</v>
      </c>
      <c r="W168" s="1">
        <v>43859</v>
      </c>
      <c r="X168">
        <v>0</v>
      </c>
      <c r="Y168">
        <v>16</v>
      </c>
    </row>
    <row r="169" spans="1:25" x14ac:dyDescent="0.35">
      <c r="A169" t="s">
        <v>413</v>
      </c>
      <c r="B169">
        <v>10168</v>
      </c>
      <c r="C169" t="s">
        <v>45</v>
      </c>
      <c r="D169" t="s">
        <v>83</v>
      </c>
      <c r="E169" s="6" t="s">
        <v>47</v>
      </c>
      <c r="F169" s="6" t="s">
        <v>28</v>
      </c>
      <c r="G169" s="6" t="s">
        <v>29</v>
      </c>
      <c r="H169" s="6" t="s">
        <v>72</v>
      </c>
      <c r="I169" t="s">
        <v>48</v>
      </c>
      <c r="J169" t="s">
        <v>184</v>
      </c>
      <c r="K169" t="s">
        <v>369</v>
      </c>
      <c r="L169" t="s">
        <v>414</v>
      </c>
      <c r="M169" t="s">
        <v>59</v>
      </c>
      <c r="N169" s="1">
        <v>41547</v>
      </c>
      <c r="P169" t="s">
        <v>35</v>
      </c>
      <c r="Q169" t="s">
        <v>36</v>
      </c>
      <c r="R169" t="s">
        <v>243</v>
      </c>
      <c r="S169">
        <v>4.0999999999999996</v>
      </c>
      <c r="T169">
        <f t="shared" si="2"/>
        <v>4</v>
      </c>
      <c r="U169">
        <v>3</v>
      </c>
      <c r="V169">
        <v>0</v>
      </c>
      <c r="W169" s="1">
        <v>43851</v>
      </c>
      <c r="X169">
        <v>0</v>
      </c>
      <c r="Y169">
        <v>11</v>
      </c>
    </row>
    <row r="170" spans="1:25" x14ac:dyDescent="0.35">
      <c r="A170" t="s">
        <v>415</v>
      </c>
      <c r="B170">
        <v>10169</v>
      </c>
      <c r="C170" t="s">
        <v>45</v>
      </c>
      <c r="D170" t="s">
        <v>83</v>
      </c>
      <c r="E170" s="6" t="s">
        <v>47</v>
      </c>
      <c r="F170" s="6" t="s">
        <v>28</v>
      </c>
      <c r="G170" s="6" t="s">
        <v>373</v>
      </c>
      <c r="H170" s="6" t="s">
        <v>56</v>
      </c>
      <c r="I170" t="s">
        <v>98</v>
      </c>
      <c r="J170" t="s">
        <v>62</v>
      </c>
      <c r="K170" t="s">
        <v>63</v>
      </c>
      <c r="L170" t="s">
        <v>416</v>
      </c>
      <c r="M170" t="s">
        <v>75</v>
      </c>
      <c r="N170" s="1">
        <v>40729</v>
      </c>
      <c r="O170" s="1">
        <v>44100</v>
      </c>
      <c r="P170" t="s">
        <v>91</v>
      </c>
      <c r="Q170" t="s">
        <v>42</v>
      </c>
      <c r="R170" t="s">
        <v>43</v>
      </c>
      <c r="S170">
        <v>3.18</v>
      </c>
      <c r="T170">
        <f t="shared" si="2"/>
        <v>3</v>
      </c>
      <c r="U170">
        <v>4</v>
      </c>
      <c r="V170">
        <v>0</v>
      </c>
      <c r="W170" s="1">
        <v>43526</v>
      </c>
      <c r="X170">
        <v>0</v>
      </c>
      <c r="Y170">
        <v>16</v>
      </c>
    </row>
    <row r="171" spans="1:25" x14ac:dyDescent="0.35">
      <c r="A171" t="s">
        <v>417</v>
      </c>
      <c r="B171">
        <v>10170</v>
      </c>
      <c r="C171" t="s">
        <v>45</v>
      </c>
      <c r="D171" t="s">
        <v>45</v>
      </c>
      <c r="E171" s="6" t="s">
        <v>27</v>
      </c>
      <c r="F171" s="6" t="s">
        <v>61</v>
      </c>
      <c r="G171" s="6" t="s">
        <v>418</v>
      </c>
      <c r="H171" s="6" t="s">
        <v>72</v>
      </c>
      <c r="I171" t="s">
        <v>39</v>
      </c>
      <c r="J171" t="s">
        <v>62</v>
      </c>
      <c r="K171" t="s">
        <v>63</v>
      </c>
      <c r="L171" t="s">
        <v>419</v>
      </c>
      <c r="M171" t="s">
        <v>59</v>
      </c>
      <c r="N171" s="1">
        <v>41463</v>
      </c>
      <c r="P171" t="s">
        <v>35</v>
      </c>
      <c r="Q171" t="s">
        <v>36</v>
      </c>
      <c r="R171" t="s">
        <v>37</v>
      </c>
      <c r="S171">
        <v>4</v>
      </c>
      <c r="T171">
        <f t="shared" si="2"/>
        <v>4</v>
      </c>
      <c r="U171">
        <v>3</v>
      </c>
      <c r="V171">
        <v>0</v>
      </c>
      <c r="W171" s="1">
        <v>43879</v>
      </c>
      <c r="X171">
        <v>0</v>
      </c>
      <c r="Y171">
        <v>7</v>
      </c>
    </row>
    <row r="172" spans="1:25" x14ac:dyDescent="0.35">
      <c r="A172" t="s">
        <v>420</v>
      </c>
      <c r="B172">
        <v>10171</v>
      </c>
      <c r="C172" t="s">
        <v>45</v>
      </c>
      <c r="D172" t="s">
        <v>46</v>
      </c>
      <c r="E172" s="6" t="s">
        <v>47</v>
      </c>
      <c r="F172" s="6" t="s">
        <v>61</v>
      </c>
      <c r="G172" s="6" t="s">
        <v>148</v>
      </c>
      <c r="H172" s="6" t="s">
        <v>56</v>
      </c>
      <c r="I172" t="s">
        <v>84</v>
      </c>
      <c r="J172" t="s">
        <v>62</v>
      </c>
      <c r="K172" t="s">
        <v>63</v>
      </c>
      <c r="L172" s="1">
        <v>32273</v>
      </c>
      <c r="M172" t="s">
        <v>64</v>
      </c>
      <c r="N172" s="1">
        <v>40564</v>
      </c>
      <c r="P172" t="s">
        <v>35</v>
      </c>
      <c r="Q172" t="s">
        <v>36</v>
      </c>
      <c r="R172" t="s">
        <v>81</v>
      </c>
      <c r="S172">
        <v>4.6399999999999997</v>
      </c>
      <c r="T172">
        <f t="shared" si="2"/>
        <v>5</v>
      </c>
      <c r="U172">
        <v>4</v>
      </c>
      <c r="V172">
        <v>5</v>
      </c>
      <c r="W172" s="1">
        <v>43855</v>
      </c>
      <c r="X172">
        <v>0</v>
      </c>
      <c r="Y172">
        <v>14</v>
      </c>
    </row>
    <row r="173" spans="1:25" x14ac:dyDescent="0.35">
      <c r="A173" t="s">
        <v>421</v>
      </c>
      <c r="B173">
        <v>10172</v>
      </c>
      <c r="C173" t="s">
        <v>45</v>
      </c>
      <c r="D173" t="s">
        <v>45</v>
      </c>
      <c r="E173" s="6" t="s">
        <v>47</v>
      </c>
      <c r="F173" s="6" t="s">
        <v>28</v>
      </c>
      <c r="G173" s="6" t="s">
        <v>422</v>
      </c>
      <c r="H173" s="6" t="s">
        <v>72</v>
      </c>
      <c r="I173" t="s">
        <v>98</v>
      </c>
      <c r="J173" t="s">
        <v>49</v>
      </c>
      <c r="K173" t="s">
        <v>131</v>
      </c>
      <c r="L173" t="s">
        <v>423</v>
      </c>
      <c r="M173" t="s">
        <v>75</v>
      </c>
      <c r="N173" s="1">
        <v>41463</v>
      </c>
      <c r="O173" s="1">
        <v>43358</v>
      </c>
      <c r="P173" t="s">
        <v>233</v>
      </c>
      <c r="Q173" t="s">
        <v>42</v>
      </c>
      <c r="R173" t="s">
        <v>37</v>
      </c>
      <c r="S173">
        <v>4.6500000000000004</v>
      </c>
      <c r="T173">
        <f t="shared" si="2"/>
        <v>5</v>
      </c>
      <c r="U173">
        <v>4</v>
      </c>
      <c r="V173">
        <v>0</v>
      </c>
      <c r="W173" s="1">
        <v>42896</v>
      </c>
      <c r="X173">
        <v>0</v>
      </c>
      <c r="Y173">
        <v>15</v>
      </c>
    </row>
    <row r="174" spans="1:25" x14ac:dyDescent="0.35">
      <c r="A174" t="s">
        <v>424</v>
      </c>
      <c r="B174">
        <v>10173</v>
      </c>
      <c r="C174" t="s">
        <v>45</v>
      </c>
      <c r="D174" t="s">
        <v>46</v>
      </c>
      <c r="E174" s="6" t="s">
        <v>47</v>
      </c>
      <c r="F174" s="6" t="s">
        <v>28</v>
      </c>
      <c r="G174" s="6" t="s">
        <v>422</v>
      </c>
      <c r="H174" s="6" t="s">
        <v>72</v>
      </c>
      <c r="I174" t="s">
        <v>39</v>
      </c>
      <c r="J174" t="s">
        <v>108</v>
      </c>
      <c r="K174" t="s">
        <v>332</v>
      </c>
      <c r="L174" t="s">
        <v>425</v>
      </c>
      <c r="M174" t="s">
        <v>75</v>
      </c>
      <c r="N174" s="1">
        <v>41505</v>
      </c>
      <c r="P174" t="s">
        <v>35</v>
      </c>
      <c r="Q174" t="s">
        <v>36</v>
      </c>
      <c r="R174" t="s">
        <v>43</v>
      </c>
      <c r="S174">
        <v>4.2</v>
      </c>
      <c r="T174">
        <f t="shared" si="2"/>
        <v>4</v>
      </c>
      <c r="U174">
        <v>4</v>
      </c>
      <c r="V174">
        <v>0</v>
      </c>
      <c r="W174" s="1">
        <v>43873</v>
      </c>
      <c r="X174">
        <v>0</v>
      </c>
      <c r="Y174">
        <v>19</v>
      </c>
    </row>
    <row r="175" spans="1:25" x14ac:dyDescent="0.35">
      <c r="A175" t="s">
        <v>426</v>
      </c>
      <c r="B175">
        <v>10174</v>
      </c>
      <c r="C175" t="s">
        <v>25</v>
      </c>
      <c r="D175" t="s">
        <v>26</v>
      </c>
      <c r="E175" s="6" t="s">
        <v>47</v>
      </c>
      <c r="F175" s="6" t="s">
        <v>28</v>
      </c>
      <c r="G175" s="6" t="s">
        <v>97</v>
      </c>
      <c r="H175" s="6" t="s">
        <v>30</v>
      </c>
      <c r="I175" t="s">
        <v>39</v>
      </c>
      <c r="J175" t="s">
        <v>68</v>
      </c>
      <c r="K175" t="s">
        <v>69</v>
      </c>
      <c r="L175" t="s">
        <v>427</v>
      </c>
      <c r="M175" t="s">
        <v>64</v>
      </c>
      <c r="N175" s="1">
        <v>42051</v>
      </c>
      <c r="P175" t="s">
        <v>35</v>
      </c>
      <c r="Q175" t="s">
        <v>36</v>
      </c>
      <c r="R175" t="s">
        <v>243</v>
      </c>
      <c r="S175">
        <v>5</v>
      </c>
      <c r="T175">
        <f t="shared" si="2"/>
        <v>5</v>
      </c>
      <c r="U175">
        <v>3</v>
      </c>
      <c r="V175">
        <v>0</v>
      </c>
      <c r="W175" s="1">
        <v>43853</v>
      </c>
      <c r="X175">
        <v>0</v>
      </c>
      <c r="Y175">
        <v>6</v>
      </c>
    </row>
    <row r="176" spans="1:25" x14ac:dyDescent="0.35">
      <c r="A176" t="s">
        <v>428</v>
      </c>
      <c r="B176">
        <v>10175</v>
      </c>
      <c r="C176" t="s">
        <v>25</v>
      </c>
      <c r="D176" t="s">
        <v>26</v>
      </c>
      <c r="E176" s="6" t="s">
        <v>47</v>
      </c>
      <c r="F176" s="6" t="s">
        <v>28</v>
      </c>
      <c r="G176" s="6" t="s">
        <v>97</v>
      </c>
      <c r="H176" s="6" t="s">
        <v>72</v>
      </c>
      <c r="I176" t="s">
        <v>48</v>
      </c>
      <c r="J176" t="s">
        <v>200</v>
      </c>
      <c r="K176" t="s">
        <v>365</v>
      </c>
      <c r="L176" t="s">
        <v>429</v>
      </c>
      <c r="M176" t="s">
        <v>59</v>
      </c>
      <c r="N176" s="1">
        <v>40854</v>
      </c>
      <c r="O176" s="1">
        <v>43053</v>
      </c>
      <c r="P176" t="s">
        <v>87</v>
      </c>
      <c r="Q176" t="s">
        <v>42</v>
      </c>
      <c r="R176" t="s">
        <v>81</v>
      </c>
      <c r="S176">
        <v>5</v>
      </c>
      <c r="T176">
        <f t="shared" si="2"/>
        <v>5</v>
      </c>
      <c r="U176">
        <v>4</v>
      </c>
      <c r="V176">
        <v>0</v>
      </c>
      <c r="W176" s="1">
        <v>42402</v>
      </c>
      <c r="X176">
        <v>0</v>
      </c>
      <c r="Y176">
        <v>17</v>
      </c>
    </row>
    <row r="177" spans="1:25" x14ac:dyDescent="0.35">
      <c r="A177" t="s">
        <v>430</v>
      </c>
      <c r="B177">
        <v>10176</v>
      </c>
      <c r="C177" t="s">
        <v>45</v>
      </c>
      <c r="D177" t="s">
        <v>45</v>
      </c>
      <c r="E177" s="6" t="s">
        <v>27</v>
      </c>
      <c r="F177" s="6" t="s">
        <v>28</v>
      </c>
      <c r="G177" s="6" t="s">
        <v>142</v>
      </c>
      <c r="H177" s="6" t="s">
        <v>72</v>
      </c>
      <c r="I177" t="s">
        <v>48</v>
      </c>
      <c r="J177" t="s">
        <v>120</v>
      </c>
      <c r="K177" t="s">
        <v>125</v>
      </c>
      <c r="L177" s="1">
        <v>26553</v>
      </c>
      <c r="M177" t="s">
        <v>34</v>
      </c>
      <c r="N177" s="1">
        <v>41176</v>
      </c>
      <c r="O177" s="1">
        <v>43734</v>
      </c>
      <c r="P177" t="s">
        <v>53</v>
      </c>
      <c r="Q177" t="s">
        <v>42</v>
      </c>
      <c r="R177" t="s">
        <v>43</v>
      </c>
      <c r="S177">
        <v>3.08</v>
      </c>
      <c r="T177">
        <f t="shared" si="2"/>
        <v>3</v>
      </c>
      <c r="U177">
        <v>4</v>
      </c>
      <c r="V177">
        <v>0</v>
      </c>
      <c r="W177" s="1">
        <v>43191</v>
      </c>
      <c r="X177">
        <v>0</v>
      </c>
      <c r="Y177">
        <v>18</v>
      </c>
    </row>
    <row r="178" spans="1:25" x14ac:dyDescent="0.35">
      <c r="A178" t="s">
        <v>431</v>
      </c>
      <c r="B178">
        <v>10177</v>
      </c>
      <c r="C178" t="s">
        <v>25</v>
      </c>
      <c r="D178" t="s">
        <v>26</v>
      </c>
      <c r="E178" s="6" t="s">
        <v>47</v>
      </c>
      <c r="F178" s="6" t="s">
        <v>28</v>
      </c>
      <c r="G178" s="6" t="s">
        <v>142</v>
      </c>
      <c r="H178" s="6" t="s">
        <v>72</v>
      </c>
      <c r="I178" t="s">
        <v>48</v>
      </c>
      <c r="J178" t="s">
        <v>135</v>
      </c>
      <c r="K178" t="s">
        <v>432</v>
      </c>
      <c r="L178" s="1">
        <v>31600</v>
      </c>
      <c r="M178" t="s">
        <v>34</v>
      </c>
      <c r="N178" s="1">
        <v>41645</v>
      </c>
      <c r="P178" t="s">
        <v>35</v>
      </c>
      <c r="Q178" t="s">
        <v>36</v>
      </c>
      <c r="R178" t="s">
        <v>37</v>
      </c>
      <c r="S178">
        <v>4.5999999999999996</v>
      </c>
      <c r="T178">
        <f t="shared" si="2"/>
        <v>5</v>
      </c>
      <c r="U178">
        <v>4</v>
      </c>
      <c r="V178">
        <v>0</v>
      </c>
      <c r="W178" s="1">
        <v>43887</v>
      </c>
      <c r="X178">
        <v>0</v>
      </c>
      <c r="Y178">
        <v>14</v>
      </c>
    </row>
    <row r="179" spans="1:25" x14ac:dyDescent="0.35">
      <c r="A179" t="s">
        <v>433</v>
      </c>
      <c r="B179">
        <v>10178</v>
      </c>
      <c r="C179" t="s">
        <v>45</v>
      </c>
      <c r="D179" t="s">
        <v>45</v>
      </c>
      <c r="E179" s="6" t="s">
        <v>47</v>
      </c>
      <c r="F179" s="6" t="s">
        <v>28</v>
      </c>
      <c r="G179" s="6" t="s">
        <v>142</v>
      </c>
      <c r="H179" s="6" t="s">
        <v>30</v>
      </c>
      <c r="I179" t="s">
        <v>31</v>
      </c>
      <c r="J179" t="s">
        <v>120</v>
      </c>
      <c r="K179" t="s">
        <v>162</v>
      </c>
      <c r="L179" t="s">
        <v>434</v>
      </c>
      <c r="M179" t="s">
        <v>59</v>
      </c>
      <c r="N179" s="1">
        <v>42501</v>
      </c>
      <c r="P179" t="s">
        <v>35</v>
      </c>
      <c r="Q179" t="s">
        <v>36</v>
      </c>
      <c r="R179" t="s">
        <v>37</v>
      </c>
      <c r="S179">
        <v>5</v>
      </c>
      <c r="T179">
        <f t="shared" si="2"/>
        <v>5</v>
      </c>
      <c r="U179">
        <v>3</v>
      </c>
      <c r="V179">
        <v>0</v>
      </c>
      <c r="W179" s="1">
        <v>43851</v>
      </c>
      <c r="X179">
        <v>0</v>
      </c>
      <c r="Y179">
        <v>4</v>
      </c>
    </row>
    <row r="180" spans="1:25" x14ac:dyDescent="0.35">
      <c r="A180" t="s">
        <v>435</v>
      </c>
      <c r="B180">
        <v>10179</v>
      </c>
      <c r="C180" t="s">
        <v>25</v>
      </c>
      <c r="D180" t="s">
        <v>26</v>
      </c>
      <c r="E180" s="6" t="s">
        <v>47</v>
      </c>
      <c r="F180" s="6" t="s">
        <v>28</v>
      </c>
      <c r="G180" s="6" t="s">
        <v>148</v>
      </c>
      <c r="H180" s="6" t="s">
        <v>72</v>
      </c>
      <c r="I180" t="s">
        <v>31</v>
      </c>
      <c r="J180" t="s">
        <v>49</v>
      </c>
      <c r="K180" t="s">
        <v>50</v>
      </c>
      <c r="L180" s="1">
        <v>31697</v>
      </c>
      <c r="M180" t="s">
        <v>59</v>
      </c>
      <c r="N180" s="1">
        <v>40729</v>
      </c>
      <c r="O180" s="1">
        <v>41870</v>
      </c>
      <c r="P180" t="s">
        <v>87</v>
      </c>
      <c r="Q180" t="s">
        <v>42</v>
      </c>
      <c r="R180" t="s">
        <v>37</v>
      </c>
      <c r="S180">
        <v>5</v>
      </c>
      <c r="T180">
        <f t="shared" si="2"/>
        <v>5</v>
      </c>
      <c r="U180">
        <v>4</v>
      </c>
      <c r="V180">
        <v>0</v>
      </c>
      <c r="W180" s="1">
        <v>41457</v>
      </c>
      <c r="X180">
        <v>0</v>
      </c>
      <c r="Y180">
        <v>16</v>
      </c>
    </row>
    <row r="181" spans="1:25" x14ac:dyDescent="0.35">
      <c r="A181" t="s">
        <v>436</v>
      </c>
      <c r="B181">
        <v>10180</v>
      </c>
      <c r="C181" t="s">
        <v>25</v>
      </c>
      <c r="D181" t="s">
        <v>26</v>
      </c>
      <c r="E181" s="6" t="s">
        <v>47</v>
      </c>
      <c r="F181" s="6" t="s">
        <v>28</v>
      </c>
      <c r="G181" s="6" t="s">
        <v>29</v>
      </c>
      <c r="H181" s="6" t="s">
        <v>72</v>
      </c>
      <c r="I181" t="s">
        <v>39</v>
      </c>
      <c r="J181" t="s">
        <v>437</v>
      </c>
      <c r="K181" t="s">
        <v>438</v>
      </c>
      <c r="L181" s="1">
        <v>27221</v>
      </c>
      <c r="M181" t="s">
        <v>52</v>
      </c>
      <c r="N181" s="1">
        <v>41589</v>
      </c>
      <c r="P181" t="s">
        <v>35</v>
      </c>
      <c r="Q181" t="s">
        <v>36</v>
      </c>
      <c r="R181" t="s">
        <v>37</v>
      </c>
      <c r="S181">
        <v>4.0999999999999996</v>
      </c>
      <c r="T181">
        <f t="shared" si="2"/>
        <v>4</v>
      </c>
      <c r="U181">
        <v>3</v>
      </c>
      <c r="V181">
        <v>0</v>
      </c>
      <c r="W181" s="1">
        <v>43852</v>
      </c>
      <c r="X181">
        <v>0</v>
      </c>
      <c r="Y181">
        <v>11</v>
      </c>
    </row>
    <row r="182" spans="1:25" x14ac:dyDescent="0.35">
      <c r="A182" t="s">
        <v>439</v>
      </c>
      <c r="B182">
        <v>10181</v>
      </c>
      <c r="C182" t="s">
        <v>45</v>
      </c>
      <c r="D182" t="s">
        <v>46</v>
      </c>
      <c r="E182" s="6" t="s">
        <v>47</v>
      </c>
      <c r="F182" s="6" t="s">
        <v>61</v>
      </c>
      <c r="G182" s="6" t="s">
        <v>29</v>
      </c>
      <c r="H182" s="6" t="s">
        <v>56</v>
      </c>
      <c r="I182" t="s">
        <v>98</v>
      </c>
      <c r="J182" t="s">
        <v>68</v>
      </c>
      <c r="K182" t="s">
        <v>89</v>
      </c>
      <c r="L182" s="1">
        <v>31969</v>
      </c>
      <c r="M182" t="s">
        <v>59</v>
      </c>
      <c r="N182" s="1">
        <v>41589</v>
      </c>
      <c r="P182" t="s">
        <v>35</v>
      </c>
      <c r="Q182" t="s">
        <v>36</v>
      </c>
      <c r="R182" t="s">
        <v>66</v>
      </c>
      <c r="S182">
        <v>4.5</v>
      </c>
      <c r="T182">
        <f t="shared" si="2"/>
        <v>5</v>
      </c>
      <c r="U182">
        <v>5</v>
      </c>
      <c r="V182">
        <v>4</v>
      </c>
      <c r="W182" s="1">
        <v>43844</v>
      </c>
      <c r="X182">
        <v>0</v>
      </c>
      <c r="Y182">
        <v>14</v>
      </c>
    </row>
    <row r="183" spans="1:25" x14ac:dyDescent="0.35">
      <c r="A183" t="s">
        <v>440</v>
      </c>
      <c r="B183">
        <v>10182</v>
      </c>
      <c r="C183" t="s">
        <v>25</v>
      </c>
      <c r="D183" t="s">
        <v>26</v>
      </c>
      <c r="E183" s="6" t="s">
        <v>47</v>
      </c>
      <c r="F183" s="6" t="s">
        <v>61</v>
      </c>
      <c r="G183" s="6" t="s">
        <v>29</v>
      </c>
      <c r="H183" s="6" t="s">
        <v>56</v>
      </c>
      <c r="I183" t="s">
        <v>31</v>
      </c>
      <c r="J183" t="s">
        <v>32</v>
      </c>
      <c r="K183" t="s">
        <v>325</v>
      </c>
      <c r="L183" t="s">
        <v>441</v>
      </c>
      <c r="M183" t="s">
        <v>52</v>
      </c>
      <c r="N183" s="1">
        <v>40694</v>
      </c>
      <c r="P183" t="s">
        <v>35</v>
      </c>
      <c r="Q183" t="s">
        <v>36</v>
      </c>
      <c r="R183" t="s">
        <v>43</v>
      </c>
      <c r="S183">
        <v>5</v>
      </c>
      <c r="T183">
        <f t="shared" si="2"/>
        <v>5</v>
      </c>
      <c r="U183">
        <v>4</v>
      </c>
      <c r="V183">
        <v>0</v>
      </c>
      <c r="W183" s="1">
        <v>43840</v>
      </c>
      <c r="X183">
        <v>0</v>
      </c>
      <c r="Y183">
        <v>8</v>
      </c>
    </row>
    <row r="184" spans="1:25" x14ac:dyDescent="0.35">
      <c r="A184" t="s">
        <v>442</v>
      </c>
      <c r="B184">
        <v>10183</v>
      </c>
      <c r="C184" t="s">
        <v>45</v>
      </c>
      <c r="D184" t="s">
        <v>83</v>
      </c>
      <c r="E184" s="6" t="s">
        <v>47</v>
      </c>
      <c r="F184" s="6" t="s">
        <v>28</v>
      </c>
      <c r="G184" s="6" t="s">
        <v>55</v>
      </c>
      <c r="H184" s="6" t="s">
        <v>72</v>
      </c>
      <c r="I184" t="s">
        <v>31</v>
      </c>
      <c r="J184" t="s">
        <v>120</v>
      </c>
      <c r="K184" t="s">
        <v>299</v>
      </c>
      <c r="L184" t="s">
        <v>443</v>
      </c>
      <c r="M184" t="s">
        <v>64</v>
      </c>
      <c r="N184" s="1">
        <v>42093</v>
      </c>
      <c r="P184" t="s">
        <v>35</v>
      </c>
      <c r="Q184" t="s">
        <v>36</v>
      </c>
      <c r="R184" t="s">
        <v>37</v>
      </c>
      <c r="S184">
        <v>5</v>
      </c>
      <c r="T184">
        <f t="shared" si="2"/>
        <v>5</v>
      </c>
      <c r="U184">
        <v>5</v>
      </c>
      <c r="V184">
        <v>0</v>
      </c>
      <c r="W184" s="1">
        <v>43868</v>
      </c>
      <c r="X184">
        <v>0</v>
      </c>
      <c r="Y184">
        <v>16</v>
      </c>
    </row>
    <row r="185" spans="1:25" x14ac:dyDescent="0.35">
      <c r="A185" t="s">
        <v>444</v>
      </c>
      <c r="B185">
        <v>10184</v>
      </c>
      <c r="C185" t="s">
        <v>25</v>
      </c>
      <c r="D185" t="s">
        <v>26</v>
      </c>
      <c r="E185" s="6" t="s">
        <v>47</v>
      </c>
      <c r="F185" s="6" t="s">
        <v>28</v>
      </c>
      <c r="G185" s="6" t="s">
        <v>55</v>
      </c>
      <c r="H185" s="6" t="s">
        <v>72</v>
      </c>
      <c r="I185" t="s">
        <v>39</v>
      </c>
      <c r="J185" t="s">
        <v>49</v>
      </c>
      <c r="K185" t="s">
        <v>131</v>
      </c>
      <c r="L185" s="1">
        <v>31959</v>
      </c>
      <c r="M185" t="s">
        <v>52</v>
      </c>
      <c r="N185" s="1">
        <v>41281</v>
      </c>
      <c r="P185" t="s">
        <v>35</v>
      </c>
      <c r="Q185" t="s">
        <v>36</v>
      </c>
      <c r="R185" t="s">
        <v>129</v>
      </c>
      <c r="S185">
        <v>3.93</v>
      </c>
      <c r="T185">
        <f t="shared" si="2"/>
        <v>4</v>
      </c>
      <c r="U185">
        <v>3</v>
      </c>
      <c r="V185">
        <v>0</v>
      </c>
      <c r="W185" s="1">
        <v>43860</v>
      </c>
      <c r="X185">
        <v>0</v>
      </c>
      <c r="Y185">
        <v>20</v>
      </c>
    </row>
    <row r="186" spans="1:25" x14ac:dyDescent="0.35">
      <c r="A186" t="s">
        <v>445</v>
      </c>
      <c r="B186">
        <v>10185</v>
      </c>
      <c r="C186" t="s">
        <v>45</v>
      </c>
      <c r="D186" t="s">
        <v>45</v>
      </c>
      <c r="E186" s="6" t="s">
        <v>27</v>
      </c>
      <c r="F186" s="6" t="s">
        <v>28</v>
      </c>
      <c r="G186" s="6" t="s">
        <v>29</v>
      </c>
      <c r="H186" s="6" t="s">
        <v>56</v>
      </c>
      <c r="I186" t="s">
        <v>48</v>
      </c>
      <c r="J186" t="s">
        <v>120</v>
      </c>
      <c r="K186" t="s">
        <v>143</v>
      </c>
      <c r="L186" s="1">
        <v>30688</v>
      </c>
      <c r="M186" t="s">
        <v>59</v>
      </c>
      <c r="N186" s="1">
        <v>42557</v>
      </c>
      <c r="P186" t="s">
        <v>35</v>
      </c>
      <c r="Q186" t="s">
        <v>36</v>
      </c>
      <c r="R186" t="s">
        <v>243</v>
      </c>
      <c r="S186">
        <v>3.4</v>
      </c>
      <c r="T186">
        <f t="shared" si="2"/>
        <v>3</v>
      </c>
      <c r="U186">
        <v>4</v>
      </c>
      <c r="V186">
        <v>0</v>
      </c>
      <c r="W186" s="1">
        <v>43859</v>
      </c>
      <c r="X186">
        <v>0</v>
      </c>
      <c r="Y186">
        <v>7</v>
      </c>
    </row>
    <row r="187" spans="1:25" x14ac:dyDescent="0.35">
      <c r="A187" t="s">
        <v>446</v>
      </c>
      <c r="B187">
        <v>10186</v>
      </c>
      <c r="C187" t="s">
        <v>45</v>
      </c>
      <c r="D187" t="s">
        <v>46</v>
      </c>
      <c r="E187" s="6" t="s">
        <v>47</v>
      </c>
      <c r="F187" s="6" t="s">
        <v>28</v>
      </c>
      <c r="G187" s="6" t="s">
        <v>55</v>
      </c>
      <c r="H187" s="6" t="s">
        <v>72</v>
      </c>
      <c r="I187" t="s">
        <v>31</v>
      </c>
      <c r="J187" t="s">
        <v>68</v>
      </c>
      <c r="K187" t="s">
        <v>89</v>
      </c>
      <c r="L187" t="s">
        <v>447</v>
      </c>
      <c r="M187" t="s">
        <v>52</v>
      </c>
      <c r="N187" s="1">
        <v>41001</v>
      </c>
      <c r="O187" s="1">
        <v>43415</v>
      </c>
      <c r="P187" t="s">
        <v>87</v>
      </c>
      <c r="Q187" t="s">
        <v>42</v>
      </c>
      <c r="R187" t="s">
        <v>81</v>
      </c>
      <c r="S187">
        <v>4.18</v>
      </c>
      <c r="T187">
        <f t="shared" si="2"/>
        <v>4</v>
      </c>
      <c r="U187">
        <v>4</v>
      </c>
      <c r="V187">
        <v>0</v>
      </c>
      <c r="W187" s="1">
        <v>42771</v>
      </c>
      <c r="X187">
        <v>0</v>
      </c>
      <c r="Y187">
        <v>17</v>
      </c>
    </row>
    <row r="188" spans="1:25" x14ac:dyDescent="0.35">
      <c r="A188" t="s">
        <v>448</v>
      </c>
      <c r="B188">
        <v>10187</v>
      </c>
      <c r="C188" t="s">
        <v>25</v>
      </c>
      <c r="D188" t="s">
        <v>26</v>
      </c>
      <c r="E188" s="6" t="s">
        <v>47</v>
      </c>
      <c r="F188" s="6" t="s">
        <v>28</v>
      </c>
      <c r="G188" s="6" t="s">
        <v>55</v>
      </c>
      <c r="H188" s="6" t="s">
        <v>72</v>
      </c>
      <c r="I188" t="s">
        <v>48</v>
      </c>
      <c r="J188" t="s">
        <v>120</v>
      </c>
      <c r="K188" t="s">
        <v>121</v>
      </c>
      <c r="L188" t="s">
        <v>359</v>
      </c>
      <c r="M188" t="s">
        <v>75</v>
      </c>
      <c r="N188" s="1">
        <v>42093</v>
      </c>
      <c r="P188" t="s">
        <v>35</v>
      </c>
      <c r="Q188" t="s">
        <v>36</v>
      </c>
      <c r="R188" t="s">
        <v>129</v>
      </c>
      <c r="S188">
        <v>5</v>
      </c>
      <c r="T188">
        <f t="shared" si="2"/>
        <v>5</v>
      </c>
      <c r="U188">
        <v>4</v>
      </c>
      <c r="V188">
        <v>0</v>
      </c>
      <c r="W188" s="1">
        <v>43851</v>
      </c>
      <c r="X188">
        <v>0</v>
      </c>
      <c r="Y188">
        <v>10</v>
      </c>
    </row>
    <row r="189" spans="1:25" x14ac:dyDescent="0.35">
      <c r="A189" t="s">
        <v>449</v>
      </c>
      <c r="B189">
        <v>10188</v>
      </c>
      <c r="C189" t="s">
        <v>45</v>
      </c>
      <c r="D189" t="s">
        <v>45</v>
      </c>
      <c r="E189" s="6" t="s">
        <v>27</v>
      </c>
      <c r="F189" s="6" t="s">
        <v>450</v>
      </c>
      <c r="G189" s="6" t="s">
        <v>55</v>
      </c>
      <c r="H189" s="6" t="s">
        <v>56</v>
      </c>
      <c r="I189" t="s">
        <v>39</v>
      </c>
      <c r="J189" t="s">
        <v>135</v>
      </c>
      <c r="K189" t="s">
        <v>136</v>
      </c>
      <c r="L189" s="1">
        <v>29867</v>
      </c>
      <c r="M189" t="s">
        <v>52</v>
      </c>
      <c r="N189" s="1">
        <v>41137</v>
      </c>
      <c r="P189" t="s">
        <v>35</v>
      </c>
      <c r="Q189" t="s">
        <v>36</v>
      </c>
      <c r="R189" t="s">
        <v>43</v>
      </c>
      <c r="S189">
        <v>4.37</v>
      </c>
      <c r="T189">
        <f t="shared" si="2"/>
        <v>4</v>
      </c>
      <c r="U189">
        <v>3</v>
      </c>
      <c r="V189">
        <v>0</v>
      </c>
      <c r="W189" s="1">
        <v>43844</v>
      </c>
      <c r="X189">
        <v>0</v>
      </c>
      <c r="Y189">
        <v>2</v>
      </c>
    </row>
    <row r="190" spans="1:25" x14ac:dyDescent="0.35">
      <c r="A190" t="s">
        <v>451</v>
      </c>
      <c r="B190">
        <v>10189</v>
      </c>
      <c r="C190" t="s">
        <v>25</v>
      </c>
      <c r="D190" t="s">
        <v>26</v>
      </c>
      <c r="E190" s="6" t="s">
        <v>27</v>
      </c>
      <c r="F190" s="6" t="s">
        <v>450</v>
      </c>
      <c r="G190" s="6" t="s">
        <v>29</v>
      </c>
      <c r="H190" s="6" t="s">
        <v>72</v>
      </c>
      <c r="I190" t="s">
        <v>31</v>
      </c>
      <c r="J190" t="s">
        <v>32</v>
      </c>
      <c r="K190" t="s">
        <v>173</v>
      </c>
      <c r="L190" t="s">
        <v>452</v>
      </c>
      <c r="M190" t="s">
        <v>59</v>
      </c>
      <c r="N190" s="1">
        <v>40770</v>
      </c>
      <c r="O190" s="1">
        <v>42617</v>
      </c>
      <c r="P190" t="s">
        <v>91</v>
      </c>
      <c r="Q190" t="s">
        <v>42</v>
      </c>
      <c r="R190" t="s">
        <v>37</v>
      </c>
      <c r="S190">
        <v>3</v>
      </c>
      <c r="T190">
        <f t="shared" si="2"/>
        <v>3</v>
      </c>
      <c r="U190">
        <v>2</v>
      </c>
      <c r="V190">
        <v>0</v>
      </c>
      <c r="W190" s="1">
        <v>41653</v>
      </c>
      <c r="X190">
        <v>6</v>
      </c>
      <c r="Y190">
        <v>6</v>
      </c>
    </row>
    <row r="191" spans="1:25" x14ac:dyDescent="0.35">
      <c r="A191" t="s">
        <v>453</v>
      </c>
      <c r="B191">
        <v>10190</v>
      </c>
      <c r="C191" t="s">
        <v>45</v>
      </c>
      <c r="D191" t="s">
        <v>83</v>
      </c>
      <c r="E191" s="6" t="s">
        <v>27</v>
      </c>
      <c r="F191" s="6" t="s">
        <v>28</v>
      </c>
      <c r="G191" s="6" t="s">
        <v>29</v>
      </c>
      <c r="H191" s="6" t="s">
        <v>56</v>
      </c>
      <c r="I191" t="s">
        <v>48</v>
      </c>
      <c r="J191" t="s">
        <v>68</v>
      </c>
      <c r="K191" t="s">
        <v>69</v>
      </c>
      <c r="L191" t="s">
        <v>454</v>
      </c>
      <c r="M191" t="s">
        <v>59</v>
      </c>
      <c r="N191" s="1">
        <v>40854</v>
      </c>
      <c r="P191" t="s">
        <v>35</v>
      </c>
      <c r="Q191" t="s">
        <v>36</v>
      </c>
      <c r="R191" t="s">
        <v>37</v>
      </c>
      <c r="S191">
        <v>3.7</v>
      </c>
      <c r="T191">
        <f t="shared" si="2"/>
        <v>4</v>
      </c>
      <c r="U191">
        <v>3</v>
      </c>
      <c r="V191">
        <v>0</v>
      </c>
      <c r="W191" s="1">
        <v>43838</v>
      </c>
      <c r="X191">
        <v>0</v>
      </c>
      <c r="Y191">
        <v>14</v>
      </c>
    </row>
    <row r="192" spans="1:25" x14ac:dyDescent="0.35">
      <c r="A192" t="s">
        <v>455</v>
      </c>
      <c r="B192">
        <v>10191</v>
      </c>
      <c r="C192" t="s">
        <v>45</v>
      </c>
      <c r="D192" t="s">
        <v>46</v>
      </c>
      <c r="E192" s="6" t="s">
        <v>27</v>
      </c>
      <c r="F192" s="6" t="s">
        <v>28</v>
      </c>
      <c r="G192" s="6" t="s">
        <v>29</v>
      </c>
      <c r="H192" s="6" t="s">
        <v>72</v>
      </c>
      <c r="I192" t="s">
        <v>48</v>
      </c>
      <c r="J192" t="s">
        <v>68</v>
      </c>
      <c r="K192" t="s">
        <v>112</v>
      </c>
      <c r="L192" s="1">
        <v>31542</v>
      </c>
      <c r="M192" t="s">
        <v>52</v>
      </c>
      <c r="N192" s="1">
        <v>40954</v>
      </c>
      <c r="P192" t="s">
        <v>35</v>
      </c>
      <c r="Q192" t="s">
        <v>36</v>
      </c>
      <c r="R192" t="s">
        <v>81</v>
      </c>
      <c r="S192">
        <v>2.39</v>
      </c>
      <c r="T192">
        <f t="shared" si="2"/>
        <v>2</v>
      </c>
      <c r="U192">
        <v>3</v>
      </c>
      <c r="V192">
        <v>6</v>
      </c>
      <c r="W192" s="1">
        <v>43883</v>
      </c>
      <c r="X192">
        <v>4</v>
      </c>
      <c r="Y192">
        <v>13</v>
      </c>
    </row>
    <row r="193" spans="1:25" x14ac:dyDescent="0.35">
      <c r="A193" t="s">
        <v>456</v>
      </c>
      <c r="B193">
        <v>10192</v>
      </c>
      <c r="C193" t="s">
        <v>25</v>
      </c>
      <c r="D193" t="s">
        <v>26</v>
      </c>
      <c r="E193" s="6" t="s">
        <v>47</v>
      </c>
      <c r="F193" s="6" t="s">
        <v>28</v>
      </c>
      <c r="G193" s="6" t="s">
        <v>55</v>
      </c>
      <c r="H193" s="6" t="s">
        <v>72</v>
      </c>
      <c r="I193" t="s">
        <v>39</v>
      </c>
      <c r="J193" t="s">
        <v>120</v>
      </c>
      <c r="K193" t="s">
        <v>299</v>
      </c>
      <c r="L193" t="s">
        <v>457</v>
      </c>
      <c r="M193" t="s">
        <v>75</v>
      </c>
      <c r="N193" s="1">
        <v>41407</v>
      </c>
      <c r="P193" t="s">
        <v>35</v>
      </c>
      <c r="Q193" t="s">
        <v>36</v>
      </c>
      <c r="R193" t="s">
        <v>43</v>
      </c>
      <c r="S193">
        <v>4.7</v>
      </c>
      <c r="T193">
        <f t="shared" si="2"/>
        <v>5</v>
      </c>
      <c r="U193">
        <v>3</v>
      </c>
      <c r="V193">
        <v>0</v>
      </c>
      <c r="W193" s="1">
        <v>43844</v>
      </c>
      <c r="X193">
        <v>0</v>
      </c>
      <c r="Y193">
        <v>1</v>
      </c>
    </row>
    <row r="194" spans="1:25" x14ac:dyDescent="0.35">
      <c r="A194" t="s">
        <v>458</v>
      </c>
      <c r="B194">
        <v>10193</v>
      </c>
      <c r="C194" t="s">
        <v>45</v>
      </c>
      <c r="D194" t="s">
        <v>45</v>
      </c>
      <c r="E194" s="6" t="s">
        <v>27</v>
      </c>
      <c r="F194" s="6" t="s">
        <v>28</v>
      </c>
      <c r="G194" s="6" t="s">
        <v>29</v>
      </c>
      <c r="H194" s="6" t="s">
        <v>72</v>
      </c>
      <c r="I194" t="s">
        <v>39</v>
      </c>
      <c r="J194" t="s">
        <v>120</v>
      </c>
      <c r="K194" t="s">
        <v>299</v>
      </c>
      <c r="L194" s="1">
        <v>27831</v>
      </c>
      <c r="M194" t="s">
        <v>64</v>
      </c>
      <c r="N194" s="1">
        <v>40917</v>
      </c>
      <c r="P194" t="s">
        <v>35</v>
      </c>
      <c r="Q194" t="s">
        <v>36</v>
      </c>
      <c r="R194" t="s">
        <v>81</v>
      </c>
      <c r="S194">
        <v>4.0999999999999996</v>
      </c>
      <c r="T194">
        <f t="shared" si="2"/>
        <v>4</v>
      </c>
      <c r="U194">
        <v>4</v>
      </c>
      <c r="V194">
        <v>0</v>
      </c>
      <c r="W194" s="1">
        <v>43861</v>
      </c>
      <c r="X194">
        <v>0</v>
      </c>
      <c r="Y194">
        <v>12</v>
      </c>
    </row>
    <row r="195" spans="1:25" x14ac:dyDescent="0.35">
      <c r="A195" t="s">
        <v>459</v>
      </c>
      <c r="B195">
        <v>10194</v>
      </c>
      <c r="C195" t="s">
        <v>45</v>
      </c>
      <c r="D195" t="s">
        <v>46</v>
      </c>
      <c r="E195" s="6" t="s">
        <v>47</v>
      </c>
      <c r="F195" s="6" t="s">
        <v>28</v>
      </c>
      <c r="G195" s="6" t="s">
        <v>97</v>
      </c>
      <c r="H195" s="6" t="s">
        <v>72</v>
      </c>
      <c r="I195" t="s">
        <v>48</v>
      </c>
      <c r="J195" t="s">
        <v>120</v>
      </c>
      <c r="K195" t="s">
        <v>121</v>
      </c>
      <c r="L195" s="1">
        <v>28949</v>
      </c>
      <c r="M195" t="s">
        <v>34</v>
      </c>
      <c r="N195" s="1">
        <v>42051</v>
      </c>
      <c r="P195" t="s">
        <v>35</v>
      </c>
      <c r="Q195" t="s">
        <v>36</v>
      </c>
      <c r="R195" t="s">
        <v>129</v>
      </c>
      <c r="S195">
        <v>3.81</v>
      </c>
      <c r="T195">
        <f t="shared" ref="T195:T258" si="3">ROUND(S195,0)</f>
        <v>4</v>
      </c>
      <c r="U195">
        <v>3</v>
      </c>
      <c r="V195">
        <v>6</v>
      </c>
      <c r="W195" s="1">
        <v>43872</v>
      </c>
      <c r="X195">
        <v>0</v>
      </c>
      <c r="Y195">
        <v>6</v>
      </c>
    </row>
    <row r="196" spans="1:25" x14ac:dyDescent="0.35">
      <c r="A196" t="s">
        <v>460</v>
      </c>
      <c r="B196">
        <v>10195</v>
      </c>
      <c r="C196" t="s">
        <v>25</v>
      </c>
      <c r="D196" t="s">
        <v>26</v>
      </c>
      <c r="E196" s="6" t="s">
        <v>47</v>
      </c>
      <c r="F196" s="6" t="s">
        <v>28</v>
      </c>
      <c r="G196" s="6" t="s">
        <v>102</v>
      </c>
      <c r="H196" s="6" t="s">
        <v>72</v>
      </c>
      <c r="I196" t="s">
        <v>48</v>
      </c>
      <c r="J196" t="s">
        <v>62</v>
      </c>
      <c r="K196" t="s">
        <v>190</v>
      </c>
      <c r="L196" s="1">
        <v>30870</v>
      </c>
      <c r="M196" t="s">
        <v>75</v>
      </c>
      <c r="N196" s="1">
        <v>41365</v>
      </c>
      <c r="P196" t="s">
        <v>35</v>
      </c>
      <c r="Q196" t="s">
        <v>36</v>
      </c>
      <c r="R196" t="s">
        <v>37</v>
      </c>
      <c r="S196">
        <v>4.4000000000000004</v>
      </c>
      <c r="T196">
        <f t="shared" si="3"/>
        <v>4</v>
      </c>
      <c r="U196">
        <v>4</v>
      </c>
      <c r="V196">
        <v>0</v>
      </c>
      <c r="W196" s="1">
        <v>43847</v>
      </c>
      <c r="X196">
        <v>0</v>
      </c>
      <c r="Y196">
        <v>18</v>
      </c>
    </row>
    <row r="197" spans="1:25" x14ac:dyDescent="0.35">
      <c r="A197" t="s">
        <v>461</v>
      </c>
      <c r="B197">
        <v>10196</v>
      </c>
      <c r="C197" t="s">
        <v>25</v>
      </c>
      <c r="D197" t="s">
        <v>26</v>
      </c>
      <c r="E197" s="6" t="s">
        <v>27</v>
      </c>
      <c r="F197" s="6" t="s">
        <v>28</v>
      </c>
      <c r="G197" s="6" t="s">
        <v>97</v>
      </c>
      <c r="H197" s="6" t="s">
        <v>72</v>
      </c>
      <c r="I197" t="s">
        <v>48</v>
      </c>
      <c r="J197" t="s">
        <v>62</v>
      </c>
      <c r="K197" t="s">
        <v>400</v>
      </c>
      <c r="L197" s="1">
        <v>27041</v>
      </c>
      <c r="M197" t="s">
        <v>34</v>
      </c>
      <c r="N197" s="1">
        <v>41407</v>
      </c>
      <c r="P197" t="s">
        <v>35</v>
      </c>
      <c r="Q197" t="s">
        <v>36</v>
      </c>
      <c r="R197" t="s">
        <v>37</v>
      </c>
      <c r="S197">
        <v>4.29</v>
      </c>
      <c r="T197">
        <f t="shared" si="3"/>
        <v>4</v>
      </c>
      <c r="U197">
        <v>5</v>
      </c>
      <c r="V197">
        <v>0</v>
      </c>
      <c r="W197" s="1">
        <v>43858</v>
      </c>
      <c r="X197">
        <v>0</v>
      </c>
      <c r="Y197">
        <v>11</v>
      </c>
    </row>
    <row r="198" spans="1:25" x14ac:dyDescent="0.35">
      <c r="A198" t="s">
        <v>462</v>
      </c>
      <c r="B198">
        <v>10197</v>
      </c>
      <c r="C198" t="s">
        <v>25</v>
      </c>
      <c r="D198" t="s">
        <v>26</v>
      </c>
      <c r="E198" s="6" t="s">
        <v>27</v>
      </c>
      <c r="F198" s="6" t="s">
        <v>28</v>
      </c>
      <c r="G198" s="6" t="s">
        <v>102</v>
      </c>
      <c r="H198" s="6" t="s">
        <v>72</v>
      </c>
      <c r="I198" t="s">
        <v>39</v>
      </c>
      <c r="J198" t="s">
        <v>32</v>
      </c>
      <c r="K198" t="s">
        <v>238</v>
      </c>
      <c r="L198" t="s">
        <v>463</v>
      </c>
      <c r="M198" t="s">
        <v>52</v>
      </c>
      <c r="N198" s="1">
        <v>41463</v>
      </c>
      <c r="P198" t="s">
        <v>35</v>
      </c>
      <c r="Q198" t="s">
        <v>36</v>
      </c>
      <c r="R198" t="s">
        <v>37</v>
      </c>
      <c r="S198">
        <v>4.0999999999999996</v>
      </c>
      <c r="T198">
        <f t="shared" si="3"/>
        <v>4</v>
      </c>
      <c r="U198">
        <v>4</v>
      </c>
      <c r="V198">
        <v>0</v>
      </c>
      <c r="W198" s="1">
        <v>43852</v>
      </c>
      <c r="X198">
        <v>0</v>
      </c>
      <c r="Y198">
        <v>13</v>
      </c>
    </row>
    <row r="199" spans="1:25" x14ac:dyDescent="0.35">
      <c r="A199" t="s">
        <v>464</v>
      </c>
      <c r="B199">
        <v>10198</v>
      </c>
      <c r="C199" t="s">
        <v>45</v>
      </c>
      <c r="D199" t="s">
        <v>46</v>
      </c>
      <c r="E199" s="6" t="s">
        <v>27</v>
      </c>
      <c r="F199" s="6" t="s">
        <v>28</v>
      </c>
      <c r="G199" s="6" t="s">
        <v>97</v>
      </c>
      <c r="H199" s="6" t="s">
        <v>72</v>
      </c>
      <c r="I199" t="s">
        <v>84</v>
      </c>
      <c r="J199" t="s">
        <v>32</v>
      </c>
      <c r="K199" t="s">
        <v>219</v>
      </c>
      <c r="L199" t="s">
        <v>465</v>
      </c>
      <c r="M199" t="s">
        <v>75</v>
      </c>
      <c r="N199" s="1">
        <v>42776</v>
      </c>
      <c r="P199" t="s">
        <v>35</v>
      </c>
      <c r="Q199" t="s">
        <v>36</v>
      </c>
      <c r="R199" t="s">
        <v>43</v>
      </c>
      <c r="S199">
        <v>5</v>
      </c>
      <c r="T199">
        <f t="shared" si="3"/>
        <v>5</v>
      </c>
      <c r="U199">
        <v>3</v>
      </c>
      <c r="V199">
        <v>6</v>
      </c>
      <c r="W199" s="1">
        <v>43886</v>
      </c>
      <c r="X199">
        <v>0</v>
      </c>
      <c r="Y199">
        <v>17</v>
      </c>
    </row>
    <row r="200" spans="1:25" x14ac:dyDescent="0.35">
      <c r="A200" t="s">
        <v>466</v>
      </c>
      <c r="B200">
        <v>10199</v>
      </c>
      <c r="C200" t="s">
        <v>25</v>
      </c>
      <c r="D200" t="s">
        <v>26</v>
      </c>
      <c r="E200" s="6" t="s">
        <v>27</v>
      </c>
      <c r="F200" s="6" t="s">
        <v>28</v>
      </c>
      <c r="G200" s="6" t="s">
        <v>97</v>
      </c>
      <c r="H200" s="6" t="s">
        <v>72</v>
      </c>
      <c r="I200" t="s">
        <v>31</v>
      </c>
      <c r="J200" t="s">
        <v>49</v>
      </c>
      <c r="K200" t="s">
        <v>131</v>
      </c>
      <c r="L200" s="1">
        <v>32544</v>
      </c>
      <c r="M200" t="s">
        <v>52</v>
      </c>
      <c r="N200" s="1">
        <v>40812</v>
      </c>
      <c r="O200" s="1">
        <v>42464</v>
      </c>
      <c r="P200" t="s">
        <v>65</v>
      </c>
      <c r="Q200" t="s">
        <v>42</v>
      </c>
      <c r="R200" t="s">
        <v>81</v>
      </c>
      <c r="S200">
        <v>4.3</v>
      </c>
      <c r="T200">
        <f t="shared" si="3"/>
        <v>4</v>
      </c>
      <c r="U200">
        <v>3</v>
      </c>
      <c r="V200">
        <v>0</v>
      </c>
      <c r="W200" s="1">
        <v>41700</v>
      </c>
      <c r="X200">
        <v>0</v>
      </c>
      <c r="Y200">
        <v>19</v>
      </c>
    </row>
    <row r="201" spans="1:25" x14ac:dyDescent="0.35">
      <c r="A201" t="s">
        <v>467</v>
      </c>
      <c r="B201">
        <v>10200</v>
      </c>
      <c r="C201" t="s">
        <v>45</v>
      </c>
      <c r="D201" t="s">
        <v>45</v>
      </c>
      <c r="E201" s="6" t="s">
        <v>27</v>
      </c>
      <c r="F201" s="6" t="s">
        <v>28</v>
      </c>
      <c r="G201" s="6" t="s">
        <v>102</v>
      </c>
      <c r="H201" s="6" t="s">
        <v>56</v>
      </c>
      <c r="I201" t="s">
        <v>48</v>
      </c>
      <c r="J201" t="s">
        <v>62</v>
      </c>
      <c r="K201" t="s">
        <v>140</v>
      </c>
      <c r="L201" t="s">
        <v>468</v>
      </c>
      <c r="M201" t="s">
        <v>64</v>
      </c>
      <c r="N201" s="1">
        <v>41365</v>
      </c>
      <c r="O201" s="1">
        <v>43245</v>
      </c>
      <c r="P201" t="s">
        <v>233</v>
      </c>
      <c r="Q201" t="s">
        <v>42</v>
      </c>
      <c r="R201" t="s">
        <v>78</v>
      </c>
      <c r="S201">
        <v>3.18</v>
      </c>
      <c r="T201">
        <f t="shared" si="3"/>
        <v>3</v>
      </c>
      <c r="U201">
        <v>3</v>
      </c>
      <c r="V201">
        <v>0</v>
      </c>
      <c r="W201" s="1">
        <v>42800</v>
      </c>
      <c r="X201">
        <v>0</v>
      </c>
      <c r="Y201">
        <v>10</v>
      </c>
    </row>
    <row r="202" spans="1:25" x14ac:dyDescent="0.35">
      <c r="A202" t="s">
        <v>469</v>
      </c>
      <c r="B202">
        <v>10201</v>
      </c>
      <c r="C202" t="s">
        <v>45</v>
      </c>
      <c r="D202" t="s">
        <v>83</v>
      </c>
      <c r="E202" s="6" t="s">
        <v>27</v>
      </c>
      <c r="F202" s="6" t="s">
        <v>28</v>
      </c>
      <c r="G202" s="6" t="s">
        <v>97</v>
      </c>
      <c r="H202" s="6" t="s">
        <v>56</v>
      </c>
      <c r="I202" t="s">
        <v>48</v>
      </c>
      <c r="J202" t="s">
        <v>68</v>
      </c>
      <c r="K202" t="s">
        <v>89</v>
      </c>
      <c r="L202" s="1">
        <v>28341</v>
      </c>
      <c r="M202" t="s">
        <v>64</v>
      </c>
      <c r="N202" s="1">
        <v>41771</v>
      </c>
      <c r="P202" t="s">
        <v>35</v>
      </c>
      <c r="Q202" t="s">
        <v>36</v>
      </c>
      <c r="R202" t="s">
        <v>37</v>
      </c>
      <c r="S202">
        <v>5</v>
      </c>
      <c r="T202">
        <f t="shared" si="3"/>
        <v>5</v>
      </c>
      <c r="U202">
        <v>5</v>
      </c>
      <c r="V202">
        <v>0</v>
      </c>
      <c r="W202" s="1">
        <v>43879</v>
      </c>
      <c r="X202">
        <v>0</v>
      </c>
      <c r="Y202">
        <v>11</v>
      </c>
    </row>
    <row r="203" spans="1:25" x14ac:dyDescent="0.35">
      <c r="A203" t="s">
        <v>470</v>
      </c>
      <c r="B203">
        <v>10202</v>
      </c>
      <c r="C203" t="s">
        <v>45</v>
      </c>
      <c r="D203" t="s">
        <v>83</v>
      </c>
      <c r="E203" s="6" t="s">
        <v>47</v>
      </c>
      <c r="F203" s="6" t="s">
        <v>28</v>
      </c>
      <c r="G203" s="6" t="s">
        <v>124</v>
      </c>
      <c r="H203" s="6" t="s">
        <v>72</v>
      </c>
      <c r="I203" t="s">
        <v>39</v>
      </c>
      <c r="J203" t="s">
        <v>437</v>
      </c>
      <c r="K203" t="s">
        <v>438</v>
      </c>
      <c r="L203" s="1">
        <v>24537</v>
      </c>
      <c r="M203" t="s">
        <v>34</v>
      </c>
      <c r="N203" s="1">
        <v>41365</v>
      </c>
      <c r="P203" t="s">
        <v>35</v>
      </c>
      <c r="Q203" t="s">
        <v>36</v>
      </c>
      <c r="R203" t="s">
        <v>81</v>
      </c>
      <c r="S203">
        <v>4</v>
      </c>
      <c r="T203">
        <f t="shared" si="3"/>
        <v>4</v>
      </c>
      <c r="U203">
        <v>3</v>
      </c>
      <c r="V203">
        <v>0</v>
      </c>
      <c r="W203" s="1">
        <v>43874</v>
      </c>
      <c r="X203">
        <v>0</v>
      </c>
      <c r="Y203">
        <v>12</v>
      </c>
    </row>
    <row r="204" spans="1:25" x14ac:dyDescent="0.35">
      <c r="A204" t="s">
        <v>471</v>
      </c>
      <c r="B204">
        <v>10203</v>
      </c>
      <c r="C204" t="s">
        <v>45</v>
      </c>
      <c r="D204" t="s">
        <v>83</v>
      </c>
      <c r="E204" s="6" t="s">
        <v>47</v>
      </c>
      <c r="F204" s="6" t="s">
        <v>28</v>
      </c>
      <c r="G204" s="6" t="s">
        <v>102</v>
      </c>
      <c r="H204" s="6" t="s">
        <v>72</v>
      </c>
      <c r="I204" t="s">
        <v>48</v>
      </c>
      <c r="J204" t="s">
        <v>68</v>
      </c>
      <c r="K204" t="s">
        <v>89</v>
      </c>
      <c r="L204" t="s">
        <v>472</v>
      </c>
      <c r="M204" t="s">
        <v>52</v>
      </c>
      <c r="N204" s="1">
        <v>41463</v>
      </c>
      <c r="P204" t="s">
        <v>35</v>
      </c>
      <c r="Q204" t="s">
        <v>36</v>
      </c>
      <c r="R204" t="s">
        <v>43</v>
      </c>
      <c r="S204">
        <v>5</v>
      </c>
      <c r="T204">
        <f t="shared" si="3"/>
        <v>5</v>
      </c>
      <c r="U204">
        <v>5</v>
      </c>
      <c r="V204">
        <v>0</v>
      </c>
      <c r="W204" s="1">
        <v>43855</v>
      </c>
      <c r="X204">
        <v>0</v>
      </c>
      <c r="Y204">
        <v>2</v>
      </c>
    </row>
    <row r="205" spans="1:25" x14ac:dyDescent="0.35">
      <c r="A205" t="s">
        <v>473</v>
      </c>
      <c r="B205">
        <v>10204</v>
      </c>
      <c r="C205" t="s">
        <v>25</v>
      </c>
      <c r="D205" t="s">
        <v>26</v>
      </c>
      <c r="E205" s="6" t="s">
        <v>47</v>
      </c>
      <c r="F205" s="6" t="s">
        <v>28</v>
      </c>
      <c r="G205" s="6" t="s">
        <v>124</v>
      </c>
      <c r="H205" s="6" t="s">
        <v>72</v>
      </c>
      <c r="I205" t="s">
        <v>39</v>
      </c>
      <c r="J205" t="s">
        <v>62</v>
      </c>
      <c r="K205" t="s">
        <v>190</v>
      </c>
      <c r="L205" s="1">
        <v>30870</v>
      </c>
      <c r="M205" t="s">
        <v>64</v>
      </c>
      <c r="N205" s="1">
        <v>41463</v>
      </c>
      <c r="P205" t="s">
        <v>35</v>
      </c>
      <c r="Q205" t="s">
        <v>36</v>
      </c>
      <c r="R205" t="s">
        <v>37</v>
      </c>
      <c r="S205">
        <v>3.6</v>
      </c>
      <c r="T205">
        <f t="shared" si="3"/>
        <v>4</v>
      </c>
      <c r="U205">
        <v>5</v>
      </c>
      <c r="V205">
        <v>0</v>
      </c>
      <c r="W205" s="1">
        <v>43832</v>
      </c>
      <c r="X205">
        <v>0</v>
      </c>
      <c r="Y205">
        <v>4</v>
      </c>
    </row>
    <row r="206" spans="1:25" x14ac:dyDescent="0.35">
      <c r="A206" t="s">
        <v>474</v>
      </c>
      <c r="B206">
        <v>10205</v>
      </c>
      <c r="C206" t="s">
        <v>45</v>
      </c>
      <c r="D206" t="s">
        <v>83</v>
      </c>
      <c r="E206" s="6" t="s">
        <v>47</v>
      </c>
      <c r="F206" s="6" t="s">
        <v>28</v>
      </c>
      <c r="G206" s="6" t="s">
        <v>134</v>
      </c>
      <c r="H206" s="6" t="s">
        <v>72</v>
      </c>
      <c r="I206" t="s">
        <v>48</v>
      </c>
      <c r="J206" t="s">
        <v>62</v>
      </c>
      <c r="K206" t="s">
        <v>400</v>
      </c>
      <c r="L206" t="s">
        <v>475</v>
      </c>
      <c r="M206" t="s">
        <v>59</v>
      </c>
      <c r="N206" s="1">
        <v>41953</v>
      </c>
      <c r="P206" t="s">
        <v>35</v>
      </c>
      <c r="Q206" t="s">
        <v>36</v>
      </c>
      <c r="R206" t="s">
        <v>43</v>
      </c>
      <c r="S206">
        <v>4.53</v>
      </c>
      <c r="T206">
        <f t="shared" si="3"/>
        <v>5</v>
      </c>
      <c r="U206">
        <v>5</v>
      </c>
      <c r="V206">
        <v>0</v>
      </c>
      <c r="W206" s="1">
        <v>43846</v>
      </c>
      <c r="X206">
        <v>0</v>
      </c>
      <c r="Y206">
        <v>5</v>
      </c>
    </row>
    <row r="207" spans="1:25" x14ac:dyDescent="0.35">
      <c r="A207" t="s">
        <v>476</v>
      </c>
      <c r="B207">
        <v>10206</v>
      </c>
      <c r="C207" t="s">
        <v>25</v>
      </c>
      <c r="D207" t="s">
        <v>26</v>
      </c>
      <c r="E207" s="6" t="s">
        <v>47</v>
      </c>
      <c r="F207" s="6" t="s">
        <v>61</v>
      </c>
      <c r="G207" s="6" t="s">
        <v>97</v>
      </c>
      <c r="H207" s="6" t="s">
        <v>72</v>
      </c>
      <c r="I207" t="s">
        <v>31</v>
      </c>
      <c r="J207" t="s">
        <v>135</v>
      </c>
      <c r="K207" t="s">
        <v>157</v>
      </c>
      <c r="L207" t="s">
        <v>477</v>
      </c>
      <c r="M207" t="s">
        <v>64</v>
      </c>
      <c r="N207" s="1">
        <v>41729</v>
      </c>
      <c r="O207" s="1">
        <v>43952</v>
      </c>
      <c r="P207" t="s">
        <v>115</v>
      </c>
      <c r="Q207" t="s">
        <v>106</v>
      </c>
      <c r="R207" t="s">
        <v>37</v>
      </c>
      <c r="S207">
        <v>2.33</v>
      </c>
      <c r="T207">
        <f t="shared" si="3"/>
        <v>2</v>
      </c>
      <c r="U207">
        <v>2</v>
      </c>
      <c r="V207">
        <v>0</v>
      </c>
      <c r="W207" s="1">
        <v>43533</v>
      </c>
      <c r="X207">
        <v>6</v>
      </c>
      <c r="Y207">
        <v>3</v>
      </c>
    </row>
    <row r="208" spans="1:25" x14ac:dyDescent="0.35">
      <c r="A208" t="s">
        <v>478</v>
      </c>
      <c r="B208">
        <v>10207</v>
      </c>
      <c r="C208" t="s">
        <v>45</v>
      </c>
      <c r="D208" t="s">
        <v>45</v>
      </c>
      <c r="E208" s="6" t="s">
        <v>47</v>
      </c>
      <c r="F208" s="6" t="s">
        <v>61</v>
      </c>
      <c r="G208" s="6" t="s">
        <v>142</v>
      </c>
      <c r="H208" s="6" t="s">
        <v>72</v>
      </c>
      <c r="I208" t="s">
        <v>48</v>
      </c>
      <c r="J208" t="s">
        <v>184</v>
      </c>
      <c r="K208" t="s">
        <v>198</v>
      </c>
      <c r="L208" s="1">
        <v>19300</v>
      </c>
      <c r="M208" t="s">
        <v>64</v>
      </c>
      <c r="N208" s="1">
        <v>41043</v>
      </c>
      <c r="O208" s="1">
        <v>42235</v>
      </c>
      <c r="P208" t="s">
        <v>91</v>
      </c>
      <c r="Q208" t="s">
        <v>42</v>
      </c>
      <c r="R208" t="s">
        <v>37</v>
      </c>
      <c r="S208">
        <v>5</v>
      </c>
      <c r="T208">
        <f t="shared" si="3"/>
        <v>5</v>
      </c>
      <c r="U208">
        <v>3</v>
      </c>
      <c r="V208">
        <v>0</v>
      </c>
      <c r="W208" s="1">
        <v>41822</v>
      </c>
      <c r="X208">
        <v>0</v>
      </c>
      <c r="Y208">
        <v>17</v>
      </c>
    </row>
    <row r="209" spans="1:25" x14ac:dyDescent="0.35">
      <c r="A209" t="s">
        <v>479</v>
      </c>
      <c r="B209">
        <v>10208</v>
      </c>
      <c r="C209" t="s">
        <v>25</v>
      </c>
      <c r="D209" t="s">
        <v>26</v>
      </c>
      <c r="E209" s="6" t="s">
        <v>47</v>
      </c>
      <c r="F209" s="6" t="s">
        <v>61</v>
      </c>
      <c r="G209" s="6" t="s">
        <v>142</v>
      </c>
      <c r="H209" s="6" t="s">
        <v>72</v>
      </c>
      <c r="I209" t="s">
        <v>84</v>
      </c>
      <c r="J209" t="s">
        <v>68</v>
      </c>
      <c r="K209" t="s">
        <v>112</v>
      </c>
      <c r="L209" s="1">
        <v>33182</v>
      </c>
      <c r="M209" t="s">
        <v>34</v>
      </c>
      <c r="N209" s="1">
        <v>41547</v>
      </c>
      <c r="P209" t="s">
        <v>35</v>
      </c>
      <c r="Q209" t="s">
        <v>36</v>
      </c>
      <c r="R209" t="s">
        <v>43</v>
      </c>
      <c r="S209">
        <v>4.28</v>
      </c>
      <c r="T209">
        <f t="shared" si="3"/>
        <v>4</v>
      </c>
      <c r="U209">
        <v>3</v>
      </c>
      <c r="V209">
        <v>0</v>
      </c>
      <c r="W209" s="1">
        <v>43855</v>
      </c>
      <c r="X209">
        <v>0</v>
      </c>
      <c r="Y209">
        <v>1</v>
      </c>
    </row>
    <row r="210" spans="1:25" x14ac:dyDescent="0.35">
      <c r="A210" t="s">
        <v>480</v>
      </c>
      <c r="B210">
        <v>10209</v>
      </c>
      <c r="C210" t="s">
        <v>25</v>
      </c>
      <c r="D210" t="s">
        <v>26</v>
      </c>
      <c r="E210" s="6" t="s">
        <v>27</v>
      </c>
      <c r="F210" s="6" t="s">
        <v>61</v>
      </c>
      <c r="G210" s="6" t="s">
        <v>148</v>
      </c>
      <c r="H210" s="6" t="s">
        <v>72</v>
      </c>
      <c r="I210" t="s">
        <v>39</v>
      </c>
      <c r="J210" t="s">
        <v>120</v>
      </c>
      <c r="K210" t="s">
        <v>162</v>
      </c>
      <c r="L210" s="1">
        <v>28076</v>
      </c>
      <c r="M210" t="s">
        <v>75</v>
      </c>
      <c r="N210" s="1">
        <v>41547</v>
      </c>
      <c r="P210" t="s">
        <v>35</v>
      </c>
      <c r="Q210" t="s">
        <v>36</v>
      </c>
      <c r="R210" t="s">
        <v>37</v>
      </c>
      <c r="S210">
        <v>5</v>
      </c>
      <c r="T210">
        <f t="shared" si="3"/>
        <v>5</v>
      </c>
      <c r="U210">
        <v>3</v>
      </c>
      <c r="V210">
        <v>0</v>
      </c>
      <c r="W210" s="1">
        <v>43868</v>
      </c>
      <c r="X210">
        <v>0</v>
      </c>
      <c r="Y210">
        <v>13</v>
      </c>
    </row>
    <row r="211" spans="1:25" x14ac:dyDescent="0.35">
      <c r="A211" t="s">
        <v>481</v>
      </c>
      <c r="B211">
        <v>10210</v>
      </c>
      <c r="C211" t="s">
        <v>25</v>
      </c>
      <c r="D211" t="s">
        <v>26</v>
      </c>
      <c r="E211" s="6" t="s">
        <v>27</v>
      </c>
      <c r="F211" s="6" t="s">
        <v>61</v>
      </c>
      <c r="G211" s="6" t="s">
        <v>148</v>
      </c>
      <c r="H211" s="6" t="s">
        <v>72</v>
      </c>
      <c r="I211" t="s">
        <v>39</v>
      </c>
      <c r="J211" t="s">
        <v>120</v>
      </c>
      <c r="K211" t="s">
        <v>162</v>
      </c>
      <c r="L211" t="s">
        <v>482</v>
      </c>
      <c r="M211" t="s">
        <v>64</v>
      </c>
      <c r="N211" s="1">
        <v>41687</v>
      </c>
      <c r="P211" t="s">
        <v>35</v>
      </c>
      <c r="Q211" t="s">
        <v>36</v>
      </c>
      <c r="R211" t="s">
        <v>37</v>
      </c>
      <c r="S211">
        <v>4.25</v>
      </c>
      <c r="T211">
        <f t="shared" si="3"/>
        <v>4</v>
      </c>
      <c r="U211">
        <v>3</v>
      </c>
      <c r="V211">
        <v>0</v>
      </c>
      <c r="W211" s="1">
        <v>43865</v>
      </c>
      <c r="X211">
        <v>4</v>
      </c>
      <c r="Y211">
        <v>6</v>
      </c>
    </row>
    <row r="212" spans="1:25" x14ac:dyDescent="0.35">
      <c r="A212" t="s">
        <v>483</v>
      </c>
      <c r="B212">
        <v>10211</v>
      </c>
      <c r="C212" t="s">
        <v>25</v>
      </c>
      <c r="D212" t="s">
        <v>26</v>
      </c>
      <c r="E212" s="6" t="s">
        <v>27</v>
      </c>
      <c r="F212" s="6" t="s">
        <v>61</v>
      </c>
      <c r="G212" s="6" t="s">
        <v>148</v>
      </c>
      <c r="H212" s="6" t="s">
        <v>72</v>
      </c>
      <c r="I212" t="s">
        <v>31</v>
      </c>
      <c r="J212" t="s">
        <v>120</v>
      </c>
      <c r="K212" t="s">
        <v>162</v>
      </c>
      <c r="L212" t="s">
        <v>484</v>
      </c>
      <c r="M212" t="s">
        <v>59</v>
      </c>
      <c r="N212" s="1">
        <v>42009</v>
      </c>
      <c r="P212" t="s">
        <v>35</v>
      </c>
      <c r="Q212" t="s">
        <v>36</v>
      </c>
      <c r="R212" t="s">
        <v>243</v>
      </c>
      <c r="S212">
        <v>5</v>
      </c>
      <c r="T212">
        <f t="shared" si="3"/>
        <v>5</v>
      </c>
      <c r="U212">
        <v>5</v>
      </c>
      <c r="V212">
        <v>0</v>
      </c>
      <c r="W212" s="1">
        <v>43844</v>
      </c>
      <c r="X212">
        <v>0</v>
      </c>
      <c r="Y212">
        <v>18</v>
      </c>
    </row>
    <row r="213" spans="1:25" x14ac:dyDescent="0.35">
      <c r="A213" t="s">
        <v>485</v>
      </c>
      <c r="B213">
        <v>10212</v>
      </c>
      <c r="C213" t="s">
        <v>25</v>
      </c>
      <c r="D213" t="s">
        <v>26</v>
      </c>
      <c r="E213" s="6" t="s">
        <v>47</v>
      </c>
      <c r="F213" s="6" t="s">
        <v>61</v>
      </c>
      <c r="G213" s="6" t="s">
        <v>148</v>
      </c>
      <c r="H213" s="6" t="s">
        <v>72</v>
      </c>
      <c r="I213" t="s">
        <v>48</v>
      </c>
      <c r="J213" t="s">
        <v>49</v>
      </c>
      <c r="K213" t="s">
        <v>131</v>
      </c>
      <c r="L213" s="1">
        <v>28860</v>
      </c>
      <c r="M213" t="s">
        <v>64</v>
      </c>
      <c r="N213" s="1">
        <v>40581</v>
      </c>
      <c r="O213" s="1">
        <v>42381</v>
      </c>
      <c r="P213" t="s">
        <v>87</v>
      </c>
      <c r="Q213" t="s">
        <v>42</v>
      </c>
      <c r="R213" t="s">
        <v>66</v>
      </c>
      <c r="S213">
        <v>3.89</v>
      </c>
      <c r="T213">
        <f t="shared" si="3"/>
        <v>4</v>
      </c>
      <c r="U213">
        <v>4</v>
      </c>
      <c r="V213">
        <v>0</v>
      </c>
      <c r="W213" s="1">
        <v>41702</v>
      </c>
      <c r="X213">
        <v>0</v>
      </c>
      <c r="Y213">
        <v>7</v>
      </c>
    </row>
    <row r="214" spans="1:25" x14ac:dyDescent="0.35">
      <c r="A214" t="s">
        <v>486</v>
      </c>
      <c r="B214">
        <v>10213</v>
      </c>
      <c r="C214" t="s">
        <v>45</v>
      </c>
      <c r="D214" t="s">
        <v>46</v>
      </c>
      <c r="E214" s="6" t="s">
        <v>27</v>
      </c>
      <c r="F214" s="6" t="s">
        <v>28</v>
      </c>
      <c r="G214" s="6" t="s">
        <v>142</v>
      </c>
      <c r="H214" s="6" t="s">
        <v>72</v>
      </c>
      <c r="I214" t="s">
        <v>98</v>
      </c>
      <c r="J214" t="s">
        <v>68</v>
      </c>
      <c r="K214" t="s">
        <v>89</v>
      </c>
      <c r="L214" t="s">
        <v>487</v>
      </c>
      <c r="M214" t="s">
        <v>52</v>
      </c>
      <c r="N214" s="1">
        <v>40854</v>
      </c>
      <c r="O214" s="1">
        <v>42985</v>
      </c>
      <c r="P214" t="s">
        <v>87</v>
      </c>
      <c r="Q214" t="s">
        <v>42</v>
      </c>
      <c r="R214" t="s">
        <v>81</v>
      </c>
      <c r="S214">
        <v>5</v>
      </c>
      <c r="T214">
        <f t="shared" si="3"/>
        <v>5</v>
      </c>
      <c r="U214">
        <v>5</v>
      </c>
      <c r="V214">
        <v>3</v>
      </c>
      <c r="W214" s="1">
        <v>42598</v>
      </c>
      <c r="X214">
        <v>0</v>
      </c>
      <c r="Y214">
        <v>13</v>
      </c>
    </row>
    <row r="215" spans="1:25" x14ac:dyDescent="0.35">
      <c r="A215" t="s">
        <v>488</v>
      </c>
      <c r="B215">
        <v>10214</v>
      </c>
      <c r="C215" t="s">
        <v>45</v>
      </c>
      <c r="D215" t="s">
        <v>46</v>
      </c>
      <c r="E215" s="6" t="s">
        <v>27</v>
      </c>
      <c r="F215" s="6" t="s">
        <v>28</v>
      </c>
      <c r="G215" s="6" t="s">
        <v>159</v>
      </c>
      <c r="H215" s="6" t="s">
        <v>56</v>
      </c>
      <c r="I215" t="s">
        <v>48</v>
      </c>
      <c r="J215" t="s">
        <v>32</v>
      </c>
      <c r="K215" t="s">
        <v>155</v>
      </c>
      <c r="L215" s="1">
        <v>30811</v>
      </c>
      <c r="M215" t="s">
        <v>52</v>
      </c>
      <c r="N215" s="1">
        <v>41974</v>
      </c>
      <c r="O215" s="1">
        <v>43221</v>
      </c>
      <c r="P215" t="s">
        <v>115</v>
      </c>
      <c r="Q215" t="s">
        <v>42</v>
      </c>
      <c r="R215" t="s">
        <v>78</v>
      </c>
      <c r="S215">
        <v>4.7</v>
      </c>
      <c r="T215">
        <f t="shared" si="3"/>
        <v>5</v>
      </c>
      <c r="U215">
        <v>4</v>
      </c>
      <c r="V215">
        <v>5</v>
      </c>
      <c r="W215" s="1">
        <v>42751</v>
      </c>
      <c r="X215">
        <v>0</v>
      </c>
      <c r="Y215">
        <v>19</v>
      </c>
    </row>
    <row r="216" spans="1:25" x14ac:dyDescent="0.35">
      <c r="A216" t="s">
        <v>489</v>
      </c>
      <c r="B216">
        <v>10215</v>
      </c>
      <c r="C216" t="s">
        <v>25</v>
      </c>
      <c r="D216" t="s">
        <v>26</v>
      </c>
      <c r="E216" s="6" t="s">
        <v>27</v>
      </c>
      <c r="F216" s="6" t="s">
        <v>28</v>
      </c>
      <c r="G216" s="6" t="s">
        <v>142</v>
      </c>
      <c r="H216" s="6" t="s">
        <v>72</v>
      </c>
      <c r="I216" t="s">
        <v>31</v>
      </c>
      <c r="J216" t="s">
        <v>62</v>
      </c>
      <c r="K216" t="s">
        <v>400</v>
      </c>
      <c r="L216" t="s">
        <v>490</v>
      </c>
      <c r="M216" t="s">
        <v>59</v>
      </c>
      <c r="N216" s="1">
        <v>40553</v>
      </c>
      <c r="O216" s="1">
        <v>43827</v>
      </c>
      <c r="P216" t="s">
        <v>41</v>
      </c>
      <c r="Q216" t="s">
        <v>42</v>
      </c>
      <c r="R216" t="s">
        <v>66</v>
      </c>
      <c r="S216">
        <v>3.54</v>
      </c>
      <c r="T216">
        <f t="shared" si="3"/>
        <v>4</v>
      </c>
      <c r="U216">
        <v>5</v>
      </c>
      <c r="V216">
        <v>0</v>
      </c>
      <c r="W216" s="1">
        <v>43196</v>
      </c>
      <c r="X216">
        <v>4</v>
      </c>
      <c r="Y216">
        <v>15</v>
      </c>
    </row>
    <row r="217" spans="1:25" x14ac:dyDescent="0.35">
      <c r="A217" t="s">
        <v>491</v>
      </c>
      <c r="B217">
        <v>10216</v>
      </c>
      <c r="C217" t="s">
        <v>45</v>
      </c>
      <c r="D217" t="s">
        <v>46</v>
      </c>
      <c r="E217" s="6" t="s">
        <v>47</v>
      </c>
      <c r="F217" s="6" t="s">
        <v>28</v>
      </c>
      <c r="G217" s="6" t="s">
        <v>142</v>
      </c>
      <c r="H217" s="6" t="s">
        <v>30</v>
      </c>
      <c r="I217" t="s">
        <v>31</v>
      </c>
      <c r="J217" t="s">
        <v>49</v>
      </c>
      <c r="K217" t="s">
        <v>50</v>
      </c>
      <c r="L217" t="s">
        <v>492</v>
      </c>
      <c r="M217" t="s">
        <v>59</v>
      </c>
      <c r="N217" s="1">
        <v>40729</v>
      </c>
      <c r="O217" s="1">
        <v>42993</v>
      </c>
      <c r="P217" t="s">
        <v>91</v>
      </c>
      <c r="Q217" t="s">
        <v>42</v>
      </c>
      <c r="R217" t="s">
        <v>129</v>
      </c>
      <c r="S217">
        <v>2.4</v>
      </c>
      <c r="T217">
        <f t="shared" si="3"/>
        <v>2</v>
      </c>
      <c r="U217">
        <v>5</v>
      </c>
      <c r="V217">
        <v>0</v>
      </c>
      <c r="W217" s="1">
        <v>42406</v>
      </c>
      <c r="X217">
        <v>5</v>
      </c>
      <c r="Y217">
        <v>2</v>
      </c>
    </row>
    <row r="218" spans="1:25" x14ac:dyDescent="0.35">
      <c r="A218" t="s">
        <v>493</v>
      </c>
      <c r="B218">
        <v>10217</v>
      </c>
      <c r="C218" t="s">
        <v>45</v>
      </c>
      <c r="D218" t="s">
        <v>45</v>
      </c>
      <c r="E218" s="6" t="s">
        <v>47</v>
      </c>
      <c r="F218" s="6" t="s">
        <v>450</v>
      </c>
      <c r="G218" s="6" t="s">
        <v>142</v>
      </c>
      <c r="H218" s="6" t="s">
        <v>72</v>
      </c>
      <c r="I218" t="s">
        <v>31</v>
      </c>
      <c r="J218" t="s">
        <v>184</v>
      </c>
      <c r="K218" t="s">
        <v>494</v>
      </c>
      <c r="L218" t="s">
        <v>495</v>
      </c>
      <c r="M218" t="s">
        <v>75</v>
      </c>
      <c r="N218" s="1">
        <v>40679</v>
      </c>
      <c r="O218" s="1">
        <v>43033</v>
      </c>
      <c r="P218" t="s">
        <v>496</v>
      </c>
      <c r="Q218" t="s">
        <v>42</v>
      </c>
      <c r="R218" t="s">
        <v>37</v>
      </c>
      <c r="S218">
        <v>3.45</v>
      </c>
      <c r="T218">
        <f t="shared" si="3"/>
        <v>3</v>
      </c>
      <c r="U218">
        <v>4</v>
      </c>
      <c r="V218">
        <v>0</v>
      </c>
      <c r="W218" s="1">
        <v>42137</v>
      </c>
      <c r="X218">
        <v>0</v>
      </c>
      <c r="Y218">
        <v>5</v>
      </c>
    </row>
    <row r="219" spans="1:25" x14ac:dyDescent="0.35">
      <c r="A219" t="s">
        <v>497</v>
      </c>
      <c r="B219">
        <v>10218</v>
      </c>
      <c r="C219" t="s">
        <v>45</v>
      </c>
      <c r="D219" t="s">
        <v>83</v>
      </c>
      <c r="E219" s="6" t="s">
        <v>47</v>
      </c>
      <c r="F219" s="6" t="s">
        <v>450</v>
      </c>
      <c r="G219" s="6" t="s">
        <v>148</v>
      </c>
      <c r="H219" s="6" t="s">
        <v>30</v>
      </c>
      <c r="I219" t="s">
        <v>48</v>
      </c>
      <c r="J219" t="s">
        <v>184</v>
      </c>
      <c r="K219" t="s">
        <v>198</v>
      </c>
      <c r="L219" t="s">
        <v>498</v>
      </c>
      <c r="M219" t="s">
        <v>59</v>
      </c>
      <c r="N219" s="1">
        <v>40679</v>
      </c>
      <c r="O219" s="1">
        <v>42039</v>
      </c>
      <c r="P219" t="s">
        <v>233</v>
      </c>
      <c r="Q219" t="s">
        <v>42</v>
      </c>
      <c r="R219" t="s">
        <v>43</v>
      </c>
      <c r="S219">
        <v>4.2</v>
      </c>
      <c r="T219">
        <f t="shared" si="3"/>
        <v>4</v>
      </c>
      <c r="U219">
        <v>5</v>
      </c>
      <c r="V219">
        <v>0</v>
      </c>
      <c r="W219" s="1">
        <v>41649</v>
      </c>
      <c r="X219">
        <v>0</v>
      </c>
      <c r="Y219">
        <v>12</v>
      </c>
    </row>
    <row r="220" spans="1:25" x14ac:dyDescent="0.35">
      <c r="A220" t="s">
        <v>499</v>
      </c>
      <c r="B220">
        <v>10219</v>
      </c>
      <c r="C220" t="s">
        <v>45</v>
      </c>
      <c r="D220" t="s">
        <v>46</v>
      </c>
      <c r="E220" s="6" t="s">
        <v>47</v>
      </c>
      <c r="F220" s="6" t="s">
        <v>61</v>
      </c>
      <c r="G220" s="6" t="s">
        <v>142</v>
      </c>
      <c r="H220" s="6" t="s">
        <v>56</v>
      </c>
      <c r="I220" t="s">
        <v>39</v>
      </c>
      <c r="J220" t="s">
        <v>32</v>
      </c>
      <c r="K220" t="s">
        <v>500</v>
      </c>
      <c r="L220" s="1">
        <v>28373</v>
      </c>
      <c r="M220" t="s">
        <v>75</v>
      </c>
      <c r="N220" s="1">
        <v>40476</v>
      </c>
      <c r="O220" s="1">
        <v>43238</v>
      </c>
      <c r="P220" t="s">
        <v>87</v>
      </c>
      <c r="Q220" t="s">
        <v>42</v>
      </c>
      <c r="R220" t="s">
        <v>43</v>
      </c>
      <c r="S220">
        <v>4.16</v>
      </c>
      <c r="T220">
        <f t="shared" si="3"/>
        <v>4</v>
      </c>
      <c r="U220">
        <v>5</v>
      </c>
      <c r="V220">
        <v>0</v>
      </c>
      <c r="W220" s="1">
        <v>42434</v>
      </c>
      <c r="X220">
        <v>0</v>
      </c>
      <c r="Y220">
        <v>6</v>
      </c>
    </row>
    <row r="221" spans="1:25" x14ac:dyDescent="0.35">
      <c r="A221" t="s">
        <v>501</v>
      </c>
      <c r="B221">
        <v>10220</v>
      </c>
      <c r="C221" t="s">
        <v>25</v>
      </c>
      <c r="D221" t="s">
        <v>26</v>
      </c>
      <c r="E221" s="6" t="s">
        <v>47</v>
      </c>
      <c r="F221" s="6" t="s">
        <v>61</v>
      </c>
      <c r="G221" s="6" t="s">
        <v>159</v>
      </c>
      <c r="H221" s="6" t="s">
        <v>56</v>
      </c>
      <c r="I221" t="s">
        <v>84</v>
      </c>
      <c r="J221" t="s">
        <v>184</v>
      </c>
      <c r="K221" t="s">
        <v>502</v>
      </c>
      <c r="L221" s="1">
        <v>29131</v>
      </c>
      <c r="M221" t="s">
        <v>64</v>
      </c>
      <c r="N221" s="1">
        <v>41001</v>
      </c>
      <c r="P221" t="s">
        <v>35</v>
      </c>
      <c r="Q221" t="s">
        <v>36</v>
      </c>
      <c r="R221" t="s">
        <v>37</v>
      </c>
      <c r="S221">
        <v>4.3</v>
      </c>
      <c r="T221">
        <f t="shared" si="3"/>
        <v>4</v>
      </c>
      <c r="U221">
        <v>3</v>
      </c>
      <c r="V221">
        <v>0</v>
      </c>
      <c r="W221" s="1">
        <v>43844</v>
      </c>
      <c r="X221">
        <v>0</v>
      </c>
      <c r="Y221">
        <v>14</v>
      </c>
    </row>
    <row r="222" spans="1:25" x14ac:dyDescent="0.35">
      <c r="A222" t="s">
        <v>503</v>
      </c>
      <c r="B222">
        <v>10221</v>
      </c>
      <c r="C222" t="s">
        <v>25</v>
      </c>
      <c r="D222" t="s">
        <v>26</v>
      </c>
      <c r="E222" s="6" t="s">
        <v>47</v>
      </c>
      <c r="F222" s="6" t="s">
        <v>28</v>
      </c>
      <c r="G222" s="6" t="s">
        <v>142</v>
      </c>
      <c r="H222" s="6" t="s">
        <v>56</v>
      </c>
      <c r="I222" t="s">
        <v>39</v>
      </c>
      <c r="J222" t="s">
        <v>108</v>
      </c>
      <c r="K222" t="s">
        <v>109</v>
      </c>
      <c r="L222" t="s">
        <v>504</v>
      </c>
      <c r="M222" t="s">
        <v>34</v>
      </c>
      <c r="N222" s="1">
        <v>41953</v>
      </c>
      <c r="P222" t="s">
        <v>35</v>
      </c>
      <c r="Q222" t="s">
        <v>36</v>
      </c>
      <c r="R222" t="s">
        <v>78</v>
      </c>
      <c r="S222">
        <v>4.5999999999999996</v>
      </c>
      <c r="T222">
        <f t="shared" si="3"/>
        <v>5</v>
      </c>
      <c r="U222">
        <v>5</v>
      </c>
      <c r="V222">
        <v>7</v>
      </c>
      <c r="W222" s="1">
        <v>43834</v>
      </c>
      <c r="X222">
        <v>0</v>
      </c>
      <c r="Y222">
        <v>16</v>
      </c>
    </row>
    <row r="223" spans="1:25" x14ac:dyDescent="0.35">
      <c r="A223" t="s">
        <v>505</v>
      </c>
      <c r="B223">
        <v>10222</v>
      </c>
      <c r="C223" t="s">
        <v>25</v>
      </c>
      <c r="D223" t="s">
        <v>26</v>
      </c>
      <c r="E223" s="6" t="s">
        <v>27</v>
      </c>
      <c r="F223" s="6" t="s">
        <v>28</v>
      </c>
      <c r="G223" s="6" t="s">
        <v>142</v>
      </c>
      <c r="H223" s="6" t="s">
        <v>56</v>
      </c>
      <c r="I223" t="s">
        <v>31</v>
      </c>
      <c r="J223" t="s">
        <v>120</v>
      </c>
      <c r="K223" t="s">
        <v>162</v>
      </c>
      <c r="L223" s="1">
        <v>32297</v>
      </c>
      <c r="M223" t="s">
        <v>34</v>
      </c>
      <c r="N223" s="1">
        <v>40729</v>
      </c>
      <c r="O223" s="1">
        <v>41973</v>
      </c>
      <c r="P223" t="s">
        <v>233</v>
      </c>
      <c r="Q223" t="s">
        <v>42</v>
      </c>
      <c r="R223" t="s">
        <v>66</v>
      </c>
      <c r="S223">
        <v>5</v>
      </c>
      <c r="T223">
        <f t="shared" si="3"/>
        <v>5</v>
      </c>
      <c r="U223">
        <v>3</v>
      </c>
      <c r="V223">
        <v>0</v>
      </c>
      <c r="W223" s="1">
        <v>41325</v>
      </c>
      <c r="X223">
        <v>0</v>
      </c>
      <c r="Y223">
        <v>13</v>
      </c>
    </row>
    <row r="224" spans="1:25" x14ac:dyDescent="0.35">
      <c r="A224" t="s">
        <v>506</v>
      </c>
      <c r="B224">
        <v>10223</v>
      </c>
      <c r="C224" t="s">
        <v>25</v>
      </c>
      <c r="D224" t="s">
        <v>26</v>
      </c>
      <c r="E224" s="6" t="s">
        <v>27</v>
      </c>
      <c r="F224" s="6" t="s">
        <v>28</v>
      </c>
      <c r="G224" s="6" t="s">
        <v>142</v>
      </c>
      <c r="H224" s="6" t="s">
        <v>56</v>
      </c>
      <c r="I224" t="s">
        <v>31</v>
      </c>
      <c r="J224" t="s">
        <v>68</v>
      </c>
      <c r="K224" t="s">
        <v>89</v>
      </c>
      <c r="L224" t="s">
        <v>507</v>
      </c>
      <c r="M224" t="s">
        <v>34</v>
      </c>
      <c r="N224" s="1">
        <v>39391</v>
      </c>
      <c r="P224" t="s">
        <v>35</v>
      </c>
      <c r="Q224" t="s">
        <v>36</v>
      </c>
      <c r="R224" t="s">
        <v>66</v>
      </c>
      <c r="S224">
        <v>3.66</v>
      </c>
      <c r="T224">
        <f t="shared" si="3"/>
        <v>4</v>
      </c>
      <c r="U224">
        <v>3</v>
      </c>
      <c r="V224">
        <v>0</v>
      </c>
      <c r="W224" s="1">
        <v>43886</v>
      </c>
      <c r="X224">
        <v>0</v>
      </c>
      <c r="Y224">
        <v>15</v>
      </c>
    </row>
    <row r="225" spans="1:25" x14ac:dyDescent="0.35">
      <c r="A225" t="s">
        <v>508</v>
      </c>
      <c r="B225">
        <v>10224</v>
      </c>
      <c r="C225" t="s">
        <v>45</v>
      </c>
      <c r="D225" t="s">
        <v>83</v>
      </c>
      <c r="E225" s="6" t="s">
        <v>47</v>
      </c>
      <c r="F225" s="6" t="s">
        <v>28</v>
      </c>
      <c r="G225" s="6" t="s">
        <v>142</v>
      </c>
      <c r="H225" s="6" t="s">
        <v>56</v>
      </c>
      <c r="I225" t="s">
        <v>31</v>
      </c>
      <c r="J225" t="s">
        <v>68</v>
      </c>
      <c r="K225" t="s">
        <v>89</v>
      </c>
      <c r="L225" t="s">
        <v>509</v>
      </c>
      <c r="M225" t="s">
        <v>34</v>
      </c>
      <c r="N225" s="1">
        <v>40917</v>
      </c>
      <c r="P225" t="s">
        <v>35</v>
      </c>
      <c r="Q225" t="s">
        <v>36</v>
      </c>
      <c r="R225" t="s">
        <v>243</v>
      </c>
      <c r="S225">
        <v>4.2</v>
      </c>
      <c r="T225">
        <f t="shared" si="3"/>
        <v>4</v>
      </c>
      <c r="U225">
        <v>5</v>
      </c>
      <c r="V225">
        <v>0</v>
      </c>
      <c r="W225" s="1">
        <v>43862</v>
      </c>
      <c r="X225">
        <v>0</v>
      </c>
      <c r="Y225">
        <v>9</v>
      </c>
    </row>
    <row r="226" spans="1:25" x14ac:dyDescent="0.35">
      <c r="A226" t="s">
        <v>510</v>
      </c>
      <c r="B226">
        <v>10225</v>
      </c>
      <c r="C226" t="s">
        <v>45</v>
      </c>
      <c r="D226" t="s">
        <v>45</v>
      </c>
      <c r="E226" s="6" t="s">
        <v>47</v>
      </c>
      <c r="F226" s="6" t="s">
        <v>28</v>
      </c>
      <c r="G226" s="6" t="s">
        <v>148</v>
      </c>
      <c r="H226" s="6" t="s">
        <v>72</v>
      </c>
      <c r="I226" t="s">
        <v>48</v>
      </c>
      <c r="J226" t="s">
        <v>62</v>
      </c>
      <c r="K226" t="s">
        <v>188</v>
      </c>
      <c r="L226" t="s">
        <v>511</v>
      </c>
      <c r="M226" t="s">
        <v>75</v>
      </c>
      <c r="N226" s="1">
        <v>40679</v>
      </c>
      <c r="O226" s="1">
        <v>43986</v>
      </c>
      <c r="P226" t="s">
        <v>87</v>
      </c>
      <c r="Q226" t="s">
        <v>42</v>
      </c>
      <c r="R226" t="s">
        <v>66</v>
      </c>
      <c r="S226">
        <v>3.17</v>
      </c>
      <c r="T226">
        <f t="shared" si="3"/>
        <v>3</v>
      </c>
      <c r="U226">
        <v>4</v>
      </c>
      <c r="V226">
        <v>0</v>
      </c>
      <c r="W226" s="1">
        <v>43557</v>
      </c>
      <c r="X226">
        <v>0</v>
      </c>
      <c r="Y226">
        <v>14</v>
      </c>
    </row>
    <row r="227" spans="1:25" x14ac:dyDescent="0.35">
      <c r="A227" t="s">
        <v>512</v>
      </c>
      <c r="B227">
        <v>10226</v>
      </c>
      <c r="C227" t="s">
        <v>25</v>
      </c>
      <c r="D227" t="s">
        <v>26</v>
      </c>
      <c r="E227" s="6" t="s">
        <v>27</v>
      </c>
      <c r="F227" s="6" t="s">
        <v>28</v>
      </c>
      <c r="G227" s="6" t="s">
        <v>142</v>
      </c>
      <c r="H227" s="6" t="s">
        <v>56</v>
      </c>
      <c r="I227" t="s">
        <v>48</v>
      </c>
      <c r="J227" t="s">
        <v>62</v>
      </c>
      <c r="K227" t="s">
        <v>63</v>
      </c>
      <c r="L227" t="s">
        <v>513</v>
      </c>
      <c r="M227" t="s">
        <v>64</v>
      </c>
      <c r="N227" s="1">
        <v>41645</v>
      </c>
      <c r="P227" t="s">
        <v>35</v>
      </c>
      <c r="Q227" t="s">
        <v>36</v>
      </c>
      <c r="R227" t="s">
        <v>78</v>
      </c>
      <c r="S227">
        <v>4.8</v>
      </c>
      <c r="T227">
        <f t="shared" si="3"/>
        <v>5</v>
      </c>
      <c r="U227">
        <v>3</v>
      </c>
      <c r="V227">
        <v>0</v>
      </c>
      <c r="W227" s="1">
        <v>43837</v>
      </c>
      <c r="X227">
        <v>0</v>
      </c>
      <c r="Y227">
        <v>14</v>
      </c>
    </row>
    <row r="228" spans="1:25" x14ac:dyDescent="0.35">
      <c r="A228" t="s">
        <v>514</v>
      </c>
      <c r="B228">
        <v>10227</v>
      </c>
      <c r="C228" t="s">
        <v>45</v>
      </c>
      <c r="D228" t="s">
        <v>83</v>
      </c>
      <c r="E228" s="6" t="s">
        <v>47</v>
      </c>
      <c r="F228" s="6" t="s">
        <v>28</v>
      </c>
      <c r="G228" s="6" t="s">
        <v>142</v>
      </c>
      <c r="H228" s="6" t="s">
        <v>30</v>
      </c>
      <c r="I228" t="s">
        <v>48</v>
      </c>
      <c r="J228" t="s">
        <v>135</v>
      </c>
      <c r="K228" t="s">
        <v>136</v>
      </c>
      <c r="L228" t="s">
        <v>515</v>
      </c>
      <c r="M228" t="s">
        <v>52</v>
      </c>
      <c r="N228" s="1">
        <v>41176</v>
      </c>
      <c r="O228" s="1">
        <v>42173</v>
      </c>
      <c r="P228" t="s">
        <v>91</v>
      </c>
      <c r="Q228" t="s">
        <v>42</v>
      </c>
      <c r="R228" t="s">
        <v>43</v>
      </c>
      <c r="S228">
        <v>4.5</v>
      </c>
      <c r="T228">
        <f t="shared" si="3"/>
        <v>5</v>
      </c>
      <c r="U228">
        <v>5</v>
      </c>
      <c r="V228">
        <v>0</v>
      </c>
      <c r="W228" s="1">
        <v>41731</v>
      </c>
      <c r="X228">
        <v>0</v>
      </c>
      <c r="Y228">
        <v>16</v>
      </c>
    </row>
    <row r="229" spans="1:25" x14ac:dyDescent="0.35">
      <c r="A229" t="s">
        <v>516</v>
      </c>
      <c r="B229">
        <v>10228</v>
      </c>
      <c r="C229" t="s">
        <v>45</v>
      </c>
      <c r="D229" t="s">
        <v>46</v>
      </c>
      <c r="E229" s="6" t="s">
        <v>27</v>
      </c>
      <c r="F229" s="6" t="s">
        <v>61</v>
      </c>
      <c r="G229" s="6" t="s">
        <v>148</v>
      </c>
      <c r="H229" s="6" t="s">
        <v>56</v>
      </c>
      <c r="I229" t="s">
        <v>39</v>
      </c>
      <c r="J229" t="s">
        <v>135</v>
      </c>
      <c r="K229" t="s">
        <v>157</v>
      </c>
      <c r="L229" s="1">
        <v>30844</v>
      </c>
      <c r="M229" t="s">
        <v>52</v>
      </c>
      <c r="N229" s="1">
        <v>40595</v>
      </c>
      <c r="O229" s="1">
        <v>42962</v>
      </c>
      <c r="P229" t="s">
        <v>41</v>
      </c>
      <c r="Q229" t="s">
        <v>42</v>
      </c>
      <c r="R229" t="s">
        <v>81</v>
      </c>
      <c r="S229">
        <v>4.1500000000000004</v>
      </c>
      <c r="T229">
        <f t="shared" si="3"/>
        <v>4</v>
      </c>
      <c r="U229">
        <v>4</v>
      </c>
      <c r="V229">
        <v>0</v>
      </c>
      <c r="W229" s="1">
        <v>42113</v>
      </c>
      <c r="X229">
        <v>0</v>
      </c>
      <c r="Y229">
        <v>4</v>
      </c>
    </row>
    <row r="230" spans="1:25" x14ac:dyDescent="0.35">
      <c r="A230" t="s">
        <v>517</v>
      </c>
      <c r="B230">
        <v>10229</v>
      </c>
      <c r="C230" t="s">
        <v>25</v>
      </c>
      <c r="D230" t="s">
        <v>26</v>
      </c>
      <c r="E230" s="6" t="s">
        <v>47</v>
      </c>
      <c r="F230" s="6" t="s">
        <v>61</v>
      </c>
      <c r="G230" s="6" t="s">
        <v>148</v>
      </c>
      <c r="H230" s="6" t="s">
        <v>30</v>
      </c>
      <c r="I230" t="s">
        <v>48</v>
      </c>
      <c r="J230" t="s">
        <v>135</v>
      </c>
      <c r="K230" t="s">
        <v>170</v>
      </c>
      <c r="L230" s="1">
        <v>29560</v>
      </c>
      <c r="M230" t="s">
        <v>75</v>
      </c>
      <c r="N230" s="1">
        <v>42645</v>
      </c>
      <c r="P230" t="s">
        <v>35</v>
      </c>
      <c r="Q230" t="s">
        <v>36</v>
      </c>
      <c r="R230" t="s">
        <v>43</v>
      </c>
      <c r="S230">
        <v>4.4000000000000004</v>
      </c>
      <c r="T230">
        <f t="shared" si="3"/>
        <v>4</v>
      </c>
      <c r="U230">
        <v>4</v>
      </c>
      <c r="V230">
        <v>6</v>
      </c>
      <c r="W230" s="1">
        <v>43867</v>
      </c>
      <c r="X230">
        <v>0</v>
      </c>
      <c r="Y230">
        <v>10</v>
      </c>
    </row>
    <row r="231" spans="1:25" x14ac:dyDescent="0.35">
      <c r="A231" t="s">
        <v>518</v>
      </c>
      <c r="B231">
        <v>10230</v>
      </c>
      <c r="C231" t="s">
        <v>45</v>
      </c>
      <c r="D231" t="s">
        <v>45</v>
      </c>
      <c r="E231" s="6" t="s">
        <v>27</v>
      </c>
      <c r="F231" s="6" t="s">
        <v>28</v>
      </c>
      <c r="G231" s="6" t="s">
        <v>142</v>
      </c>
      <c r="H231" s="6" t="s">
        <v>56</v>
      </c>
      <c r="I231" t="s">
        <v>39</v>
      </c>
      <c r="J231" t="s">
        <v>135</v>
      </c>
      <c r="K231" t="s">
        <v>432</v>
      </c>
      <c r="L231" t="s">
        <v>519</v>
      </c>
      <c r="M231" t="s">
        <v>75</v>
      </c>
      <c r="N231" s="1">
        <v>40812</v>
      </c>
      <c r="O231" s="1">
        <v>43928</v>
      </c>
      <c r="P231" t="s">
        <v>233</v>
      </c>
      <c r="Q231" t="s">
        <v>42</v>
      </c>
      <c r="R231" t="s">
        <v>43</v>
      </c>
      <c r="S231">
        <v>3.8</v>
      </c>
      <c r="T231">
        <f t="shared" si="3"/>
        <v>4</v>
      </c>
      <c r="U231">
        <v>5</v>
      </c>
      <c r="V231">
        <v>0</v>
      </c>
      <c r="W231" s="1">
        <v>43500</v>
      </c>
      <c r="X231">
        <v>0</v>
      </c>
      <c r="Y231">
        <v>19</v>
      </c>
    </row>
    <row r="232" spans="1:25" x14ac:dyDescent="0.35">
      <c r="A232" t="s">
        <v>520</v>
      </c>
      <c r="B232">
        <v>10231</v>
      </c>
      <c r="C232" t="s">
        <v>25</v>
      </c>
      <c r="D232" t="s">
        <v>26</v>
      </c>
      <c r="E232" s="6" t="s">
        <v>27</v>
      </c>
      <c r="F232" s="6" t="s">
        <v>61</v>
      </c>
      <c r="G232" s="6" t="s">
        <v>159</v>
      </c>
      <c r="H232" s="6" t="s">
        <v>56</v>
      </c>
      <c r="I232" t="s">
        <v>48</v>
      </c>
      <c r="J232" t="s">
        <v>32</v>
      </c>
      <c r="K232" t="s">
        <v>281</v>
      </c>
      <c r="L232" s="1">
        <v>20068</v>
      </c>
      <c r="M232" t="s">
        <v>52</v>
      </c>
      <c r="N232" s="1">
        <v>41771</v>
      </c>
      <c r="P232" t="s">
        <v>35</v>
      </c>
      <c r="Q232" t="s">
        <v>36</v>
      </c>
      <c r="R232" t="s">
        <v>129</v>
      </c>
      <c r="S232">
        <v>3.98</v>
      </c>
      <c r="T232">
        <f t="shared" si="3"/>
        <v>4</v>
      </c>
      <c r="U232">
        <v>3</v>
      </c>
      <c r="V232">
        <v>0</v>
      </c>
      <c r="W232" s="1">
        <v>43858</v>
      </c>
      <c r="X232">
        <v>0</v>
      </c>
      <c r="Y232">
        <v>4</v>
      </c>
    </row>
    <row r="233" spans="1:25" x14ac:dyDescent="0.35">
      <c r="A233" t="s">
        <v>521</v>
      </c>
      <c r="B233">
        <v>10232</v>
      </c>
      <c r="C233" t="s">
        <v>25</v>
      </c>
      <c r="D233" t="s">
        <v>26</v>
      </c>
      <c r="E233" s="6" t="s">
        <v>27</v>
      </c>
      <c r="F233" s="6" t="s">
        <v>61</v>
      </c>
      <c r="G233" s="6" t="s">
        <v>197</v>
      </c>
      <c r="H233" s="6" t="s">
        <v>72</v>
      </c>
      <c r="I233" t="s">
        <v>31</v>
      </c>
      <c r="J233" t="s">
        <v>32</v>
      </c>
      <c r="K233" t="s">
        <v>248</v>
      </c>
      <c r="L233" t="s">
        <v>522</v>
      </c>
      <c r="M233" t="s">
        <v>64</v>
      </c>
      <c r="N233" s="1">
        <v>40679</v>
      </c>
      <c r="O233" s="1">
        <v>43115</v>
      </c>
      <c r="P233" t="s">
        <v>144</v>
      </c>
      <c r="Q233" t="s">
        <v>42</v>
      </c>
      <c r="R233" t="s">
        <v>37</v>
      </c>
      <c r="S233">
        <v>5</v>
      </c>
      <c r="T233">
        <f t="shared" si="3"/>
        <v>5</v>
      </c>
      <c r="U233">
        <v>4</v>
      </c>
      <c r="V233">
        <v>0</v>
      </c>
      <c r="W233" s="1">
        <v>42459</v>
      </c>
      <c r="X233">
        <v>0</v>
      </c>
      <c r="Y233">
        <v>11</v>
      </c>
    </row>
    <row r="234" spans="1:25" x14ac:dyDescent="0.35">
      <c r="A234" t="s">
        <v>523</v>
      </c>
      <c r="B234">
        <v>10233</v>
      </c>
      <c r="C234" t="s">
        <v>45</v>
      </c>
      <c r="D234" t="s">
        <v>83</v>
      </c>
      <c r="E234" s="6" t="s">
        <v>47</v>
      </c>
      <c r="F234" s="6" t="s">
        <v>28</v>
      </c>
      <c r="G234" s="6" t="s">
        <v>148</v>
      </c>
      <c r="H234" s="6" t="s">
        <v>56</v>
      </c>
      <c r="I234" t="s">
        <v>48</v>
      </c>
      <c r="J234" t="s">
        <v>120</v>
      </c>
      <c r="K234" t="s">
        <v>125</v>
      </c>
      <c r="L234" s="1">
        <v>26999</v>
      </c>
      <c r="M234" t="s">
        <v>52</v>
      </c>
      <c r="N234" s="1">
        <v>40875</v>
      </c>
      <c r="P234" t="s">
        <v>35</v>
      </c>
      <c r="Q234" t="s">
        <v>36</v>
      </c>
      <c r="R234" t="s">
        <v>66</v>
      </c>
      <c r="S234">
        <v>4.3600000000000003</v>
      </c>
      <c r="T234">
        <f t="shared" si="3"/>
        <v>4</v>
      </c>
      <c r="U234">
        <v>5</v>
      </c>
      <c r="V234">
        <v>0</v>
      </c>
      <c r="W234" s="1">
        <v>43872</v>
      </c>
      <c r="X234">
        <v>0</v>
      </c>
      <c r="Y234">
        <v>16</v>
      </c>
    </row>
    <row r="235" spans="1:25" x14ac:dyDescent="0.35">
      <c r="A235" t="s">
        <v>524</v>
      </c>
      <c r="B235">
        <v>10234</v>
      </c>
      <c r="C235" t="s">
        <v>25</v>
      </c>
      <c r="D235" t="s">
        <v>26</v>
      </c>
      <c r="E235" s="6" t="s">
        <v>47</v>
      </c>
      <c r="F235" s="6" t="s">
        <v>28</v>
      </c>
      <c r="G235" s="6" t="s">
        <v>148</v>
      </c>
      <c r="H235" s="6" t="s">
        <v>72</v>
      </c>
      <c r="I235" t="s">
        <v>31</v>
      </c>
      <c r="J235" t="s">
        <v>68</v>
      </c>
      <c r="K235" t="s">
        <v>89</v>
      </c>
      <c r="L235" s="1">
        <v>29715</v>
      </c>
      <c r="M235" t="s">
        <v>75</v>
      </c>
      <c r="N235" s="1">
        <v>40812</v>
      </c>
      <c r="O235" s="1">
        <v>41569</v>
      </c>
      <c r="P235" t="s">
        <v>65</v>
      </c>
      <c r="Q235" t="s">
        <v>42</v>
      </c>
      <c r="R235" t="s">
        <v>66</v>
      </c>
      <c r="S235">
        <v>4.5</v>
      </c>
      <c r="T235">
        <f t="shared" si="3"/>
        <v>5</v>
      </c>
      <c r="U235">
        <v>4</v>
      </c>
      <c r="V235">
        <v>0</v>
      </c>
      <c r="W235" s="1">
        <v>41204</v>
      </c>
      <c r="X235">
        <v>0</v>
      </c>
      <c r="Y235">
        <v>10</v>
      </c>
    </row>
    <row r="236" spans="1:25" x14ac:dyDescent="0.35">
      <c r="A236" t="s">
        <v>525</v>
      </c>
      <c r="B236">
        <v>10235</v>
      </c>
      <c r="C236" t="s">
        <v>45</v>
      </c>
      <c r="D236" t="s">
        <v>83</v>
      </c>
      <c r="E236" s="6" t="s">
        <v>27</v>
      </c>
      <c r="F236" s="6" t="s">
        <v>28</v>
      </c>
      <c r="G236" s="6" t="s">
        <v>148</v>
      </c>
      <c r="H236" s="6" t="s">
        <v>72</v>
      </c>
      <c r="I236" t="s">
        <v>31</v>
      </c>
      <c r="J236" t="s">
        <v>62</v>
      </c>
      <c r="K236" t="s">
        <v>188</v>
      </c>
      <c r="L236" s="1">
        <v>26365</v>
      </c>
      <c r="M236" t="s">
        <v>34</v>
      </c>
      <c r="N236" s="1">
        <v>40729</v>
      </c>
      <c r="O236" s="1">
        <v>41678</v>
      </c>
      <c r="P236" t="s">
        <v>87</v>
      </c>
      <c r="Q236" t="s">
        <v>42</v>
      </c>
      <c r="R236" t="s">
        <v>43</v>
      </c>
      <c r="S236">
        <v>4.2</v>
      </c>
      <c r="T236">
        <f t="shared" si="3"/>
        <v>4</v>
      </c>
      <c r="U236">
        <v>5</v>
      </c>
      <c r="V236">
        <v>0</v>
      </c>
      <c r="W236" s="1">
        <v>41280</v>
      </c>
      <c r="X236">
        <v>0</v>
      </c>
      <c r="Y236">
        <v>13</v>
      </c>
    </row>
    <row r="237" spans="1:25" x14ac:dyDescent="0.35">
      <c r="A237" t="s">
        <v>526</v>
      </c>
      <c r="B237">
        <v>10236</v>
      </c>
      <c r="C237" t="s">
        <v>45</v>
      </c>
      <c r="D237" t="s">
        <v>45</v>
      </c>
      <c r="E237" s="6" t="s">
        <v>27</v>
      </c>
      <c r="F237" s="6" t="s">
        <v>28</v>
      </c>
      <c r="G237" s="6" t="s">
        <v>148</v>
      </c>
      <c r="H237" s="6" t="s">
        <v>72</v>
      </c>
      <c r="I237" t="s">
        <v>39</v>
      </c>
      <c r="J237" t="s">
        <v>62</v>
      </c>
      <c r="K237" t="s">
        <v>190</v>
      </c>
      <c r="L237" s="1">
        <v>27211</v>
      </c>
      <c r="M237" t="s">
        <v>52</v>
      </c>
      <c r="N237" s="1">
        <v>40553</v>
      </c>
      <c r="O237" s="1">
        <v>43126</v>
      </c>
      <c r="P237" t="s">
        <v>105</v>
      </c>
      <c r="Q237" t="s">
        <v>42</v>
      </c>
      <c r="R237" t="s">
        <v>43</v>
      </c>
      <c r="S237">
        <v>5</v>
      </c>
      <c r="T237">
        <f t="shared" si="3"/>
        <v>5</v>
      </c>
      <c r="U237">
        <v>3</v>
      </c>
      <c r="V237">
        <v>0</v>
      </c>
      <c r="W237" s="1">
        <v>42379</v>
      </c>
      <c r="X237">
        <v>0</v>
      </c>
      <c r="Y237">
        <v>11</v>
      </c>
    </row>
    <row r="238" spans="1:25" x14ac:dyDescent="0.35">
      <c r="A238" t="s">
        <v>527</v>
      </c>
      <c r="B238">
        <v>10237</v>
      </c>
      <c r="C238" t="s">
        <v>25</v>
      </c>
      <c r="D238" t="s">
        <v>26</v>
      </c>
      <c r="E238" s="6" t="s">
        <v>47</v>
      </c>
      <c r="F238" s="6" t="s">
        <v>28</v>
      </c>
      <c r="G238" s="6" t="s">
        <v>148</v>
      </c>
      <c r="H238" s="6" t="s">
        <v>72</v>
      </c>
      <c r="I238" t="s">
        <v>48</v>
      </c>
      <c r="J238" t="s">
        <v>32</v>
      </c>
      <c r="K238" t="s">
        <v>173</v>
      </c>
      <c r="L238" s="1">
        <v>31229</v>
      </c>
      <c r="M238" t="s">
        <v>52</v>
      </c>
      <c r="N238" s="1">
        <v>40553</v>
      </c>
      <c r="O238" s="1">
        <v>43237</v>
      </c>
      <c r="P238" t="s">
        <v>105</v>
      </c>
      <c r="Q238" t="s">
        <v>106</v>
      </c>
      <c r="R238" t="s">
        <v>43</v>
      </c>
      <c r="S238">
        <v>3.6</v>
      </c>
      <c r="T238">
        <f t="shared" si="3"/>
        <v>4</v>
      </c>
      <c r="U238">
        <v>3</v>
      </c>
      <c r="V238">
        <v>0</v>
      </c>
      <c r="W238" s="1">
        <v>42830</v>
      </c>
      <c r="X238">
        <v>4</v>
      </c>
      <c r="Y238">
        <v>16</v>
      </c>
    </row>
    <row r="239" spans="1:25" x14ac:dyDescent="0.35">
      <c r="A239" t="s">
        <v>528</v>
      </c>
      <c r="B239">
        <v>10238</v>
      </c>
      <c r="C239" t="s">
        <v>25</v>
      </c>
      <c r="D239" t="s">
        <v>26</v>
      </c>
      <c r="E239" s="6" t="s">
        <v>27</v>
      </c>
      <c r="F239" s="6" t="s">
        <v>28</v>
      </c>
      <c r="G239" s="6" t="s">
        <v>148</v>
      </c>
      <c r="H239" s="6" t="s">
        <v>56</v>
      </c>
      <c r="I239" t="s">
        <v>39</v>
      </c>
      <c r="J239" t="s">
        <v>32</v>
      </c>
      <c r="K239" t="s">
        <v>257</v>
      </c>
      <c r="L239" t="s">
        <v>529</v>
      </c>
      <c r="M239" t="s">
        <v>75</v>
      </c>
      <c r="N239" s="1">
        <v>41463</v>
      </c>
      <c r="P239" t="s">
        <v>35</v>
      </c>
      <c r="Q239" t="s">
        <v>36</v>
      </c>
      <c r="R239" t="s">
        <v>78</v>
      </c>
      <c r="S239">
        <v>3.6</v>
      </c>
      <c r="T239">
        <f t="shared" si="3"/>
        <v>4</v>
      </c>
      <c r="U239">
        <v>5</v>
      </c>
      <c r="V239">
        <v>0</v>
      </c>
      <c r="W239" s="1">
        <v>43872</v>
      </c>
      <c r="X239">
        <v>0</v>
      </c>
      <c r="Y239">
        <v>4</v>
      </c>
    </row>
    <row r="240" spans="1:25" x14ac:dyDescent="0.35">
      <c r="A240" t="s">
        <v>530</v>
      </c>
      <c r="B240">
        <v>10239</v>
      </c>
      <c r="C240" t="s">
        <v>25</v>
      </c>
      <c r="D240" t="s">
        <v>26</v>
      </c>
      <c r="E240" s="6" t="s">
        <v>47</v>
      </c>
      <c r="F240" s="6" t="s">
        <v>28</v>
      </c>
      <c r="G240" s="6" t="s">
        <v>142</v>
      </c>
      <c r="H240" s="6" t="s">
        <v>56</v>
      </c>
      <c r="I240" t="s">
        <v>48</v>
      </c>
      <c r="J240" t="s">
        <v>32</v>
      </c>
      <c r="K240" t="s">
        <v>404</v>
      </c>
      <c r="L240" s="1">
        <v>29900</v>
      </c>
      <c r="M240" t="s">
        <v>59</v>
      </c>
      <c r="N240" s="1">
        <v>42051</v>
      </c>
      <c r="P240" t="s">
        <v>35</v>
      </c>
      <c r="Q240" t="s">
        <v>36</v>
      </c>
      <c r="R240" t="s">
        <v>78</v>
      </c>
      <c r="S240">
        <v>3.69</v>
      </c>
      <c r="T240">
        <f t="shared" si="3"/>
        <v>4</v>
      </c>
      <c r="U240">
        <v>5</v>
      </c>
      <c r="V240">
        <v>6</v>
      </c>
      <c r="W240" s="1">
        <v>43875</v>
      </c>
      <c r="X240">
        <v>0</v>
      </c>
      <c r="Y240">
        <v>15</v>
      </c>
    </row>
    <row r="241" spans="1:25" x14ac:dyDescent="0.35">
      <c r="A241" t="s">
        <v>531</v>
      </c>
      <c r="B241">
        <v>10240</v>
      </c>
      <c r="C241" t="s">
        <v>45</v>
      </c>
      <c r="D241" t="s">
        <v>45</v>
      </c>
      <c r="E241" s="6" t="s">
        <v>47</v>
      </c>
      <c r="F241" s="6" t="s">
        <v>28</v>
      </c>
      <c r="G241" s="6" t="s">
        <v>142</v>
      </c>
      <c r="H241" s="6" t="s">
        <v>56</v>
      </c>
      <c r="I241" t="s">
        <v>48</v>
      </c>
      <c r="J241" t="s">
        <v>200</v>
      </c>
      <c r="K241" t="s">
        <v>201</v>
      </c>
      <c r="L241" t="s">
        <v>532</v>
      </c>
      <c r="M241" t="s">
        <v>59</v>
      </c>
      <c r="N241" s="1">
        <v>42009</v>
      </c>
      <c r="O241" s="1">
        <v>44145</v>
      </c>
      <c r="P241" t="s">
        <v>87</v>
      </c>
      <c r="Q241" t="s">
        <v>42</v>
      </c>
      <c r="R241" t="s">
        <v>37</v>
      </c>
      <c r="S241">
        <v>3.88</v>
      </c>
      <c r="T241">
        <f t="shared" si="3"/>
        <v>4</v>
      </c>
      <c r="U241">
        <v>3</v>
      </c>
      <c r="V241">
        <v>7</v>
      </c>
      <c r="W241" s="1">
        <v>43509</v>
      </c>
      <c r="X241">
        <v>0</v>
      </c>
      <c r="Y241">
        <v>12</v>
      </c>
    </row>
    <row r="242" spans="1:25" x14ac:dyDescent="0.35">
      <c r="A242" t="s">
        <v>533</v>
      </c>
      <c r="B242">
        <v>10241</v>
      </c>
      <c r="C242" t="s">
        <v>45</v>
      </c>
      <c r="D242" t="s">
        <v>45</v>
      </c>
      <c r="E242" s="6" t="s">
        <v>47</v>
      </c>
      <c r="F242" s="6" t="s">
        <v>28</v>
      </c>
      <c r="G242" s="6" t="s">
        <v>148</v>
      </c>
      <c r="H242" s="6" t="s">
        <v>56</v>
      </c>
      <c r="I242" t="s">
        <v>31</v>
      </c>
      <c r="J242" t="s">
        <v>200</v>
      </c>
      <c r="K242" t="s">
        <v>203</v>
      </c>
      <c r="L242" t="s">
        <v>534</v>
      </c>
      <c r="M242" t="s">
        <v>59</v>
      </c>
      <c r="N242" s="1">
        <v>42742</v>
      </c>
      <c r="P242" t="s">
        <v>35</v>
      </c>
      <c r="Q242" t="s">
        <v>36</v>
      </c>
      <c r="R242" t="s">
        <v>43</v>
      </c>
      <c r="S242">
        <v>4.9400000000000004</v>
      </c>
      <c r="T242">
        <f t="shared" si="3"/>
        <v>5</v>
      </c>
      <c r="U242">
        <v>3</v>
      </c>
      <c r="V242">
        <v>5</v>
      </c>
      <c r="W242" s="1">
        <v>43867</v>
      </c>
      <c r="X242">
        <v>0</v>
      </c>
      <c r="Y242">
        <v>17</v>
      </c>
    </row>
    <row r="243" spans="1:25" x14ac:dyDescent="0.35">
      <c r="A243" t="s">
        <v>535</v>
      </c>
      <c r="B243">
        <v>10242</v>
      </c>
      <c r="C243" t="s">
        <v>45</v>
      </c>
      <c r="D243" t="s">
        <v>83</v>
      </c>
      <c r="E243" s="6" t="s">
        <v>47</v>
      </c>
      <c r="F243" s="6" t="s">
        <v>61</v>
      </c>
      <c r="G243" s="6" t="s">
        <v>159</v>
      </c>
      <c r="H243" s="6" t="s">
        <v>56</v>
      </c>
      <c r="I243" t="s">
        <v>39</v>
      </c>
      <c r="J243" t="s">
        <v>200</v>
      </c>
      <c r="K243" t="s">
        <v>365</v>
      </c>
      <c r="L243" s="1">
        <v>27161</v>
      </c>
      <c r="M243" t="s">
        <v>59</v>
      </c>
      <c r="N243" s="1">
        <v>41645</v>
      </c>
      <c r="P243" t="s">
        <v>35</v>
      </c>
      <c r="Q243" t="s">
        <v>36</v>
      </c>
      <c r="R243" t="s">
        <v>243</v>
      </c>
      <c r="S243">
        <v>5</v>
      </c>
      <c r="T243">
        <f t="shared" si="3"/>
        <v>5</v>
      </c>
      <c r="U243">
        <v>4</v>
      </c>
      <c r="V243">
        <v>0</v>
      </c>
      <c r="W243" s="1">
        <v>43861</v>
      </c>
      <c r="X243">
        <v>0</v>
      </c>
      <c r="Y243">
        <v>8</v>
      </c>
    </row>
    <row r="244" spans="1:25" x14ac:dyDescent="0.35">
      <c r="A244" t="s">
        <v>536</v>
      </c>
      <c r="B244">
        <v>10243</v>
      </c>
      <c r="C244" t="s">
        <v>25</v>
      </c>
      <c r="D244" t="s">
        <v>26</v>
      </c>
      <c r="E244" s="6" t="s">
        <v>27</v>
      </c>
      <c r="F244" s="6" t="s">
        <v>28</v>
      </c>
      <c r="G244" s="6" t="s">
        <v>159</v>
      </c>
      <c r="H244" s="6" t="s">
        <v>56</v>
      </c>
      <c r="I244" t="s">
        <v>48</v>
      </c>
      <c r="J244" t="s">
        <v>49</v>
      </c>
      <c r="K244" t="s">
        <v>131</v>
      </c>
      <c r="L244" t="s">
        <v>537</v>
      </c>
      <c r="M244" t="s">
        <v>34</v>
      </c>
      <c r="N244" s="1">
        <v>40637</v>
      </c>
      <c r="O244" s="1">
        <v>44056</v>
      </c>
      <c r="P244" t="s">
        <v>87</v>
      </c>
      <c r="Q244" t="s">
        <v>42</v>
      </c>
      <c r="R244" t="s">
        <v>66</v>
      </c>
      <c r="S244">
        <v>5</v>
      </c>
      <c r="T244">
        <f t="shared" si="3"/>
        <v>5</v>
      </c>
      <c r="U244">
        <v>5</v>
      </c>
      <c r="V244">
        <v>0</v>
      </c>
      <c r="W244" s="1">
        <v>43648</v>
      </c>
      <c r="X244">
        <v>0</v>
      </c>
      <c r="Y244">
        <v>4</v>
      </c>
    </row>
    <row r="245" spans="1:25" x14ac:dyDescent="0.35">
      <c r="A245" t="s">
        <v>538</v>
      </c>
      <c r="B245">
        <v>10244</v>
      </c>
      <c r="C245" t="s">
        <v>45</v>
      </c>
      <c r="D245" t="s">
        <v>45</v>
      </c>
      <c r="E245" s="6" t="s">
        <v>27</v>
      </c>
      <c r="F245" s="6" t="s">
        <v>61</v>
      </c>
      <c r="G245" s="6" t="s">
        <v>142</v>
      </c>
      <c r="H245" s="6" t="s">
        <v>56</v>
      </c>
      <c r="I245" t="s">
        <v>48</v>
      </c>
      <c r="J245" t="s">
        <v>120</v>
      </c>
      <c r="K245" t="s">
        <v>143</v>
      </c>
      <c r="L245" s="1">
        <v>26788</v>
      </c>
      <c r="M245" t="s">
        <v>75</v>
      </c>
      <c r="N245" s="1">
        <v>41294</v>
      </c>
      <c r="P245" t="s">
        <v>35</v>
      </c>
      <c r="Q245" t="s">
        <v>36</v>
      </c>
      <c r="R245" t="s">
        <v>43</v>
      </c>
      <c r="S245">
        <v>3.6</v>
      </c>
      <c r="T245">
        <f t="shared" si="3"/>
        <v>4</v>
      </c>
      <c r="U245">
        <v>5</v>
      </c>
      <c r="V245">
        <v>7</v>
      </c>
      <c r="W245" s="1">
        <v>43879</v>
      </c>
      <c r="X245">
        <v>0</v>
      </c>
      <c r="Y245">
        <v>13</v>
      </c>
    </row>
    <row r="246" spans="1:25" x14ac:dyDescent="0.35">
      <c r="A246" t="s">
        <v>539</v>
      </c>
      <c r="B246">
        <v>10245</v>
      </c>
      <c r="C246" t="s">
        <v>25</v>
      </c>
      <c r="D246" t="s">
        <v>26</v>
      </c>
      <c r="E246" s="6" t="s">
        <v>27</v>
      </c>
      <c r="F246" s="6" t="s">
        <v>61</v>
      </c>
      <c r="G246" s="6" t="s">
        <v>159</v>
      </c>
      <c r="H246" s="6" t="s">
        <v>56</v>
      </c>
      <c r="I246" t="s">
        <v>31</v>
      </c>
      <c r="J246" t="s">
        <v>68</v>
      </c>
      <c r="K246" t="s">
        <v>73</v>
      </c>
      <c r="L246" s="1">
        <v>23468</v>
      </c>
      <c r="M246" t="s">
        <v>59</v>
      </c>
      <c r="N246" s="1">
        <v>40917</v>
      </c>
      <c r="O246" s="1">
        <v>43043</v>
      </c>
      <c r="P246" t="s">
        <v>53</v>
      </c>
      <c r="Q246" t="s">
        <v>42</v>
      </c>
      <c r="R246" t="s">
        <v>81</v>
      </c>
      <c r="S246">
        <v>4.3</v>
      </c>
      <c r="T246">
        <f t="shared" si="3"/>
        <v>4</v>
      </c>
      <c r="U246">
        <v>4</v>
      </c>
      <c r="V246">
        <v>6</v>
      </c>
      <c r="W246" s="1">
        <v>42373</v>
      </c>
      <c r="X246">
        <v>0</v>
      </c>
      <c r="Y246">
        <v>8</v>
      </c>
    </row>
    <row r="247" spans="1:25" x14ac:dyDescent="0.35">
      <c r="A247" t="s">
        <v>540</v>
      </c>
      <c r="B247">
        <v>10246</v>
      </c>
      <c r="C247" t="s">
        <v>45</v>
      </c>
      <c r="D247" t="s">
        <v>83</v>
      </c>
      <c r="E247" s="6" t="s">
        <v>47</v>
      </c>
      <c r="F247" s="6" t="s">
        <v>61</v>
      </c>
      <c r="G247" s="6" t="s">
        <v>159</v>
      </c>
      <c r="H247" s="6" t="s">
        <v>56</v>
      </c>
      <c r="I247" t="s">
        <v>84</v>
      </c>
      <c r="J247" t="s">
        <v>108</v>
      </c>
      <c r="K247" t="s">
        <v>109</v>
      </c>
      <c r="L247" t="s">
        <v>541</v>
      </c>
      <c r="M247" t="s">
        <v>64</v>
      </c>
      <c r="N247" s="1">
        <v>41218</v>
      </c>
      <c r="P247" t="s">
        <v>35</v>
      </c>
      <c r="Q247" t="s">
        <v>36</v>
      </c>
      <c r="R247" t="s">
        <v>43</v>
      </c>
      <c r="S247">
        <v>4.2</v>
      </c>
      <c r="T247">
        <f t="shared" si="3"/>
        <v>4</v>
      </c>
      <c r="U247">
        <v>3</v>
      </c>
      <c r="V247">
        <v>6</v>
      </c>
      <c r="W247" s="1">
        <v>43874</v>
      </c>
      <c r="X247">
        <v>0</v>
      </c>
      <c r="Y247">
        <v>2</v>
      </c>
    </row>
    <row r="248" spans="1:25" x14ac:dyDescent="0.35">
      <c r="A248" t="s">
        <v>542</v>
      </c>
      <c r="B248">
        <v>10247</v>
      </c>
      <c r="C248" t="s">
        <v>25</v>
      </c>
      <c r="D248" t="s">
        <v>26</v>
      </c>
      <c r="E248" s="6" t="s">
        <v>47</v>
      </c>
      <c r="F248" s="6" t="s">
        <v>61</v>
      </c>
      <c r="G248" s="6" t="s">
        <v>230</v>
      </c>
      <c r="H248" s="6" t="s">
        <v>56</v>
      </c>
      <c r="I248" t="s">
        <v>39</v>
      </c>
      <c r="J248" t="s">
        <v>200</v>
      </c>
      <c r="K248" t="s">
        <v>203</v>
      </c>
      <c r="L248" s="1">
        <v>24995</v>
      </c>
      <c r="M248" t="s">
        <v>75</v>
      </c>
      <c r="N248" s="1">
        <v>42555</v>
      </c>
      <c r="P248" t="s">
        <v>35</v>
      </c>
      <c r="Q248" t="s">
        <v>36</v>
      </c>
      <c r="R248" t="s">
        <v>81</v>
      </c>
      <c r="S248">
        <v>2.6</v>
      </c>
      <c r="T248">
        <f t="shared" si="3"/>
        <v>3</v>
      </c>
      <c r="U248">
        <v>4</v>
      </c>
      <c r="V248">
        <v>0</v>
      </c>
      <c r="W248" s="1">
        <v>43879</v>
      </c>
      <c r="X248">
        <v>5</v>
      </c>
      <c r="Y248">
        <v>4</v>
      </c>
    </row>
    <row r="249" spans="1:25" x14ac:dyDescent="0.35">
      <c r="A249" t="s">
        <v>543</v>
      </c>
      <c r="B249">
        <v>10248</v>
      </c>
      <c r="C249" t="s">
        <v>45</v>
      </c>
      <c r="D249" t="s">
        <v>83</v>
      </c>
      <c r="E249" s="6" t="s">
        <v>27</v>
      </c>
      <c r="F249" s="6" t="s">
        <v>28</v>
      </c>
      <c r="G249" s="6" t="s">
        <v>142</v>
      </c>
      <c r="H249" s="6" t="s">
        <v>72</v>
      </c>
      <c r="I249" t="s">
        <v>84</v>
      </c>
      <c r="J249" t="s">
        <v>62</v>
      </c>
      <c r="K249" t="s">
        <v>190</v>
      </c>
      <c r="L249" t="s">
        <v>544</v>
      </c>
      <c r="M249" t="s">
        <v>59</v>
      </c>
      <c r="N249" s="1">
        <v>39818</v>
      </c>
      <c r="O249" s="1">
        <v>44042</v>
      </c>
      <c r="P249" t="s">
        <v>182</v>
      </c>
      <c r="Q249" t="s">
        <v>42</v>
      </c>
      <c r="R249" t="s">
        <v>66</v>
      </c>
      <c r="S249">
        <v>4.5999999999999996</v>
      </c>
      <c r="T249">
        <f t="shared" si="3"/>
        <v>5</v>
      </c>
      <c r="U249">
        <v>5</v>
      </c>
      <c r="V249">
        <v>0</v>
      </c>
      <c r="W249" s="1">
        <v>43501</v>
      </c>
      <c r="X249">
        <v>0</v>
      </c>
      <c r="Y249">
        <v>7</v>
      </c>
    </row>
    <row r="250" spans="1:25" x14ac:dyDescent="0.35">
      <c r="A250" t="s">
        <v>545</v>
      </c>
      <c r="B250">
        <v>10249</v>
      </c>
      <c r="C250" t="s">
        <v>25</v>
      </c>
      <c r="D250" t="s">
        <v>26</v>
      </c>
      <c r="E250" s="6" t="s">
        <v>27</v>
      </c>
      <c r="F250" s="6" t="s">
        <v>28</v>
      </c>
      <c r="G250" s="6" t="s">
        <v>142</v>
      </c>
      <c r="H250" s="6" t="s">
        <v>72</v>
      </c>
      <c r="I250" t="s">
        <v>39</v>
      </c>
      <c r="J250" t="s">
        <v>62</v>
      </c>
      <c r="K250" t="s">
        <v>400</v>
      </c>
      <c r="L250" t="s">
        <v>546</v>
      </c>
      <c r="M250" t="s">
        <v>75</v>
      </c>
      <c r="N250" s="1">
        <v>40420</v>
      </c>
      <c r="P250" t="s">
        <v>35</v>
      </c>
      <c r="Q250" t="s">
        <v>36</v>
      </c>
      <c r="R250" t="s">
        <v>129</v>
      </c>
      <c r="S250">
        <v>4.0999999999999996</v>
      </c>
      <c r="T250">
        <f t="shared" si="3"/>
        <v>4</v>
      </c>
      <c r="U250">
        <v>3</v>
      </c>
      <c r="V250">
        <v>0</v>
      </c>
      <c r="W250" s="1">
        <v>43840</v>
      </c>
      <c r="X250">
        <v>0</v>
      </c>
      <c r="Y250">
        <v>13</v>
      </c>
    </row>
    <row r="251" spans="1:25" x14ac:dyDescent="0.35">
      <c r="A251" t="s">
        <v>547</v>
      </c>
      <c r="B251">
        <v>10250</v>
      </c>
      <c r="C251" t="s">
        <v>45</v>
      </c>
      <c r="D251" t="s">
        <v>83</v>
      </c>
      <c r="E251" s="6" t="s">
        <v>27</v>
      </c>
      <c r="F251" s="6" t="s">
        <v>61</v>
      </c>
      <c r="G251" s="6" t="s">
        <v>148</v>
      </c>
      <c r="H251" s="6" t="s">
        <v>72</v>
      </c>
      <c r="I251" t="s">
        <v>98</v>
      </c>
      <c r="J251" t="s">
        <v>62</v>
      </c>
      <c r="K251" t="s">
        <v>140</v>
      </c>
      <c r="L251" t="s">
        <v>548</v>
      </c>
      <c r="M251" t="s">
        <v>52</v>
      </c>
      <c r="N251" s="1">
        <v>42009</v>
      </c>
      <c r="O251" s="1">
        <v>43039</v>
      </c>
      <c r="P251" t="s">
        <v>53</v>
      </c>
      <c r="Q251" t="s">
        <v>42</v>
      </c>
      <c r="R251" t="s">
        <v>37</v>
      </c>
      <c r="S251">
        <v>4.2</v>
      </c>
      <c r="T251">
        <f t="shared" si="3"/>
        <v>4</v>
      </c>
      <c r="U251">
        <v>3</v>
      </c>
      <c r="V251">
        <v>5</v>
      </c>
      <c r="W251" s="1">
        <v>42480</v>
      </c>
      <c r="X251">
        <v>0</v>
      </c>
      <c r="Y251">
        <v>2</v>
      </c>
    </row>
    <row r="252" spans="1:25" x14ac:dyDescent="0.35">
      <c r="A252" t="s">
        <v>549</v>
      </c>
      <c r="B252">
        <v>10251</v>
      </c>
      <c r="C252" t="s">
        <v>25</v>
      </c>
      <c r="D252" t="s">
        <v>26</v>
      </c>
      <c r="E252" s="6" t="s">
        <v>47</v>
      </c>
      <c r="F252" s="6" t="s">
        <v>61</v>
      </c>
      <c r="G252" s="6" t="s">
        <v>142</v>
      </c>
      <c r="H252" s="6" t="s">
        <v>72</v>
      </c>
      <c r="I252" t="s">
        <v>48</v>
      </c>
      <c r="J252" t="s">
        <v>108</v>
      </c>
      <c r="K252" t="s">
        <v>109</v>
      </c>
      <c r="L252" s="1">
        <v>32423</v>
      </c>
      <c r="M252" t="s">
        <v>52</v>
      </c>
      <c r="N252" s="1">
        <v>41911</v>
      </c>
      <c r="P252" t="s">
        <v>35</v>
      </c>
      <c r="Q252" t="s">
        <v>36</v>
      </c>
      <c r="R252" t="s">
        <v>37</v>
      </c>
      <c r="S252">
        <v>3.51</v>
      </c>
      <c r="T252">
        <f t="shared" si="3"/>
        <v>4</v>
      </c>
      <c r="U252">
        <v>3</v>
      </c>
      <c r="V252">
        <v>0</v>
      </c>
      <c r="W252" s="1">
        <v>43879</v>
      </c>
      <c r="X252">
        <v>0</v>
      </c>
      <c r="Y252">
        <v>2</v>
      </c>
    </row>
    <row r="253" spans="1:25" x14ac:dyDescent="0.35">
      <c r="A253" t="s">
        <v>550</v>
      </c>
      <c r="B253">
        <v>10252</v>
      </c>
      <c r="C253" t="s">
        <v>25</v>
      </c>
      <c r="D253" t="s">
        <v>26</v>
      </c>
      <c r="E253" s="6" t="s">
        <v>47</v>
      </c>
      <c r="F253" s="6" t="s">
        <v>61</v>
      </c>
      <c r="G253" s="6" t="s">
        <v>148</v>
      </c>
      <c r="H253" s="6" t="s">
        <v>72</v>
      </c>
      <c r="I253" t="s">
        <v>84</v>
      </c>
      <c r="J253" t="s">
        <v>108</v>
      </c>
      <c r="K253" t="s">
        <v>334</v>
      </c>
      <c r="L253" s="1">
        <v>27670</v>
      </c>
      <c r="M253" t="s">
        <v>52</v>
      </c>
      <c r="N253" s="1">
        <v>41547</v>
      </c>
      <c r="P253" t="s">
        <v>35</v>
      </c>
      <c r="Q253" t="s">
        <v>36</v>
      </c>
      <c r="R253" t="s">
        <v>66</v>
      </c>
      <c r="S253">
        <v>5</v>
      </c>
      <c r="T253">
        <f t="shared" si="3"/>
        <v>5</v>
      </c>
      <c r="U253">
        <v>5</v>
      </c>
      <c r="V253">
        <v>0</v>
      </c>
      <c r="W253" s="1">
        <v>43867</v>
      </c>
      <c r="X253">
        <v>0</v>
      </c>
      <c r="Y253">
        <v>14</v>
      </c>
    </row>
    <row r="254" spans="1:25" x14ac:dyDescent="0.35">
      <c r="A254" t="s">
        <v>551</v>
      </c>
      <c r="B254">
        <v>10253</v>
      </c>
      <c r="C254" t="s">
        <v>25</v>
      </c>
      <c r="D254" t="s">
        <v>26</v>
      </c>
      <c r="E254" s="6" t="s">
        <v>47</v>
      </c>
      <c r="F254" s="6" t="s">
        <v>61</v>
      </c>
      <c r="G254" s="6" t="s">
        <v>148</v>
      </c>
      <c r="H254" s="6" t="s">
        <v>72</v>
      </c>
      <c r="I254" t="s">
        <v>48</v>
      </c>
      <c r="J254" t="s">
        <v>135</v>
      </c>
      <c r="K254" t="s">
        <v>157</v>
      </c>
      <c r="L254" t="s">
        <v>552</v>
      </c>
      <c r="M254" t="s">
        <v>59</v>
      </c>
      <c r="N254" s="1">
        <v>41912</v>
      </c>
      <c r="P254" t="s">
        <v>35</v>
      </c>
      <c r="Q254" t="s">
        <v>36</v>
      </c>
      <c r="R254" t="s">
        <v>37</v>
      </c>
      <c r="S254">
        <v>3.31</v>
      </c>
      <c r="T254">
        <f t="shared" si="3"/>
        <v>3</v>
      </c>
      <c r="U254">
        <v>3</v>
      </c>
      <c r="V254">
        <v>6</v>
      </c>
      <c r="W254" s="1">
        <v>43837</v>
      </c>
      <c r="X254">
        <v>0</v>
      </c>
      <c r="Y254">
        <v>7</v>
      </c>
    </row>
    <row r="255" spans="1:25" x14ac:dyDescent="0.35">
      <c r="A255" t="s">
        <v>553</v>
      </c>
      <c r="B255">
        <v>10254</v>
      </c>
      <c r="C255" t="s">
        <v>45</v>
      </c>
      <c r="D255" t="s">
        <v>46</v>
      </c>
      <c r="E255" s="6" t="s">
        <v>47</v>
      </c>
      <c r="F255" s="6" t="s">
        <v>28</v>
      </c>
      <c r="G255" s="6" t="s">
        <v>142</v>
      </c>
      <c r="H255" s="6" t="s">
        <v>72</v>
      </c>
      <c r="I255" t="s">
        <v>48</v>
      </c>
      <c r="J255" t="s">
        <v>68</v>
      </c>
      <c r="K255" t="s">
        <v>69</v>
      </c>
      <c r="L255" t="s">
        <v>554</v>
      </c>
      <c r="M255" t="s">
        <v>34</v>
      </c>
      <c r="N255" s="1">
        <v>41505</v>
      </c>
      <c r="P255" t="s">
        <v>35</v>
      </c>
      <c r="Q255" t="s">
        <v>36</v>
      </c>
      <c r="R255" t="s">
        <v>37</v>
      </c>
      <c r="S255">
        <v>4.8099999999999996</v>
      </c>
      <c r="T255">
        <f t="shared" si="3"/>
        <v>5</v>
      </c>
      <c r="U255">
        <v>4</v>
      </c>
      <c r="V255">
        <v>0</v>
      </c>
      <c r="W255" s="1">
        <v>43876</v>
      </c>
      <c r="X255">
        <v>0</v>
      </c>
      <c r="Y255">
        <v>15</v>
      </c>
    </row>
    <row r="256" spans="1:25" x14ac:dyDescent="0.35">
      <c r="A256" t="s">
        <v>555</v>
      </c>
      <c r="B256">
        <v>10255</v>
      </c>
      <c r="C256" t="s">
        <v>45</v>
      </c>
      <c r="D256" t="s">
        <v>83</v>
      </c>
      <c r="E256" s="6" t="s">
        <v>27</v>
      </c>
      <c r="F256" s="6" t="s">
        <v>28</v>
      </c>
      <c r="G256" s="6" t="s">
        <v>247</v>
      </c>
      <c r="H256" s="6" t="s">
        <v>72</v>
      </c>
      <c r="I256" t="s">
        <v>39</v>
      </c>
      <c r="J256" t="s">
        <v>68</v>
      </c>
      <c r="K256" t="s">
        <v>89</v>
      </c>
      <c r="L256" s="1">
        <v>25782</v>
      </c>
      <c r="M256" t="s">
        <v>34</v>
      </c>
      <c r="N256" s="1">
        <v>42009</v>
      </c>
      <c r="P256" t="s">
        <v>35</v>
      </c>
      <c r="Q256" t="s">
        <v>36</v>
      </c>
      <c r="R256" t="s">
        <v>78</v>
      </c>
      <c r="S256">
        <v>3.32</v>
      </c>
      <c r="T256">
        <f t="shared" si="3"/>
        <v>3</v>
      </c>
      <c r="U256">
        <v>3</v>
      </c>
      <c r="V256">
        <v>7</v>
      </c>
      <c r="W256" s="1">
        <v>43844</v>
      </c>
      <c r="X256">
        <v>0</v>
      </c>
      <c r="Y256">
        <v>16</v>
      </c>
    </row>
    <row r="257" spans="1:25" x14ac:dyDescent="0.35">
      <c r="A257" t="s">
        <v>556</v>
      </c>
      <c r="B257">
        <v>10256</v>
      </c>
      <c r="C257" t="s">
        <v>25</v>
      </c>
      <c r="D257" t="s">
        <v>26</v>
      </c>
      <c r="E257" s="6" t="s">
        <v>47</v>
      </c>
      <c r="F257" s="6" t="s">
        <v>28</v>
      </c>
      <c r="G257" s="6" t="s">
        <v>148</v>
      </c>
      <c r="H257" s="6" t="s">
        <v>72</v>
      </c>
      <c r="I257" t="s">
        <v>48</v>
      </c>
      <c r="J257" t="s">
        <v>120</v>
      </c>
      <c r="K257" t="s">
        <v>125</v>
      </c>
      <c r="L257" t="s">
        <v>557</v>
      </c>
      <c r="M257" t="s">
        <v>34</v>
      </c>
      <c r="N257" s="1">
        <v>42125</v>
      </c>
      <c r="P257" t="s">
        <v>35</v>
      </c>
      <c r="Q257" t="s">
        <v>36</v>
      </c>
      <c r="R257" t="s">
        <v>243</v>
      </c>
      <c r="S257">
        <v>5</v>
      </c>
      <c r="T257">
        <f t="shared" si="3"/>
        <v>5</v>
      </c>
      <c r="U257">
        <v>3</v>
      </c>
      <c r="V257">
        <v>5</v>
      </c>
      <c r="W257" s="1">
        <v>43845</v>
      </c>
      <c r="X257">
        <v>0</v>
      </c>
      <c r="Y257">
        <v>2</v>
      </c>
    </row>
    <row r="258" spans="1:25" x14ac:dyDescent="0.35">
      <c r="A258" t="s">
        <v>558</v>
      </c>
      <c r="B258">
        <v>10257</v>
      </c>
      <c r="C258" t="s">
        <v>45</v>
      </c>
      <c r="D258" t="s">
        <v>45</v>
      </c>
      <c r="E258" s="6" t="s">
        <v>47</v>
      </c>
      <c r="F258" s="6" t="s">
        <v>28</v>
      </c>
      <c r="G258" s="6" t="s">
        <v>142</v>
      </c>
      <c r="H258" s="6" t="s">
        <v>72</v>
      </c>
      <c r="I258" t="s">
        <v>31</v>
      </c>
      <c r="J258" t="s">
        <v>135</v>
      </c>
      <c r="K258" t="s">
        <v>136</v>
      </c>
      <c r="L258" t="s">
        <v>559</v>
      </c>
      <c r="M258" t="s">
        <v>59</v>
      </c>
      <c r="N258" s="1">
        <v>40112</v>
      </c>
      <c r="O258" s="1">
        <v>42833</v>
      </c>
      <c r="P258" t="s">
        <v>380</v>
      </c>
      <c r="Q258" t="s">
        <v>42</v>
      </c>
      <c r="R258" t="s">
        <v>129</v>
      </c>
      <c r="S258">
        <v>4.68</v>
      </c>
      <c r="T258">
        <f t="shared" si="3"/>
        <v>5</v>
      </c>
      <c r="U258">
        <v>4</v>
      </c>
      <c r="V258">
        <v>0</v>
      </c>
      <c r="W258" s="1">
        <v>42462</v>
      </c>
      <c r="X258">
        <v>0</v>
      </c>
      <c r="Y258">
        <v>20</v>
      </c>
    </row>
    <row r="259" spans="1:25" x14ac:dyDescent="0.35">
      <c r="A259" t="s">
        <v>560</v>
      </c>
      <c r="B259">
        <v>10258</v>
      </c>
      <c r="C259" t="s">
        <v>45</v>
      </c>
      <c r="D259" t="s">
        <v>83</v>
      </c>
      <c r="E259" s="6" t="s">
        <v>27</v>
      </c>
      <c r="F259" s="6" t="s">
        <v>61</v>
      </c>
      <c r="G259" s="6" t="s">
        <v>142</v>
      </c>
      <c r="H259" s="6" t="s">
        <v>72</v>
      </c>
      <c r="I259" t="s">
        <v>39</v>
      </c>
      <c r="J259" t="s">
        <v>135</v>
      </c>
      <c r="K259" t="s">
        <v>170</v>
      </c>
      <c r="L259" t="s">
        <v>561</v>
      </c>
      <c r="M259" t="s">
        <v>52</v>
      </c>
      <c r="N259" s="1">
        <v>41911</v>
      </c>
      <c r="P259" t="s">
        <v>35</v>
      </c>
      <c r="Q259" t="s">
        <v>36</v>
      </c>
      <c r="R259" t="s">
        <v>43</v>
      </c>
      <c r="S259">
        <v>4.3</v>
      </c>
      <c r="T259">
        <f t="shared" ref="T259:T288" si="4">ROUND(S259,0)</f>
        <v>4</v>
      </c>
      <c r="U259">
        <v>3</v>
      </c>
      <c r="V259">
        <v>0</v>
      </c>
      <c r="W259" s="1">
        <v>43858</v>
      </c>
      <c r="X259">
        <v>0</v>
      </c>
      <c r="Y259">
        <v>4</v>
      </c>
    </row>
    <row r="260" spans="1:25" x14ac:dyDescent="0.35">
      <c r="A260" t="s">
        <v>562</v>
      </c>
      <c r="B260">
        <v>10259</v>
      </c>
      <c r="C260" t="s">
        <v>25</v>
      </c>
      <c r="D260" t="s">
        <v>26</v>
      </c>
      <c r="E260" s="6" t="s">
        <v>27</v>
      </c>
      <c r="F260" s="6" t="s">
        <v>61</v>
      </c>
      <c r="G260" s="6" t="s">
        <v>197</v>
      </c>
      <c r="H260" s="6" t="s">
        <v>72</v>
      </c>
      <c r="I260" t="s">
        <v>31</v>
      </c>
      <c r="J260" t="s">
        <v>200</v>
      </c>
      <c r="K260" t="s">
        <v>203</v>
      </c>
      <c r="L260" t="s">
        <v>563</v>
      </c>
      <c r="M260" t="s">
        <v>59</v>
      </c>
      <c r="N260" s="1">
        <v>41777</v>
      </c>
      <c r="P260" t="s">
        <v>35</v>
      </c>
      <c r="Q260" t="s">
        <v>36</v>
      </c>
      <c r="R260" t="s">
        <v>81</v>
      </c>
      <c r="S260">
        <v>2.4</v>
      </c>
      <c r="T260">
        <f t="shared" si="4"/>
        <v>2</v>
      </c>
      <c r="U260">
        <v>4</v>
      </c>
      <c r="V260">
        <v>0</v>
      </c>
      <c r="W260" s="1">
        <v>43846</v>
      </c>
      <c r="X260">
        <v>2</v>
      </c>
      <c r="Y260">
        <v>16</v>
      </c>
    </row>
    <row r="261" spans="1:25" x14ac:dyDescent="0.35">
      <c r="A261" t="s">
        <v>564</v>
      </c>
      <c r="B261">
        <v>10260</v>
      </c>
      <c r="C261" t="s">
        <v>45</v>
      </c>
      <c r="D261" t="s">
        <v>46</v>
      </c>
      <c r="E261" s="6" t="s">
        <v>47</v>
      </c>
      <c r="F261" s="6" t="s">
        <v>61</v>
      </c>
      <c r="G261" s="6" t="s">
        <v>148</v>
      </c>
      <c r="H261" s="6" t="s">
        <v>72</v>
      </c>
      <c r="I261" t="s">
        <v>31</v>
      </c>
      <c r="J261" t="s">
        <v>49</v>
      </c>
      <c r="K261" t="s">
        <v>131</v>
      </c>
      <c r="L261" t="s">
        <v>406</v>
      </c>
      <c r="M261" t="s">
        <v>75</v>
      </c>
      <c r="N261" s="1">
        <v>40812</v>
      </c>
      <c r="O261" s="1">
        <v>42272</v>
      </c>
      <c r="P261" t="s">
        <v>41</v>
      </c>
      <c r="Q261" t="s">
        <v>42</v>
      </c>
      <c r="R261" t="s">
        <v>81</v>
      </c>
      <c r="S261">
        <v>3.8</v>
      </c>
      <c r="T261">
        <f t="shared" si="4"/>
        <v>4</v>
      </c>
      <c r="U261">
        <v>4</v>
      </c>
      <c r="V261">
        <v>4</v>
      </c>
      <c r="W261" s="1">
        <v>41866</v>
      </c>
      <c r="X261">
        <v>0</v>
      </c>
      <c r="Y261">
        <v>17</v>
      </c>
    </row>
    <row r="262" spans="1:25" x14ac:dyDescent="0.35">
      <c r="A262" t="s">
        <v>565</v>
      </c>
      <c r="B262">
        <v>10261</v>
      </c>
      <c r="C262" t="s">
        <v>25</v>
      </c>
      <c r="D262" t="s">
        <v>26</v>
      </c>
      <c r="E262" s="6" t="s">
        <v>47</v>
      </c>
      <c r="F262" s="6" t="s">
        <v>61</v>
      </c>
      <c r="G262" s="6" t="s">
        <v>142</v>
      </c>
      <c r="H262" s="6" t="s">
        <v>72</v>
      </c>
      <c r="I262" t="s">
        <v>84</v>
      </c>
      <c r="J262" t="s">
        <v>200</v>
      </c>
      <c r="K262" t="s">
        <v>201</v>
      </c>
      <c r="L262" s="1">
        <v>23775</v>
      </c>
      <c r="M262" t="s">
        <v>64</v>
      </c>
      <c r="N262" s="1">
        <v>41589</v>
      </c>
      <c r="P262" t="s">
        <v>35</v>
      </c>
      <c r="Q262" t="s">
        <v>36</v>
      </c>
      <c r="R262" t="s">
        <v>78</v>
      </c>
      <c r="S262">
        <v>3.73</v>
      </c>
      <c r="T262">
        <f t="shared" si="4"/>
        <v>4</v>
      </c>
      <c r="U262">
        <v>3</v>
      </c>
      <c r="V262">
        <v>0</v>
      </c>
      <c r="W262" s="1">
        <v>43854</v>
      </c>
      <c r="X262">
        <v>0</v>
      </c>
      <c r="Y262">
        <v>16</v>
      </c>
    </row>
    <row r="263" spans="1:25" x14ac:dyDescent="0.35">
      <c r="A263" t="s">
        <v>566</v>
      </c>
      <c r="B263">
        <v>10262</v>
      </c>
      <c r="C263" t="s">
        <v>25</v>
      </c>
      <c r="D263" t="s">
        <v>26</v>
      </c>
      <c r="E263" s="6" t="s">
        <v>47</v>
      </c>
      <c r="F263" s="6" t="s">
        <v>61</v>
      </c>
      <c r="G263" s="6" t="s">
        <v>142</v>
      </c>
      <c r="H263" s="6" t="s">
        <v>72</v>
      </c>
      <c r="I263" t="s">
        <v>48</v>
      </c>
      <c r="J263" t="s">
        <v>200</v>
      </c>
      <c r="K263" t="s">
        <v>365</v>
      </c>
      <c r="L263" s="1">
        <v>27001</v>
      </c>
      <c r="M263" t="s">
        <v>52</v>
      </c>
      <c r="N263" s="1">
        <v>40704</v>
      </c>
      <c r="P263" t="s">
        <v>35</v>
      </c>
      <c r="Q263" t="s">
        <v>36</v>
      </c>
      <c r="R263" t="s">
        <v>37</v>
      </c>
      <c r="S263">
        <v>4.3</v>
      </c>
      <c r="T263">
        <f t="shared" si="4"/>
        <v>4</v>
      </c>
      <c r="U263">
        <v>3</v>
      </c>
      <c r="V263">
        <v>5</v>
      </c>
      <c r="W263" s="1">
        <v>43869</v>
      </c>
      <c r="X263">
        <v>0</v>
      </c>
      <c r="Y263">
        <v>19</v>
      </c>
    </row>
    <row r="264" spans="1:25" x14ac:dyDescent="0.35">
      <c r="A264" t="s">
        <v>567</v>
      </c>
      <c r="B264">
        <v>10263</v>
      </c>
      <c r="C264" t="s">
        <v>25</v>
      </c>
      <c r="D264" t="s">
        <v>26</v>
      </c>
      <c r="E264" s="6" t="s">
        <v>27</v>
      </c>
      <c r="F264" s="6" t="s">
        <v>28</v>
      </c>
      <c r="G264" s="6" t="s">
        <v>142</v>
      </c>
      <c r="H264" s="6" t="s">
        <v>72</v>
      </c>
      <c r="I264" t="s">
        <v>31</v>
      </c>
      <c r="J264" t="s">
        <v>200</v>
      </c>
      <c r="K264" t="s">
        <v>365</v>
      </c>
      <c r="L264" s="1">
        <v>30561</v>
      </c>
      <c r="M264" t="s">
        <v>75</v>
      </c>
      <c r="N264" s="1">
        <v>42551</v>
      </c>
      <c r="P264" t="s">
        <v>35</v>
      </c>
      <c r="Q264" t="s">
        <v>36</v>
      </c>
      <c r="R264" t="s">
        <v>37</v>
      </c>
      <c r="S264">
        <v>3.27</v>
      </c>
      <c r="T264">
        <f t="shared" si="4"/>
        <v>3</v>
      </c>
      <c r="U264">
        <v>4</v>
      </c>
      <c r="V264">
        <v>5</v>
      </c>
      <c r="W264" s="1">
        <v>43844</v>
      </c>
      <c r="X264">
        <v>0</v>
      </c>
      <c r="Y264">
        <v>13</v>
      </c>
    </row>
    <row r="265" spans="1:25" x14ac:dyDescent="0.35">
      <c r="A265" t="s">
        <v>568</v>
      </c>
      <c r="B265">
        <v>10264</v>
      </c>
      <c r="C265" t="s">
        <v>45</v>
      </c>
      <c r="D265" t="s">
        <v>45</v>
      </c>
      <c r="E265" s="6" t="s">
        <v>47</v>
      </c>
      <c r="F265" s="6" t="s">
        <v>28</v>
      </c>
      <c r="G265" s="6" t="s">
        <v>148</v>
      </c>
      <c r="H265" s="6" t="s">
        <v>30</v>
      </c>
      <c r="I265" t="s">
        <v>48</v>
      </c>
      <c r="J265" t="s">
        <v>68</v>
      </c>
      <c r="K265" t="s">
        <v>69</v>
      </c>
      <c r="L265" t="s">
        <v>569</v>
      </c>
      <c r="M265" t="s">
        <v>64</v>
      </c>
      <c r="N265" s="1">
        <v>40959</v>
      </c>
      <c r="P265" t="s">
        <v>35</v>
      </c>
      <c r="Q265" t="s">
        <v>36</v>
      </c>
      <c r="R265" t="s">
        <v>43</v>
      </c>
      <c r="S265">
        <v>2.4</v>
      </c>
      <c r="T265">
        <f t="shared" si="4"/>
        <v>2</v>
      </c>
      <c r="U265">
        <v>2</v>
      </c>
      <c r="V265">
        <v>1</v>
      </c>
      <c r="W265" s="1">
        <v>43886</v>
      </c>
      <c r="X265">
        <v>6</v>
      </c>
      <c r="Y265">
        <v>20</v>
      </c>
    </row>
    <row r="266" spans="1:25" x14ac:dyDescent="0.35">
      <c r="A266" t="s">
        <v>570</v>
      </c>
      <c r="B266">
        <v>10265</v>
      </c>
      <c r="C266" t="s">
        <v>45</v>
      </c>
      <c r="D266" t="s">
        <v>46</v>
      </c>
      <c r="E266" s="6" t="s">
        <v>47</v>
      </c>
      <c r="F266" s="6" t="s">
        <v>28</v>
      </c>
      <c r="G266" s="6" t="s">
        <v>142</v>
      </c>
      <c r="H266" s="6" t="s">
        <v>30</v>
      </c>
      <c r="I266" t="s">
        <v>31</v>
      </c>
      <c r="J266" t="s">
        <v>135</v>
      </c>
      <c r="K266" t="s">
        <v>432</v>
      </c>
      <c r="L266" t="s">
        <v>571</v>
      </c>
      <c r="M266" t="s">
        <v>75</v>
      </c>
      <c r="N266" s="1">
        <v>41184</v>
      </c>
      <c r="P266" t="s">
        <v>35</v>
      </c>
      <c r="Q266" t="s">
        <v>36</v>
      </c>
      <c r="R266" t="s">
        <v>37</v>
      </c>
      <c r="S266">
        <v>4.83</v>
      </c>
      <c r="T266">
        <f t="shared" si="4"/>
        <v>5</v>
      </c>
      <c r="U266">
        <v>5</v>
      </c>
      <c r="V266">
        <v>0</v>
      </c>
      <c r="W266" s="1">
        <v>43875</v>
      </c>
      <c r="X266">
        <v>0</v>
      </c>
      <c r="Y266">
        <v>15</v>
      </c>
    </row>
    <row r="267" spans="1:25" x14ac:dyDescent="0.35">
      <c r="A267" t="s">
        <v>572</v>
      </c>
      <c r="B267">
        <v>10266</v>
      </c>
      <c r="C267" t="s">
        <v>25</v>
      </c>
      <c r="D267" t="s">
        <v>26</v>
      </c>
      <c r="E267" s="6" t="s">
        <v>47</v>
      </c>
      <c r="F267" s="6" t="s">
        <v>28</v>
      </c>
      <c r="G267" s="6" t="s">
        <v>142</v>
      </c>
      <c r="H267" s="6" t="s">
        <v>30</v>
      </c>
      <c r="I267" t="s">
        <v>48</v>
      </c>
      <c r="J267" t="s">
        <v>68</v>
      </c>
      <c r="K267" t="s">
        <v>89</v>
      </c>
      <c r="L267" t="s">
        <v>573</v>
      </c>
      <c r="M267" t="s">
        <v>64</v>
      </c>
      <c r="N267" s="1">
        <v>41407</v>
      </c>
      <c r="O267" s="1">
        <v>42915</v>
      </c>
      <c r="P267" t="s">
        <v>91</v>
      </c>
      <c r="Q267" t="s">
        <v>42</v>
      </c>
      <c r="R267" t="s">
        <v>37</v>
      </c>
      <c r="S267">
        <v>4.0999999999999996</v>
      </c>
      <c r="T267">
        <f t="shared" si="4"/>
        <v>4</v>
      </c>
      <c r="U267">
        <v>4</v>
      </c>
      <c r="V267">
        <v>0</v>
      </c>
      <c r="W267" s="1">
        <v>42431</v>
      </c>
      <c r="X267">
        <v>0</v>
      </c>
      <c r="Y267">
        <v>16</v>
      </c>
    </row>
    <row r="268" spans="1:25" x14ac:dyDescent="0.35">
      <c r="A268" t="s">
        <v>574</v>
      </c>
      <c r="B268">
        <v>10267</v>
      </c>
      <c r="C268" t="s">
        <v>45</v>
      </c>
      <c r="D268" t="s">
        <v>46</v>
      </c>
      <c r="E268" s="6" t="s">
        <v>47</v>
      </c>
      <c r="F268" s="6" t="s">
        <v>28</v>
      </c>
      <c r="G268" s="6" t="s">
        <v>148</v>
      </c>
      <c r="H268" s="6" t="s">
        <v>72</v>
      </c>
      <c r="I268" t="s">
        <v>39</v>
      </c>
      <c r="J268" t="s">
        <v>49</v>
      </c>
      <c r="K268" t="s">
        <v>241</v>
      </c>
      <c r="L268" t="s">
        <v>575</v>
      </c>
      <c r="M268" t="s">
        <v>75</v>
      </c>
      <c r="N268" s="1">
        <v>40553</v>
      </c>
      <c r="P268" t="s">
        <v>35</v>
      </c>
      <c r="Q268" t="s">
        <v>36</v>
      </c>
      <c r="R268" t="s">
        <v>66</v>
      </c>
      <c r="S268">
        <v>4.0999999999999996</v>
      </c>
      <c r="T268">
        <f t="shared" si="4"/>
        <v>4</v>
      </c>
      <c r="U268">
        <v>4</v>
      </c>
      <c r="V268">
        <v>0</v>
      </c>
      <c r="W268" s="1">
        <v>43868</v>
      </c>
      <c r="X268">
        <v>0</v>
      </c>
      <c r="Y268">
        <v>9</v>
      </c>
    </row>
    <row r="269" spans="1:25" x14ac:dyDescent="0.35">
      <c r="A269" t="s">
        <v>576</v>
      </c>
      <c r="B269">
        <v>10268</v>
      </c>
      <c r="C269" t="s">
        <v>45</v>
      </c>
      <c r="D269" t="s">
        <v>46</v>
      </c>
      <c r="E269" s="6" t="s">
        <v>27</v>
      </c>
      <c r="F269" s="6" t="s">
        <v>28</v>
      </c>
      <c r="G269" s="6" t="s">
        <v>148</v>
      </c>
      <c r="H269" s="6" t="s">
        <v>72</v>
      </c>
      <c r="I269" t="s">
        <v>48</v>
      </c>
      <c r="J269" t="s">
        <v>120</v>
      </c>
      <c r="K269" t="s">
        <v>143</v>
      </c>
      <c r="L269" s="1">
        <v>27277</v>
      </c>
      <c r="M269" t="s">
        <v>52</v>
      </c>
      <c r="N269" s="1">
        <v>41771</v>
      </c>
      <c r="P269" t="s">
        <v>35</v>
      </c>
      <c r="Q269" t="s">
        <v>36</v>
      </c>
      <c r="R269" t="s">
        <v>243</v>
      </c>
      <c r="S269">
        <v>1.81</v>
      </c>
      <c r="T269">
        <f t="shared" si="4"/>
        <v>2</v>
      </c>
      <c r="U269">
        <v>2</v>
      </c>
      <c r="V269">
        <v>0</v>
      </c>
      <c r="W269" s="1">
        <v>43847</v>
      </c>
      <c r="X269">
        <v>3</v>
      </c>
      <c r="Y269">
        <v>5</v>
      </c>
    </row>
    <row r="270" spans="1:25" x14ac:dyDescent="0.35">
      <c r="A270" t="s">
        <v>577</v>
      </c>
      <c r="B270">
        <v>10269</v>
      </c>
      <c r="C270" t="s">
        <v>25</v>
      </c>
      <c r="D270" t="s">
        <v>26</v>
      </c>
      <c r="E270" s="6" t="s">
        <v>27</v>
      </c>
      <c r="F270" s="6" t="s">
        <v>28</v>
      </c>
      <c r="G270" s="6" t="s">
        <v>142</v>
      </c>
      <c r="H270" s="6" t="s">
        <v>30</v>
      </c>
      <c r="I270" t="s">
        <v>48</v>
      </c>
      <c r="J270" t="s">
        <v>68</v>
      </c>
      <c r="K270" t="s">
        <v>69</v>
      </c>
      <c r="L270" s="1">
        <v>31421</v>
      </c>
      <c r="M270" t="s">
        <v>52</v>
      </c>
      <c r="N270" s="1">
        <v>41911</v>
      </c>
      <c r="P270" t="s">
        <v>35</v>
      </c>
      <c r="Q270" t="s">
        <v>36</v>
      </c>
      <c r="R270" t="s">
        <v>43</v>
      </c>
      <c r="S270">
        <v>3.9</v>
      </c>
      <c r="T270">
        <f t="shared" si="4"/>
        <v>4</v>
      </c>
      <c r="U270">
        <v>5</v>
      </c>
      <c r="V270">
        <v>5</v>
      </c>
      <c r="W270" s="1">
        <v>43848</v>
      </c>
      <c r="X270">
        <v>0</v>
      </c>
      <c r="Y270">
        <v>9</v>
      </c>
    </row>
    <row r="271" spans="1:25" x14ac:dyDescent="0.35">
      <c r="A271" t="s">
        <v>578</v>
      </c>
      <c r="B271">
        <v>10270</v>
      </c>
      <c r="C271" t="s">
        <v>25</v>
      </c>
      <c r="D271" t="s">
        <v>26</v>
      </c>
      <c r="E271" s="6" t="s">
        <v>27</v>
      </c>
      <c r="F271" s="6" t="s">
        <v>28</v>
      </c>
      <c r="G271" s="6" t="s">
        <v>159</v>
      </c>
      <c r="H271" s="6" t="s">
        <v>72</v>
      </c>
      <c r="I271" t="s">
        <v>48</v>
      </c>
      <c r="J271" t="s">
        <v>120</v>
      </c>
      <c r="K271" t="s">
        <v>143</v>
      </c>
      <c r="L271" t="s">
        <v>579</v>
      </c>
      <c r="M271" t="s">
        <v>64</v>
      </c>
      <c r="N271" s="1">
        <v>41687</v>
      </c>
      <c r="P271" t="s">
        <v>35</v>
      </c>
      <c r="Q271" t="s">
        <v>36</v>
      </c>
      <c r="R271" t="s">
        <v>37</v>
      </c>
      <c r="S271">
        <v>4.7</v>
      </c>
      <c r="T271">
        <f t="shared" si="4"/>
        <v>5</v>
      </c>
      <c r="U271">
        <v>3</v>
      </c>
      <c r="V271">
        <v>0</v>
      </c>
      <c r="W271" s="1">
        <v>43841</v>
      </c>
      <c r="X271">
        <v>0</v>
      </c>
      <c r="Y271">
        <v>4</v>
      </c>
    </row>
    <row r="272" spans="1:25" x14ac:dyDescent="0.35">
      <c r="A272" t="s">
        <v>580</v>
      </c>
      <c r="B272">
        <v>10271</v>
      </c>
      <c r="C272" t="s">
        <v>25</v>
      </c>
      <c r="D272" t="s">
        <v>26</v>
      </c>
      <c r="E272" s="6" t="s">
        <v>47</v>
      </c>
      <c r="F272" s="6" t="s">
        <v>28</v>
      </c>
      <c r="G272" s="6" t="s">
        <v>142</v>
      </c>
      <c r="H272" s="6" t="s">
        <v>30</v>
      </c>
      <c r="I272" t="s">
        <v>31</v>
      </c>
      <c r="J272" t="s">
        <v>135</v>
      </c>
      <c r="K272" t="s">
        <v>432</v>
      </c>
      <c r="L272" s="1">
        <v>32847</v>
      </c>
      <c r="M272" t="s">
        <v>52</v>
      </c>
      <c r="N272" s="1">
        <v>40448</v>
      </c>
      <c r="P272" t="s">
        <v>35</v>
      </c>
      <c r="Q272" t="s">
        <v>36</v>
      </c>
      <c r="R272" t="s">
        <v>43</v>
      </c>
      <c r="S272">
        <v>4.0999999999999996</v>
      </c>
      <c r="T272">
        <f t="shared" si="4"/>
        <v>4</v>
      </c>
      <c r="U272">
        <v>4</v>
      </c>
      <c r="V272">
        <v>0</v>
      </c>
      <c r="W272" s="1">
        <v>43861</v>
      </c>
      <c r="X272">
        <v>0</v>
      </c>
      <c r="Y272">
        <v>18</v>
      </c>
    </row>
    <row r="273" spans="1:25" x14ac:dyDescent="0.35">
      <c r="A273" t="s">
        <v>581</v>
      </c>
      <c r="B273">
        <v>10272</v>
      </c>
      <c r="C273" t="s">
        <v>45</v>
      </c>
      <c r="D273" t="s">
        <v>45</v>
      </c>
      <c r="E273" s="6" t="s">
        <v>47</v>
      </c>
      <c r="F273" s="6" t="s">
        <v>61</v>
      </c>
      <c r="G273" s="6" t="s">
        <v>159</v>
      </c>
      <c r="H273" s="6" t="s">
        <v>30</v>
      </c>
      <c r="I273" t="s">
        <v>98</v>
      </c>
      <c r="J273" t="s">
        <v>135</v>
      </c>
      <c r="K273" t="s">
        <v>170</v>
      </c>
      <c r="L273" t="s">
        <v>582</v>
      </c>
      <c r="M273" t="s">
        <v>34</v>
      </c>
      <c r="N273" s="1">
        <v>39821</v>
      </c>
      <c r="P273" t="s">
        <v>35</v>
      </c>
      <c r="Q273" t="s">
        <v>36</v>
      </c>
      <c r="R273" t="s">
        <v>43</v>
      </c>
      <c r="S273">
        <v>3.73</v>
      </c>
      <c r="T273">
        <f t="shared" si="4"/>
        <v>4</v>
      </c>
      <c r="U273">
        <v>4</v>
      </c>
      <c r="V273">
        <v>0</v>
      </c>
      <c r="W273" s="1">
        <v>43854</v>
      </c>
      <c r="X273">
        <v>0</v>
      </c>
      <c r="Y273">
        <v>12</v>
      </c>
    </row>
    <row r="274" spans="1:25" x14ac:dyDescent="0.35">
      <c r="A274" t="s">
        <v>583</v>
      </c>
      <c r="B274">
        <v>10273</v>
      </c>
      <c r="C274" t="s">
        <v>45</v>
      </c>
      <c r="D274" t="s">
        <v>45</v>
      </c>
      <c r="E274" s="6" t="s">
        <v>27</v>
      </c>
      <c r="F274" s="6" t="s">
        <v>28</v>
      </c>
      <c r="G274" s="6" t="s">
        <v>159</v>
      </c>
      <c r="H274" s="6" t="s">
        <v>30</v>
      </c>
      <c r="I274" t="s">
        <v>39</v>
      </c>
      <c r="J274" t="s">
        <v>32</v>
      </c>
      <c r="K274" t="s">
        <v>248</v>
      </c>
      <c r="L274" s="1">
        <v>30142</v>
      </c>
      <c r="M274" t="s">
        <v>75</v>
      </c>
      <c r="N274" s="1">
        <v>42009</v>
      </c>
      <c r="P274" t="s">
        <v>35</v>
      </c>
      <c r="Q274" t="s">
        <v>36</v>
      </c>
      <c r="R274" t="s">
        <v>66</v>
      </c>
      <c r="S274">
        <v>4.3600000000000003</v>
      </c>
      <c r="T274">
        <f t="shared" si="4"/>
        <v>4</v>
      </c>
      <c r="U274">
        <v>5</v>
      </c>
      <c r="V274">
        <v>0</v>
      </c>
      <c r="W274" s="1">
        <v>43854</v>
      </c>
      <c r="X274">
        <v>0</v>
      </c>
      <c r="Y274">
        <v>10</v>
      </c>
    </row>
    <row r="275" spans="1:25" x14ac:dyDescent="0.35">
      <c r="A275" t="s">
        <v>584</v>
      </c>
      <c r="B275">
        <v>10274</v>
      </c>
      <c r="C275" t="s">
        <v>25</v>
      </c>
      <c r="D275" t="s">
        <v>26</v>
      </c>
      <c r="E275" s="6" t="s">
        <v>47</v>
      </c>
      <c r="F275" s="6" t="s">
        <v>28</v>
      </c>
      <c r="G275" s="6" t="s">
        <v>142</v>
      </c>
      <c r="H275" s="6" t="s">
        <v>56</v>
      </c>
      <c r="I275" t="s">
        <v>98</v>
      </c>
      <c r="J275" t="s">
        <v>68</v>
      </c>
      <c r="K275" t="s">
        <v>89</v>
      </c>
      <c r="L275" t="s">
        <v>585</v>
      </c>
      <c r="M275" t="s">
        <v>59</v>
      </c>
      <c r="N275" s="1">
        <v>41043</v>
      </c>
      <c r="P275" t="s">
        <v>35</v>
      </c>
      <c r="Q275" t="s">
        <v>36</v>
      </c>
      <c r="R275" t="s">
        <v>43</v>
      </c>
      <c r="S275">
        <v>3.4</v>
      </c>
      <c r="T275">
        <f t="shared" si="4"/>
        <v>3</v>
      </c>
      <c r="U275">
        <v>5</v>
      </c>
      <c r="V275">
        <v>0</v>
      </c>
      <c r="W275" s="1">
        <v>43861</v>
      </c>
      <c r="X275">
        <v>0</v>
      </c>
      <c r="Y275">
        <v>13</v>
      </c>
    </row>
    <row r="276" spans="1:25" x14ac:dyDescent="0.35">
      <c r="A276" t="s">
        <v>586</v>
      </c>
      <c r="B276">
        <v>10275</v>
      </c>
      <c r="C276" t="s">
        <v>45</v>
      </c>
      <c r="D276" t="s">
        <v>46</v>
      </c>
      <c r="E276" s="6" t="s">
        <v>27</v>
      </c>
      <c r="F276" s="6" t="s">
        <v>61</v>
      </c>
      <c r="G276" s="6" t="s">
        <v>142</v>
      </c>
      <c r="H276" s="6" t="s">
        <v>56</v>
      </c>
      <c r="I276" t="s">
        <v>48</v>
      </c>
      <c r="J276" t="s">
        <v>68</v>
      </c>
      <c r="K276" t="s">
        <v>69</v>
      </c>
      <c r="L276" s="1">
        <v>30472</v>
      </c>
      <c r="M276" t="s">
        <v>34</v>
      </c>
      <c r="N276" s="1">
        <v>41827</v>
      </c>
      <c r="P276" t="s">
        <v>35</v>
      </c>
      <c r="Q276" t="s">
        <v>36</v>
      </c>
      <c r="R276" t="s">
        <v>37</v>
      </c>
      <c r="S276">
        <v>4.5</v>
      </c>
      <c r="T276">
        <f t="shared" si="4"/>
        <v>5</v>
      </c>
      <c r="U276">
        <v>5</v>
      </c>
      <c r="V276">
        <v>5</v>
      </c>
      <c r="W276" s="1">
        <v>43879</v>
      </c>
      <c r="X276">
        <v>0</v>
      </c>
      <c r="Y276">
        <v>1</v>
      </c>
    </row>
    <row r="277" spans="1:25" x14ac:dyDescent="0.35">
      <c r="A277" t="s">
        <v>587</v>
      </c>
      <c r="B277">
        <v>10276</v>
      </c>
      <c r="C277" t="s">
        <v>45</v>
      </c>
      <c r="D277" t="s">
        <v>46</v>
      </c>
      <c r="E277" s="6" t="s">
        <v>27</v>
      </c>
      <c r="F277" s="6" t="s">
        <v>28</v>
      </c>
      <c r="G277" s="6" t="s">
        <v>142</v>
      </c>
      <c r="H277" s="6" t="s">
        <v>30</v>
      </c>
      <c r="I277" t="s">
        <v>31</v>
      </c>
      <c r="J277" t="s">
        <v>437</v>
      </c>
      <c r="K277" t="s">
        <v>438</v>
      </c>
      <c r="L277" t="s">
        <v>588</v>
      </c>
      <c r="M277" t="s">
        <v>59</v>
      </c>
      <c r="N277" s="1">
        <v>42845</v>
      </c>
      <c r="P277" t="s">
        <v>35</v>
      </c>
      <c r="Q277" t="s">
        <v>36</v>
      </c>
      <c r="R277" t="s">
        <v>43</v>
      </c>
      <c r="S277">
        <v>3.4</v>
      </c>
      <c r="T277">
        <f t="shared" si="4"/>
        <v>3</v>
      </c>
      <c r="U277">
        <v>3</v>
      </c>
      <c r="V277">
        <v>6</v>
      </c>
      <c r="W277" s="1">
        <v>43832</v>
      </c>
      <c r="X277">
        <v>0</v>
      </c>
      <c r="Y277">
        <v>14</v>
      </c>
    </row>
    <row r="278" spans="1:25" x14ac:dyDescent="0.35">
      <c r="A278" t="s">
        <v>589</v>
      </c>
      <c r="B278">
        <v>10277</v>
      </c>
      <c r="C278" t="s">
        <v>45</v>
      </c>
      <c r="D278" t="s">
        <v>46</v>
      </c>
      <c r="E278" s="6" t="s">
        <v>47</v>
      </c>
      <c r="F278" s="6" t="s">
        <v>28</v>
      </c>
      <c r="G278" s="6" t="s">
        <v>148</v>
      </c>
      <c r="H278" s="6" t="s">
        <v>72</v>
      </c>
      <c r="I278" t="s">
        <v>84</v>
      </c>
      <c r="J278" t="s">
        <v>68</v>
      </c>
      <c r="K278" t="s">
        <v>73</v>
      </c>
      <c r="L278" s="1">
        <v>27457</v>
      </c>
      <c r="M278" t="s">
        <v>64</v>
      </c>
      <c r="N278" s="1">
        <v>39930</v>
      </c>
      <c r="O278" s="1">
        <v>42095</v>
      </c>
      <c r="P278" t="s">
        <v>87</v>
      </c>
      <c r="Q278" t="s">
        <v>42</v>
      </c>
      <c r="R278" t="s">
        <v>81</v>
      </c>
      <c r="S278">
        <v>4.5</v>
      </c>
      <c r="T278">
        <f t="shared" si="4"/>
        <v>5</v>
      </c>
      <c r="U278">
        <v>5</v>
      </c>
      <c r="V278">
        <v>0</v>
      </c>
      <c r="W278" s="1">
        <v>41320</v>
      </c>
      <c r="X278">
        <v>0</v>
      </c>
      <c r="Y278">
        <v>11</v>
      </c>
    </row>
    <row r="279" spans="1:25" x14ac:dyDescent="0.35">
      <c r="A279" t="s">
        <v>590</v>
      </c>
      <c r="B279">
        <v>10278</v>
      </c>
      <c r="C279" t="s">
        <v>45</v>
      </c>
      <c r="D279" t="s">
        <v>83</v>
      </c>
      <c r="E279" s="6" t="s">
        <v>47</v>
      </c>
      <c r="F279" s="6" t="s">
        <v>28</v>
      </c>
      <c r="G279" s="6" t="s">
        <v>197</v>
      </c>
      <c r="H279" s="6" t="s">
        <v>72</v>
      </c>
      <c r="I279" t="s">
        <v>98</v>
      </c>
      <c r="J279" t="s">
        <v>32</v>
      </c>
      <c r="K279" t="s">
        <v>33</v>
      </c>
      <c r="L279" t="s">
        <v>591</v>
      </c>
      <c r="M279" t="s">
        <v>59</v>
      </c>
      <c r="N279" s="1">
        <v>40679</v>
      </c>
      <c r="O279" s="1">
        <v>43654</v>
      </c>
      <c r="P279" t="s">
        <v>87</v>
      </c>
      <c r="Q279" t="s">
        <v>42</v>
      </c>
      <c r="R279" t="s">
        <v>66</v>
      </c>
      <c r="S279">
        <v>3.93</v>
      </c>
      <c r="T279">
        <f t="shared" si="4"/>
        <v>4</v>
      </c>
      <c r="U279">
        <v>3</v>
      </c>
      <c r="V279">
        <v>0</v>
      </c>
      <c r="W279" s="1">
        <v>43208</v>
      </c>
      <c r="X279">
        <v>0</v>
      </c>
      <c r="Y279">
        <v>3</v>
      </c>
    </row>
    <row r="280" spans="1:25" x14ac:dyDescent="0.35">
      <c r="A280" t="s">
        <v>592</v>
      </c>
      <c r="B280">
        <v>10279</v>
      </c>
      <c r="C280" t="s">
        <v>45</v>
      </c>
      <c r="D280" t="s">
        <v>83</v>
      </c>
      <c r="E280" s="6" t="s">
        <v>47</v>
      </c>
      <c r="F280" s="6" t="s">
        <v>28</v>
      </c>
      <c r="G280" s="6" t="s">
        <v>197</v>
      </c>
      <c r="H280" s="6" t="s">
        <v>56</v>
      </c>
      <c r="I280" t="s">
        <v>31</v>
      </c>
      <c r="J280" t="s">
        <v>32</v>
      </c>
      <c r="K280" t="s">
        <v>40</v>
      </c>
      <c r="L280" s="1">
        <v>23928</v>
      </c>
      <c r="M280" t="s">
        <v>75</v>
      </c>
      <c r="N280" s="1">
        <v>41911</v>
      </c>
      <c r="P280" t="s">
        <v>35</v>
      </c>
      <c r="Q280" t="s">
        <v>36</v>
      </c>
      <c r="R280" t="s">
        <v>43</v>
      </c>
      <c r="S280">
        <v>3.69</v>
      </c>
      <c r="T280">
        <f t="shared" si="4"/>
        <v>4</v>
      </c>
      <c r="U280">
        <v>3</v>
      </c>
      <c r="V280">
        <v>0</v>
      </c>
      <c r="W280" s="1">
        <v>43858</v>
      </c>
      <c r="X280">
        <v>0</v>
      </c>
      <c r="Y280">
        <v>18</v>
      </c>
    </row>
    <row r="281" spans="1:25" x14ac:dyDescent="0.35">
      <c r="A281" t="s">
        <v>593</v>
      </c>
      <c r="B281">
        <v>10280</v>
      </c>
      <c r="C281" t="s">
        <v>45</v>
      </c>
      <c r="D281" t="s">
        <v>46</v>
      </c>
      <c r="E281" s="6" t="s">
        <v>47</v>
      </c>
      <c r="F281" s="6" t="s">
        <v>28</v>
      </c>
      <c r="G281" s="6" t="s">
        <v>142</v>
      </c>
      <c r="H281" s="6" t="s">
        <v>56</v>
      </c>
      <c r="I281" t="s">
        <v>48</v>
      </c>
      <c r="J281" t="s">
        <v>62</v>
      </c>
      <c r="K281" t="s">
        <v>63</v>
      </c>
      <c r="L281" s="1">
        <v>23990</v>
      </c>
      <c r="M281" t="s">
        <v>75</v>
      </c>
      <c r="N281" s="1">
        <v>40729</v>
      </c>
      <c r="O281" s="1">
        <v>43348</v>
      </c>
      <c r="P281" t="s">
        <v>65</v>
      </c>
      <c r="Q281" t="s">
        <v>42</v>
      </c>
      <c r="R281" t="s">
        <v>43</v>
      </c>
      <c r="S281">
        <v>3.98</v>
      </c>
      <c r="T281">
        <f t="shared" si="4"/>
        <v>4</v>
      </c>
      <c r="U281">
        <v>4</v>
      </c>
      <c r="V281">
        <v>0</v>
      </c>
      <c r="W281" s="1">
        <v>42796</v>
      </c>
      <c r="X281">
        <v>0</v>
      </c>
      <c r="Y281">
        <v>1</v>
      </c>
    </row>
    <row r="282" spans="1:25" x14ac:dyDescent="0.35">
      <c r="A282" t="s">
        <v>594</v>
      </c>
      <c r="B282">
        <v>10281</v>
      </c>
      <c r="C282" t="s">
        <v>25</v>
      </c>
      <c r="D282" t="s">
        <v>26</v>
      </c>
      <c r="E282" s="6" t="s">
        <v>27</v>
      </c>
      <c r="F282" s="6" t="s">
        <v>28</v>
      </c>
      <c r="G282" s="6" t="s">
        <v>142</v>
      </c>
      <c r="H282" s="6" t="s">
        <v>72</v>
      </c>
      <c r="I282" t="s">
        <v>31</v>
      </c>
      <c r="J282" t="s">
        <v>62</v>
      </c>
      <c r="K282" t="s">
        <v>140</v>
      </c>
      <c r="L282" t="s">
        <v>595</v>
      </c>
      <c r="M282" t="s">
        <v>34</v>
      </c>
      <c r="N282" s="1">
        <v>39258</v>
      </c>
      <c r="O282" s="1">
        <v>41151</v>
      </c>
      <c r="P282" t="s">
        <v>258</v>
      </c>
      <c r="Q282" t="s">
        <v>42</v>
      </c>
      <c r="R282" t="s">
        <v>290</v>
      </c>
      <c r="S282">
        <v>4.0999999999999996</v>
      </c>
      <c r="T282">
        <f t="shared" si="4"/>
        <v>4</v>
      </c>
      <c r="U282">
        <v>4</v>
      </c>
      <c r="V282">
        <v>0</v>
      </c>
      <c r="W282" s="1">
        <v>40738</v>
      </c>
      <c r="X282">
        <v>0</v>
      </c>
      <c r="Y282">
        <v>15</v>
      </c>
    </row>
    <row r="283" spans="1:25" x14ac:dyDescent="0.35">
      <c r="A283" t="s">
        <v>596</v>
      </c>
      <c r="B283">
        <v>10282</v>
      </c>
      <c r="C283" t="s">
        <v>45</v>
      </c>
      <c r="D283" t="s">
        <v>83</v>
      </c>
      <c r="E283" s="6" t="s">
        <v>47</v>
      </c>
      <c r="F283" s="6" t="s">
        <v>28</v>
      </c>
      <c r="G283" s="6" t="s">
        <v>142</v>
      </c>
      <c r="H283" s="6" t="s">
        <v>72</v>
      </c>
      <c r="I283" t="s">
        <v>39</v>
      </c>
      <c r="J283" t="s">
        <v>62</v>
      </c>
      <c r="K283" t="s">
        <v>188</v>
      </c>
      <c r="L283" s="1">
        <v>24598</v>
      </c>
      <c r="M283" t="s">
        <v>75</v>
      </c>
      <c r="N283" s="1">
        <v>41323</v>
      </c>
      <c r="P283" t="s">
        <v>35</v>
      </c>
      <c r="Q283" t="s">
        <v>36</v>
      </c>
      <c r="R283" t="s">
        <v>43</v>
      </c>
      <c r="S283">
        <v>4.21</v>
      </c>
      <c r="T283">
        <f t="shared" si="4"/>
        <v>4</v>
      </c>
      <c r="U283">
        <v>5</v>
      </c>
      <c r="V283">
        <v>0</v>
      </c>
      <c r="W283" s="1">
        <v>43844</v>
      </c>
      <c r="X283">
        <v>0</v>
      </c>
      <c r="Y283">
        <v>4</v>
      </c>
    </row>
    <row r="284" spans="1:25" x14ac:dyDescent="0.35">
      <c r="A284" t="s">
        <v>597</v>
      </c>
      <c r="B284">
        <v>10283</v>
      </c>
      <c r="C284" t="s">
        <v>25</v>
      </c>
      <c r="D284" t="s">
        <v>26</v>
      </c>
      <c r="E284" s="6" t="s">
        <v>27</v>
      </c>
      <c r="F284" s="6" t="s">
        <v>28</v>
      </c>
      <c r="G284" s="6" t="s">
        <v>142</v>
      </c>
      <c r="H284" s="6" t="s">
        <v>56</v>
      </c>
      <c r="I284" t="s">
        <v>39</v>
      </c>
      <c r="J284" t="s">
        <v>62</v>
      </c>
      <c r="K284" t="s">
        <v>190</v>
      </c>
      <c r="L284" t="s">
        <v>598</v>
      </c>
      <c r="M284" t="s">
        <v>75</v>
      </c>
      <c r="N284" s="1">
        <v>38726</v>
      </c>
      <c r="P284" t="s">
        <v>35</v>
      </c>
      <c r="Q284" t="s">
        <v>36</v>
      </c>
      <c r="R284" t="s">
        <v>43</v>
      </c>
      <c r="S284">
        <v>4.0999999999999996</v>
      </c>
      <c r="T284">
        <f t="shared" si="4"/>
        <v>4</v>
      </c>
      <c r="U284">
        <v>3</v>
      </c>
      <c r="V284">
        <v>0</v>
      </c>
      <c r="W284" s="1">
        <v>43834</v>
      </c>
      <c r="X284">
        <v>0</v>
      </c>
      <c r="Y284">
        <v>6</v>
      </c>
    </row>
    <row r="285" spans="1:25" x14ac:dyDescent="0.35">
      <c r="A285" t="s">
        <v>599</v>
      </c>
      <c r="B285">
        <v>10284</v>
      </c>
      <c r="C285" t="s">
        <v>45</v>
      </c>
      <c r="D285" t="s">
        <v>83</v>
      </c>
      <c r="E285" s="6" t="s">
        <v>47</v>
      </c>
      <c r="F285" s="6" t="s">
        <v>28</v>
      </c>
      <c r="G285" s="6" t="s">
        <v>142</v>
      </c>
      <c r="H285" s="6" t="s">
        <v>72</v>
      </c>
      <c r="I285" t="s">
        <v>48</v>
      </c>
      <c r="J285" t="s">
        <v>184</v>
      </c>
      <c r="K285" t="s">
        <v>502</v>
      </c>
      <c r="L285" t="s">
        <v>600</v>
      </c>
      <c r="M285" t="s">
        <v>64</v>
      </c>
      <c r="N285" s="1">
        <v>41687</v>
      </c>
      <c r="P285" t="s">
        <v>35</v>
      </c>
      <c r="Q285" t="s">
        <v>36</v>
      </c>
      <c r="R285" t="s">
        <v>37</v>
      </c>
      <c r="S285">
        <v>2.44</v>
      </c>
      <c r="T285">
        <f t="shared" si="4"/>
        <v>2</v>
      </c>
      <c r="U285">
        <v>5</v>
      </c>
      <c r="V285">
        <v>0</v>
      </c>
      <c r="W285" s="1">
        <v>43872</v>
      </c>
      <c r="X285">
        <v>4</v>
      </c>
      <c r="Y285">
        <v>18</v>
      </c>
    </row>
    <row r="286" spans="1:25" x14ac:dyDescent="0.35">
      <c r="A286" t="s">
        <v>601</v>
      </c>
      <c r="B286">
        <v>10285</v>
      </c>
      <c r="C286" t="s">
        <v>25</v>
      </c>
      <c r="D286" t="s">
        <v>26</v>
      </c>
      <c r="E286" s="6" t="s">
        <v>27</v>
      </c>
      <c r="F286" s="6" t="s">
        <v>28</v>
      </c>
      <c r="G286" s="6" t="s">
        <v>148</v>
      </c>
      <c r="H286" s="6" t="s">
        <v>72</v>
      </c>
      <c r="I286" t="s">
        <v>31</v>
      </c>
      <c r="J286" t="s">
        <v>62</v>
      </c>
      <c r="K286" t="s">
        <v>400</v>
      </c>
      <c r="L286" s="1">
        <v>32268</v>
      </c>
      <c r="M286" t="s">
        <v>59</v>
      </c>
      <c r="N286" s="1">
        <v>42009</v>
      </c>
      <c r="O286" s="1">
        <v>43143</v>
      </c>
      <c r="P286" t="s">
        <v>496</v>
      </c>
      <c r="Q286" t="s">
        <v>42</v>
      </c>
      <c r="R286" t="s">
        <v>129</v>
      </c>
      <c r="S286">
        <v>5</v>
      </c>
      <c r="T286">
        <f t="shared" si="4"/>
        <v>5</v>
      </c>
      <c r="U286">
        <v>3</v>
      </c>
      <c r="V286">
        <v>5</v>
      </c>
      <c r="W286" s="1">
        <v>42475</v>
      </c>
      <c r="X286">
        <v>0</v>
      </c>
      <c r="Y286">
        <v>11</v>
      </c>
    </row>
    <row r="287" spans="1:25" x14ac:dyDescent="0.35">
      <c r="A287" t="s">
        <v>602</v>
      </c>
      <c r="B287">
        <v>10286</v>
      </c>
      <c r="C287" t="s">
        <v>45</v>
      </c>
      <c r="D287" t="s">
        <v>45</v>
      </c>
      <c r="E287" s="6" t="s">
        <v>27</v>
      </c>
      <c r="F287" s="6" t="s">
        <v>28</v>
      </c>
      <c r="G287" s="6" t="s">
        <v>142</v>
      </c>
      <c r="H287" s="6" t="s">
        <v>72</v>
      </c>
      <c r="I287" t="s">
        <v>31</v>
      </c>
      <c r="J287" t="s">
        <v>62</v>
      </c>
      <c r="K287" t="s">
        <v>400</v>
      </c>
      <c r="L287" t="s">
        <v>603</v>
      </c>
      <c r="M287" t="s">
        <v>64</v>
      </c>
      <c r="N287" s="1">
        <v>41323</v>
      </c>
      <c r="O287" s="1">
        <v>43936</v>
      </c>
      <c r="P287" t="s">
        <v>496</v>
      </c>
      <c r="Q287" t="s">
        <v>42</v>
      </c>
      <c r="R287" t="s">
        <v>81</v>
      </c>
      <c r="S287">
        <v>4.5999999999999996</v>
      </c>
      <c r="T287">
        <f t="shared" si="4"/>
        <v>5</v>
      </c>
      <c r="U287">
        <v>3</v>
      </c>
      <c r="V287">
        <v>4</v>
      </c>
      <c r="W287" s="1">
        <v>43143</v>
      </c>
      <c r="X287">
        <v>0</v>
      </c>
      <c r="Y287">
        <v>9</v>
      </c>
    </row>
    <row r="288" spans="1:25" x14ac:dyDescent="0.35">
      <c r="A288" t="s">
        <v>604</v>
      </c>
      <c r="B288">
        <v>10287</v>
      </c>
      <c r="C288" t="s">
        <v>25</v>
      </c>
      <c r="D288" t="s">
        <v>26</v>
      </c>
      <c r="E288" s="6" t="s">
        <v>47</v>
      </c>
      <c r="F288" s="6" t="s">
        <v>28</v>
      </c>
      <c r="G288" s="6" t="s">
        <v>148</v>
      </c>
      <c r="H288" s="6" t="s">
        <v>30</v>
      </c>
      <c r="I288" t="s">
        <v>98</v>
      </c>
      <c r="J288" t="s">
        <v>120</v>
      </c>
      <c r="K288" t="s">
        <v>162</v>
      </c>
      <c r="L288" t="s">
        <v>605</v>
      </c>
      <c r="M288" t="s">
        <v>34</v>
      </c>
      <c r="N288" s="1">
        <v>40553</v>
      </c>
      <c r="O288" s="1">
        <v>42553</v>
      </c>
      <c r="P288" t="s">
        <v>91</v>
      </c>
      <c r="Q288" t="s">
        <v>42</v>
      </c>
      <c r="R288" t="s">
        <v>37</v>
      </c>
      <c r="S288">
        <v>4.4000000000000004</v>
      </c>
      <c r="T288">
        <f t="shared" si="4"/>
        <v>4</v>
      </c>
      <c r="U288">
        <v>3</v>
      </c>
      <c r="V288">
        <v>0</v>
      </c>
      <c r="W288" s="1">
        <v>42009</v>
      </c>
      <c r="X288">
        <v>0</v>
      </c>
      <c r="Y288">
        <v>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0734CD-ED53-48E3-9131-F15A2C318FE6}">
  <sheetPr>
    <tabColor theme="5" tint="0.59999389629810485"/>
  </sheetPr>
  <dimension ref="A1:B53"/>
  <sheetViews>
    <sheetView topLeftCell="A36" zoomScale="80" zoomScaleNormal="80" workbookViewId="0">
      <selection activeCell="I7" sqref="I7"/>
    </sheetView>
  </sheetViews>
  <sheetFormatPr defaultRowHeight="15.5" x14ac:dyDescent="0.35"/>
  <cols>
    <col min="1" max="1" width="16.4140625" bestFit="1" customWidth="1"/>
    <col min="2" max="2" width="13.9140625" bestFit="1" customWidth="1"/>
    <col min="3" max="3" width="18.08203125" bestFit="1" customWidth="1"/>
    <col min="4" max="4" width="23.33203125" bestFit="1" customWidth="1"/>
    <col min="5" max="5" width="15" bestFit="1" customWidth="1"/>
    <col min="6" max="6" width="13.5" bestFit="1" customWidth="1"/>
    <col min="7" max="7" width="10.5" bestFit="1" customWidth="1"/>
    <col min="8" max="8" width="11" bestFit="1" customWidth="1"/>
    <col min="9" max="9" width="20.4140625" bestFit="1" customWidth="1"/>
    <col min="10" max="10" width="9.1640625" bestFit="1" customWidth="1"/>
    <col min="11" max="11" width="15.1640625" bestFit="1" customWidth="1"/>
    <col min="12" max="12" width="19.33203125" bestFit="1" customWidth="1"/>
    <col min="13" max="13" width="17.25" bestFit="1" customWidth="1"/>
    <col min="14" max="14" width="13.08203125" bestFit="1" customWidth="1"/>
    <col min="15" max="15" width="21.25" bestFit="1" customWidth="1"/>
    <col min="16" max="16" width="16.6640625" bestFit="1" customWidth="1"/>
    <col min="17" max="17" width="10.58203125" bestFit="1" customWidth="1"/>
  </cols>
  <sheetData>
    <row r="1" spans="1:2" x14ac:dyDescent="0.35">
      <c r="A1" s="3" t="s">
        <v>16</v>
      </c>
      <c r="B1" t="s">
        <v>36</v>
      </c>
    </row>
    <row r="3" spans="1:2" x14ac:dyDescent="0.35">
      <c r="A3" s="3" t="s">
        <v>606</v>
      </c>
      <c r="B3" t="s">
        <v>647</v>
      </c>
    </row>
    <row r="4" spans="1:2" x14ac:dyDescent="0.35">
      <c r="A4" s="4" t="s">
        <v>142</v>
      </c>
      <c r="B4" s="5">
        <v>71</v>
      </c>
    </row>
    <row r="5" spans="1:2" x14ac:dyDescent="0.35">
      <c r="A5" s="4" t="s">
        <v>148</v>
      </c>
      <c r="B5" s="5">
        <v>44</v>
      </c>
    </row>
    <row r="6" spans="1:2" x14ac:dyDescent="0.35">
      <c r="A6" s="4" t="s">
        <v>159</v>
      </c>
      <c r="B6" s="5">
        <v>19</v>
      </c>
    </row>
    <row r="7" spans="1:2" x14ac:dyDescent="0.35">
      <c r="A7" s="4" t="s">
        <v>55</v>
      </c>
      <c r="B7" s="5">
        <v>13</v>
      </c>
    </row>
    <row r="8" spans="1:2" x14ac:dyDescent="0.35">
      <c r="A8" s="4" t="s">
        <v>29</v>
      </c>
      <c r="B8" s="5">
        <v>12</v>
      </c>
    </row>
    <row r="9" spans="1:2" x14ac:dyDescent="0.35">
      <c r="A9" s="4" t="s">
        <v>97</v>
      </c>
      <c r="B9" s="5">
        <v>9</v>
      </c>
    </row>
    <row r="10" spans="1:2" x14ac:dyDescent="0.35">
      <c r="A10" s="4" t="s">
        <v>102</v>
      </c>
      <c r="B10" s="5">
        <v>7</v>
      </c>
    </row>
    <row r="11" spans="1:2" x14ac:dyDescent="0.35">
      <c r="A11" s="4" t="s">
        <v>197</v>
      </c>
      <c r="B11" s="5">
        <v>6</v>
      </c>
    </row>
    <row r="12" spans="1:2" x14ac:dyDescent="0.35">
      <c r="A12" s="4" t="s">
        <v>124</v>
      </c>
      <c r="B12" s="5">
        <v>3</v>
      </c>
    </row>
    <row r="13" spans="1:2" x14ac:dyDescent="0.35">
      <c r="A13" s="4" t="s">
        <v>247</v>
      </c>
      <c r="B13" s="5">
        <v>3</v>
      </c>
    </row>
    <row r="14" spans="1:2" x14ac:dyDescent="0.35">
      <c r="A14" s="4" t="s">
        <v>230</v>
      </c>
      <c r="B14" s="5">
        <v>3</v>
      </c>
    </row>
    <row r="15" spans="1:2" x14ac:dyDescent="0.35">
      <c r="A15" s="4" t="s">
        <v>134</v>
      </c>
      <c r="B15" s="5">
        <v>1</v>
      </c>
    </row>
    <row r="16" spans="1:2" x14ac:dyDescent="0.35">
      <c r="A16" s="4" t="s">
        <v>418</v>
      </c>
      <c r="B16" s="5">
        <v>1</v>
      </c>
    </row>
    <row r="17" spans="1:2" x14ac:dyDescent="0.35">
      <c r="A17" s="4" t="s">
        <v>422</v>
      </c>
      <c r="B17" s="5">
        <v>1</v>
      </c>
    </row>
    <row r="18" spans="1:2" x14ac:dyDescent="0.35">
      <c r="A18" s="4" t="s">
        <v>340</v>
      </c>
      <c r="B18" s="5">
        <v>1</v>
      </c>
    </row>
    <row r="19" spans="1:2" x14ac:dyDescent="0.35">
      <c r="A19" s="4" t="s">
        <v>607</v>
      </c>
      <c r="B19" s="5">
        <v>194</v>
      </c>
    </row>
    <row r="22" spans="1:2" x14ac:dyDescent="0.35">
      <c r="A22" s="3" t="s">
        <v>16</v>
      </c>
      <c r="B22" t="s">
        <v>36</v>
      </c>
    </row>
    <row r="24" spans="1:2" x14ac:dyDescent="0.35">
      <c r="A24" s="3" t="s">
        <v>606</v>
      </c>
      <c r="B24" t="s">
        <v>648</v>
      </c>
    </row>
    <row r="25" spans="1:2" x14ac:dyDescent="0.35">
      <c r="A25" s="4" t="s">
        <v>72</v>
      </c>
      <c r="B25" s="7">
        <v>111</v>
      </c>
    </row>
    <row r="26" spans="1:2" x14ac:dyDescent="0.35">
      <c r="A26" s="4" t="s">
        <v>56</v>
      </c>
      <c r="B26" s="7">
        <v>49</v>
      </c>
    </row>
    <row r="27" spans="1:2" x14ac:dyDescent="0.35">
      <c r="A27" s="4" t="s">
        <v>30</v>
      </c>
      <c r="B27" s="7">
        <v>34</v>
      </c>
    </row>
    <row r="28" spans="1:2" x14ac:dyDescent="0.35">
      <c r="A28" s="4" t="s">
        <v>607</v>
      </c>
      <c r="B28" s="7">
        <v>194</v>
      </c>
    </row>
    <row r="32" spans="1:2" x14ac:dyDescent="0.35">
      <c r="A32" s="3" t="s">
        <v>16</v>
      </c>
      <c r="B32" t="s">
        <v>36</v>
      </c>
    </row>
    <row r="34" spans="1:2" x14ac:dyDescent="0.35">
      <c r="A34" s="3" t="s">
        <v>606</v>
      </c>
      <c r="B34" t="s">
        <v>648</v>
      </c>
    </row>
    <row r="35" spans="1:2" x14ac:dyDescent="0.35">
      <c r="A35" s="4" t="s">
        <v>72</v>
      </c>
      <c r="B35" s="5">
        <v>111</v>
      </c>
    </row>
    <row r="36" spans="1:2" x14ac:dyDescent="0.35">
      <c r="A36" s="8" t="s">
        <v>47</v>
      </c>
      <c r="B36" s="5">
        <v>59</v>
      </c>
    </row>
    <row r="37" spans="1:2" x14ac:dyDescent="0.35">
      <c r="A37" s="8" t="s">
        <v>27</v>
      </c>
      <c r="B37" s="5">
        <v>52</v>
      </c>
    </row>
    <row r="38" spans="1:2" x14ac:dyDescent="0.35">
      <c r="A38" s="4" t="s">
        <v>56</v>
      </c>
      <c r="B38" s="5">
        <v>49</v>
      </c>
    </row>
    <row r="39" spans="1:2" x14ac:dyDescent="0.35">
      <c r="A39" s="8" t="s">
        <v>47</v>
      </c>
      <c r="B39" s="5">
        <v>24</v>
      </c>
    </row>
    <row r="40" spans="1:2" x14ac:dyDescent="0.35">
      <c r="A40" s="8" t="s">
        <v>27</v>
      </c>
      <c r="B40" s="5">
        <v>25</v>
      </c>
    </row>
    <row r="41" spans="1:2" x14ac:dyDescent="0.35">
      <c r="A41" s="4" t="s">
        <v>30</v>
      </c>
      <c r="B41" s="5">
        <v>34</v>
      </c>
    </row>
    <row r="42" spans="1:2" x14ac:dyDescent="0.35">
      <c r="A42" s="8" t="s">
        <v>47</v>
      </c>
      <c r="B42" s="5">
        <v>26</v>
      </c>
    </row>
    <row r="43" spans="1:2" x14ac:dyDescent="0.35">
      <c r="A43" s="8" t="s">
        <v>27</v>
      </c>
      <c r="B43" s="5">
        <v>8</v>
      </c>
    </row>
    <row r="44" spans="1:2" x14ac:dyDescent="0.35">
      <c r="A44" s="4" t="s">
        <v>607</v>
      </c>
      <c r="B44" s="5">
        <v>194</v>
      </c>
    </row>
    <row r="48" spans="1:2" x14ac:dyDescent="0.35">
      <c r="A48" s="3" t="s">
        <v>16</v>
      </c>
      <c r="B48" t="s">
        <v>36</v>
      </c>
    </row>
    <row r="50" spans="1:2" x14ac:dyDescent="0.35">
      <c r="A50" s="3" t="s">
        <v>606</v>
      </c>
      <c r="B50" t="s">
        <v>648</v>
      </c>
    </row>
    <row r="51" spans="1:2" x14ac:dyDescent="0.35">
      <c r="A51" s="4" t="s">
        <v>45</v>
      </c>
      <c r="B51" s="5">
        <v>101</v>
      </c>
    </row>
    <row r="52" spans="1:2" x14ac:dyDescent="0.35">
      <c r="A52" s="4" t="s">
        <v>25</v>
      </c>
      <c r="B52" s="5">
        <v>93</v>
      </c>
    </row>
    <row r="53" spans="1:2" x14ac:dyDescent="0.35">
      <c r="A53" s="4" t="s">
        <v>607</v>
      </c>
      <c r="B53" s="5">
        <v>194</v>
      </c>
    </row>
  </sheetData>
  <pageMargins left="0.7" right="0.7" top="0.75" bottom="0.75" header="0.3" footer="0.3"/>
  <drawing r:id="rId5"/>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F07F2B-AD7F-4BB5-ACD4-4E2A278A3F27}">
  <sheetPr>
    <tabColor theme="5" tint="0.59999389629810485"/>
  </sheetPr>
  <dimension ref="A1:S19"/>
  <sheetViews>
    <sheetView topLeftCell="K1" zoomScale="80" zoomScaleNormal="80" workbookViewId="0">
      <selection sqref="A1:Q19"/>
    </sheetView>
  </sheetViews>
  <sheetFormatPr defaultColWidth="19.58203125" defaultRowHeight="15.5" x14ac:dyDescent="0.35"/>
  <cols>
    <col min="1" max="1" width="21.25" customWidth="1"/>
    <col min="2" max="17" width="13.83203125" customWidth="1"/>
    <col min="18" max="18" width="6.6640625" bestFit="1" customWidth="1"/>
    <col min="19" max="19" width="10.58203125" bestFit="1" customWidth="1"/>
  </cols>
  <sheetData>
    <row r="1" spans="1:19" x14ac:dyDescent="0.35">
      <c r="A1" s="3" t="s">
        <v>16</v>
      </c>
      <c r="B1" t="s">
        <v>36</v>
      </c>
    </row>
    <row r="2" spans="1:19" s="9" customFormat="1" ht="11.5" customHeight="1" x14ac:dyDescent="0.35">
      <c r="A2"/>
      <c r="B2"/>
      <c r="C2"/>
      <c r="D2"/>
      <c r="E2"/>
      <c r="F2"/>
      <c r="G2"/>
      <c r="H2"/>
      <c r="I2"/>
      <c r="J2"/>
      <c r="K2"/>
      <c r="L2"/>
      <c r="M2"/>
      <c r="N2"/>
      <c r="O2"/>
      <c r="P2"/>
      <c r="Q2"/>
      <c r="R2"/>
      <c r="S2"/>
    </row>
    <row r="3" spans="1:19" x14ac:dyDescent="0.35">
      <c r="A3" s="3" t="s">
        <v>648</v>
      </c>
      <c r="B3" s="3" t="s">
        <v>649</v>
      </c>
    </row>
    <row r="4" spans="1:19" ht="50.5" customHeight="1" x14ac:dyDescent="0.35">
      <c r="A4" s="10" t="s">
        <v>606</v>
      </c>
      <c r="B4" s="9" t="s">
        <v>134</v>
      </c>
      <c r="C4" s="9" t="s">
        <v>142</v>
      </c>
      <c r="D4" s="9" t="s">
        <v>55</v>
      </c>
      <c r="E4" s="9" t="s">
        <v>247</v>
      </c>
      <c r="F4" s="9" t="s">
        <v>422</v>
      </c>
      <c r="G4" s="9" t="s">
        <v>148</v>
      </c>
      <c r="H4" s="9" t="s">
        <v>159</v>
      </c>
      <c r="I4" s="9" t="s">
        <v>230</v>
      </c>
      <c r="J4" s="9" t="s">
        <v>29</v>
      </c>
      <c r="K4" s="9" t="s">
        <v>340</v>
      </c>
      <c r="L4" s="9" t="s">
        <v>197</v>
      </c>
      <c r="M4" s="9" t="s">
        <v>97</v>
      </c>
      <c r="N4" s="9" t="s">
        <v>102</v>
      </c>
      <c r="O4" s="9" t="s">
        <v>418</v>
      </c>
      <c r="P4" s="9" t="s">
        <v>124</v>
      </c>
      <c r="Q4" s="9" t="s">
        <v>607</v>
      </c>
    </row>
    <row r="5" spans="1:19" x14ac:dyDescent="0.35">
      <c r="A5" s="4" t="s">
        <v>68</v>
      </c>
      <c r="B5" s="5"/>
      <c r="C5" s="5">
        <v>13</v>
      </c>
      <c r="D5" s="5">
        <v>1</v>
      </c>
      <c r="E5" s="5">
        <v>2</v>
      </c>
      <c r="F5" s="5"/>
      <c r="G5" s="5">
        <v>4</v>
      </c>
      <c r="H5" s="5">
        <v>2</v>
      </c>
      <c r="I5" s="5">
        <v>1</v>
      </c>
      <c r="J5" s="5">
        <v>5</v>
      </c>
      <c r="K5" s="5"/>
      <c r="L5" s="5">
        <v>1</v>
      </c>
      <c r="M5" s="5">
        <v>2</v>
      </c>
      <c r="N5" s="5">
        <v>2</v>
      </c>
      <c r="O5" s="5"/>
      <c r="P5" s="5">
        <v>1</v>
      </c>
      <c r="Q5" s="5">
        <v>34</v>
      </c>
    </row>
    <row r="6" spans="1:19" x14ac:dyDescent="0.35">
      <c r="A6" s="4" t="s">
        <v>62</v>
      </c>
      <c r="B6" s="5">
        <v>1</v>
      </c>
      <c r="C6" s="5">
        <v>8</v>
      </c>
      <c r="D6" s="5">
        <v>1</v>
      </c>
      <c r="E6" s="5"/>
      <c r="F6" s="5"/>
      <c r="G6" s="5">
        <v>6</v>
      </c>
      <c r="H6" s="5"/>
      <c r="I6" s="5"/>
      <c r="J6" s="5"/>
      <c r="K6" s="5"/>
      <c r="L6" s="5"/>
      <c r="M6" s="5">
        <v>2</v>
      </c>
      <c r="N6" s="5">
        <v>2</v>
      </c>
      <c r="O6" s="5">
        <v>1</v>
      </c>
      <c r="P6" s="5">
        <v>1</v>
      </c>
      <c r="Q6" s="5">
        <v>22</v>
      </c>
    </row>
    <row r="7" spans="1:19" x14ac:dyDescent="0.35">
      <c r="A7" s="4" t="s">
        <v>49</v>
      </c>
      <c r="B7" s="5"/>
      <c r="C7" s="5">
        <v>5</v>
      </c>
      <c r="D7" s="5">
        <v>3</v>
      </c>
      <c r="E7" s="5"/>
      <c r="F7" s="5"/>
      <c r="G7" s="5">
        <v>3</v>
      </c>
      <c r="H7" s="5">
        <v>1</v>
      </c>
      <c r="I7" s="5">
        <v>1</v>
      </c>
      <c r="J7" s="5"/>
      <c r="K7" s="5">
        <v>1</v>
      </c>
      <c r="L7" s="5"/>
      <c r="M7" s="5"/>
      <c r="N7" s="5"/>
      <c r="O7" s="5"/>
      <c r="P7" s="5"/>
      <c r="Q7" s="5">
        <v>14</v>
      </c>
    </row>
    <row r="8" spans="1:19" x14ac:dyDescent="0.35">
      <c r="A8" s="4" t="s">
        <v>32</v>
      </c>
      <c r="B8" s="5"/>
      <c r="C8" s="5">
        <v>12</v>
      </c>
      <c r="D8" s="5">
        <v>4</v>
      </c>
      <c r="E8" s="5">
        <v>1</v>
      </c>
      <c r="F8" s="5"/>
      <c r="G8" s="5">
        <v>8</v>
      </c>
      <c r="H8" s="5">
        <v>4</v>
      </c>
      <c r="I8" s="5"/>
      <c r="J8" s="5">
        <v>4</v>
      </c>
      <c r="K8" s="5"/>
      <c r="L8" s="5">
        <v>1</v>
      </c>
      <c r="M8" s="5">
        <v>2</v>
      </c>
      <c r="N8" s="5">
        <v>2</v>
      </c>
      <c r="O8" s="5"/>
      <c r="P8" s="5"/>
      <c r="Q8" s="5">
        <v>38</v>
      </c>
    </row>
    <row r="9" spans="1:19" x14ac:dyDescent="0.35">
      <c r="A9" s="4" t="s">
        <v>120</v>
      </c>
      <c r="B9" s="5"/>
      <c r="C9" s="5">
        <v>7</v>
      </c>
      <c r="D9" s="5">
        <v>3</v>
      </c>
      <c r="E9" s="5"/>
      <c r="F9" s="5"/>
      <c r="G9" s="5">
        <v>10</v>
      </c>
      <c r="H9" s="5">
        <v>3</v>
      </c>
      <c r="I9" s="5"/>
      <c r="J9" s="5">
        <v>2</v>
      </c>
      <c r="K9" s="5"/>
      <c r="L9" s="5">
        <v>2</v>
      </c>
      <c r="M9" s="5">
        <v>2</v>
      </c>
      <c r="N9" s="5"/>
      <c r="O9" s="5"/>
      <c r="P9" s="5">
        <v>1</v>
      </c>
      <c r="Q9" s="5">
        <v>30</v>
      </c>
    </row>
    <row r="10" spans="1:19" x14ac:dyDescent="0.35">
      <c r="A10" s="4" t="s">
        <v>108</v>
      </c>
      <c r="B10" s="5"/>
      <c r="C10" s="5">
        <v>4</v>
      </c>
      <c r="D10" s="5"/>
      <c r="E10" s="5"/>
      <c r="F10" s="5">
        <v>1</v>
      </c>
      <c r="G10" s="5">
        <v>2</v>
      </c>
      <c r="H10" s="5">
        <v>1</v>
      </c>
      <c r="I10" s="5"/>
      <c r="J10" s="5"/>
      <c r="K10" s="5"/>
      <c r="L10" s="5"/>
      <c r="M10" s="5">
        <v>1</v>
      </c>
      <c r="N10" s="5"/>
      <c r="O10" s="5"/>
      <c r="P10" s="5"/>
      <c r="Q10" s="5">
        <v>9</v>
      </c>
    </row>
    <row r="11" spans="1:19" x14ac:dyDescent="0.35">
      <c r="A11" s="4" t="s">
        <v>206</v>
      </c>
      <c r="B11" s="5"/>
      <c r="C11" s="5">
        <v>3</v>
      </c>
      <c r="D11" s="5"/>
      <c r="E11" s="5"/>
      <c r="F11" s="5"/>
      <c r="G11" s="5">
        <v>3</v>
      </c>
      <c r="H11" s="5"/>
      <c r="I11" s="5"/>
      <c r="J11" s="5"/>
      <c r="K11" s="5"/>
      <c r="L11" s="5"/>
      <c r="M11" s="5"/>
      <c r="N11" s="5"/>
      <c r="O11" s="5"/>
      <c r="P11" s="5"/>
      <c r="Q11" s="5">
        <v>6</v>
      </c>
    </row>
    <row r="12" spans="1:19" x14ac:dyDescent="0.35">
      <c r="A12" s="4" t="s">
        <v>135</v>
      </c>
      <c r="B12" s="5"/>
      <c r="C12" s="5">
        <v>11</v>
      </c>
      <c r="D12" s="5">
        <v>1</v>
      </c>
      <c r="E12" s="5"/>
      <c r="F12" s="5"/>
      <c r="G12" s="5">
        <v>3</v>
      </c>
      <c r="H12" s="5">
        <v>3</v>
      </c>
      <c r="I12" s="5"/>
      <c r="J12" s="5"/>
      <c r="K12" s="5"/>
      <c r="L12" s="5"/>
      <c r="M12" s="5"/>
      <c r="N12" s="5"/>
      <c r="O12" s="5"/>
      <c r="P12" s="5"/>
      <c r="Q12" s="5">
        <v>18</v>
      </c>
    </row>
    <row r="13" spans="1:19" x14ac:dyDescent="0.35">
      <c r="A13" s="4" t="s">
        <v>184</v>
      </c>
      <c r="B13" s="5"/>
      <c r="C13" s="5">
        <v>2</v>
      </c>
      <c r="D13" s="5"/>
      <c r="E13" s="5"/>
      <c r="F13" s="5"/>
      <c r="G13" s="5"/>
      <c r="H13" s="5">
        <v>2</v>
      </c>
      <c r="I13" s="5"/>
      <c r="J13" s="5">
        <v>1</v>
      </c>
      <c r="K13" s="5"/>
      <c r="L13" s="5">
        <v>1</v>
      </c>
      <c r="M13" s="5"/>
      <c r="N13" s="5"/>
      <c r="O13" s="5"/>
      <c r="P13" s="5"/>
      <c r="Q13" s="5">
        <v>6</v>
      </c>
    </row>
    <row r="14" spans="1:19" x14ac:dyDescent="0.35">
      <c r="A14" s="4" t="s">
        <v>200</v>
      </c>
      <c r="B14" s="5"/>
      <c r="C14" s="5">
        <v>6</v>
      </c>
      <c r="D14" s="5"/>
      <c r="E14" s="5"/>
      <c r="F14" s="5"/>
      <c r="G14" s="5">
        <v>5</v>
      </c>
      <c r="H14" s="5">
        <v>3</v>
      </c>
      <c r="I14" s="5">
        <v>1</v>
      </c>
      <c r="J14" s="5"/>
      <c r="K14" s="5"/>
      <c r="L14" s="5">
        <v>1</v>
      </c>
      <c r="M14" s="5"/>
      <c r="N14" s="5">
        <v>1</v>
      </c>
      <c r="O14" s="5"/>
      <c r="P14" s="5"/>
      <c r="Q14" s="5">
        <v>17</v>
      </c>
    </row>
    <row r="15" spans="1:19" x14ac:dyDescent="0.35">
      <c r="A15" s="4" t="s">
        <v>607</v>
      </c>
      <c r="B15" s="5">
        <v>1</v>
      </c>
      <c r="C15" s="5">
        <v>71</v>
      </c>
      <c r="D15" s="5">
        <v>13</v>
      </c>
      <c r="E15" s="5">
        <v>3</v>
      </c>
      <c r="F15" s="5">
        <v>1</v>
      </c>
      <c r="G15" s="5">
        <v>44</v>
      </c>
      <c r="H15" s="5">
        <v>19</v>
      </c>
      <c r="I15" s="5">
        <v>3</v>
      </c>
      <c r="J15" s="5">
        <v>12</v>
      </c>
      <c r="K15" s="5">
        <v>1</v>
      </c>
      <c r="L15" s="5">
        <v>6</v>
      </c>
      <c r="M15" s="5">
        <v>9</v>
      </c>
      <c r="N15" s="5">
        <v>7</v>
      </c>
      <c r="O15" s="5">
        <v>1</v>
      </c>
      <c r="P15" s="5">
        <v>3</v>
      </c>
      <c r="Q15" s="5">
        <v>194</v>
      </c>
    </row>
    <row r="17" spans="1:17" x14ac:dyDescent="0.35">
      <c r="A17" s="4" t="s">
        <v>651</v>
      </c>
      <c r="B17">
        <v>1</v>
      </c>
      <c r="C17">
        <v>6</v>
      </c>
      <c r="D17">
        <v>1</v>
      </c>
      <c r="E17">
        <v>1</v>
      </c>
      <c r="F17">
        <v>1</v>
      </c>
      <c r="G17">
        <v>6</v>
      </c>
      <c r="H17">
        <v>2</v>
      </c>
      <c r="I17">
        <v>1</v>
      </c>
      <c r="J17">
        <v>2</v>
      </c>
      <c r="K17">
        <v>1</v>
      </c>
      <c r="L17">
        <v>1</v>
      </c>
      <c r="M17">
        <v>2</v>
      </c>
      <c r="N17">
        <v>2</v>
      </c>
      <c r="O17">
        <v>1</v>
      </c>
      <c r="P17">
        <v>1</v>
      </c>
      <c r="Q17" s="2">
        <f>SUM(B17:P17)</f>
        <v>29</v>
      </c>
    </row>
    <row r="18" spans="1:17" x14ac:dyDescent="0.35">
      <c r="A18" s="4" t="s">
        <v>652</v>
      </c>
      <c r="B18">
        <f>10*B17</f>
        <v>10</v>
      </c>
      <c r="C18">
        <f t="shared" ref="C18:P18" si="0">10*C17</f>
        <v>60</v>
      </c>
      <c r="D18">
        <f t="shared" si="0"/>
        <v>10</v>
      </c>
      <c r="E18">
        <f t="shared" si="0"/>
        <v>10</v>
      </c>
      <c r="F18">
        <f t="shared" si="0"/>
        <v>10</v>
      </c>
      <c r="G18">
        <f t="shared" si="0"/>
        <v>60</v>
      </c>
      <c r="H18">
        <f t="shared" si="0"/>
        <v>20</v>
      </c>
      <c r="I18">
        <f t="shared" si="0"/>
        <v>10</v>
      </c>
      <c r="J18">
        <f t="shared" si="0"/>
        <v>20</v>
      </c>
      <c r="K18">
        <f t="shared" si="0"/>
        <v>10</v>
      </c>
      <c r="L18">
        <f t="shared" si="0"/>
        <v>10</v>
      </c>
      <c r="M18">
        <f t="shared" si="0"/>
        <v>20</v>
      </c>
      <c r="N18">
        <f t="shared" si="0"/>
        <v>20</v>
      </c>
      <c r="O18">
        <f t="shared" si="0"/>
        <v>10</v>
      </c>
      <c r="P18">
        <f t="shared" si="0"/>
        <v>10</v>
      </c>
      <c r="Q18" s="2">
        <f t="shared" ref="Q18:Q19" si="1">SUM(B18:P18)</f>
        <v>290</v>
      </c>
    </row>
    <row r="19" spans="1:17" x14ac:dyDescent="0.35">
      <c r="A19" s="11" t="s">
        <v>653</v>
      </c>
      <c r="B19" s="12">
        <f>ABS(B18-B15)</f>
        <v>9</v>
      </c>
      <c r="C19" s="12">
        <v>0</v>
      </c>
      <c r="D19" s="12">
        <v>0</v>
      </c>
      <c r="E19" s="12">
        <f t="shared" ref="E19:P19" si="2">E18-E15</f>
        <v>7</v>
      </c>
      <c r="F19" s="12">
        <f t="shared" si="2"/>
        <v>9</v>
      </c>
      <c r="G19" s="12">
        <f t="shared" si="2"/>
        <v>16</v>
      </c>
      <c r="H19" s="12">
        <f t="shared" si="2"/>
        <v>1</v>
      </c>
      <c r="I19" s="12">
        <f t="shared" si="2"/>
        <v>7</v>
      </c>
      <c r="J19" s="12">
        <f t="shared" si="2"/>
        <v>8</v>
      </c>
      <c r="K19" s="12">
        <f t="shared" si="2"/>
        <v>9</v>
      </c>
      <c r="L19" s="12">
        <f t="shared" si="2"/>
        <v>4</v>
      </c>
      <c r="M19" s="12">
        <f t="shared" si="2"/>
        <v>11</v>
      </c>
      <c r="N19" s="12">
        <f t="shared" si="2"/>
        <v>13</v>
      </c>
      <c r="O19" s="12">
        <f t="shared" si="2"/>
        <v>9</v>
      </c>
      <c r="P19" s="12">
        <f t="shared" si="2"/>
        <v>7</v>
      </c>
      <c r="Q19" s="13">
        <f t="shared" si="1"/>
        <v>110</v>
      </c>
    </row>
  </sheetData>
  <pageMargins left="0.7" right="0.7" top="0.75" bottom="0.75" header="0.3" footer="0.3"/>
  <pageSetup orientation="portrait" horizontalDpi="300" verticalDpi="300"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EF1EB4-DA6E-472C-9829-DE87965E7143}">
  <sheetPr>
    <tabColor theme="5" tint="0.59999389629810485"/>
  </sheetPr>
  <dimension ref="A1:S33"/>
  <sheetViews>
    <sheetView topLeftCell="A6" zoomScale="80" zoomScaleNormal="80" workbookViewId="0">
      <selection activeCell="K16" sqref="K16"/>
    </sheetView>
  </sheetViews>
  <sheetFormatPr defaultColWidth="19.58203125" defaultRowHeight="15.5" x14ac:dyDescent="0.35"/>
  <cols>
    <col min="1" max="1" width="16.4140625" bestFit="1" customWidth="1"/>
    <col min="2" max="2" width="8.4140625" bestFit="1" customWidth="1"/>
    <col min="3" max="3" width="9.58203125" bestFit="1" customWidth="1"/>
    <col min="4" max="5" width="8.25" bestFit="1" customWidth="1"/>
    <col min="6" max="6" width="13.25" bestFit="1" customWidth="1"/>
    <col min="7" max="8" width="9.58203125" bestFit="1" customWidth="1"/>
    <col min="9" max="9" width="12.83203125" bestFit="1" customWidth="1"/>
    <col min="10" max="10" width="13.5" bestFit="1" customWidth="1"/>
    <col min="11" max="11" width="8.6640625" bestFit="1" customWidth="1"/>
    <col min="12" max="12" width="13.83203125" customWidth="1"/>
    <col min="13" max="13" width="10.5" bestFit="1" customWidth="1"/>
    <col min="14" max="14" width="11" bestFit="1" customWidth="1"/>
    <col min="15" max="15" width="13.08203125" bestFit="1" customWidth="1"/>
    <col min="16" max="16" width="9.1640625" bestFit="1" customWidth="1"/>
    <col min="17" max="17" width="10.58203125" bestFit="1" customWidth="1"/>
    <col min="18" max="18" width="6.6640625" bestFit="1" customWidth="1"/>
    <col min="19" max="19" width="10.58203125" bestFit="1" customWidth="1"/>
  </cols>
  <sheetData>
    <row r="1" spans="1:19" x14ac:dyDescent="0.35">
      <c r="A1" s="3" t="s">
        <v>16</v>
      </c>
      <c r="B1" t="s">
        <v>36</v>
      </c>
    </row>
    <row r="2" spans="1:19" s="9" customFormat="1" ht="18.5" customHeight="1" x14ac:dyDescent="0.35">
      <c r="A2" s="3" t="s">
        <v>7</v>
      </c>
      <c r="B2" t="s">
        <v>650</v>
      </c>
      <c r="C2"/>
      <c r="D2"/>
      <c r="E2"/>
      <c r="F2"/>
      <c r="G2"/>
      <c r="H2"/>
      <c r="I2"/>
      <c r="J2"/>
      <c r="K2"/>
      <c r="L2"/>
      <c r="M2"/>
      <c r="N2"/>
      <c r="O2"/>
      <c r="P2"/>
      <c r="Q2"/>
      <c r="R2"/>
      <c r="S2"/>
    </row>
    <row r="4" spans="1:19" ht="31" x14ac:dyDescent="0.35">
      <c r="A4" s="3" t="s">
        <v>606</v>
      </c>
      <c r="B4" s="9" t="s">
        <v>648</v>
      </c>
    </row>
    <row r="5" spans="1:19" x14ac:dyDescent="0.35">
      <c r="A5" s="4" t="s">
        <v>48</v>
      </c>
      <c r="B5" s="5">
        <v>58</v>
      </c>
    </row>
    <row r="6" spans="1:19" x14ac:dyDescent="0.35">
      <c r="A6" s="4" t="s">
        <v>31</v>
      </c>
      <c r="B6" s="5">
        <v>46</v>
      </c>
    </row>
    <row r="7" spans="1:19" x14ac:dyDescent="0.35">
      <c r="A7" s="4" t="s">
        <v>39</v>
      </c>
      <c r="B7" s="5">
        <v>52</v>
      </c>
    </row>
    <row r="8" spans="1:19" x14ac:dyDescent="0.35">
      <c r="A8" s="4" t="s">
        <v>84</v>
      </c>
      <c r="B8" s="5">
        <v>23</v>
      </c>
    </row>
    <row r="9" spans="1:19" x14ac:dyDescent="0.35">
      <c r="A9" s="4" t="s">
        <v>98</v>
      </c>
      <c r="B9" s="5">
        <v>15</v>
      </c>
    </row>
    <row r="10" spans="1:19" x14ac:dyDescent="0.35">
      <c r="A10" s="4" t="s">
        <v>607</v>
      </c>
      <c r="B10" s="5">
        <v>194</v>
      </c>
    </row>
    <row r="12" spans="1:19" x14ac:dyDescent="0.35">
      <c r="A12" s="3" t="s">
        <v>16</v>
      </c>
      <c r="B12" t="s">
        <v>36</v>
      </c>
    </row>
    <row r="13" spans="1:19" x14ac:dyDescent="0.35">
      <c r="A13" s="3" t="s">
        <v>7</v>
      </c>
      <c r="B13" t="s">
        <v>650</v>
      </c>
    </row>
    <row r="15" spans="1:19" ht="31" x14ac:dyDescent="0.35">
      <c r="A15" s="3" t="s">
        <v>606</v>
      </c>
      <c r="B15" s="9" t="s">
        <v>648</v>
      </c>
    </row>
    <row r="16" spans="1:19" x14ac:dyDescent="0.35">
      <c r="A16" s="4">
        <v>1</v>
      </c>
      <c r="B16" s="5">
        <v>2</v>
      </c>
    </row>
    <row r="17" spans="1:2" x14ac:dyDescent="0.35">
      <c r="A17" s="4">
        <v>2</v>
      </c>
      <c r="B17" s="5">
        <v>5</v>
      </c>
    </row>
    <row r="18" spans="1:2" x14ac:dyDescent="0.35">
      <c r="A18" s="4">
        <v>3</v>
      </c>
      <c r="B18" s="5">
        <v>71</v>
      </c>
    </row>
    <row r="19" spans="1:2" x14ac:dyDescent="0.35">
      <c r="A19" s="4">
        <v>4</v>
      </c>
      <c r="B19" s="5">
        <v>50</v>
      </c>
    </row>
    <row r="20" spans="1:2" x14ac:dyDescent="0.35">
      <c r="A20" s="4">
        <v>5</v>
      </c>
      <c r="B20" s="5">
        <v>66</v>
      </c>
    </row>
    <row r="21" spans="1:2" x14ac:dyDescent="0.35">
      <c r="A21" s="4" t="s">
        <v>607</v>
      </c>
      <c r="B21" s="5">
        <v>194</v>
      </c>
    </row>
    <row r="24" spans="1:2" x14ac:dyDescent="0.35">
      <c r="A24" s="3" t="s">
        <v>16</v>
      </c>
      <c r="B24" t="s">
        <v>36</v>
      </c>
    </row>
    <row r="25" spans="1:2" x14ac:dyDescent="0.35">
      <c r="A25" s="3" t="s">
        <v>7</v>
      </c>
      <c r="B25" t="s">
        <v>650</v>
      </c>
    </row>
    <row r="27" spans="1:2" ht="31" x14ac:dyDescent="0.35">
      <c r="A27" s="3" t="s">
        <v>606</v>
      </c>
      <c r="B27" s="9" t="s">
        <v>648</v>
      </c>
    </row>
    <row r="28" spans="1:2" x14ac:dyDescent="0.35">
      <c r="A28" s="4">
        <v>1</v>
      </c>
      <c r="B28" s="5">
        <v>2</v>
      </c>
    </row>
    <row r="29" spans="1:2" x14ac:dyDescent="0.35">
      <c r="A29" s="4">
        <v>2</v>
      </c>
      <c r="B29" s="5">
        <v>9</v>
      </c>
    </row>
    <row r="30" spans="1:2" x14ac:dyDescent="0.35">
      <c r="A30" s="4">
        <v>3</v>
      </c>
      <c r="B30" s="5">
        <v>22</v>
      </c>
    </row>
    <row r="31" spans="1:2" x14ac:dyDescent="0.35">
      <c r="A31" s="4">
        <v>4</v>
      </c>
      <c r="B31" s="5">
        <v>88</v>
      </c>
    </row>
    <row r="32" spans="1:2" x14ac:dyDescent="0.35">
      <c r="A32" s="4">
        <v>5</v>
      </c>
      <c r="B32" s="5">
        <v>73</v>
      </c>
    </row>
    <row r="33" spans="1:2" x14ac:dyDescent="0.35">
      <c r="A33" s="4" t="s">
        <v>607</v>
      </c>
      <c r="B33" s="5">
        <v>194</v>
      </c>
    </row>
  </sheetData>
  <pageMargins left="0.7" right="0.7" top="0.75" bottom="0.75" header="0.3" footer="0.3"/>
  <pageSetup orientation="portrait" horizontalDpi="300" verticalDpi="300" r:id="rId4"/>
  <drawing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D3D0F0-28FA-3C4D-AE8D-1E9283C416CF}">
  <sheetPr>
    <tabColor rgb="FFFFFF00"/>
  </sheetPr>
  <dimension ref="A1:I45"/>
  <sheetViews>
    <sheetView zoomScale="90" zoomScaleNormal="90" workbookViewId="0">
      <selection activeCell="A14" sqref="A14"/>
    </sheetView>
  </sheetViews>
  <sheetFormatPr defaultColWidth="10.6640625" defaultRowHeight="15.5" x14ac:dyDescent="0.35"/>
  <cols>
    <col min="1" max="1" width="34.1640625" customWidth="1"/>
    <col min="2" max="2" width="63.33203125" customWidth="1"/>
    <col min="3" max="3" width="0.1640625" customWidth="1"/>
    <col min="4" max="4" width="0" hidden="1" customWidth="1"/>
    <col min="5" max="5" width="10.6640625" hidden="1" customWidth="1"/>
    <col min="6" max="6" width="2.33203125" hidden="1" customWidth="1"/>
    <col min="7" max="8" width="0.1640625" hidden="1" customWidth="1"/>
    <col min="9" max="9" width="13.4140625" customWidth="1"/>
  </cols>
  <sheetData>
    <row r="1" spans="1:9" s="2" customFormat="1" x14ac:dyDescent="0.35">
      <c r="A1" s="2" t="s">
        <v>608</v>
      </c>
    </row>
    <row r="3" spans="1:9" ht="78" customHeight="1" x14ac:dyDescent="0.35">
      <c r="A3" s="18" t="s">
        <v>609</v>
      </c>
      <c r="B3" s="18"/>
      <c r="C3" s="18"/>
      <c r="D3" s="18"/>
      <c r="E3" s="18"/>
      <c r="F3" s="18"/>
      <c r="G3" s="18"/>
      <c r="H3" s="18"/>
      <c r="I3" s="18"/>
    </row>
    <row r="5" spans="1:9" x14ac:dyDescent="0.35">
      <c r="A5" s="2" t="s">
        <v>610</v>
      </c>
    </row>
    <row r="6" spans="1:9" x14ac:dyDescent="0.35">
      <c r="A6" t="s">
        <v>611</v>
      </c>
    </row>
    <row r="7" spans="1:9" x14ac:dyDescent="0.35">
      <c r="A7" t="s">
        <v>612</v>
      </c>
    </row>
    <row r="9" spans="1:9" x14ac:dyDescent="0.35">
      <c r="A9" s="2" t="s">
        <v>613</v>
      </c>
    </row>
    <row r="10" spans="1:9" x14ac:dyDescent="0.35">
      <c r="A10" t="s">
        <v>614</v>
      </c>
    </row>
    <row r="11" spans="1:9" x14ac:dyDescent="0.35">
      <c r="A11" t="s">
        <v>615</v>
      </c>
    </row>
    <row r="12" spans="1:9" x14ac:dyDescent="0.35">
      <c r="A12" t="s">
        <v>616</v>
      </c>
    </row>
    <row r="13" spans="1:9" x14ac:dyDescent="0.35">
      <c r="A13" t="s">
        <v>617</v>
      </c>
    </row>
    <row r="14" spans="1:9" x14ac:dyDescent="0.35">
      <c r="A14" t="s">
        <v>618</v>
      </c>
    </row>
    <row r="15" spans="1:9" x14ac:dyDescent="0.35">
      <c r="A15" t="s">
        <v>619</v>
      </c>
    </row>
    <row r="17" spans="1:2" x14ac:dyDescent="0.35">
      <c r="A17" s="2" t="s">
        <v>620</v>
      </c>
    </row>
    <row r="20" spans="1:2" x14ac:dyDescent="0.35">
      <c r="A20" s="2" t="s">
        <v>621</v>
      </c>
    </row>
    <row r="22" spans="1:2" x14ac:dyDescent="0.35">
      <c r="A22" t="s">
        <v>0</v>
      </c>
      <c r="B22" t="s">
        <v>622</v>
      </c>
    </row>
    <row r="23" spans="1:2" x14ac:dyDescent="0.35">
      <c r="A23" t="s">
        <v>1</v>
      </c>
      <c r="B23" t="s">
        <v>623</v>
      </c>
    </row>
    <row r="24" spans="1:2" x14ac:dyDescent="0.35">
      <c r="A24" t="s">
        <v>2</v>
      </c>
      <c r="B24" t="s">
        <v>624</v>
      </c>
    </row>
    <row r="25" spans="1:2" x14ac:dyDescent="0.35">
      <c r="A25" t="s">
        <v>3</v>
      </c>
      <c r="B25" t="s">
        <v>625</v>
      </c>
    </row>
    <row r="26" spans="1:2" x14ac:dyDescent="0.35">
      <c r="A26" t="s">
        <v>4</v>
      </c>
      <c r="B26" t="s">
        <v>626</v>
      </c>
    </row>
    <row r="27" spans="1:2" x14ac:dyDescent="0.35">
      <c r="A27" t="s">
        <v>5</v>
      </c>
      <c r="B27" t="s">
        <v>627</v>
      </c>
    </row>
    <row r="28" spans="1:2" x14ac:dyDescent="0.35">
      <c r="A28" t="s">
        <v>6</v>
      </c>
      <c r="B28" t="s">
        <v>628</v>
      </c>
    </row>
    <row r="29" spans="1:2" x14ac:dyDescent="0.35">
      <c r="A29" t="s">
        <v>7</v>
      </c>
      <c r="B29" t="s">
        <v>629</v>
      </c>
    </row>
    <row r="30" spans="1:2" x14ac:dyDescent="0.35">
      <c r="A30" t="s">
        <v>8</v>
      </c>
      <c r="B30" t="s">
        <v>630</v>
      </c>
    </row>
    <row r="31" spans="1:2" x14ac:dyDescent="0.35">
      <c r="A31" t="s">
        <v>9</v>
      </c>
      <c r="B31" t="s">
        <v>631</v>
      </c>
    </row>
    <row r="32" spans="1:2" x14ac:dyDescent="0.35">
      <c r="A32" t="s">
        <v>10</v>
      </c>
      <c r="B32" t="s">
        <v>632</v>
      </c>
    </row>
    <row r="33" spans="1:2" x14ac:dyDescent="0.35">
      <c r="A33" t="s">
        <v>11</v>
      </c>
      <c r="B33" t="s">
        <v>633</v>
      </c>
    </row>
    <row r="34" spans="1:2" x14ac:dyDescent="0.35">
      <c r="A34" t="s">
        <v>12</v>
      </c>
      <c r="B34" t="s">
        <v>634</v>
      </c>
    </row>
    <row r="35" spans="1:2" x14ac:dyDescent="0.35">
      <c r="A35" t="s">
        <v>13</v>
      </c>
      <c r="B35" t="s">
        <v>635</v>
      </c>
    </row>
    <row r="36" spans="1:2" x14ac:dyDescent="0.35">
      <c r="A36" t="s">
        <v>14</v>
      </c>
      <c r="B36" t="s">
        <v>636</v>
      </c>
    </row>
    <row r="37" spans="1:2" x14ac:dyDescent="0.35">
      <c r="A37" t="s">
        <v>15</v>
      </c>
      <c r="B37" t="s">
        <v>637</v>
      </c>
    </row>
    <row r="38" spans="1:2" x14ac:dyDescent="0.35">
      <c r="A38" t="s">
        <v>16</v>
      </c>
      <c r="B38" t="s">
        <v>638</v>
      </c>
    </row>
    <row r="39" spans="1:2" x14ac:dyDescent="0.35">
      <c r="A39" t="s">
        <v>17</v>
      </c>
      <c r="B39" t="s">
        <v>639</v>
      </c>
    </row>
    <row r="40" spans="1:2" x14ac:dyDescent="0.35">
      <c r="A40" t="s">
        <v>18</v>
      </c>
      <c r="B40" t="s">
        <v>640</v>
      </c>
    </row>
    <row r="41" spans="1:2" x14ac:dyDescent="0.35">
      <c r="A41" t="s">
        <v>19</v>
      </c>
      <c r="B41" t="s">
        <v>641</v>
      </c>
    </row>
    <row r="42" spans="1:2" x14ac:dyDescent="0.35">
      <c r="A42" t="s">
        <v>20</v>
      </c>
      <c r="B42" t="s">
        <v>642</v>
      </c>
    </row>
    <row r="43" spans="1:2" x14ac:dyDescent="0.35">
      <c r="A43" t="s">
        <v>21</v>
      </c>
      <c r="B43" t="s">
        <v>643</v>
      </c>
    </row>
    <row r="44" spans="1:2" x14ac:dyDescent="0.35">
      <c r="A44" t="s">
        <v>22</v>
      </c>
      <c r="B44" t="s">
        <v>644</v>
      </c>
    </row>
    <row r="45" spans="1:2" x14ac:dyDescent="0.35">
      <c r="A45" t="s">
        <v>23</v>
      </c>
      <c r="B45" t="s">
        <v>645</v>
      </c>
    </row>
  </sheetData>
  <mergeCells count="1">
    <mergeCell ref="A3:I3"/>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583EC8-2807-4E52-BE14-0D345A2C6552}">
  <sheetPr>
    <tabColor theme="9"/>
  </sheetPr>
  <dimension ref="A2:R91"/>
  <sheetViews>
    <sheetView topLeftCell="A53" zoomScale="70" zoomScaleNormal="70" workbookViewId="0">
      <selection activeCell="B55" sqref="B55"/>
    </sheetView>
  </sheetViews>
  <sheetFormatPr defaultRowHeight="15.5" x14ac:dyDescent="0.35"/>
  <cols>
    <col min="2" max="2" width="24.25" customWidth="1"/>
    <col min="3" max="17" width="10.58203125" customWidth="1"/>
  </cols>
  <sheetData>
    <row r="2" spans="1:3" x14ac:dyDescent="0.35">
      <c r="A2" s="16"/>
      <c r="B2" s="2" t="s">
        <v>610</v>
      </c>
      <c r="C2" s="16"/>
    </row>
    <row r="3" spans="1:3" x14ac:dyDescent="0.35">
      <c r="A3" s="16"/>
      <c r="B3" s="16" t="s">
        <v>611</v>
      </c>
      <c r="C3" s="16"/>
    </row>
    <row r="4" spans="1:3" x14ac:dyDescent="0.35">
      <c r="A4" s="16"/>
      <c r="B4" s="16" t="s">
        <v>655</v>
      </c>
      <c r="C4" s="16"/>
    </row>
    <row r="5" spans="1:3" x14ac:dyDescent="0.35">
      <c r="A5" s="16"/>
      <c r="B5" s="16"/>
      <c r="C5" s="16"/>
    </row>
    <row r="6" spans="1:3" x14ac:dyDescent="0.35">
      <c r="A6" s="15">
        <v>1</v>
      </c>
      <c r="B6" s="16" t="s">
        <v>654</v>
      </c>
      <c r="C6" s="16"/>
    </row>
    <row r="7" spans="1:3" x14ac:dyDescent="0.35">
      <c r="A7" s="16"/>
      <c r="B7" s="16" t="s">
        <v>615</v>
      </c>
      <c r="C7" s="16"/>
    </row>
    <row r="31" spans="2:3" x14ac:dyDescent="0.35">
      <c r="B31" t="s">
        <v>616</v>
      </c>
    </row>
    <row r="32" spans="2:3" x14ac:dyDescent="0.35">
      <c r="B32" s="3" t="s">
        <v>16</v>
      </c>
      <c r="C32" t="s">
        <v>36</v>
      </c>
    </row>
    <row r="34" spans="2:18" x14ac:dyDescent="0.35">
      <c r="B34" s="3" t="s">
        <v>648</v>
      </c>
      <c r="C34" s="3" t="s">
        <v>649</v>
      </c>
    </row>
    <row r="35" spans="2:18" ht="46.5" x14ac:dyDescent="0.35">
      <c r="B35" s="10" t="s">
        <v>606</v>
      </c>
      <c r="C35" s="9" t="s">
        <v>134</v>
      </c>
      <c r="D35" s="9" t="s">
        <v>142</v>
      </c>
      <c r="E35" s="9" t="s">
        <v>55</v>
      </c>
      <c r="F35" s="9" t="s">
        <v>247</v>
      </c>
      <c r="G35" s="9" t="s">
        <v>422</v>
      </c>
      <c r="H35" s="9" t="s">
        <v>148</v>
      </c>
      <c r="I35" s="9" t="s">
        <v>159</v>
      </c>
      <c r="J35" s="9" t="s">
        <v>230</v>
      </c>
      <c r="K35" s="9" t="s">
        <v>29</v>
      </c>
      <c r="L35" s="9" t="s">
        <v>340</v>
      </c>
      <c r="M35" s="9" t="s">
        <v>197</v>
      </c>
      <c r="N35" s="9" t="s">
        <v>97</v>
      </c>
      <c r="O35" s="9" t="s">
        <v>102</v>
      </c>
      <c r="P35" s="9" t="s">
        <v>418</v>
      </c>
      <c r="Q35" s="9" t="s">
        <v>124</v>
      </c>
      <c r="R35" s="9" t="s">
        <v>607</v>
      </c>
    </row>
    <row r="36" spans="2:18" x14ac:dyDescent="0.35">
      <c r="B36" s="4" t="s">
        <v>68</v>
      </c>
      <c r="C36" s="5"/>
      <c r="D36" s="5">
        <v>13</v>
      </c>
      <c r="E36" s="5">
        <v>1</v>
      </c>
      <c r="F36" s="5">
        <v>2</v>
      </c>
      <c r="G36" s="5"/>
      <c r="H36" s="5">
        <v>4</v>
      </c>
      <c r="I36" s="5">
        <v>2</v>
      </c>
      <c r="J36" s="5">
        <v>1</v>
      </c>
      <c r="K36" s="5">
        <v>5</v>
      </c>
      <c r="L36" s="5"/>
      <c r="M36" s="5">
        <v>1</v>
      </c>
      <c r="N36" s="5">
        <v>2</v>
      </c>
      <c r="O36" s="5">
        <v>2</v>
      </c>
      <c r="P36" s="5"/>
      <c r="Q36" s="5">
        <v>1</v>
      </c>
      <c r="R36" s="5">
        <v>34</v>
      </c>
    </row>
    <row r="37" spans="2:18" x14ac:dyDescent="0.35">
      <c r="B37" s="4" t="s">
        <v>62</v>
      </c>
      <c r="C37" s="5">
        <v>1</v>
      </c>
      <c r="D37" s="5">
        <v>8</v>
      </c>
      <c r="E37" s="5">
        <v>1</v>
      </c>
      <c r="F37" s="5"/>
      <c r="G37" s="5"/>
      <c r="H37" s="5">
        <v>6</v>
      </c>
      <c r="I37" s="5"/>
      <c r="J37" s="5"/>
      <c r="K37" s="5"/>
      <c r="L37" s="5"/>
      <c r="M37" s="5"/>
      <c r="N37" s="5">
        <v>2</v>
      </c>
      <c r="O37" s="5">
        <v>2</v>
      </c>
      <c r="P37" s="5">
        <v>1</v>
      </c>
      <c r="Q37" s="5">
        <v>1</v>
      </c>
      <c r="R37" s="5">
        <v>22</v>
      </c>
    </row>
    <row r="38" spans="2:18" x14ac:dyDescent="0.35">
      <c r="B38" s="4" t="s">
        <v>49</v>
      </c>
      <c r="C38" s="5"/>
      <c r="D38" s="5">
        <v>5</v>
      </c>
      <c r="E38" s="5">
        <v>3</v>
      </c>
      <c r="F38" s="5"/>
      <c r="G38" s="5"/>
      <c r="H38" s="5">
        <v>3</v>
      </c>
      <c r="I38" s="5">
        <v>1</v>
      </c>
      <c r="J38" s="5">
        <v>1</v>
      </c>
      <c r="K38" s="5"/>
      <c r="L38" s="5">
        <v>1</v>
      </c>
      <c r="M38" s="5"/>
      <c r="N38" s="5"/>
      <c r="O38" s="5"/>
      <c r="P38" s="5"/>
      <c r="Q38" s="5"/>
      <c r="R38" s="5">
        <v>14</v>
      </c>
    </row>
    <row r="39" spans="2:18" x14ac:dyDescent="0.35">
      <c r="B39" s="4" t="s">
        <v>32</v>
      </c>
      <c r="C39" s="5"/>
      <c r="D39" s="5">
        <v>12</v>
      </c>
      <c r="E39" s="5">
        <v>4</v>
      </c>
      <c r="F39" s="5">
        <v>1</v>
      </c>
      <c r="G39" s="5"/>
      <c r="H39" s="5">
        <v>8</v>
      </c>
      <c r="I39" s="5">
        <v>4</v>
      </c>
      <c r="J39" s="5"/>
      <c r="K39" s="5">
        <v>4</v>
      </c>
      <c r="L39" s="5"/>
      <c r="M39" s="5">
        <v>1</v>
      </c>
      <c r="N39" s="5">
        <v>2</v>
      </c>
      <c r="O39" s="5">
        <v>2</v>
      </c>
      <c r="P39" s="5"/>
      <c r="Q39" s="5"/>
      <c r="R39" s="5">
        <v>38</v>
      </c>
    </row>
    <row r="40" spans="2:18" x14ac:dyDescent="0.35">
      <c r="B40" s="4" t="s">
        <v>120</v>
      </c>
      <c r="C40" s="5"/>
      <c r="D40" s="5">
        <v>7</v>
      </c>
      <c r="E40" s="5">
        <v>3</v>
      </c>
      <c r="F40" s="5"/>
      <c r="G40" s="5"/>
      <c r="H40" s="5">
        <v>10</v>
      </c>
      <c r="I40" s="5">
        <v>3</v>
      </c>
      <c r="J40" s="5"/>
      <c r="K40" s="5">
        <v>2</v>
      </c>
      <c r="L40" s="5"/>
      <c r="M40" s="5">
        <v>2</v>
      </c>
      <c r="N40" s="5">
        <v>2</v>
      </c>
      <c r="O40" s="5"/>
      <c r="P40" s="5"/>
      <c r="Q40" s="5">
        <v>1</v>
      </c>
      <c r="R40" s="5">
        <v>30</v>
      </c>
    </row>
    <row r="41" spans="2:18" x14ac:dyDescent="0.35">
      <c r="B41" s="4" t="s">
        <v>108</v>
      </c>
      <c r="C41" s="5"/>
      <c r="D41" s="5">
        <v>4</v>
      </c>
      <c r="E41" s="5"/>
      <c r="F41" s="5"/>
      <c r="G41" s="5">
        <v>1</v>
      </c>
      <c r="H41" s="5">
        <v>2</v>
      </c>
      <c r="I41" s="5">
        <v>1</v>
      </c>
      <c r="J41" s="5"/>
      <c r="K41" s="5"/>
      <c r="L41" s="5"/>
      <c r="M41" s="5"/>
      <c r="N41" s="5">
        <v>1</v>
      </c>
      <c r="O41" s="5"/>
      <c r="P41" s="5"/>
      <c r="Q41" s="5"/>
      <c r="R41" s="5">
        <v>9</v>
      </c>
    </row>
    <row r="42" spans="2:18" x14ac:dyDescent="0.35">
      <c r="B42" s="4" t="s">
        <v>206</v>
      </c>
      <c r="C42" s="5"/>
      <c r="D42" s="5">
        <v>3</v>
      </c>
      <c r="E42" s="5"/>
      <c r="F42" s="5"/>
      <c r="G42" s="5"/>
      <c r="H42" s="5">
        <v>3</v>
      </c>
      <c r="I42" s="5"/>
      <c r="J42" s="5"/>
      <c r="K42" s="5"/>
      <c r="L42" s="5"/>
      <c r="M42" s="5"/>
      <c r="N42" s="5"/>
      <c r="O42" s="5"/>
      <c r="P42" s="5"/>
      <c r="Q42" s="5"/>
      <c r="R42" s="5">
        <v>6</v>
      </c>
    </row>
    <row r="43" spans="2:18" x14ac:dyDescent="0.35">
      <c r="B43" s="4" t="s">
        <v>135</v>
      </c>
      <c r="C43" s="5"/>
      <c r="D43" s="5">
        <v>11</v>
      </c>
      <c r="E43" s="5">
        <v>1</v>
      </c>
      <c r="F43" s="5"/>
      <c r="G43" s="5"/>
      <c r="H43" s="5">
        <v>3</v>
      </c>
      <c r="I43" s="5">
        <v>3</v>
      </c>
      <c r="J43" s="5"/>
      <c r="K43" s="5"/>
      <c r="L43" s="5"/>
      <c r="M43" s="5"/>
      <c r="N43" s="5"/>
      <c r="O43" s="5"/>
      <c r="P43" s="5"/>
      <c r="Q43" s="5"/>
      <c r="R43" s="5">
        <v>18</v>
      </c>
    </row>
    <row r="44" spans="2:18" x14ac:dyDescent="0.35">
      <c r="B44" s="4" t="s">
        <v>184</v>
      </c>
      <c r="C44" s="5"/>
      <c r="D44" s="5">
        <v>2</v>
      </c>
      <c r="E44" s="5"/>
      <c r="F44" s="5"/>
      <c r="G44" s="5"/>
      <c r="H44" s="5"/>
      <c r="I44" s="5">
        <v>2</v>
      </c>
      <c r="J44" s="5"/>
      <c r="K44" s="5">
        <v>1</v>
      </c>
      <c r="L44" s="5"/>
      <c r="M44" s="5">
        <v>1</v>
      </c>
      <c r="N44" s="5"/>
      <c r="O44" s="5"/>
      <c r="P44" s="5"/>
      <c r="Q44" s="5"/>
      <c r="R44" s="5">
        <v>6</v>
      </c>
    </row>
    <row r="45" spans="2:18" x14ac:dyDescent="0.35">
      <c r="B45" s="4" t="s">
        <v>200</v>
      </c>
      <c r="C45" s="5"/>
      <c r="D45" s="5">
        <v>6</v>
      </c>
      <c r="E45" s="5"/>
      <c r="F45" s="5"/>
      <c r="G45" s="5"/>
      <c r="H45" s="5">
        <v>5</v>
      </c>
      <c r="I45" s="5">
        <v>3</v>
      </c>
      <c r="J45" s="5">
        <v>1</v>
      </c>
      <c r="K45" s="5"/>
      <c r="L45" s="5"/>
      <c r="M45" s="5">
        <v>1</v>
      </c>
      <c r="N45" s="5"/>
      <c r="O45" s="5">
        <v>1</v>
      </c>
      <c r="P45" s="5"/>
      <c r="Q45" s="5"/>
      <c r="R45" s="5">
        <v>17</v>
      </c>
    </row>
    <row r="46" spans="2:18" x14ac:dyDescent="0.35">
      <c r="B46" s="4" t="s">
        <v>607</v>
      </c>
      <c r="C46" s="5">
        <v>1</v>
      </c>
      <c r="D46" s="5">
        <v>71</v>
      </c>
      <c r="E46" s="5">
        <v>13</v>
      </c>
      <c r="F46" s="5">
        <v>3</v>
      </c>
      <c r="G46" s="5">
        <v>1</v>
      </c>
      <c r="H46" s="5">
        <v>44</v>
      </c>
      <c r="I46" s="5">
        <v>19</v>
      </c>
      <c r="J46" s="5">
        <v>3</v>
      </c>
      <c r="K46" s="5">
        <v>12</v>
      </c>
      <c r="L46" s="5">
        <v>1</v>
      </c>
      <c r="M46" s="5">
        <v>6</v>
      </c>
      <c r="N46" s="5">
        <v>9</v>
      </c>
      <c r="O46" s="5">
        <v>7</v>
      </c>
      <c r="P46" s="5">
        <v>1</v>
      </c>
      <c r="Q46" s="5">
        <v>3</v>
      </c>
      <c r="R46" s="5">
        <v>194</v>
      </c>
    </row>
    <row r="48" spans="2:18" x14ac:dyDescent="0.35">
      <c r="B48" s="4" t="s">
        <v>651</v>
      </c>
      <c r="C48">
        <v>1</v>
      </c>
      <c r="D48">
        <v>6</v>
      </c>
      <c r="E48">
        <v>1</v>
      </c>
      <c r="F48">
        <v>1</v>
      </c>
      <c r="G48">
        <v>1</v>
      </c>
      <c r="H48">
        <v>6</v>
      </c>
      <c r="I48">
        <v>2</v>
      </c>
      <c r="J48">
        <v>1</v>
      </c>
      <c r="K48">
        <v>2</v>
      </c>
      <c r="L48">
        <v>1</v>
      </c>
      <c r="M48">
        <v>1</v>
      </c>
      <c r="N48">
        <v>2</v>
      </c>
      <c r="O48">
        <v>2</v>
      </c>
      <c r="P48">
        <v>1</v>
      </c>
      <c r="Q48">
        <v>1</v>
      </c>
      <c r="R48" s="2">
        <f>SUM(C48:Q48)</f>
        <v>29</v>
      </c>
    </row>
    <row r="49" spans="2:18" x14ac:dyDescent="0.35">
      <c r="B49" s="4" t="s">
        <v>652</v>
      </c>
      <c r="C49">
        <f>10*C48</f>
        <v>10</v>
      </c>
      <c r="D49">
        <f t="shared" ref="D49:Q49" si="0">10*D48</f>
        <v>60</v>
      </c>
      <c r="E49">
        <f t="shared" si="0"/>
        <v>10</v>
      </c>
      <c r="F49">
        <f t="shared" si="0"/>
        <v>10</v>
      </c>
      <c r="G49">
        <f t="shared" si="0"/>
        <v>10</v>
      </c>
      <c r="H49">
        <f t="shared" si="0"/>
        <v>60</v>
      </c>
      <c r="I49">
        <f t="shared" si="0"/>
        <v>20</v>
      </c>
      <c r="J49">
        <f t="shared" si="0"/>
        <v>10</v>
      </c>
      <c r="K49">
        <f t="shared" si="0"/>
        <v>20</v>
      </c>
      <c r="L49">
        <f t="shared" si="0"/>
        <v>10</v>
      </c>
      <c r="M49">
        <f t="shared" si="0"/>
        <v>10</v>
      </c>
      <c r="N49">
        <f t="shared" si="0"/>
        <v>20</v>
      </c>
      <c r="O49">
        <f t="shared" si="0"/>
        <v>20</v>
      </c>
      <c r="P49">
        <f t="shared" si="0"/>
        <v>10</v>
      </c>
      <c r="Q49">
        <f t="shared" si="0"/>
        <v>10</v>
      </c>
      <c r="R49" s="2">
        <f t="shared" ref="R49:R50" si="1">SUM(C49:Q49)</f>
        <v>290</v>
      </c>
    </row>
    <row r="50" spans="2:18" x14ac:dyDescent="0.35">
      <c r="B50" s="11" t="s">
        <v>653</v>
      </c>
      <c r="C50" s="12">
        <f>ABS(C49-C46)</f>
        <v>9</v>
      </c>
      <c r="D50" s="12">
        <v>0</v>
      </c>
      <c r="E50" s="12">
        <v>0</v>
      </c>
      <c r="F50" s="12">
        <f t="shared" ref="F50:Q50" si="2">F49-F46</f>
        <v>7</v>
      </c>
      <c r="G50" s="12">
        <f t="shared" si="2"/>
        <v>9</v>
      </c>
      <c r="H50" s="12">
        <f t="shared" si="2"/>
        <v>16</v>
      </c>
      <c r="I50" s="12">
        <f t="shared" si="2"/>
        <v>1</v>
      </c>
      <c r="J50" s="12">
        <f t="shared" si="2"/>
        <v>7</v>
      </c>
      <c r="K50" s="12">
        <f t="shared" si="2"/>
        <v>8</v>
      </c>
      <c r="L50" s="12">
        <f t="shared" si="2"/>
        <v>9</v>
      </c>
      <c r="M50" s="12">
        <f t="shared" si="2"/>
        <v>4</v>
      </c>
      <c r="N50" s="12">
        <f t="shared" si="2"/>
        <v>11</v>
      </c>
      <c r="O50" s="12">
        <f t="shared" si="2"/>
        <v>13</v>
      </c>
      <c r="P50" s="12">
        <f t="shared" si="2"/>
        <v>9</v>
      </c>
      <c r="Q50" s="12">
        <f t="shared" si="2"/>
        <v>7</v>
      </c>
      <c r="R50" s="13">
        <f t="shared" si="1"/>
        <v>110</v>
      </c>
    </row>
    <row r="53" spans="2:18" x14ac:dyDescent="0.35">
      <c r="B53" t="s">
        <v>617</v>
      </c>
    </row>
    <row r="69" spans="1:16" x14ac:dyDescent="0.35">
      <c r="A69" s="17">
        <v>2</v>
      </c>
      <c r="B69" t="s">
        <v>656</v>
      </c>
    </row>
    <row r="70" spans="1:16" x14ac:dyDescent="0.35">
      <c r="B70" t="s">
        <v>657</v>
      </c>
    </row>
    <row r="73" spans="1:16" x14ac:dyDescent="0.35">
      <c r="B73" t="s">
        <v>658</v>
      </c>
    </row>
    <row r="74" spans="1:16" x14ac:dyDescent="0.35">
      <c r="B74" t="s">
        <v>659</v>
      </c>
    </row>
    <row r="76" spans="1:16" x14ac:dyDescent="0.35">
      <c r="B76" t="s">
        <v>134</v>
      </c>
      <c r="P76">
        <v>9</v>
      </c>
    </row>
    <row r="77" spans="1:16" x14ac:dyDescent="0.35">
      <c r="B77" t="s">
        <v>142</v>
      </c>
    </row>
    <row r="78" spans="1:16" x14ac:dyDescent="0.35">
      <c r="B78" t="s">
        <v>55</v>
      </c>
    </row>
    <row r="79" spans="1:16" x14ac:dyDescent="0.35">
      <c r="B79" t="s">
        <v>247</v>
      </c>
    </row>
    <row r="80" spans="1:16" x14ac:dyDescent="0.35">
      <c r="B80" t="s">
        <v>422</v>
      </c>
    </row>
    <row r="81" spans="2:2" x14ac:dyDescent="0.35">
      <c r="B81" t="s">
        <v>148</v>
      </c>
    </row>
    <row r="82" spans="2:2" x14ac:dyDescent="0.35">
      <c r="B82" t="s">
        <v>159</v>
      </c>
    </row>
    <row r="83" spans="2:2" x14ac:dyDescent="0.35">
      <c r="B83" t="s">
        <v>230</v>
      </c>
    </row>
    <row r="84" spans="2:2" x14ac:dyDescent="0.35">
      <c r="B84" t="s">
        <v>29</v>
      </c>
    </row>
    <row r="85" spans="2:2" x14ac:dyDescent="0.35">
      <c r="B85" t="s">
        <v>340</v>
      </c>
    </row>
    <row r="86" spans="2:2" x14ac:dyDescent="0.35">
      <c r="B86" t="s">
        <v>197</v>
      </c>
    </row>
    <row r="87" spans="2:2" x14ac:dyDescent="0.35">
      <c r="B87" t="s">
        <v>97</v>
      </c>
    </row>
    <row r="88" spans="2:2" x14ac:dyDescent="0.35">
      <c r="B88" t="s">
        <v>102</v>
      </c>
    </row>
    <row r="89" spans="2:2" x14ac:dyDescent="0.35">
      <c r="B89" t="s">
        <v>418</v>
      </c>
    </row>
    <row r="90" spans="2:2" x14ac:dyDescent="0.35">
      <c r="B90" t="s">
        <v>124</v>
      </c>
    </row>
    <row r="91" spans="2:2" x14ac:dyDescent="0.35">
      <c r="B91" t="s">
        <v>607</v>
      </c>
    </row>
  </sheetData>
  <pageMargins left="0.7" right="0.7" top="0.75" bottom="0.75" header="0.3" footer="0.3"/>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5AEF0A-47F8-4134-B1E3-328F296E3713}">
  <sheetPr>
    <tabColor theme="9"/>
  </sheetPr>
  <dimension ref="A2:R111"/>
  <sheetViews>
    <sheetView tabSelected="1" topLeftCell="A36" zoomScale="70" zoomScaleNormal="70" workbookViewId="0">
      <selection activeCell="O9" sqref="O9"/>
    </sheetView>
  </sheetViews>
  <sheetFormatPr defaultRowHeight="15.5" x14ac:dyDescent="0.35"/>
  <cols>
    <col min="2" max="2" width="24.25" customWidth="1"/>
    <col min="3" max="17" width="10.58203125" customWidth="1"/>
  </cols>
  <sheetData>
    <row r="2" spans="1:3" x14ac:dyDescent="0.35">
      <c r="A2" s="16"/>
      <c r="B2" s="2" t="s">
        <v>610</v>
      </c>
      <c r="C2" s="16"/>
    </row>
    <row r="3" spans="1:3" x14ac:dyDescent="0.35">
      <c r="A3" s="16"/>
      <c r="B3" s="16" t="s">
        <v>611</v>
      </c>
      <c r="C3" s="16"/>
    </row>
    <row r="4" spans="1:3" x14ac:dyDescent="0.35">
      <c r="A4" s="16"/>
      <c r="B4" s="16" t="s">
        <v>655</v>
      </c>
      <c r="C4" s="16"/>
    </row>
    <row r="5" spans="1:3" x14ac:dyDescent="0.35">
      <c r="A5" s="16"/>
      <c r="B5" s="16"/>
      <c r="C5" s="16"/>
    </row>
    <row r="6" spans="1:3" x14ac:dyDescent="0.35">
      <c r="A6" s="15">
        <v>1</v>
      </c>
      <c r="B6" s="16" t="s">
        <v>660</v>
      </c>
      <c r="C6" s="16"/>
    </row>
    <row r="7" spans="1:3" x14ac:dyDescent="0.35">
      <c r="A7" s="16"/>
      <c r="B7" s="16" t="s">
        <v>615</v>
      </c>
      <c r="C7" s="16"/>
    </row>
    <row r="38" spans="2:18" x14ac:dyDescent="0.35">
      <c r="B38" t="s">
        <v>616</v>
      </c>
    </row>
    <row r="39" spans="2:18" x14ac:dyDescent="0.35">
      <c r="B39" t="s">
        <v>16</v>
      </c>
      <c r="C39" t="s">
        <v>36</v>
      </c>
    </row>
    <row r="41" spans="2:18" x14ac:dyDescent="0.35">
      <c r="B41" t="s">
        <v>648</v>
      </c>
      <c r="C41" t="s">
        <v>649</v>
      </c>
    </row>
    <row r="42" spans="2:18" ht="46.5" x14ac:dyDescent="0.35">
      <c r="B42" s="19" t="s">
        <v>606</v>
      </c>
      <c r="C42" s="9" t="s">
        <v>134</v>
      </c>
      <c r="D42" s="9" t="s">
        <v>142</v>
      </c>
      <c r="E42" s="9" t="s">
        <v>55</v>
      </c>
      <c r="F42" s="9" t="s">
        <v>247</v>
      </c>
      <c r="G42" s="9" t="s">
        <v>422</v>
      </c>
      <c r="H42" s="9" t="s">
        <v>148</v>
      </c>
      <c r="I42" s="9" t="s">
        <v>159</v>
      </c>
      <c r="J42" s="9" t="s">
        <v>230</v>
      </c>
      <c r="K42" s="9" t="s">
        <v>29</v>
      </c>
      <c r="L42" s="9" t="s">
        <v>340</v>
      </c>
      <c r="M42" s="9" t="s">
        <v>197</v>
      </c>
      <c r="N42" s="9" t="s">
        <v>97</v>
      </c>
      <c r="O42" s="9" t="s">
        <v>102</v>
      </c>
      <c r="P42" s="9" t="s">
        <v>418</v>
      </c>
      <c r="Q42" s="9" t="s">
        <v>124</v>
      </c>
      <c r="R42" s="9" t="s">
        <v>607</v>
      </c>
    </row>
    <row r="43" spans="2:18" x14ac:dyDescent="0.35">
      <c r="B43" s="4" t="s">
        <v>68</v>
      </c>
      <c r="C43" s="5"/>
      <c r="D43" s="5">
        <v>13</v>
      </c>
      <c r="E43" s="5">
        <v>1</v>
      </c>
      <c r="F43" s="5">
        <v>2</v>
      </c>
      <c r="G43" s="5"/>
      <c r="H43" s="5">
        <v>4</v>
      </c>
      <c r="I43" s="5">
        <v>2</v>
      </c>
      <c r="J43" s="5">
        <v>1</v>
      </c>
      <c r="K43" s="5">
        <v>5</v>
      </c>
      <c r="L43" s="5"/>
      <c r="M43" s="5">
        <v>1</v>
      </c>
      <c r="N43" s="5">
        <v>2</v>
      </c>
      <c r="O43" s="5">
        <v>2</v>
      </c>
      <c r="P43" s="5"/>
      <c r="Q43" s="5">
        <v>1</v>
      </c>
      <c r="R43" s="5">
        <v>34</v>
      </c>
    </row>
    <row r="44" spans="2:18" x14ac:dyDescent="0.35">
      <c r="B44" s="4" t="s">
        <v>62</v>
      </c>
      <c r="C44" s="5">
        <v>1</v>
      </c>
      <c r="D44" s="5">
        <v>8</v>
      </c>
      <c r="E44" s="5">
        <v>1</v>
      </c>
      <c r="F44" s="5"/>
      <c r="G44" s="5"/>
      <c r="H44" s="5">
        <v>6</v>
      </c>
      <c r="I44" s="5"/>
      <c r="J44" s="5"/>
      <c r="K44" s="5"/>
      <c r="L44" s="5"/>
      <c r="M44" s="5"/>
      <c r="N44" s="5">
        <v>2</v>
      </c>
      <c r="O44" s="5">
        <v>2</v>
      </c>
      <c r="P44" s="5">
        <v>1</v>
      </c>
      <c r="Q44" s="5">
        <v>1</v>
      </c>
      <c r="R44" s="5">
        <v>22</v>
      </c>
    </row>
    <row r="45" spans="2:18" x14ac:dyDescent="0.35">
      <c r="B45" s="4" t="s">
        <v>49</v>
      </c>
      <c r="C45" s="5"/>
      <c r="D45" s="5">
        <v>5</v>
      </c>
      <c r="E45" s="5">
        <v>3</v>
      </c>
      <c r="F45" s="5"/>
      <c r="G45" s="5"/>
      <c r="H45" s="5">
        <v>3</v>
      </c>
      <c r="I45" s="5">
        <v>1</v>
      </c>
      <c r="J45" s="5">
        <v>1</v>
      </c>
      <c r="K45" s="5"/>
      <c r="L45" s="5">
        <v>1</v>
      </c>
      <c r="M45" s="5"/>
      <c r="N45" s="5"/>
      <c r="O45" s="5"/>
      <c r="P45" s="5"/>
      <c r="Q45" s="5"/>
      <c r="R45" s="5">
        <v>14</v>
      </c>
    </row>
    <row r="46" spans="2:18" x14ac:dyDescent="0.35">
      <c r="B46" s="4" t="s">
        <v>32</v>
      </c>
      <c r="C46" s="5"/>
      <c r="D46" s="5">
        <v>12</v>
      </c>
      <c r="E46" s="5">
        <v>4</v>
      </c>
      <c r="F46" s="5">
        <v>1</v>
      </c>
      <c r="G46" s="5"/>
      <c r="H46" s="5">
        <v>8</v>
      </c>
      <c r="I46" s="5">
        <v>4</v>
      </c>
      <c r="J46" s="5"/>
      <c r="K46" s="5">
        <v>4</v>
      </c>
      <c r="L46" s="5"/>
      <c r="M46" s="5">
        <v>1</v>
      </c>
      <c r="N46" s="5">
        <v>2</v>
      </c>
      <c r="O46" s="5">
        <v>2</v>
      </c>
      <c r="P46" s="5"/>
      <c r="Q46" s="5"/>
      <c r="R46" s="5">
        <v>38</v>
      </c>
    </row>
    <row r="47" spans="2:18" x14ac:dyDescent="0.35">
      <c r="B47" s="4" t="s">
        <v>120</v>
      </c>
      <c r="C47" s="5"/>
      <c r="D47" s="5">
        <v>7</v>
      </c>
      <c r="E47" s="5">
        <v>3</v>
      </c>
      <c r="F47" s="5"/>
      <c r="G47" s="5"/>
      <c r="H47" s="5">
        <v>10</v>
      </c>
      <c r="I47" s="5">
        <v>3</v>
      </c>
      <c r="J47" s="5"/>
      <c r="K47" s="5">
        <v>2</v>
      </c>
      <c r="L47" s="5"/>
      <c r="M47" s="5">
        <v>2</v>
      </c>
      <c r="N47" s="5">
        <v>2</v>
      </c>
      <c r="O47" s="5"/>
      <c r="P47" s="5"/>
      <c r="Q47" s="5">
        <v>1</v>
      </c>
      <c r="R47" s="5">
        <v>30</v>
      </c>
    </row>
    <row r="48" spans="2:18" x14ac:dyDescent="0.35">
      <c r="B48" s="4" t="s">
        <v>108</v>
      </c>
      <c r="C48" s="5"/>
      <c r="D48" s="5">
        <v>4</v>
      </c>
      <c r="E48" s="5"/>
      <c r="F48" s="5"/>
      <c r="G48" s="5">
        <v>1</v>
      </c>
      <c r="H48" s="5">
        <v>2</v>
      </c>
      <c r="I48" s="5">
        <v>1</v>
      </c>
      <c r="J48" s="5"/>
      <c r="K48" s="5"/>
      <c r="L48" s="5"/>
      <c r="M48" s="5"/>
      <c r="N48" s="5">
        <v>1</v>
      </c>
      <c r="O48" s="5"/>
      <c r="P48" s="5"/>
      <c r="Q48" s="5"/>
      <c r="R48" s="5">
        <v>9</v>
      </c>
    </row>
    <row r="49" spans="2:18" x14ac:dyDescent="0.35">
      <c r="B49" s="4" t="s">
        <v>206</v>
      </c>
      <c r="C49" s="5"/>
      <c r="D49" s="5">
        <v>3</v>
      </c>
      <c r="E49" s="5"/>
      <c r="F49" s="5"/>
      <c r="G49" s="5"/>
      <c r="H49" s="5">
        <v>3</v>
      </c>
      <c r="I49" s="5"/>
      <c r="J49" s="5"/>
      <c r="K49" s="5"/>
      <c r="L49" s="5"/>
      <c r="M49" s="5"/>
      <c r="N49" s="5"/>
      <c r="O49" s="5"/>
      <c r="P49" s="5"/>
      <c r="Q49" s="5"/>
      <c r="R49" s="5">
        <v>6</v>
      </c>
    </row>
    <row r="50" spans="2:18" x14ac:dyDescent="0.35">
      <c r="B50" s="4" t="s">
        <v>135</v>
      </c>
      <c r="C50" s="5"/>
      <c r="D50" s="5">
        <v>11</v>
      </c>
      <c r="E50" s="5">
        <v>1</v>
      </c>
      <c r="F50" s="5"/>
      <c r="G50" s="5"/>
      <c r="H50" s="5">
        <v>3</v>
      </c>
      <c r="I50" s="5">
        <v>3</v>
      </c>
      <c r="J50" s="5"/>
      <c r="K50" s="5"/>
      <c r="L50" s="5"/>
      <c r="M50" s="5"/>
      <c r="N50" s="5"/>
      <c r="O50" s="5"/>
      <c r="P50" s="5"/>
      <c r="Q50" s="5"/>
      <c r="R50" s="5">
        <v>18</v>
      </c>
    </row>
    <row r="51" spans="2:18" x14ac:dyDescent="0.35">
      <c r="B51" s="4" t="s">
        <v>184</v>
      </c>
      <c r="C51" s="5"/>
      <c r="D51" s="5">
        <v>2</v>
      </c>
      <c r="E51" s="5"/>
      <c r="F51" s="5"/>
      <c r="G51" s="5"/>
      <c r="H51" s="5"/>
      <c r="I51" s="5">
        <v>2</v>
      </c>
      <c r="J51" s="5"/>
      <c r="K51" s="5">
        <v>1</v>
      </c>
      <c r="L51" s="5"/>
      <c r="M51" s="5">
        <v>1</v>
      </c>
      <c r="N51" s="5"/>
      <c r="O51" s="5"/>
      <c r="P51" s="5"/>
      <c r="Q51" s="5"/>
      <c r="R51" s="5">
        <v>6</v>
      </c>
    </row>
    <row r="52" spans="2:18" x14ac:dyDescent="0.35">
      <c r="B52" s="4" t="s">
        <v>200</v>
      </c>
      <c r="C52" s="5"/>
      <c r="D52" s="5">
        <v>6</v>
      </c>
      <c r="E52" s="5"/>
      <c r="F52" s="5"/>
      <c r="G52" s="5"/>
      <c r="H52" s="5">
        <v>5</v>
      </c>
      <c r="I52" s="5">
        <v>3</v>
      </c>
      <c r="J52" s="5">
        <v>1</v>
      </c>
      <c r="K52" s="5"/>
      <c r="L52" s="5"/>
      <c r="M52" s="5">
        <v>1</v>
      </c>
      <c r="N52" s="5"/>
      <c r="O52" s="5">
        <v>1</v>
      </c>
      <c r="P52" s="5"/>
      <c r="Q52" s="5"/>
      <c r="R52" s="5">
        <v>17</v>
      </c>
    </row>
    <row r="53" spans="2:18" x14ac:dyDescent="0.35">
      <c r="B53" s="4" t="s">
        <v>607</v>
      </c>
      <c r="C53" s="5">
        <v>1</v>
      </c>
      <c r="D53" s="5">
        <v>71</v>
      </c>
      <c r="E53" s="5">
        <v>13</v>
      </c>
      <c r="F53" s="5">
        <v>3</v>
      </c>
      <c r="G53" s="5">
        <v>1</v>
      </c>
      <c r="H53" s="5">
        <v>44</v>
      </c>
      <c r="I53" s="5">
        <v>19</v>
      </c>
      <c r="J53" s="5">
        <v>3</v>
      </c>
      <c r="K53" s="5">
        <v>12</v>
      </c>
      <c r="L53" s="5">
        <v>1</v>
      </c>
      <c r="M53" s="5">
        <v>6</v>
      </c>
      <c r="N53" s="5">
        <v>9</v>
      </c>
      <c r="O53" s="5">
        <v>7</v>
      </c>
      <c r="P53" s="5">
        <v>1</v>
      </c>
      <c r="Q53" s="5">
        <v>3</v>
      </c>
      <c r="R53" s="5">
        <v>194</v>
      </c>
    </row>
    <row r="55" spans="2:18" x14ac:dyDescent="0.35">
      <c r="B55" s="4" t="s">
        <v>651</v>
      </c>
      <c r="C55">
        <v>1</v>
      </c>
      <c r="D55">
        <v>6</v>
      </c>
      <c r="E55">
        <v>1</v>
      </c>
      <c r="F55">
        <v>1</v>
      </c>
      <c r="G55">
        <v>1</v>
      </c>
      <c r="H55">
        <v>6</v>
      </c>
      <c r="I55">
        <v>2</v>
      </c>
      <c r="J55">
        <v>1</v>
      </c>
      <c r="K55">
        <v>2</v>
      </c>
      <c r="L55">
        <v>1</v>
      </c>
      <c r="M55">
        <v>1</v>
      </c>
      <c r="N55">
        <v>2</v>
      </c>
      <c r="O55">
        <v>2</v>
      </c>
      <c r="P55">
        <v>1</v>
      </c>
      <c r="Q55">
        <v>1</v>
      </c>
      <c r="R55" s="2">
        <f>SUM(C55:Q55)</f>
        <v>29</v>
      </c>
    </row>
    <row r="56" spans="2:18" x14ac:dyDescent="0.35">
      <c r="B56" s="4" t="s">
        <v>652</v>
      </c>
      <c r="C56">
        <f>10*C55</f>
        <v>10</v>
      </c>
      <c r="D56">
        <f t="shared" ref="D56:Q56" si="0">10*D55</f>
        <v>60</v>
      </c>
      <c r="E56">
        <f t="shared" si="0"/>
        <v>10</v>
      </c>
      <c r="F56">
        <f t="shared" si="0"/>
        <v>10</v>
      </c>
      <c r="G56">
        <f t="shared" si="0"/>
        <v>10</v>
      </c>
      <c r="H56">
        <f t="shared" si="0"/>
        <v>60</v>
      </c>
      <c r="I56">
        <f t="shared" si="0"/>
        <v>20</v>
      </c>
      <c r="J56">
        <f t="shared" si="0"/>
        <v>10</v>
      </c>
      <c r="K56">
        <f t="shared" si="0"/>
        <v>20</v>
      </c>
      <c r="L56">
        <f t="shared" si="0"/>
        <v>10</v>
      </c>
      <c r="M56">
        <f t="shared" si="0"/>
        <v>10</v>
      </c>
      <c r="N56">
        <f t="shared" si="0"/>
        <v>20</v>
      </c>
      <c r="O56">
        <f t="shared" si="0"/>
        <v>20</v>
      </c>
      <c r="P56">
        <f t="shared" si="0"/>
        <v>10</v>
      </c>
      <c r="Q56">
        <f t="shared" si="0"/>
        <v>10</v>
      </c>
      <c r="R56" s="2">
        <f t="shared" ref="R56:R57" si="1">SUM(C56:Q56)</f>
        <v>290</v>
      </c>
    </row>
    <row r="57" spans="2:18" x14ac:dyDescent="0.35">
      <c r="B57" s="11" t="s">
        <v>653</v>
      </c>
      <c r="C57" s="12">
        <f>ABS(C56-C53)</f>
        <v>9</v>
      </c>
      <c r="D57" s="12">
        <v>0</v>
      </c>
      <c r="E57" s="12">
        <v>0</v>
      </c>
      <c r="F57" s="12">
        <f t="shared" ref="F57:Q57" si="2">F56-F53</f>
        <v>7</v>
      </c>
      <c r="G57" s="12">
        <f t="shared" si="2"/>
        <v>9</v>
      </c>
      <c r="H57" s="12">
        <f t="shared" si="2"/>
        <v>16</v>
      </c>
      <c r="I57" s="12">
        <f t="shared" si="2"/>
        <v>1</v>
      </c>
      <c r="J57" s="12">
        <f t="shared" si="2"/>
        <v>7</v>
      </c>
      <c r="K57" s="12">
        <f t="shared" si="2"/>
        <v>8</v>
      </c>
      <c r="L57" s="12">
        <f t="shared" si="2"/>
        <v>9</v>
      </c>
      <c r="M57" s="12">
        <f t="shared" si="2"/>
        <v>4</v>
      </c>
      <c r="N57" s="12">
        <f t="shared" si="2"/>
        <v>11</v>
      </c>
      <c r="O57" s="12">
        <f t="shared" si="2"/>
        <v>13</v>
      </c>
      <c r="P57" s="12">
        <f t="shared" si="2"/>
        <v>9</v>
      </c>
      <c r="Q57" s="12">
        <f t="shared" si="2"/>
        <v>7</v>
      </c>
      <c r="R57" s="13">
        <f t="shared" si="1"/>
        <v>110</v>
      </c>
    </row>
    <row r="60" spans="2:18" x14ac:dyDescent="0.35">
      <c r="B60" t="s">
        <v>617</v>
      </c>
    </row>
    <row r="90" spans="1:2" x14ac:dyDescent="0.35">
      <c r="A90" s="17">
        <v>2</v>
      </c>
      <c r="B90" t="s">
        <v>656</v>
      </c>
    </row>
    <row r="91" spans="1:2" x14ac:dyDescent="0.35">
      <c r="B91" t="s">
        <v>657</v>
      </c>
    </row>
    <row r="94" spans="1:2" x14ac:dyDescent="0.35">
      <c r="B94" t="s">
        <v>658</v>
      </c>
    </row>
    <row r="95" spans="1:2" x14ac:dyDescent="0.35">
      <c r="B95" t="s">
        <v>659</v>
      </c>
    </row>
    <row r="97" spans="2:16" x14ac:dyDescent="0.35">
      <c r="B97" t="s">
        <v>134</v>
      </c>
      <c r="P97">
        <v>9</v>
      </c>
    </row>
    <row r="98" spans="2:16" x14ac:dyDescent="0.35">
      <c r="B98" t="s">
        <v>142</v>
      </c>
    </row>
    <row r="99" spans="2:16" x14ac:dyDescent="0.35">
      <c r="B99" t="s">
        <v>55</v>
      </c>
    </row>
    <row r="100" spans="2:16" x14ac:dyDescent="0.35">
      <c r="B100" t="s">
        <v>247</v>
      </c>
    </row>
    <row r="101" spans="2:16" x14ac:dyDescent="0.35">
      <c r="B101" t="s">
        <v>422</v>
      </c>
    </row>
    <row r="102" spans="2:16" x14ac:dyDescent="0.35">
      <c r="B102" t="s">
        <v>148</v>
      </c>
    </row>
    <row r="103" spans="2:16" x14ac:dyDescent="0.35">
      <c r="B103" t="s">
        <v>159</v>
      </c>
    </row>
    <row r="104" spans="2:16" x14ac:dyDescent="0.35">
      <c r="B104" t="s">
        <v>230</v>
      </c>
    </row>
    <row r="105" spans="2:16" x14ac:dyDescent="0.35">
      <c r="B105" t="s">
        <v>29</v>
      </c>
    </row>
    <row r="106" spans="2:16" x14ac:dyDescent="0.35">
      <c r="B106" t="s">
        <v>340</v>
      </c>
    </row>
    <row r="107" spans="2:16" x14ac:dyDescent="0.35">
      <c r="B107" t="s">
        <v>197</v>
      </c>
    </row>
    <row r="108" spans="2:16" x14ac:dyDescent="0.35">
      <c r="B108" t="s">
        <v>97</v>
      </c>
    </row>
    <row r="109" spans="2:16" x14ac:dyDescent="0.35">
      <c r="B109" t="s">
        <v>102</v>
      </c>
    </row>
    <row r="110" spans="2:16" x14ac:dyDescent="0.35">
      <c r="B110" t="s">
        <v>418</v>
      </c>
    </row>
    <row r="111" spans="2:16" x14ac:dyDescent="0.35">
      <c r="B111" t="s">
        <v>124</v>
      </c>
    </row>
  </sheetData>
  <pageMargins left="0.7" right="0.7" top="0.75" bottom="0.75" header="0.3" footer="0.3"/>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Raw</vt:lpstr>
      <vt:lpstr>TalentProfile</vt:lpstr>
      <vt:lpstr>RecruitmentNeed</vt:lpstr>
      <vt:lpstr>TalentPerformance</vt:lpstr>
      <vt:lpstr>Questions</vt:lpstr>
      <vt:lpstr>Answer</vt:lpstr>
      <vt:lpstr>Answer (Power BI)</vt:lpstr>
      <vt:lpstr>Raw!dataset_HR_analytics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lutfi novianto</cp:lastModifiedBy>
  <dcterms:created xsi:type="dcterms:W3CDTF">2021-05-06T16:29:58Z</dcterms:created>
  <dcterms:modified xsi:type="dcterms:W3CDTF">2021-05-26T07:08:31Z</dcterms:modified>
</cp:coreProperties>
</file>