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1\kapilg\"/>
    </mc:Choice>
  </mc:AlternateContent>
  <xr:revisionPtr revIDLastSave="0" documentId="13_ncr:1_{365DF692-434E-4D98-8196-A22D211D0D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definedNames>
    <definedName name="categories">#REF!</definedName>
    <definedName name="categories_table">#REF!</definedName>
    <definedName name="department">#REF!</definedName>
    <definedName name="department_table">#REF!</definedName>
    <definedName name="lane">#REF!</definedName>
    <definedName name="lane_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04" i="1" l="1"/>
  <c r="AU104" i="1"/>
  <c r="AT104" i="1"/>
  <c r="AS104" i="1"/>
  <c r="AR104" i="1"/>
  <c r="AQ104" i="1"/>
  <c r="AP104" i="1"/>
  <c r="AO104" i="1"/>
  <c r="AN104" i="1"/>
  <c r="AM104" i="1"/>
  <c r="AL104" i="1"/>
  <c r="AV103" i="1"/>
  <c r="AU103" i="1"/>
  <c r="AT103" i="1"/>
  <c r="AS103" i="1"/>
  <c r="AR103" i="1"/>
  <c r="AQ103" i="1"/>
  <c r="AP103" i="1"/>
  <c r="AO103" i="1"/>
  <c r="AN103" i="1"/>
  <c r="AM103" i="1"/>
  <c r="AL103" i="1"/>
  <c r="AV102" i="1"/>
  <c r="AU102" i="1"/>
  <c r="AT102" i="1"/>
  <c r="AS102" i="1"/>
  <c r="AR102" i="1"/>
  <c r="AQ102" i="1"/>
  <c r="AP102" i="1"/>
  <c r="AO102" i="1"/>
  <c r="AN102" i="1"/>
  <c r="AM102" i="1"/>
  <c r="AL102" i="1"/>
  <c r="AV101" i="1"/>
  <c r="AU101" i="1"/>
  <c r="AT101" i="1"/>
  <c r="AS101" i="1"/>
  <c r="AR101" i="1"/>
  <c r="AQ101" i="1"/>
  <c r="AP101" i="1"/>
  <c r="AO101" i="1"/>
  <c r="AN101" i="1"/>
  <c r="AM101" i="1"/>
  <c r="AL101" i="1"/>
  <c r="AV100" i="1"/>
  <c r="AU100" i="1"/>
  <c r="AT100" i="1"/>
  <c r="AS100" i="1"/>
  <c r="AR100" i="1"/>
  <c r="AQ100" i="1"/>
  <c r="AP100" i="1"/>
  <c r="AO100" i="1"/>
  <c r="AN100" i="1"/>
  <c r="AM100" i="1"/>
  <c r="AL100" i="1"/>
  <c r="AV99" i="1"/>
  <c r="AU99" i="1"/>
  <c r="AT99" i="1"/>
  <c r="AS99" i="1"/>
  <c r="AR99" i="1"/>
  <c r="AQ99" i="1"/>
  <c r="AP99" i="1"/>
  <c r="AO99" i="1"/>
  <c r="AN99" i="1"/>
  <c r="AM99" i="1"/>
  <c r="AL99" i="1"/>
  <c r="AV98" i="1"/>
  <c r="AU98" i="1"/>
  <c r="AT98" i="1"/>
  <c r="AS98" i="1"/>
  <c r="AR98" i="1"/>
  <c r="AQ98" i="1"/>
  <c r="AP98" i="1"/>
  <c r="AO98" i="1"/>
  <c r="AN98" i="1"/>
  <c r="AM98" i="1"/>
  <c r="AL98" i="1"/>
  <c r="AV97" i="1"/>
  <c r="AU97" i="1"/>
  <c r="AT97" i="1"/>
  <c r="AS97" i="1"/>
  <c r="AR97" i="1"/>
  <c r="AQ97" i="1"/>
  <c r="AP97" i="1"/>
  <c r="AO97" i="1"/>
  <c r="AN97" i="1"/>
  <c r="AM97" i="1"/>
  <c r="AL97" i="1"/>
  <c r="AV96" i="1"/>
  <c r="AU96" i="1"/>
  <c r="AT96" i="1"/>
  <c r="AS96" i="1"/>
  <c r="AR96" i="1"/>
  <c r="AQ96" i="1"/>
  <c r="AP96" i="1"/>
  <c r="AO96" i="1"/>
  <c r="AN96" i="1"/>
  <c r="AM96" i="1"/>
  <c r="AL96" i="1"/>
  <c r="AV95" i="1"/>
  <c r="AU95" i="1"/>
  <c r="AT95" i="1"/>
  <c r="AS95" i="1"/>
  <c r="AR95" i="1"/>
  <c r="AQ95" i="1"/>
  <c r="AP95" i="1"/>
  <c r="AO95" i="1"/>
  <c r="AN95" i="1"/>
  <c r="AM95" i="1"/>
  <c r="AL95" i="1"/>
  <c r="AV94" i="1"/>
  <c r="AU94" i="1"/>
  <c r="AT94" i="1"/>
  <c r="AS94" i="1"/>
  <c r="AR94" i="1"/>
  <c r="AQ94" i="1"/>
  <c r="AP94" i="1"/>
  <c r="AO94" i="1"/>
  <c r="AN94" i="1"/>
  <c r="AM94" i="1"/>
  <c r="AL94" i="1"/>
  <c r="AV93" i="1"/>
  <c r="AU93" i="1"/>
  <c r="AT93" i="1"/>
  <c r="AS93" i="1"/>
  <c r="AR93" i="1"/>
  <c r="AQ93" i="1"/>
  <c r="AP93" i="1"/>
  <c r="AO93" i="1"/>
  <c r="AN93" i="1"/>
  <c r="AM93" i="1"/>
  <c r="AL93" i="1"/>
  <c r="AV92" i="1"/>
  <c r="AU92" i="1"/>
  <c r="AT92" i="1"/>
  <c r="AS92" i="1"/>
  <c r="AR92" i="1"/>
  <c r="AQ92" i="1"/>
  <c r="AP92" i="1"/>
  <c r="AO92" i="1"/>
  <c r="AN92" i="1"/>
  <c r="AM92" i="1"/>
  <c r="AL92" i="1"/>
  <c r="AV91" i="1"/>
  <c r="AU91" i="1"/>
  <c r="AT91" i="1"/>
  <c r="AS91" i="1"/>
  <c r="AR91" i="1"/>
  <c r="AQ91" i="1"/>
  <c r="AP91" i="1"/>
  <c r="AO91" i="1"/>
  <c r="AN91" i="1"/>
  <c r="AM91" i="1"/>
  <c r="AL91" i="1"/>
  <c r="AV90" i="1"/>
  <c r="AU90" i="1"/>
  <c r="AT90" i="1"/>
  <c r="AS90" i="1"/>
  <c r="AR90" i="1"/>
  <c r="AQ90" i="1"/>
  <c r="AP90" i="1"/>
  <c r="AO90" i="1"/>
  <c r="AN90" i="1"/>
  <c r="AM90" i="1"/>
  <c r="AL90" i="1"/>
  <c r="AV89" i="1"/>
  <c r="AU89" i="1"/>
  <c r="AT89" i="1"/>
  <c r="AS89" i="1"/>
  <c r="AR89" i="1"/>
  <c r="AQ89" i="1"/>
  <c r="AP89" i="1"/>
  <c r="AO89" i="1"/>
  <c r="AN89" i="1"/>
  <c r="AM89" i="1"/>
  <c r="AL89" i="1"/>
  <c r="AV88" i="1"/>
  <c r="AU88" i="1"/>
  <c r="AT88" i="1"/>
  <c r="AS88" i="1"/>
  <c r="AR88" i="1"/>
  <c r="AQ88" i="1"/>
  <c r="AP88" i="1"/>
  <c r="AO88" i="1"/>
  <c r="AN88" i="1"/>
  <c r="AM88" i="1"/>
  <c r="AL88" i="1"/>
  <c r="AV87" i="1"/>
  <c r="AU87" i="1"/>
  <c r="AT87" i="1"/>
  <c r="AS87" i="1"/>
  <c r="AR87" i="1"/>
  <c r="AQ87" i="1"/>
  <c r="AP87" i="1"/>
  <c r="AO87" i="1"/>
  <c r="AN87" i="1"/>
  <c r="AM87" i="1"/>
  <c r="AL87" i="1"/>
  <c r="AV86" i="1"/>
  <c r="AU86" i="1"/>
  <c r="AT86" i="1"/>
  <c r="AS86" i="1"/>
  <c r="AR86" i="1"/>
  <c r="AQ86" i="1"/>
  <c r="AP86" i="1"/>
  <c r="AO86" i="1"/>
  <c r="AN86" i="1"/>
  <c r="AM86" i="1"/>
  <c r="AL86" i="1"/>
  <c r="AV85" i="1"/>
  <c r="AU85" i="1"/>
  <c r="AT85" i="1"/>
  <c r="AS85" i="1"/>
  <c r="AR85" i="1"/>
  <c r="AQ85" i="1"/>
  <c r="AP85" i="1"/>
  <c r="AO85" i="1"/>
  <c r="AN85" i="1"/>
  <c r="AM85" i="1"/>
  <c r="AL85" i="1"/>
  <c r="AV84" i="1"/>
  <c r="AU84" i="1"/>
  <c r="AT84" i="1"/>
  <c r="AS84" i="1"/>
  <c r="AR84" i="1"/>
  <c r="AQ84" i="1"/>
  <c r="AP84" i="1"/>
  <c r="AO84" i="1"/>
  <c r="AN84" i="1"/>
  <c r="AM84" i="1"/>
  <c r="AL84" i="1"/>
  <c r="AV83" i="1"/>
  <c r="AU83" i="1"/>
  <c r="AT83" i="1"/>
  <c r="AS83" i="1"/>
  <c r="AR83" i="1"/>
  <c r="AQ83" i="1"/>
  <c r="AP83" i="1"/>
  <c r="AO83" i="1"/>
  <c r="AN83" i="1"/>
  <c r="AM83" i="1"/>
  <c r="AL83" i="1"/>
  <c r="AV82" i="1"/>
  <c r="AU82" i="1"/>
  <c r="AT82" i="1"/>
  <c r="AS82" i="1"/>
  <c r="AR82" i="1"/>
  <c r="AQ82" i="1"/>
  <c r="AP82" i="1"/>
  <c r="AO82" i="1"/>
  <c r="AN82" i="1"/>
  <c r="AM82" i="1"/>
  <c r="AL82" i="1"/>
  <c r="AV81" i="1"/>
  <c r="AU81" i="1"/>
  <c r="AT81" i="1"/>
  <c r="AS81" i="1"/>
  <c r="AR81" i="1"/>
  <c r="AQ81" i="1"/>
  <c r="AP81" i="1"/>
  <c r="AO81" i="1"/>
  <c r="AN81" i="1"/>
  <c r="AM81" i="1"/>
  <c r="AL81" i="1"/>
  <c r="AV80" i="1"/>
  <c r="AU80" i="1"/>
  <c r="AT80" i="1"/>
  <c r="AS80" i="1"/>
  <c r="AR80" i="1"/>
  <c r="AQ80" i="1"/>
  <c r="AP80" i="1"/>
  <c r="AO80" i="1"/>
  <c r="AN80" i="1"/>
  <c r="AM80" i="1"/>
  <c r="AL80" i="1"/>
  <c r="AV79" i="1"/>
  <c r="AU79" i="1"/>
  <c r="AT79" i="1"/>
  <c r="AS79" i="1"/>
  <c r="AR79" i="1"/>
  <c r="AQ79" i="1"/>
  <c r="AP79" i="1"/>
  <c r="AO79" i="1"/>
  <c r="AN79" i="1"/>
  <c r="AM79" i="1"/>
  <c r="AL79" i="1"/>
  <c r="AV78" i="1"/>
  <c r="AU78" i="1"/>
  <c r="AT78" i="1"/>
  <c r="AS78" i="1"/>
  <c r="AR78" i="1"/>
  <c r="AQ78" i="1"/>
  <c r="AP78" i="1"/>
  <c r="AO78" i="1"/>
  <c r="AN78" i="1"/>
  <c r="AM78" i="1"/>
  <c r="AL78" i="1"/>
  <c r="AV77" i="1"/>
  <c r="AU77" i="1"/>
  <c r="AT77" i="1"/>
  <c r="AS77" i="1"/>
  <c r="AR77" i="1"/>
  <c r="AQ77" i="1"/>
  <c r="AP77" i="1"/>
  <c r="AO77" i="1"/>
  <c r="AN77" i="1"/>
  <c r="AM77" i="1"/>
  <c r="AL77" i="1"/>
  <c r="AV76" i="1"/>
  <c r="AU76" i="1"/>
  <c r="AT76" i="1"/>
  <c r="AS76" i="1"/>
  <c r="AR76" i="1"/>
  <c r="AQ76" i="1"/>
  <c r="AP76" i="1"/>
  <c r="AO76" i="1"/>
  <c r="AN76" i="1"/>
  <c r="AM76" i="1"/>
  <c r="AL76" i="1"/>
  <c r="AV75" i="1"/>
  <c r="AU75" i="1"/>
  <c r="AT75" i="1"/>
  <c r="AS75" i="1"/>
  <c r="AR75" i="1"/>
  <c r="AQ75" i="1"/>
  <c r="AP75" i="1"/>
  <c r="AO75" i="1"/>
  <c r="AN75" i="1"/>
  <c r="AM75" i="1"/>
  <c r="AL75" i="1"/>
  <c r="AV74" i="1"/>
  <c r="AU74" i="1"/>
  <c r="AT74" i="1"/>
  <c r="AS74" i="1"/>
  <c r="AR74" i="1"/>
  <c r="AQ74" i="1"/>
  <c r="AP74" i="1"/>
  <c r="AO74" i="1"/>
  <c r="AN74" i="1"/>
  <c r="AM74" i="1"/>
  <c r="AL74" i="1"/>
  <c r="AV73" i="1"/>
  <c r="AU73" i="1"/>
  <c r="AT73" i="1"/>
  <c r="AS73" i="1"/>
  <c r="AR73" i="1"/>
  <c r="AQ73" i="1"/>
  <c r="AP73" i="1"/>
  <c r="AO73" i="1"/>
  <c r="AN73" i="1"/>
  <c r="AM73" i="1"/>
  <c r="AL73" i="1"/>
  <c r="AV72" i="1"/>
  <c r="AU72" i="1"/>
  <c r="AT72" i="1"/>
  <c r="AS72" i="1"/>
  <c r="AR72" i="1"/>
  <c r="AQ72" i="1"/>
  <c r="AP72" i="1"/>
  <c r="AO72" i="1"/>
  <c r="AN72" i="1"/>
  <c r="AM72" i="1"/>
  <c r="AL72" i="1"/>
  <c r="AV71" i="1"/>
  <c r="AU71" i="1"/>
  <c r="AT71" i="1"/>
  <c r="AS71" i="1"/>
  <c r="AR71" i="1"/>
  <c r="AQ71" i="1"/>
  <c r="AP71" i="1"/>
  <c r="AO71" i="1"/>
  <c r="AN71" i="1"/>
  <c r="AM71" i="1"/>
  <c r="AL71" i="1"/>
  <c r="AV70" i="1"/>
  <c r="AU70" i="1"/>
  <c r="AT70" i="1"/>
  <c r="AS70" i="1"/>
  <c r="AR70" i="1"/>
  <c r="AQ70" i="1"/>
  <c r="AP70" i="1"/>
  <c r="AO70" i="1"/>
  <c r="AN70" i="1"/>
  <c r="AM70" i="1"/>
  <c r="AL70" i="1"/>
  <c r="AV69" i="1"/>
  <c r="AU69" i="1"/>
  <c r="AT69" i="1"/>
  <c r="AS69" i="1"/>
  <c r="AR69" i="1"/>
  <c r="AQ69" i="1"/>
  <c r="AP69" i="1"/>
  <c r="AO69" i="1"/>
  <c r="AN69" i="1"/>
  <c r="AM69" i="1"/>
  <c r="AL69" i="1"/>
  <c r="AV68" i="1"/>
  <c r="AU68" i="1"/>
  <c r="AT68" i="1"/>
  <c r="AS68" i="1"/>
  <c r="AR68" i="1"/>
  <c r="AQ68" i="1"/>
  <c r="AP68" i="1"/>
  <c r="AO68" i="1"/>
  <c r="AN68" i="1"/>
  <c r="AM68" i="1"/>
  <c r="AL68" i="1"/>
  <c r="AV67" i="1"/>
  <c r="AU67" i="1"/>
  <c r="AT67" i="1"/>
  <c r="AS67" i="1"/>
  <c r="AR67" i="1"/>
  <c r="AQ67" i="1"/>
  <c r="AP67" i="1"/>
  <c r="AO67" i="1"/>
  <c r="AN67" i="1"/>
  <c r="AM67" i="1"/>
  <c r="AL67" i="1"/>
  <c r="AV66" i="1"/>
  <c r="AU66" i="1"/>
  <c r="AT66" i="1"/>
  <c r="AS66" i="1"/>
  <c r="AR66" i="1"/>
  <c r="AQ66" i="1"/>
  <c r="AP66" i="1"/>
  <c r="AO66" i="1"/>
  <c r="AN66" i="1"/>
  <c r="AM66" i="1"/>
  <c r="AL66" i="1"/>
  <c r="AV65" i="1"/>
  <c r="AU65" i="1"/>
  <c r="AT65" i="1"/>
  <c r="AS65" i="1"/>
  <c r="AR65" i="1"/>
  <c r="AQ65" i="1"/>
  <c r="AP65" i="1"/>
  <c r="AO65" i="1"/>
  <c r="AN65" i="1"/>
  <c r="AM65" i="1"/>
  <c r="AL65" i="1"/>
  <c r="AV64" i="1"/>
  <c r="AU64" i="1"/>
  <c r="AT64" i="1"/>
  <c r="AS64" i="1"/>
  <c r="AR64" i="1"/>
  <c r="AQ64" i="1"/>
  <c r="AP64" i="1"/>
  <c r="AO64" i="1"/>
  <c r="AN64" i="1"/>
  <c r="AM64" i="1"/>
  <c r="AL64" i="1"/>
  <c r="AV63" i="1"/>
  <c r="AU63" i="1"/>
  <c r="AT63" i="1"/>
  <c r="AS63" i="1"/>
  <c r="AR63" i="1"/>
  <c r="AQ63" i="1"/>
  <c r="AP63" i="1"/>
  <c r="AO63" i="1"/>
  <c r="AN63" i="1"/>
  <c r="AM63" i="1"/>
  <c r="AL63" i="1"/>
  <c r="AV62" i="1"/>
  <c r="AU62" i="1"/>
  <c r="AT62" i="1"/>
  <c r="AS62" i="1"/>
  <c r="AR62" i="1"/>
  <c r="AQ62" i="1"/>
  <c r="AP62" i="1"/>
  <c r="AO62" i="1"/>
  <c r="AN62" i="1"/>
  <c r="AM62" i="1"/>
  <c r="AL62" i="1"/>
  <c r="AV61" i="1"/>
  <c r="AU61" i="1"/>
  <c r="AT61" i="1"/>
  <c r="AS61" i="1"/>
  <c r="AR61" i="1"/>
  <c r="AQ61" i="1"/>
  <c r="AP61" i="1"/>
  <c r="AO61" i="1"/>
  <c r="AN61" i="1"/>
  <c r="AM61" i="1"/>
  <c r="AL61" i="1"/>
  <c r="AV60" i="1"/>
  <c r="AU60" i="1"/>
  <c r="AT60" i="1"/>
  <c r="AS60" i="1"/>
  <c r="AR60" i="1"/>
  <c r="AQ60" i="1"/>
  <c r="AP60" i="1"/>
  <c r="AO60" i="1"/>
  <c r="AN60" i="1"/>
  <c r="AM60" i="1"/>
  <c r="AL60" i="1"/>
  <c r="AV59" i="1"/>
  <c r="AU59" i="1"/>
  <c r="AT59" i="1"/>
  <c r="AS59" i="1"/>
  <c r="AR59" i="1"/>
  <c r="AQ59" i="1"/>
  <c r="AP59" i="1"/>
  <c r="AO59" i="1"/>
  <c r="AN59" i="1"/>
  <c r="AM59" i="1"/>
  <c r="AL59" i="1"/>
  <c r="AV58" i="1"/>
  <c r="AU58" i="1"/>
  <c r="AT58" i="1"/>
  <c r="AS58" i="1"/>
  <c r="AR58" i="1"/>
  <c r="AQ58" i="1"/>
  <c r="AP58" i="1"/>
  <c r="AO58" i="1"/>
  <c r="AN58" i="1"/>
  <c r="AM58" i="1"/>
  <c r="AL58" i="1"/>
  <c r="AV57" i="1"/>
  <c r="AU57" i="1"/>
  <c r="AT57" i="1"/>
  <c r="AS57" i="1"/>
  <c r="AR57" i="1"/>
  <c r="AQ57" i="1"/>
  <c r="AP57" i="1"/>
  <c r="AO57" i="1"/>
  <c r="AN57" i="1"/>
  <c r="AM57" i="1"/>
  <c r="AL57" i="1"/>
  <c r="AV56" i="1"/>
  <c r="AU56" i="1"/>
  <c r="AT56" i="1"/>
  <c r="AS56" i="1"/>
  <c r="AR56" i="1"/>
  <c r="AQ56" i="1"/>
  <c r="AP56" i="1"/>
  <c r="AO56" i="1"/>
  <c r="AN56" i="1"/>
  <c r="AM56" i="1"/>
  <c r="AL56" i="1"/>
  <c r="AV55" i="1"/>
  <c r="AU55" i="1"/>
  <c r="AT55" i="1"/>
  <c r="AS55" i="1"/>
  <c r="AR55" i="1"/>
  <c r="AQ55" i="1"/>
  <c r="AP55" i="1"/>
  <c r="AO55" i="1"/>
  <c r="AN55" i="1"/>
  <c r="AM55" i="1"/>
  <c r="AL55" i="1"/>
  <c r="AV54" i="1"/>
  <c r="AU54" i="1"/>
  <c r="AT54" i="1"/>
  <c r="AS54" i="1"/>
  <c r="AR54" i="1"/>
  <c r="AQ54" i="1"/>
  <c r="AP54" i="1"/>
  <c r="AO54" i="1"/>
  <c r="AN54" i="1"/>
  <c r="AM54" i="1"/>
  <c r="AL54" i="1"/>
  <c r="AV53" i="1"/>
  <c r="AU53" i="1"/>
  <c r="AT53" i="1"/>
  <c r="AS53" i="1"/>
  <c r="AR53" i="1"/>
  <c r="AQ53" i="1"/>
  <c r="AP53" i="1"/>
  <c r="AO53" i="1"/>
  <c r="AN53" i="1"/>
  <c r="AM53" i="1"/>
  <c r="AL53" i="1"/>
  <c r="AV52" i="1"/>
  <c r="AU52" i="1"/>
  <c r="AT52" i="1"/>
  <c r="AS52" i="1"/>
  <c r="AR52" i="1"/>
  <c r="AQ52" i="1"/>
  <c r="AP52" i="1"/>
  <c r="AO52" i="1"/>
  <c r="AN52" i="1"/>
  <c r="AM52" i="1"/>
  <c r="AL52" i="1"/>
  <c r="AV51" i="1"/>
  <c r="AU51" i="1"/>
  <c r="AT51" i="1"/>
  <c r="AS51" i="1"/>
  <c r="AR51" i="1"/>
  <c r="AQ51" i="1"/>
  <c r="AP51" i="1"/>
  <c r="AO51" i="1"/>
  <c r="AN51" i="1"/>
  <c r="AM51" i="1"/>
  <c r="AL51" i="1"/>
  <c r="AV50" i="1"/>
  <c r="AU50" i="1"/>
  <c r="AT50" i="1"/>
  <c r="AS50" i="1"/>
  <c r="AR50" i="1"/>
  <c r="AQ50" i="1"/>
  <c r="AP50" i="1"/>
  <c r="AO50" i="1"/>
  <c r="AN50" i="1"/>
  <c r="AM50" i="1"/>
  <c r="AL50" i="1"/>
  <c r="AV49" i="1"/>
  <c r="AU49" i="1"/>
  <c r="AT49" i="1"/>
  <c r="AS49" i="1"/>
  <c r="AR49" i="1"/>
  <c r="AQ49" i="1"/>
  <c r="AP49" i="1"/>
  <c r="AO49" i="1"/>
  <c r="AN49" i="1"/>
  <c r="AM49" i="1"/>
  <c r="AL49" i="1"/>
  <c r="AV48" i="1"/>
  <c r="AU48" i="1"/>
  <c r="AT48" i="1"/>
  <c r="AS48" i="1"/>
  <c r="AR48" i="1"/>
  <c r="AQ48" i="1"/>
  <c r="AP48" i="1"/>
  <c r="AO48" i="1"/>
  <c r="AN48" i="1"/>
  <c r="AM48" i="1"/>
  <c r="AL48" i="1"/>
  <c r="AV47" i="1"/>
  <c r="AU47" i="1"/>
  <c r="AT47" i="1"/>
  <c r="AS47" i="1"/>
  <c r="AR47" i="1"/>
  <c r="AQ47" i="1"/>
  <c r="AP47" i="1"/>
  <c r="AO47" i="1"/>
  <c r="AN47" i="1"/>
  <c r="AM47" i="1"/>
  <c r="AL47" i="1"/>
  <c r="AV46" i="1"/>
  <c r="AU46" i="1"/>
  <c r="AT46" i="1"/>
  <c r="AS46" i="1"/>
  <c r="AR46" i="1"/>
  <c r="AQ46" i="1"/>
  <c r="AP46" i="1"/>
  <c r="AO46" i="1"/>
  <c r="AN46" i="1"/>
  <c r="AM46" i="1"/>
  <c r="AL46" i="1"/>
  <c r="AV45" i="1"/>
  <c r="AU45" i="1"/>
  <c r="AT45" i="1"/>
  <c r="AS45" i="1"/>
  <c r="AR45" i="1"/>
  <c r="AQ45" i="1"/>
  <c r="AP45" i="1"/>
  <c r="AO45" i="1"/>
  <c r="AN45" i="1"/>
  <c r="AM45" i="1"/>
  <c r="AL45" i="1"/>
  <c r="AV44" i="1"/>
  <c r="AU44" i="1"/>
  <c r="AT44" i="1"/>
  <c r="AS44" i="1"/>
  <c r="AR44" i="1"/>
  <c r="AQ44" i="1"/>
  <c r="AP44" i="1"/>
  <c r="AO44" i="1"/>
  <c r="AN44" i="1"/>
  <c r="AM44" i="1"/>
  <c r="AL44" i="1"/>
  <c r="AV43" i="1"/>
  <c r="AU43" i="1"/>
  <c r="AT43" i="1"/>
  <c r="AS43" i="1"/>
  <c r="AR43" i="1"/>
  <c r="AQ43" i="1"/>
  <c r="AP43" i="1"/>
  <c r="AO43" i="1"/>
  <c r="AN43" i="1"/>
  <c r="AM43" i="1"/>
  <c r="AL43" i="1"/>
  <c r="AV42" i="1"/>
  <c r="AU42" i="1"/>
  <c r="AT42" i="1"/>
  <c r="AS42" i="1"/>
  <c r="AR42" i="1"/>
  <c r="AQ42" i="1"/>
  <c r="AP42" i="1"/>
  <c r="AO42" i="1"/>
  <c r="AN42" i="1"/>
  <c r="AM42" i="1"/>
  <c r="AL42" i="1"/>
  <c r="AV41" i="1"/>
  <c r="AU41" i="1"/>
  <c r="AT41" i="1"/>
  <c r="AS41" i="1"/>
  <c r="AR41" i="1"/>
  <c r="AQ41" i="1"/>
  <c r="AP41" i="1"/>
  <c r="AO41" i="1"/>
  <c r="AN41" i="1"/>
  <c r="AM41" i="1"/>
  <c r="AL41" i="1"/>
  <c r="AV40" i="1"/>
  <c r="AU40" i="1"/>
  <c r="AT40" i="1"/>
  <c r="AS40" i="1"/>
  <c r="AR40" i="1"/>
  <c r="AQ40" i="1"/>
  <c r="AP40" i="1"/>
  <c r="AO40" i="1"/>
  <c r="AN40" i="1"/>
  <c r="AM40" i="1"/>
  <c r="AL40" i="1"/>
  <c r="AV39" i="1"/>
  <c r="AU39" i="1"/>
  <c r="AT39" i="1"/>
  <c r="AS39" i="1"/>
  <c r="AR39" i="1"/>
  <c r="AQ39" i="1"/>
  <c r="AP39" i="1"/>
  <c r="AO39" i="1"/>
  <c r="AN39" i="1"/>
  <c r="AM39" i="1"/>
  <c r="AL39" i="1"/>
  <c r="AV38" i="1"/>
  <c r="AU38" i="1"/>
  <c r="AT38" i="1"/>
  <c r="AS38" i="1"/>
  <c r="AR38" i="1"/>
  <c r="AQ38" i="1"/>
  <c r="AP38" i="1"/>
  <c r="AO38" i="1"/>
  <c r="AN38" i="1"/>
  <c r="AM38" i="1"/>
  <c r="AL38" i="1"/>
  <c r="AV37" i="1"/>
  <c r="AU37" i="1"/>
  <c r="AT37" i="1"/>
  <c r="AS37" i="1"/>
  <c r="AR37" i="1"/>
  <c r="AQ37" i="1"/>
  <c r="AP37" i="1"/>
  <c r="AO37" i="1"/>
  <c r="AN37" i="1"/>
  <c r="AM37" i="1"/>
  <c r="AL37" i="1"/>
  <c r="AV36" i="1"/>
  <c r="AU36" i="1"/>
  <c r="AT36" i="1"/>
  <c r="AS36" i="1"/>
  <c r="AR36" i="1"/>
  <c r="AQ36" i="1"/>
  <c r="AP36" i="1"/>
  <c r="AO36" i="1"/>
  <c r="AN36" i="1"/>
  <c r="AM36" i="1"/>
  <c r="AL36" i="1"/>
  <c r="AV35" i="1"/>
  <c r="AU35" i="1"/>
  <c r="AT35" i="1"/>
  <c r="AS35" i="1"/>
  <c r="AR35" i="1"/>
  <c r="AQ35" i="1"/>
  <c r="AP35" i="1"/>
  <c r="AO35" i="1"/>
  <c r="AN35" i="1"/>
  <c r="AM35" i="1"/>
  <c r="AL35" i="1"/>
  <c r="AV34" i="1"/>
  <c r="AU34" i="1"/>
  <c r="AT34" i="1"/>
  <c r="AS34" i="1"/>
  <c r="AR34" i="1"/>
  <c r="AQ34" i="1"/>
  <c r="AP34" i="1"/>
  <c r="AO34" i="1"/>
  <c r="AN34" i="1"/>
  <c r="AM34" i="1"/>
  <c r="AL34" i="1"/>
  <c r="AV33" i="1"/>
  <c r="AU33" i="1"/>
  <c r="AT33" i="1"/>
  <c r="AS33" i="1"/>
  <c r="AR33" i="1"/>
  <c r="AQ33" i="1"/>
  <c r="AP33" i="1"/>
  <c r="AO33" i="1"/>
  <c r="AN33" i="1"/>
  <c r="AM33" i="1"/>
  <c r="AL33" i="1"/>
  <c r="AV32" i="1"/>
  <c r="AU32" i="1"/>
  <c r="AT32" i="1"/>
  <c r="AS32" i="1"/>
  <c r="AR32" i="1"/>
  <c r="AQ32" i="1"/>
  <c r="AP32" i="1"/>
  <c r="AO32" i="1"/>
  <c r="AN32" i="1"/>
  <c r="AM32" i="1"/>
  <c r="AL32" i="1"/>
  <c r="AV31" i="1"/>
  <c r="AU31" i="1"/>
  <c r="AT31" i="1"/>
  <c r="AS31" i="1"/>
  <c r="AR31" i="1"/>
  <c r="AQ31" i="1"/>
  <c r="AP31" i="1"/>
  <c r="AO31" i="1"/>
  <c r="AN31" i="1"/>
  <c r="AM31" i="1"/>
  <c r="AL31" i="1"/>
  <c r="AV30" i="1"/>
  <c r="AU30" i="1"/>
  <c r="AT30" i="1"/>
  <c r="AS30" i="1"/>
  <c r="AR30" i="1"/>
  <c r="AQ30" i="1"/>
  <c r="AP30" i="1"/>
  <c r="AO30" i="1"/>
  <c r="AN30" i="1"/>
  <c r="AM30" i="1"/>
  <c r="AL30" i="1"/>
  <c r="AV29" i="1"/>
  <c r="AU29" i="1"/>
  <c r="AT29" i="1"/>
  <c r="AS29" i="1"/>
  <c r="AR29" i="1"/>
  <c r="AQ29" i="1"/>
  <c r="AP29" i="1"/>
  <c r="AO29" i="1"/>
  <c r="AN29" i="1"/>
  <c r="AM29" i="1"/>
  <c r="AL29" i="1"/>
  <c r="AV28" i="1"/>
  <c r="AU28" i="1"/>
  <c r="AT28" i="1"/>
  <c r="AS28" i="1"/>
  <c r="AR28" i="1"/>
  <c r="AQ28" i="1"/>
  <c r="AP28" i="1"/>
  <c r="AO28" i="1"/>
  <c r="AN28" i="1"/>
  <c r="AM28" i="1"/>
  <c r="AL28" i="1"/>
  <c r="AV27" i="1"/>
  <c r="AU27" i="1"/>
  <c r="AT27" i="1"/>
  <c r="AS27" i="1"/>
  <c r="AR27" i="1"/>
  <c r="AQ27" i="1"/>
  <c r="AP27" i="1"/>
  <c r="AO27" i="1"/>
  <c r="AN27" i="1"/>
  <c r="AM27" i="1"/>
  <c r="AL27" i="1"/>
  <c r="AV26" i="1"/>
  <c r="AU26" i="1"/>
  <c r="AT26" i="1"/>
  <c r="AS26" i="1"/>
  <c r="AR26" i="1"/>
  <c r="AQ26" i="1"/>
  <c r="AP26" i="1"/>
  <c r="AO26" i="1"/>
  <c r="AN26" i="1"/>
  <c r="AM26" i="1"/>
  <c r="AL26" i="1"/>
  <c r="AV25" i="1"/>
  <c r="AU25" i="1"/>
  <c r="AT25" i="1"/>
  <c r="AS25" i="1"/>
  <c r="AR25" i="1"/>
  <c r="AQ25" i="1"/>
  <c r="AP25" i="1"/>
  <c r="AO25" i="1"/>
  <c r="AN25" i="1"/>
  <c r="AM25" i="1"/>
  <c r="AL25" i="1"/>
  <c r="AV24" i="1"/>
  <c r="AU24" i="1"/>
  <c r="AT24" i="1"/>
  <c r="AS24" i="1"/>
  <c r="AR24" i="1"/>
  <c r="AQ24" i="1"/>
  <c r="AP24" i="1"/>
  <c r="AO24" i="1"/>
  <c r="AN24" i="1"/>
  <c r="AM24" i="1"/>
  <c r="AL24" i="1"/>
  <c r="AV23" i="1"/>
  <c r="AU23" i="1"/>
  <c r="AT23" i="1"/>
  <c r="AS23" i="1"/>
  <c r="AR23" i="1"/>
  <c r="AQ23" i="1"/>
  <c r="AP23" i="1"/>
  <c r="AO23" i="1"/>
  <c r="AN23" i="1"/>
  <c r="AM23" i="1"/>
  <c r="AL23" i="1"/>
  <c r="AV22" i="1"/>
  <c r="AU22" i="1"/>
  <c r="AT22" i="1"/>
  <c r="AS22" i="1"/>
  <c r="AR22" i="1"/>
  <c r="AQ22" i="1"/>
  <c r="AP22" i="1"/>
  <c r="AO22" i="1"/>
  <c r="AN22" i="1"/>
  <c r="AM22" i="1"/>
  <c r="AL22" i="1"/>
  <c r="AV21" i="1"/>
  <c r="AU21" i="1"/>
  <c r="AT21" i="1"/>
  <c r="AS21" i="1"/>
  <c r="AR21" i="1"/>
  <c r="AQ21" i="1"/>
  <c r="AP21" i="1"/>
  <c r="AO21" i="1"/>
  <c r="AN21" i="1"/>
  <c r="AM21" i="1"/>
  <c r="AL21" i="1"/>
  <c r="AV20" i="1"/>
  <c r="AU20" i="1"/>
  <c r="AT20" i="1"/>
  <c r="AS20" i="1"/>
  <c r="AR20" i="1"/>
  <c r="AQ20" i="1"/>
  <c r="AP20" i="1"/>
  <c r="AO20" i="1"/>
  <c r="AN20" i="1"/>
  <c r="AM20" i="1"/>
  <c r="AL20" i="1"/>
  <c r="AV19" i="1"/>
  <c r="AU19" i="1"/>
  <c r="AT19" i="1"/>
  <c r="AS19" i="1"/>
  <c r="AR19" i="1"/>
  <c r="AQ19" i="1"/>
  <c r="AP19" i="1"/>
  <c r="AO19" i="1"/>
  <c r="AN19" i="1"/>
  <c r="AM19" i="1"/>
  <c r="AL19" i="1"/>
  <c r="AV18" i="1"/>
  <c r="AU18" i="1"/>
  <c r="AT18" i="1"/>
  <c r="AS18" i="1"/>
  <c r="AR18" i="1"/>
  <c r="AQ18" i="1"/>
  <c r="AP18" i="1"/>
  <c r="AO18" i="1"/>
  <c r="AN18" i="1"/>
  <c r="AM18" i="1"/>
  <c r="AL18" i="1"/>
  <c r="AV17" i="1"/>
  <c r="AU17" i="1"/>
  <c r="AT17" i="1"/>
  <c r="AS17" i="1"/>
  <c r="AR17" i="1"/>
  <c r="AQ17" i="1"/>
  <c r="AP17" i="1"/>
  <c r="AO17" i="1"/>
  <c r="AN17" i="1"/>
  <c r="AM17" i="1"/>
  <c r="AL17" i="1"/>
  <c r="AV16" i="1"/>
  <c r="AU16" i="1"/>
  <c r="AT16" i="1"/>
  <c r="AS16" i="1"/>
  <c r="AR16" i="1"/>
  <c r="AQ16" i="1"/>
  <c r="AP16" i="1"/>
  <c r="AO16" i="1"/>
  <c r="AN16" i="1"/>
  <c r="AM16" i="1"/>
  <c r="AL16" i="1"/>
  <c r="AV15" i="1"/>
  <c r="AU15" i="1"/>
  <c r="AT15" i="1"/>
  <c r="AS15" i="1"/>
  <c r="AR15" i="1"/>
  <c r="AQ15" i="1"/>
  <c r="AP15" i="1"/>
  <c r="AO15" i="1"/>
  <c r="AN15" i="1"/>
  <c r="AM15" i="1"/>
  <c r="AL15" i="1"/>
  <c r="AV14" i="1"/>
  <c r="AU14" i="1"/>
  <c r="AT14" i="1"/>
  <c r="AS14" i="1"/>
  <c r="AR14" i="1"/>
  <c r="AQ14" i="1"/>
  <c r="AP14" i="1"/>
  <c r="AO14" i="1"/>
  <c r="AN14" i="1"/>
  <c r="AM14" i="1"/>
  <c r="AL14" i="1"/>
  <c r="AV13" i="1"/>
  <c r="AU13" i="1"/>
  <c r="AT13" i="1"/>
  <c r="AS13" i="1"/>
  <c r="AR13" i="1"/>
  <c r="AQ13" i="1"/>
  <c r="AP13" i="1"/>
  <c r="AO13" i="1"/>
  <c r="AN13" i="1"/>
  <c r="AM13" i="1"/>
  <c r="AL13" i="1"/>
  <c r="AV12" i="1"/>
  <c r="AU12" i="1"/>
  <c r="AT12" i="1"/>
  <c r="AS12" i="1"/>
  <c r="AR12" i="1"/>
  <c r="AQ12" i="1"/>
  <c r="AP12" i="1"/>
  <c r="AO12" i="1"/>
  <c r="AN12" i="1"/>
  <c r="AM12" i="1"/>
  <c r="AL12" i="1"/>
  <c r="AV11" i="1"/>
  <c r="AU11" i="1"/>
  <c r="AT11" i="1"/>
  <c r="AS11" i="1"/>
  <c r="AR11" i="1"/>
  <c r="AQ11" i="1"/>
  <c r="AP11" i="1"/>
  <c r="AO11" i="1"/>
  <c r="AN11" i="1"/>
  <c r="AM11" i="1"/>
  <c r="AL11" i="1"/>
  <c r="AV10" i="1"/>
  <c r="AU10" i="1"/>
  <c r="AT10" i="1"/>
  <c r="AS10" i="1"/>
  <c r="AR10" i="1"/>
  <c r="AQ10" i="1"/>
  <c r="AP10" i="1"/>
  <c r="AO10" i="1"/>
  <c r="AN10" i="1"/>
  <c r="AM10" i="1"/>
  <c r="AL10" i="1"/>
  <c r="AV9" i="1"/>
  <c r="AU9" i="1"/>
  <c r="AT9" i="1"/>
  <c r="AS9" i="1"/>
  <c r="AR9" i="1"/>
  <c r="AQ9" i="1"/>
  <c r="AP9" i="1"/>
  <c r="AO9" i="1"/>
  <c r="AN9" i="1"/>
  <c r="AM9" i="1"/>
  <c r="AL9" i="1"/>
  <c r="AV8" i="1"/>
  <c r="AU8" i="1"/>
  <c r="AT8" i="1"/>
  <c r="AS8" i="1"/>
  <c r="AR8" i="1"/>
  <c r="AQ8" i="1"/>
  <c r="AP8" i="1"/>
  <c r="AO8" i="1"/>
  <c r="AN8" i="1"/>
  <c r="AM8" i="1"/>
  <c r="AL8" i="1"/>
  <c r="A2" i="1"/>
  <c r="BS2" i="1" s="1"/>
  <c r="R2" i="1" l="1"/>
  <c r="E2" i="1"/>
  <c r="F2" i="1"/>
  <c r="U2" i="1"/>
  <c r="AC2" i="1"/>
  <c r="AK2" i="1"/>
  <c r="BL2" i="1"/>
  <c r="BT2" i="1"/>
  <c r="G2" i="1"/>
  <c r="V2" i="1"/>
  <c r="AD2" i="1"/>
  <c r="AL2" i="1"/>
  <c r="BM2" i="1"/>
  <c r="BU2" i="1"/>
  <c r="J2" i="1"/>
  <c r="W2" i="1"/>
  <c r="AE2" i="1"/>
  <c r="BF2" i="1"/>
  <c r="BN2" i="1"/>
  <c r="BV2" i="1"/>
  <c r="P2" i="1"/>
  <c r="X2" i="1"/>
  <c r="AF2" i="1"/>
  <c r="BG2" i="1"/>
  <c r="BO2" i="1"/>
  <c r="BW2" i="1"/>
  <c r="B2" i="1"/>
  <c r="Q2" i="1"/>
  <c r="Y2" i="1"/>
  <c r="AG2" i="1"/>
  <c r="BH2" i="1"/>
  <c r="BP2" i="1"/>
  <c r="BX2" i="1"/>
  <c r="C2" i="1"/>
  <c r="Z2" i="1"/>
  <c r="AH2" i="1"/>
  <c r="BI2" i="1"/>
  <c r="BQ2" i="1"/>
  <c r="BY2" i="1"/>
  <c r="D2" i="1"/>
  <c r="S2" i="1"/>
  <c r="AA2" i="1"/>
  <c r="AI2" i="1"/>
  <c r="BJ2" i="1"/>
  <c r="BR2" i="1"/>
  <c r="T2" i="1"/>
  <c r="AB2" i="1"/>
  <c r="AJ2" i="1"/>
  <c r="BK2" i="1"/>
</calcChain>
</file>

<file path=xl/sharedStrings.xml><?xml version="1.0" encoding="utf-8"?>
<sst xmlns="http://schemas.openxmlformats.org/spreadsheetml/2006/main" count="242" uniqueCount="205">
  <si>
    <t>Sup #</t>
  </si>
  <si>
    <t>Brand Name</t>
  </si>
  <si>
    <t>New Prod ?</t>
  </si>
  <si>
    <t>Yes</t>
  </si>
  <si>
    <t>Approve ?</t>
  </si>
  <si>
    <t>Enable ?</t>
  </si>
  <si>
    <t>Category Details - Choose from dropdown in cells. One product can be in multiple categories. First 3 columns (One Lane, One Department and One Category) are mandatory</t>
  </si>
  <si>
    <t>https://indialane.shop/categorieschart</t>
  </si>
  <si>
    <t>Pricing &amp; Quantity</t>
  </si>
  <si>
    <t>Package Weight (For courier)</t>
  </si>
  <si>
    <t>Length</t>
  </si>
  <si>
    <t>Width</t>
  </si>
  <si>
    <t>Height</t>
  </si>
  <si>
    <t>Images</t>
  </si>
  <si>
    <t>Additional links and images</t>
  </si>
  <si>
    <t xml:space="preserve">OPTIONS - for same ITEM </t>
  </si>
  <si>
    <t>SN</t>
  </si>
  <si>
    <t>SPN (supplier product number)</t>
  </si>
  <si>
    <t>Name of the product</t>
  </si>
  <si>
    <t>Product Description</t>
  </si>
  <si>
    <t>Product tags (words related to your product for searching)</t>
  </si>
  <si>
    <t>Model Number</t>
  </si>
  <si>
    <t>Brand</t>
  </si>
  <si>
    <t>ASIN</t>
  </si>
  <si>
    <t>HSN Code</t>
  </si>
  <si>
    <t>Meta tag Title</t>
  </si>
  <si>
    <t>Meta Tag Description</t>
  </si>
  <si>
    <t>Meta Tag Keywords</t>
  </si>
  <si>
    <t xml:space="preserve">Additional Filters </t>
  </si>
  <si>
    <t>Lane</t>
  </si>
  <si>
    <t>Department - depends of lane chosen</t>
  </si>
  <si>
    <t>Category - depends on department chosen</t>
  </si>
  <si>
    <t>Sub Category - depends on category chosen</t>
  </si>
  <si>
    <t>Lane (Additional)</t>
  </si>
  <si>
    <t>Additonal Lane</t>
  </si>
  <si>
    <t>Additional  Department</t>
  </si>
  <si>
    <t>Amazon Category</t>
  </si>
  <si>
    <t>Multiple child categories can be selected through dropdown. If a child category is filled, no need to put the parent category. Categories chart can be seen from above link</t>
  </si>
  <si>
    <t>Qty available</t>
  </si>
  <si>
    <t xml:space="preserve">GST %  applicable </t>
  </si>
  <si>
    <t>MRP</t>
  </si>
  <si>
    <t>RRP</t>
  </si>
  <si>
    <t>Gram</t>
  </si>
  <si>
    <t>Inch</t>
  </si>
  <si>
    <t>main image</t>
  </si>
  <si>
    <t>additional image</t>
  </si>
  <si>
    <t>Youtube Video Link for Product (If available)</t>
  </si>
  <si>
    <t>SIZE CHART button POP UP IMAGE name</t>
  </si>
  <si>
    <t>CARE INSTRUCTIONS button POP UP IMAGE name</t>
  </si>
  <si>
    <t>KNOW MORE button POP UP IMAGE name</t>
  </si>
  <si>
    <t>Option Type - 1</t>
  </si>
  <si>
    <t>Option Type - 2</t>
  </si>
  <si>
    <t>Option Type - 3</t>
  </si>
  <si>
    <t>Option Type - 4</t>
  </si>
  <si>
    <t>Option Type - 5</t>
  </si>
  <si>
    <t>Field-1</t>
  </si>
  <si>
    <t>Field-2</t>
  </si>
  <si>
    <t>Field-3</t>
  </si>
  <si>
    <t>Field-4</t>
  </si>
  <si>
    <t>Field-5</t>
  </si>
  <si>
    <t>Field-6</t>
  </si>
  <si>
    <t>Field-7</t>
  </si>
  <si>
    <t>Field-8</t>
  </si>
  <si>
    <t>Field-9</t>
  </si>
  <si>
    <t>Field-10</t>
  </si>
  <si>
    <t>Field-11</t>
  </si>
  <si>
    <t>Field-12</t>
  </si>
  <si>
    <t>Field-13</t>
  </si>
  <si>
    <t>Field-14</t>
  </si>
  <si>
    <t>Field-15</t>
  </si>
  <si>
    <t>Field-16</t>
  </si>
  <si>
    <t>Field-17</t>
  </si>
  <si>
    <t>Field-18</t>
  </si>
  <si>
    <t>Field-19</t>
  </si>
  <si>
    <t>Field-20</t>
  </si>
  <si>
    <t>Sn</t>
  </si>
  <si>
    <t xml:space="preserve">Item part number </t>
  </si>
  <si>
    <t>Title</t>
  </si>
  <si>
    <t>About this item</t>
  </si>
  <si>
    <t>product tags</t>
  </si>
  <si>
    <t>Item model number</t>
  </si>
  <si>
    <t>No</t>
  </si>
  <si>
    <t>Fashion</t>
  </si>
  <si>
    <t>Men</t>
  </si>
  <si>
    <t>Men_Clothing</t>
  </si>
  <si>
    <t>Shirts</t>
  </si>
  <si>
    <t>Category</t>
  </si>
  <si>
    <t>mrp</t>
  </si>
  <si>
    <t>sale price</t>
  </si>
  <si>
    <t>Color</t>
  </si>
  <si>
    <t>Size</t>
  </si>
  <si>
    <t>size</t>
  </si>
  <si>
    <t>dimension</t>
  </si>
  <si>
    <t>Cuisine</t>
  </si>
  <si>
    <t>Specialty</t>
  </si>
  <si>
    <t>Ingredient Type</t>
  </si>
  <si>
    <t>Form</t>
  </si>
  <si>
    <t>Package Information</t>
  </si>
  <si>
    <t>Manufacturer</t>
  </si>
  <si>
    <t>Net Quantity</t>
  </si>
  <si>
    <t>Country of Origin</t>
  </si>
  <si>
    <t>Customer Reviews</t>
  </si>
  <si>
    <t>Best Sellers Rank</t>
  </si>
  <si>
    <t>Date First Available</t>
  </si>
  <si>
    <t>Generic Name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</si>
  <si>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</si>
  <si>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</si>
  <si>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</si>
  <si>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</si>
  <si>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</si>
  <si>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</si>
  <si>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</si>
  <si>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</si>
  <si>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</si>
  <si>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</si>
  <si>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</si>
  <si>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</si>
  <si>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</si>
  <si>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</si>
  <si>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</si>
  <si>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</si>
  <si>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</si>
  <si>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</si>
  <si>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</si>
  <si>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</si>
  <si>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</si>
  <si>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</si>
  <si>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</si>
  <si>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</si>
  <si>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</si>
  <si>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</si>
  <si>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</si>
  <si>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</si>
  <si>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</si>
  <si>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</si>
  <si>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</si>
  <si>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</si>
  <si>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</si>
  <si>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</si>
  <si>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</si>
  <si>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</si>
  <si>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</si>
  <si>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</si>
  <si>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</si>
  <si>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</si>
  <si>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</si>
  <si>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</si>
  <si>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</si>
  <si>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</si>
  <si>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</si>
  <si>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</si>
  <si>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</si>
  <si>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</si>
  <si>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</si>
  <si>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</si>
  <si>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</si>
  <si>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</si>
  <si>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</si>
  <si>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</si>
  <si>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</si>
  <si>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</si>
  <si>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</si>
  <si>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</si>
  <si>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</si>
  <si>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</si>
  <si>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</si>
  <si>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</si>
  <si>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</si>
  <si>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</si>
  <si>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</si>
  <si>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</si>
  <si>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</si>
  <si>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</si>
  <si>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</si>
  <si>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</si>
  <si>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</si>
  <si>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</si>
  <si>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</si>
  <si>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</si>
  <si>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</si>
  <si>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</si>
  <si>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</si>
  <si>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Forest Honey_250g</t>
  </si>
  <si>
    <t>Niyamaya Forest Honey, 250g, 1 Jar</t>
  </si>
  <si>
    <t>Aroma: Warm floral scent mixed in thick spice with notes of burnt caramel
Aroma: Warm floral scent mixed in thick spice with notes of burnt caramel
Taste: Forest Honey has a warm butterscotch taste with hint of bitterness and mellow enticing floral flavor notes
Color: It is mostly golden sienna honey
Consistency: Smooth thin
Boosts immunity: Forest honey source, the medicinal flowers, also boosts the honey’s anti-allergic and immune-boosting properties</t>
  </si>
  <si>
    <t>Grocery &amp; Gourmet Foods,Bestsellers,Snack Foods,Tea, Coffee &amp; Beverages,Spices &amp; Masalas,Dried Fruits &amp; Nuts,Cereal &amp; Muesli</t>
  </si>
  <si>
    <t>NIYAMAYA</t>
  </si>
  <si>
    <t>B099WY1MDC</t>
  </si>
  <si>
    <t>Niyamaya Forest Honey, 250g, 1 Jar : Amazon.in: Grocery &amp; Gourmet Foods</t>
  </si>
  <si>
    <t>Grocery &amp; Gourmet Foods</t>
  </si>
  <si>
    <t>https://m.media-amazon.com/images/I/312OctY9YCL.jpg</t>
  </si>
  <si>
    <t>https://m.media-amazon.com/images/I/411z59wt7wL.jpg</t>
  </si>
  <si>
    <t>https://m.media-amazon.com/images/I/41x0Nf0EInL.jpg</t>
  </si>
  <si>
    <t>Indian</t>
  </si>
  <si>
    <t>No chemicals, No Artificial Flavours &amp; No Artificial Colouring</t>
  </si>
  <si>
    <t>Vegetarian</t>
  </si>
  <si>
    <t>Syrup</t>
  </si>
  <si>
    <t>Jar</t>
  </si>
  <si>
    <t>Niyamaya</t>
  </si>
  <si>
    <t>250.0 gram</t>
  </si>
  <si>
    <t>India</t>
  </si>
  <si>
    <t>5 ratings
5.0 out of 5 stars</t>
  </si>
  <si>
    <t>#33,812 in Grocery &amp; Gourmet Foods (See Top 100 in Grocery &amp; Gourmet Foods)
#403 in Honey</t>
  </si>
  <si>
    <t>20 July 2021</t>
  </si>
  <si>
    <t>Honey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</si>
</sst>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rgb="FFFFFFFF"/>
      <name val="Verdana"/>
      <family val="2"/>
    </font>
    <font>
      <b/>
      <sz val="10"/>
      <color theme="0"/>
      <name val="Verdana"/>
      <family val="2"/>
    </font>
    <font>
      <b/>
      <sz val="8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9" tint="0.79998168889431442"/>
      <name val="Verdana"/>
      <family val="2"/>
    </font>
    <font>
      <sz val="11"/>
      <color rgb="FF000000"/>
      <name val="Calibri"/>
      <family val="2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7" tint="-0.49998474074526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3">
    <xf numFmtId="0" fontId="0" fillId="0" borderId="0"/>
    <xf numFmtId="9" fontId="1" fillId="0" borderId="0"/>
    <xf numFmtId="0" fontId="4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4" xfId="2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 wrapText="1"/>
    </xf>
    <xf numFmtId="49" fontId="7" fillId="10" borderId="5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0" fillId="4" borderId="0" xfId="0" applyFill="1"/>
    <xf numFmtId="0" fontId="11" fillId="8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10" fillId="17" borderId="5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0" fontId="12" fillId="19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49" fontId="12" fillId="19" borderId="0" xfId="0" applyNumberFormat="1" applyFont="1" applyFill="1" applyAlignment="1">
      <alignment horizontal="center" vertical="center" wrapText="1"/>
    </xf>
    <xf numFmtId="49" fontId="0" fillId="19" borderId="0" xfId="0" applyNumberFormat="1" applyFill="1" applyAlignment="1">
      <alignment horizontal="center" vertical="center" wrapText="1"/>
    </xf>
    <xf numFmtId="0" fontId="13" fillId="19" borderId="0" xfId="0" applyFont="1" applyFill="1" applyAlignment="1">
      <alignment horizontal="center" vertical="center" wrapText="1"/>
    </xf>
    <xf numFmtId="9" fontId="0" fillId="19" borderId="0" xfId="0" applyNumberFormat="1" applyFill="1" applyAlignment="1">
      <alignment horizontal="center" vertical="center" wrapText="1"/>
    </xf>
    <xf numFmtId="49" fontId="4" fillId="19" borderId="0" xfId="2" applyNumberFormat="1" applyFill="1" applyAlignment="1">
      <alignment horizontal="center" vertical="center" wrapText="1"/>
    </xf>
    <xf numFmtId="0" fontId="14" fillId="19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20" borderId="0" xfId="0" applyFont="1" applyFill="1" applyAlignment="1">
      <alignment horizontal="left" vertical="center"/>
    </xf>
    <xf numFmtId="9" fontId="13" fillId="0" borderId="0" xfId="1" applyFont="1" applyAlignment="1">
      <alignment horizontal="left"/>
    </xf>
    <xf numFmtId="0" fontId="13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15" fillId="0" borderId="8" xfId="0" applyFont="1" applyBorder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20" borderId="0" xfId="0" applyFont="1" applyFill="1" applyAlignment="1">
      <alignment horizontal="center" vertical="center"/>
    </xf>
    <xf numFmtId="9" fontId="13" fillId="0" borderId="0" xfId="1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49" fontId="16" fillId="19" borderId="0" xfId="0" applyNumberFormat="1" applyFont="1" applyFill="1" applyAlignment="1">
      <alignment horizontal="center" vertical="center" wrapText="1"/>
    </xf>
    <xf numFmtId="0" fontId="17" fillId="19" borderId="0" xfId="0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alane%20Product%20Form%202022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 Master"/>
      <sheetName val="Image Upload"/>
      <sheetName val="Ama"/>
      <sheetName val="Product Information"/>
      <sheetName val="General"/>
      <sheetName val="Data"/>
      <sheetName val="Links"/>
      <sheetName val="Attribute"/>
      <sheetName val="Image"/>
      <sheetName val="SEO"/>
      <sheetName val="ProductOption"/>
      <sheetName val="ProductOptionValue"/>
      <sheetName val="IL Options Working"/>
      <sheetName val="Recurring"/>
      <sheetName val="Discount"/>
      <sheetName val="Special"/>
      <sheetName val="Rewardpoints"/>
      <sheetName val="Design"/>
    </sheetNames>
    <sheetDataSet>
      <sheetData sheetId="0"/>
      <sheetData sheetId="1"/>
      <sheetData sheetId="2">
        <row r="4">
          <cell r="R4" t="str">
            <v>Category - depends on department chosen</v>
          </cell>
        </row>
        <row r="5">
          <cell r="R5" t="str">
            <v>Men_Clothing</v>
          </cell>
          <cell r="S5" t="str">
            <v>Shirts</v>
          </cell>
          <cell r="AB5" t="str">
            <v>Category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ialane.shop/categories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5"/>
  <sheetViews>
    <sheetView tabSelected="1" topLeftCell="BM4" workbookViewId="0">
      <selection activeCell="A8" sqref="A8:XFD8"/>
    </sheetView>
  </sheetViews>
  <sheetFormatPr defaultColWidth="11" defaultRowHeight="15.75" x14ac:dyDescent="0.25"/>
  <cols>
    <col min="1" max="1" width="8" style="1" customWidth="1"/>
    <col min="2" max="2" width="12.375" customWidth="1"/>
    <col min="3" max="3" width="35.125" customWidth="1"/>
    <col min="4" max="4" width="22.375" customWidth="1"/>
    <col min="5" max="5" width="17.625" customWidth="1"/>
    <col min="6" max="6" width="23.5" customWidth="1"/>
    <col min="7" max="7" width="15.875" customWidth="1"/>
    <col min="8" max="8" width="10.875" customWidth="1"/>
    <col min="9" max="9" width="12.375" customWidth="1"/>
    <col min="10" max="12" width="10.875" customWidth="1"/>
    <col min="13" max="19" width="10.875" hidden="1" customWidth="1"/>
    <col min="20" max="20" width="12.625" hidden="1" customWidth="1"/>
    <col min="21" max="27" width="10.875" hidden="1" customWidth="1"/>
    <col min="28" max="28" width="10.875" customWidth="1"/>
    <col min="29" max="29" width="37.875" hidden="1" customWidth="1"/>
    <col min="30" max="31" width="10.875" hidden="1" customWidth="1"/>
    <col min="33" max="33" width="14.5" customWidth="1"/>
    <col min="34" max="34" width="16.5" hidden="1" customWidth="1"/>
    <col min="35" max="35" width="10.875" hidden="1" customWidth="1"/>
    <col min="36" max="36" width="13.5" hidden="1" customWidth="1"/>
    <col min="37" max="37" width="10.875" hidden="1" customWidth="1"/>
    <col min="38" max="38" width="49.625" bestFit="1" customWidth="1"/>
    <col min="39" max="39" width="22.625" customWidth="1"/>
    <col min="40" max="40" width="25.375" customWidth="1"/>
    <col min="41" max="41" width="18.5" customWidth="1"/>
    <col min="42" max="42" width="18.625" customWidth="1"/>
    <col min="43" max="43" width="20" customWidth="1"/>
    <col min="44" max="48" width="10.875" customWidth="1"/>
    <col min="49" max="51" width="10.875" hidden="1" customWidth="1"/>
    <col min="52" max="52" width="15.875" hidden="1" customWidth="1"/>
    <col min="53" max="53" width="11" style="2" customWidth="1"/>
    <col min="54" max="57" width="10.875" style="2" customWidth="1"/>
    <col min="58" max="58" width="27" customWidth="1"/>
    <col min="59" max="59" width="12.5" customWidth="1"/>
    <col min="60" max="60" width="13.875" customWidth="1"/>
    <col min="68" max="68" width="27" customWidth="1"/>
    <col min="69" max="69" width="12.5" customWidth="1"/>
    <col min="70" max="70" width="13.875" customWidth="1"/>
  </cols>
  <sheetData>
    <row r="1" spans="1:77" ht="17.100000000000001" hidden="1" customHeight="1" thickBot="1" x14ac:dyDescent="0.3"/>
    <row r="2" spans="1:77" ht="17.100000000000001" hidden="1" customHeight="1" thickBot="1" x14ac:dyDescent="0.3">
      <c r="A2" s="1">
        <f>COUNTA(A6:A104)</f>
        <v>2</v>
      </c>
      <c r="B2" s="1">
        <f>$A$2-COUNTA(B6:B104)</f>
        <v>0</v>
      </c>
      <c r="C2" s="1">
        <f>$A$2-COUNTA(C6:C104)</f>
        <v>0</v>
      </c>
      <c r="D2" s="1">
        <f>$A$2-COUNTA(D6:D104)</f>
        <v>0</v>
      </c>
      <c r="E2" s="1">
        <f>$A$2-COUNTA(E6:E104)</f>
        <v>0</v>
      </c>
      <c r="F2" s="1">
        <f>$A$2-COUNTA(F6:F104)</f>
        <v>1</v>
      </c>
      <c r="G2" s="1">
        <f>$A$2-COUNTA(G6:G104)</f>
        <v>0</v>
      </c>
      <c r="H2" s="1"/>
      <c r="I2" s="1"/>
      <c r="J2" s="1">
        <f>$A$2-COUNTA(J6:J104)</f>
        <v>0</v>
      </c>
      <c r="K2" s="1"/>
      <c r="L2" s="1"/>
      <c r="M2" s="1"/>
      <c r="N2" s="1"/>
      <c r="O2" s="1"/>
      <c r="P2" s="1">
        <f>$A$2-COUNTA(P6:P104)</f>
        <v>1</v>
      </c>
      <c r="Q2" s="1">
        <f>$A$2-COUNTA(Q6:Q104)</f>
        <v>1</v>
      </c>
      <c r="R2" s="1">
        <f>$A$2-COUNTA(R6:R104)</f>
        <v>1</v>
      </c>
      <c r="S2" s="1">
        <f>$A$2-COUNTA(S6:S104)</f>
        <v>1</v>
      </c>
      <c r="T2" s="1">
        <f>$A$2-COUNTA(T6:T104)</f>
        <v>1</v>
      </c>
      <c r="U2" s="1">
        <f>$A$2-COUNTA(U6:U104)</f>
        <v>1</v>
      </c>
      <c r="V2" s="1">
        <f>$A$2-COUNTA(V6:V104)</f>
        <v>1</v>
      </c>
      <c r="W2" s="1">
        <f>$A$2-COUNTA(W6:W104)</f>
        <v>1</v>
      </c>
      <c r="X2" s="1">
        <f>$A$2-COUNTA(X6:X104)</f>
        <v>1</v>
      </c>
      <c r="Y2" s="1">
        <f>$A$2-COUNTA(Y6:Y104)</f>
        <v>1</v>
      </c>
      <c r="Z2" s="1">
        <f>$A$2-COUNTA(Z6:Z104)</f>
        <v>1</v>
      </c>
      <c r="AA2" s="1">
        <f>$A$2-COUNTA(AA6:AA104)</f>
        <v>1</v>
      </c>
      <c r="AB2" s="1">
        <f>$A$2-COUNTA(AB6:AB104)</f>
        <v>0</v>
      </c>
      <c r="AC2" s="1">
        <f>$A$2-COUNTA(AC6:AC104)</f>
        <v>1</v>
      </c>
      <c r="AD2" s="1">
        <f>$A$2-COUNTA(AD6:AD104)</f>
        <v>1</v>
      </c>
      <c r="AE2" s="1">
        <f>$A$2-COUNTA(AE6:AE104)</f>
        <v>1</v>
      </c>
      <c r="AF2" s="1">
        <f>$A$2-COUNTA(AF6:AF104)</f>
        <v>0</v>
      </c>
      <c r="AG2" s="1">
        <f>$A$2-COUNTA(AG6:AG104)</f>
        <v>0</v>
      </c>
      <c r="AH2" s="1">
        <f>$A$2-COUNTA(AH6:AH104)</f>
        <v>1</v>
      </c>
      <c r="AI2" s="1">
        <f>$A$2-COUNTA(AI6:AI104)</f>
        <v>1</v>
      </c>
      <c r="AJ2" s="1">
        <f>$A$2-COUNTA(AJ6:AJ104)</f>
        <v>1</v>
      </c>
      <c r="AK2" s="1">
        <f>$A$2-COUNTA(AK6:AK104)</f>
        <v>1</v>
      </c>
      <c r="AL2" s="1">
        <f>$A$2-COUNTA(AL6:AL104)</f>
        <v>-97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3"/>
      <c r="BB2" s="3"/>
      <c r="BC2" s="3"/>
      <c r="BD2" s="3"/>
      <c r="BE2" s="3"/>
      <c r="BF2" s="1">
        <f>$A$2-COUNTA(BF6:BF104)</f>
        <v>1</v>
      </c>
      <c r="BG2" s="1">
        <f>$A$2-COUNTA(BG6:BG104)</f>
        <v>1</v>
      </c>
      <c r="BH2" s="1">
        <f>$A$2-COUNTA(BH6:BH104)</f>
        <v>0</v>
      </c>
      <c r="BI2" s="1">
        <f>$A$2-COUNTA(BI6:BI104)</f>
        <v>0</v>
      </c>
      <c r="BJ2" s="1">
        <f>$A$2-COUNTA(BJ6:BJ104)</f>
        <v>0</v>
      </c>
      <c r="BK2" s="1">
        <f>$A$2-COUNTA(BK6:BK104)</f>
        <v>0</v>
      </c>
      <c r="BL2" s="1">
        <f>$A$2-COUNTA(BL6:BL104)</f>
        <v>0</v>
      </c>
      <c r="BM2" s="1">
        <f>$A$2-COUNTA(BM6:BM104)</f>
        <v>0</v>
      </c>
      <c r="BN2" s="1">
        <f>$A$2-COUNTA(BN6:BN104)</f>
        <v>0</v>
      </c>
      <c r="BO2" s="1">
        <f>$A$2-COUNTA(BO6:BO104)</f>
        <v>0</v>
      </c>
      <c r="BP2" s="1">
        <f>$A$2-COUNTA(BP6:BP104)</f>
        <v>0</v>
      </c>
      <c r="BQ2" s="1">
        <f>$A$2-COUNTA(BQ6:BQ104)</f>
        <v>0</v>
      </c>
      <c r="BR2" s="1">
        <f>$A$2-COUNTA(BR6:BR104)</f>
        <v>0</v>
      </c>
      <c r="BS2" s="1">
        <f>$A$2-COUNTA(BS6:BS104)</f>
        <v>0</v>
      </c>
      <c r="BT2" s="1">
        <f>$A$2-COUNTA(BT6:BT104)</f>
        <v>1</v>
      </c>
      <c r="BU2" s="1">
        <f>$A$2-COUNTA(BU6:BU104)</f>
        <v>1</v>
      </c>
      <c r="BV2" s="1">
        <f>$A$2-COUNTA(BV6:BV104)</f>
        <v>1</v>
      </c>
      <c r="BW2" s="1">
        <f>$A$2-COUNTA(BW6:BW104)</f>
        <v>1</v>
      </c>
      <c r="BX2" s="1">
        <f>$A$2-COUNTA(BX6:BX104)</f>
        <v>1</v>
      </c>
      <c r="BY2" s="1">
        <f>$A$2-COUNTA(BY6:BY104)</f>
        <v>1</v>
      </c>
    </row>
    <row r="3" spans="1:77" ht="30.95" hidden="1" customHeight="1" thickBot="1" x14ac:dyDescent="0.3">
      <c r="A3" s="4" t="s">
        <v>0</v>
      </c>
      <c r="B3" s="5"/>
      <c r="C3" s="6" t="s">
        <v>1</v>
      </c>
      <c r="D3" s="5"/>
      <c r="E3" s="7"/>
      <c r="F3" s="7"/>
      <c r="G3" s="6" t="s">
        <v>2</v>
      </c>
      <c r="H3" s="5" t="s">
        <v>3</v>
      </c>
      <c r="I3" s="6" t="s">
        <v>4</v>
      </c>
      <c r="J3" s="5" t="s">
        <v>3</v>
      </c>
      <c r="K3" s="7" t="s">
        <v>5</v>
      </c>
      <c r="L3" s="8" t="s">
        <v>3</v>
      </c>
      <c r="M3" s="9"/>
      <c r="N3" s="9"/>
      <c r="O3" s="9"/>
      <c r="P3" s="10" t="s">
        <v>6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 t="s">
        <v>7</v>
      </c>
      <c r="AD3" s="13" t="s">
        <v>8</v>
      </c>
      <c r="AE3" s="14"/>
      <c r="AF3" s="14"/>
      <c r="AG3" s="14"/>
      <c r="AH3" s="15" t="s">
        <v>9</v>
      </c>
      <c r="AI3" s="16" t="s">
        <v>10</v>
      </c>
      <c r="AJ3" s="16" t="s">
        <v>11</v>
      </c>
      <c r="AK3" s="16" t="s">
        <v>12</v>
      </c>
      <c r="AL3" s="17" t="s">
        <v>13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9" t="s">
        <v>14</v>
      </c>
      <c r="AX3" s="20"/>
      <c r="AY3" s="20"/>
      <c r="AZ3" s="20"/>
      <c r="BA3" s="21" t="s">
        <v>15</v>
      </c>
      <c r="BB3" s="22"/>
      <c r="BC3" s="22"/>
      <c r="BD3" s="22"/>
      <c r="BE3" s="22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ht="84" customHeight="1" x14ac:dyDescent="0.25">
      <c r="A4" s="24" t="s">
        <v>16</v>
      </c>
      <c r="B4" s="24" t="s">
        <v>17</v>
      </c>
      <c r="C4" s="25" t="s">
        <v>18</v>
      </c>
      <c r="D4" s="25" t="s">
        <v>19</v>
      </c>
      <c r="E4" s="25" t="s">
        <v>20</v>
      </c>
      <c r="F4" s="26" t="s">
        <v>21</v>
      </c>
      <c r="G4" s="27" t="s">
        <v>22</v>
      </c>
      <c r="H4" s="28" t="s">
        <v>23</v>
      </c>
      <c r="I4" s="28" t="s">
        <v>24</v>
      </c>
      <c r="J4" s="29" t="s">
        <v>25</v>
      </c>
      <c r="K4" s="29" t="s">
        <v>26</v>
      </c>
      <c r="L4" s="29" t="s">
        <v>27</v>
      </c>
      <c r="M4" s="29" t="s">
        <v>28</v>
      </c>
      <c r="N4" s="29" t="s">
        <v>28</v>
      </c>
      <c r="O4" s="29" t="s">
        <v>28</v>
      </c>
      <c r="P4" s="30" t="s">
        <v>29</v>
      </c>
      <c r="Q4" s="30" t="s">
        <v>30</v>
      </c>
      <c r="R4" s="30" t="s">
        <v>31</v>
      </c>
      <c r="S4" s="31" t="s">
        <v>32</v>
      </c>
      <c r="T4" s="32" t="s">
        <v>33</v>
      </c>
      <c r="U4" s="32" t="s">
        <v>30</v>
      </c>
      <c r="V4" s="32" t="s">
        <v>31</v>
      </c>
      <c r="W4" s="33" t="s">
        <v>32</v>
      </c>
      <c r="X4" s="31" t="s">
        <v>34</v>
      </c>
      <c r="Y4" s="31" t="s">
        <v>34</v>
      </c>
      <c r="Z4" s="33" t="s">
        <v>35</v>
      </c>
      <c r="AA4" s="33" t="s">
        <v>35</v>
      </c>
      <c r="AB4" s="31" t="s">
        <v>36</v>
      </c>
      <c r="AC4" s="34" t="s">
        <v>37</v>
      </c>
      <c r="AD4" s="35" t="s">
        <v>38</v>
      </c>
      <c r="AE4" s="36" t="s">
        <v>39</v>
      </c>
      <c r="AF4" s="36" t="s">
        <v>40</v>
      </c>
      <c r="AG4" s="37" t="s">
        <v>41</v>
      </c>
      <c r="AH4" s="38" t="s">
        <v>42</v>
      </c>
      <c r="AI4" s="38" t="s">
        <v>43</v>
      </c>
      <c r="AJ4" s="38" t="s">
        <v>43</v>
      </c>
      <c r="AK4" s="38" t="s">
        <v>43</v>
      </c>
      <c r="AL4" s="39" t="s">
        <v>44</v>
      </c>
      <c r="AM4" s="40" t="s">
        <v>45</v>
      </c>
      <c r="AN4" s="40" t="s">
        <v>45</v>
      </c>
      <c r="AO4" s="40" t="s">
        <v>45</v>
      </c>
      <c r="AP4" s="40" t="s">
        <v>45</v>
      </c>
      <c r="AQ4" s="40" t="s">
        <v>45</v>
      </c>
      <c r="AR4" s="40" t="s">
        <v>45</v>
      </c>
      <c r="AS4" s="40" t="s">
        <v>45</v>
      </c>
      <c r="AT4" s="40" t="s">
        <v>45</v>
      </c>
      <c r="AU4" s="40" t="s">
        <v>45</v>
      </c>
      <c r="AV4" s="40" t="s">
        <v>45</v>
      </c>
      <c r="AW4" s="41" t="s">
        <v>46</v>
      </c>
      <c r="AX4" s="41" t="s">
        <v>47</v>
      </c>
      <c r="AY4" s="41" t="s">
        <v>48</v>
      </c>
      <c r="AZ4" s="41" t="s">
        <v>49</v>
      </c>
      <c r="BA4" s="42" t="s">
        <v>50</v>
      </c>
      <c r="BB4" s="42" t="s">
        <v>51</v>
      </c>
      <c r="BC4" s="42" t="s">
        <v>52</v>
      </c>
      <c r="BD4" s="42" t="s">
        <v>53</v>
      </c>
      <c r="BE4" s="42" t="s">
        <v>54</v>
      </c>
      <c r="BF4" s="43" t="s">
        <v>55</v>
      </c>
      <c r="BG4" s="43" t="s">
        <v>56</v>
      </c>
      <c r="BH4" s="43" t="s">
        <v>57</v>
      </c>
      <c r="BI4" s="43" t="s">
        <v>58</v>
      </c>
      <c r="BJ4" s="43" t="s">
        <v>59</v>
      </c>
      <c r="BK4" s="43" t="s">
        <v>60</v>
      </c>
      <c r="BL4" s="43" t="s">
        <v>61</v>
      </c>
      <c r="BM4" s="43" t="s">
        <v>62</v>
      </c>
      <c r="BN4" s="43" t="s">
        <v>63</v>
      </c>
      <c r="BO4" s="43" t="s">
        <v>64</v>
      </c>
      <c r="BP4" s="43" t="s">
        <v>65</v>
      </c>
      <c r="BQ4" s="43" t="s">
        <v>66</v>
      </c>
      <c r="BR4" s="43" t="s">
        <v>67</v>
      </c>
      <c r="BS4" s="43" t="s">
        <v>68</v>
      </c>
      <c r="BT4" s="43" t="s">
        <v>69</v>
      </c>
      <c r="BU4" s="43" t="s">
        <v>70</v>
      </c>
      <c r="BV4" s="43" t="s">
        <v>71</v>
      </c>
      <c r="BW4" s="43" t="s">
        <v>72</v>
      </c>
      <c r="BX4" s="43" t="s">
        <v>73</v>
      </c>
      <c r="BY4" s="43" t="s">
        <v>74</v>
      </c>
    </row>
    <row r="5" spans="1:77" s="45" customFormat="1" ht="27.95" customHeight="1" x14ac:dyDescent="0.25">
      <c r="A5" s="44" t="s">
        <v>75</v>
      </c>
      <c r="B5" s="45" t="s">
        <v>76</v>
      </c>
      <c r="C5" s="46" t="s">
        <v>77</v>
      </c>
      <c r="D5" s="47" t="s">
        <v>78</v>
      </c>
      <c r="E5" s="66" t="s">
        <v>79</v>
      </c>
      <c r="F5" s="45" t="s">
        <v>80</v>
      </c>
      <c r="G5" s="44" t="s">
        <v>22</v>
      </c>
      <c r="H5" s="44" t="s">
        <v>23</v>
      </c>
      <c r="J5" s="67" t="s">
        <v>25</v>
      </c>
      <c r="K5" s="67" t="s">
        <v>26</v>
      </c>
      <c r="L5" s="67" t="s">
        <v>27</v>
      </c>
      <c r="M5" s="44"/>
      <c r="N5" s="44"/>
      <c r="O5" s="44" t="s">
        <v>81</v>
      </c>
      <c r="P5" s="48" t="s">
        <v>82</v>
      </c>
      <c r="Q5" s="48" t="s">
        <v>83</v>
      </c>
      <c r="R5" s="48" t="s">
        <v>84</v>
      </c>
      <c r="S5" s="48" t="s">
        <v>85</v>
      </c>
      <c r="T5" s="48"/>
      <c r="U5" s="48"/>
      <c r="V5" s="48"/>
      <c r="W5" s="48"/>
      <c r="X5" s="48"/>
      <c r="Y5" s="48"/>
      <c r="Z5" s="48"/>
      <c r="AA5" s="48"/>
      <c r="AB5" s="48" t="s">
        <v>86</v>
      </c>
      <c r="AC5" s="48"/>
      <c r="AE5" s="49"/>
      <c r="AF5" s="45" t="s">
        <v>87</v>
      </c>
      <c r="AG5" s="45" t="s">
        <v>88</v>
      </c>
      <c r="AL5" s="46" t="s">
        <v>44</v>
      </c>
      <c r="AM5" s="46" t="s">
        <v>45</v>
      </c>
      <c r="AN5" s="46" t="s">
        <v>45</v>
      </c>
      <c r="AO5" s="46" t="s">
        <v>45</v>
      </c>
      <c r="AP5" s="46" t="s">
        <v>45</v>
      </c>
      <c r="AQ5" s="46" t="s">
        <v>45</v>
      </c>
      <c r="AR5" s="46" t="s">
        <v>45</v>
      </c>
      <c r="AS5" s="46" t="s">
        <v>45</v>
      </c>
      <c r="AT5" s="46" t="s">
        <v>45</v>
      </c>
      <c r="AU5" s="46" t="s">
        <v>45</v>
      </c>
      <c r="AV5" s="46" t="s">
        <v>45</v>
      </c>
      <c r="AW5" s="50"/>
      <c r="AX5" s="46"/>
      <c r="AY5" s="46"/>
      <c r="AZ5" s="46"/>
      <c r="BA5" s="44" t="s">
        <v>89</v>
      </c>
      <c r="BB5" s="44" t="s">
        <v>90</v>
      </c>
      <c r="BC5" s="44"/>
      <c r="BF5" s="51" t="s">
        <v>91</v>
      </c>
      <c r="BG5" s="45" t="s">
        <v>92</v>
      </c>
      <c r="BH5" s="51" t="s">
        <v>93</v>
      </c>
      <c r="BI5" t="s">
        <v>94</v>
      </c>
      <c r="BJ5" s="51" t="s">
        <v>95</v>
      </c>
      <c r="BK5" t="s">
        <v>96</v>
      </c>
      <c r="BL5" s="51" t="s">
        <v>97</v>
      </c>
      <c r="BM5" t="s">
        <v>98</v>
      </c>
      <c r="BN5" s="51" t="s">
        <v>99</v>
      </c>
      <c r="BO5" t="s">
        <v>100</v>
      </c>
      <c r="BP5" s="51" t="s">
        <v>101</v>
      </c>
      <c r="BQ5" t="s">
        <v>102</v>
      </c>
      <c r="BR5" s="51" t="s">
        <v>103</v>
      </c>
      <c r="BS5" t="s">
        <v>104</v>
      </c>
      <c r="BT5" s="51"/>
      <c r="BV5" s="51"/>
      <c r="BX5" s="51"/>
    </row>
    <row r="6" spans="1:77" s="60" customFormat="1" ht="14.1" customHeight="1" x14ac:dyDescent="0.25">
      <c r="A6" s="60" t="s">
        <v>105</v>
      </c>
      <c r="B6" s="60" t="s">
        <v>106</v>
      </c>
      <c r="C6" s="61" t="s">
        <v>107</v>
      </c>
      <c r="D6" s="62" t="s">
        <v>108</v>
      </c>
      <c r="E6" s="60" t="s">
        <v>109</v>
      </c>
      <c r="F6" s="60" t="s">
        <v>110</v>
      </c>
      <c r="G6" s="60" t="s">
        <v>111</v>
      </c>
      <c r="H6" s="60" t="s">
        <v>112</v>
      </c>
      <c r="I6" s="60" t="s">
        <v>113</v>
      </c>
      <c r="J6" s="60" t="s">
        <v>114</v>
      </c>
      <c r="K6" s="60" t="s">
        <v>115</v>
      </c>
      <c r="L6" s="60" t="s">
        <v>116</v>
      </c>
      <c r="M6" s="60" t="s">
        <v>117</v>
      </c>
      <c r="N6" s="60" t="s">
        <v>118</v>
      </c>
      <c r="O6" s="60" t="s">
        <v>119</v>
      </c>
      <c r="P6" s="63" t="s">
        <v>120</v>
      </c>
      <c r="Q6" s="63" t="s">
        <v>121</v>
      </c>
      <c r="R6" s="63" t="s">
        <v>122</v>
      </c>
      <c r="S6" s="63" t="s">
        <v>123</v>
      </c>
      <c r="T6" s="63" t="s">
        <v>124</v>
      </c>
      <c r="U6" s="63" t="s">
        <v>125</v>
      </c>
      <c r="V6" s="63" t="s">
        <v>126</v>
      </c>
      <c r="W6" s="63" t="s">
        <v>127</v>
      </c>
      <c r="X6" s="63" t="s">
        <v>128</v>
      </c>
      <c r="Y6" s="63" t="s">
        <v>129</v>
      </c>
      <c r="Z6" s="63" t="s">
        <v>130</v>
      </c>
      <c r="AA6" s="63" t="s">
        <v>131</v>
      </c>
      <c r="AB6" s="63" t="s">
        <v>132</v>
      </c>
      <c r="AC6" s="61" t="s">
        <v>133</v>
      </c>
      <c r="AD6" s="60" t="s">
        <v>134</v>
      </c>
      <c r="AE6" s="64" t="s">
        <v>135</v>
      </c>
      <c r="AF6" s="60" t="s">
        <v>136</v>
      </c>
      <c r="AG6" s="60" t="s">
        <v>137</v>
      </c>
      <c r="AH6" s="60" t="s">
        <v>138</v>
      </c>
      <c r="AI6" s="60" t="s">
        <v>139</v>
      </c>
      <c r="AJ6" s="60" t="s">
        <v>140</v>
      </c>
      <c r="AK6" s="60" t="s">
        <v>141</v>
      </c>
      <c r="AL6" s="60" t="s">
        <v>142</v>
      </c>
      <c r="AM6" s="60" t="s">
        <v>143</v>
      </c>
      <c r="AN6" s="60" t="s">
        <v>144</v>
      </c>
      <c r="AO6" s="60" t="s">
        <v>145</v>
      </c>
      <c r="AP6" s="60" t="s">
        <v>146</v>
      </c>
      <c r="AQ6" s="60" t="s">
        <v>147</v>
      </c>
      <c r="AR6" s="60" t="s">
        <v>148</v>
      </c>
      <c r="AS6" s="60" t="s">
        <v>149</v>
      </c>
      <c r="AT6" s="60" t="s">
        <v>150</v>
      </c>
      <c r="AU6" s="60" t="s">
        <v>151</v>
      </c>
      <c r="AV6" s="60" t="s">
        <v>152</v>
      </c>
      <c r="AW6" s="60" t="s">
        <v>153</v>
      </c>
      <c r="AX6" s="60" t="s">
        <v>154</v>
      </c>
      <c r="AY6" s="60" t="s">
        <v>155</v>
      </c>
      <c r="AZ6" s="60" t="s">
        <v>156</v>
      </c>
      <c r="BA6" s="65" t="s">
        <v>157</v>
      </c>
      <c r="BB6" s="65" t="s">
        <v>158</v>
      </c>
      <c r="BC6" s="65" t="s">
        <v>159</v>
      </c>
      <c r="BD6" s="65" t="s">
        <v>160</v>
      </c>
      <c r="BE6" s="65" t="s">
        <v>161</v>
      </c>
      <c r="BF6" s="62" t="s">
        <v>162</v>
      </c>
      <c r="BG6" s="60" t="s">
        <v>163</v>
      </c>
      <c r="BH6" s="60" t="s">
        <v>164</v>
      </c>
      <c r="BI6" s="60" t="s">
        <v>165</v>
      </c>
      <c r="BJ6" s="60" t="s">
        <v>166</v>
      </c>
      <c r="BK6" s="60" t="s">
        <v>167</v>
      </c>
      <c r="BL6" s="60" t="s">
        <v>168</v>
      </c>
      <c r="BM6" s="60" t="s">
        <v>169</v>
      </c>
      <c r="BN6" s="60" t="s">
        <v>170</v>
      </c>
      <c r="BO6" s="60" t="s">
        <v>171</v>
      </c>
      <c r="BP6" s="60" t="s">
        <v>172</v>
      </c>
      <c r="BQ6" s="60" t="s">
        <v>173</v>
      </c>
      <c r="BR6" s="60" t="s">
        <v>174</v>
      </c>
      <c r="BS6" s="60" t="s">
        <v>175</v>
      </c>
      <c r="BT6" s="60" t="s">
        <v>176</v>
      </c>
      <c r="BU6" s="60" t="s">
        <v>177</v>
      </c>
      <c r="BV6" s="60" t="s">
        <v>178</v>
      </c>
      <c r="BW6" s="60" t="s">
        <v>179</v>
      </c>
      <c r="BX6" s="60" t="s">
        <v>180</v>
      </c>
      <c r="BY6" s="60" t="s">
        <v>181</v>
      </c>
    </row>
    <row r="7" spans="1:77" s="53" customFormat="1" ht="14.1" customHeight="1" x14ac:dyDescent="0.25">
      <c r="A7" s="52">
        <v>1</v>
      </c>
      <c r="B7" s="52" t="s">
        <v>182</v>
      </c>
      <c r="C7" s="52" t="s">
        <v>183</v>
      </c>
      <c r="D7" s="52" t="s">
        <v>184</v>
      </c>
      <c r="E7" s="52" t="s">
        <v>185</v>
      </c>
      <c r="F7" s="52"/>
      <c r="G7" s="52" t="s">
        <v>186</v>
      </c>
      <c r="H7" s="52" t="s">
        <v>187</v>
      </c>
      <c r="I7" s="52"/>
      <c r="J7" s="52" t="s">
        <v>188</v>
      </c>
      <c r="K7" s="52" t="s">
        <v>188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 t="s">
        <v>189</v>
      </c>
      <c r="AC7" s="52"/>
      <c r="AD7" s="52"/>
      <c r="AE7" s="52"/>
      <c r="AF7" s="52">
        <v>400</v>
      </c>
      <c r="AG7" s="52">
        <v>400</v>
      </c>
      <c r="AH7" s="52"/>
      <c r="AI7" s="52"/>
      <c r="AJ7" s="52"/>
      <c r="AK7" s="52"/>
      <c r="AL7" s="52" t="s">
        <v>190</v>
      </c>
      <c r="AM7" s="52" t="s">
        <v>191</v>
      </c>
      <c r="AN7" s="52" t="s">
        <v>192</v>
      </c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 t="s">
        <v>193</v>
      </c>
      <c r="BI7" s="52" t="s">
        <v>194</v>
      </c>
      <c r="BJ7" s="52" t="s">
        <v>195</v>
      </c>
      <c r="BK7" s="52" t="s">
        <v>196</v>
      </c>
      <c r="BL7" s="52" t="s">
        <v>197</v>
      </c>
      <c r="BM7" s="52" t="s">
        <v>198</v>
      </c>
      <c r="BN7" s="52" t="s">
        <v>199</v>
      </c>
      <c r="BO7" s="52" t="s">
        <v>200</v>
      </c>
      <c r="BP7" s="52" t="s">
        <v>201</v>
      </c>
      <c r="BQ7" s="52" t="s">
        <v>202</v>
      </c>
      <c r="BR7" s="52" t="s">
        <v>203</v>
      </c>
      <c r="BS7" s="52" t="s">
        <v>204</v>
      </c>
      <c r="BT7" s="52"/>
      <c r="BU7" s="52"/>
      <c r="BV7" s="52"/>
      <c r="BW7" s="52"/>
      <c r="BX7" s="52"/>
      <c r="BY7" s="52"/>
    </row>
    <row r="8" spans="1:77" s="53" customFormat="1" ht="14.1" customHeight="1" x14ac:dyDescent="0.25">
      <c r="A8" s="52"/>
      <c r="D8" s="54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E8" s="56"/>
      <c r="AL8" s="53" t="str">
        <f>IF($A8="","",IF([1]Ama!R5="","",#REF!&amp;"-main."&amp;REPLACE(RIGHT([1]Ama!R5,5),1,SEARCH(".",RIGHT([1]Ama!R5,5)),"")))</f>
        <v/>
      </c>
      <c r="AM8" s="53" t="str">
        <f>IF($A8="","",IF([1]Ama!S5="","",#REF!&amp;"-1."&amp;REPLACE(RIGHT([1]Ama!S5,5),1,SEARCH(".",RIGHT([1]Ama!S5,5)),"")))</f>
        <v/>
      </c>
      <c r="AN8" s="53" t="str">
        <f>IF($A8="","",IF([1]Ama!T5="","",#REF!&amp;"-2."&amp;REPLACE(RIGHT([1]Ama!T5,5),1,SEARCH(".",RIGHT([1]Ama!T5,5)),"")))</f>
        <v/>
      </c>
      <c r="AO8" s="53" t="str">
        <f>IF($A8="","",IF([1]Ama!U5="","",#REF!&amp;"-3."&amp;REPLACE(RIGHT([1]Ama!U5,5),1,SEARCH(".",RIGHT([1]Ama!U5,5)),"")))</f>
        <v/>
      </c>
      <c r="AP8" s="53" t="str">
        <f>IF($A8="","",IF([1]Ama!V5="","",#REF!&amp;"-4."&amp;REPLACE(RIGHT([1]Ama!V5,5),1,SEARCH(".",RIGHT([1]Ama!V5,5)),"")))</f>
        <v/>
      </c>
      <c r="AQ8" s="53" t="str">
        <f>IF($A8="","",IF([1]Ama!W5="","",#REF!&amp;"-5."&amp;REPLACE(RIGHT([1]Ama!W5,5),1,SEARCH(".",RIGHT([1]Ama!W5,5)),"")))</f>
        <v/>
      </c>
      <c r="AR8" s="53" t="str">
        <f>IF($A8="","",IF([1]Ama!X5="","",#REF!&amp;"-6."&amp;REPLACE(RIGHT([1]Ama!X5,5),1,SEARCH(".",RIGHT([1]Ama!X5,5)),"")))</f>
        <v/>
      </c>
      <c r="AS8" s="53" t="str">
        <f>IF($A8="","",IF([1]Ama!Y5="","",#REF!&amp;"-7."&amp;REPLACE(RIGHT([1]Ama!Y5,5),1,SEARCH(".",RIGHT([1]Ama!Y5,5)),"")))</f>
        <v/>
      </c>
      <c r="AT8" s="53" t="str">
        <f>IF($A8="","",IF([1]Ama!Z5="","",#REF!&amp;"-8."&amp;REPLACE(RIGHT([1]Ama!Z5,5),1,SEARCH(".",RIGHT([1]Ama!Z5,5)),"")))</f>
        <v/>
      </c>
      <c r="AU8" s="53" t="str">
        <f>IF($A8="","",IF([1]Ama!AA5="","",#REF!&amp;"-9."&amp;REPLACE(RIGHT([1]Ama!AA5,5),1,SEARCH(".",RIGHT([1]Ama!AA5,5)),"")))</f>
        <v/>
      </c>
      <c r="AV8" s="53" t="str">
        <f>IF($A8="","",IF([1]Ama!AB5="","",#REF!&amp;"-10."&amp;REPLACE(RIGHT([1]Ama!AB5,5),1,SEARCH(".",RIGHT([1]Ama!AB5,5)),"")))</f>
        <v/>
      </c>
      <c r="BA8" s="57"/>
      <c r="BB8" s="57"/>
      <c r="BC8" s="57"/>
      <c r="BD8" s="57"/>
      <c r="BE8" s="57"/>
      <c r="BF8" s="54"/>
    </row>
    <row r="9" spans="1:77" s="53" customFormat="1" ht="14.1" customHeight="1" x14ac:dyDescent="0.25">
      <c r="A9" s="52"/>
      <c r="D9" s="54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E9" s="56"/>
      <c r="AL9" s="53" t="str">
        <f>IF($A9="","",IF([1]Ama!R6="","",$F8&amp;"-main."&amp;REPLACE(RIGHT([1]Ama!R6,5),1,SEARCH(".",RIGHT([1]Ama!R6,5)),"")))</f>
        <v/>
      </c>
      <c r="AM9" s="53" t="str">
        <f>IF($A9="","",IF([1]Ama!S6="","",$F8&amp;"-1."&amp;REPLACE(RIGHT([1]Ama!S6,5),1,SEARCH(".",RIGHT([1]Ama!S6,5)),"")))</f>
        <v/>
      </c>
      <c r="AN9" s="53" t="str">
        <f>IF($A9="","",IF([1]Ama!T6="","",$F8&amp;"-2."&amp;REPLACE(RIGHT([1]Ama!T6,5),1,SEARCH(".",RIGHT([1]Ama!T6,5)),"")))</f>
        <v/>
      </c>
      <c r="AO9" s="53" t="str">
        <f>IF($A9="","",IF([1]Ama!U6="","",$F8&amp;"-3."&amp;REPLACE(RIGHT([1]Ama!U6,5),1,SEARCH(".",RIGHT([1]Ama!U6,5)),"")))</f>
        <v/>
      </c>
      <c r="AP9" s="53" t="str">
        <f>IF($A9="","",IF([1]Ama!V6="","",$F8&amp;"-4."&amp;REPLACE(RIGHT([1]Ama!V6,5),1,SEARCH(".",RIGHT([1]Ama!V6,5)),"")))</f>
        <v/>
      </c>
      <c r="AQ9" s="53" t="str">
        <f>IF($A9="","",IF([1]Ama!W6="","",$F8&amp;"-5."&amp;REPLACE(RIGHT([1]Ama!W6,5),1,SEARCH(".",RIGHT([1]Ama!W6,5)),"")))</f>
        <v/>
      </c>
      <c r="AR9" s="53" t="str">
        <f>IF($A9="","",IF([1]Ama!X6="","",$F8&amp;"-6."&amp;REPLACE(RIGHT([1]Ama!X6,5),1,SEARCH(".",RIGHT([1]Ama!X6,5)),"")))</f>
        <v/>
      </c>
      <c r="AS9" s="53" t="str">
        <f>IF($A9="","",IF([1]Ama!Y6="","",$F8&amp;"-7."&amp;REPLACE(RIGHT([1]Ama!Y6,5),1,SEARCH(".",RIGHT([1]Ama!Y6,5)),"")))</f>
        <v/>
      </c>
      <c r="AT9" s="53" t="str">
        <f>IF($A9="","",IF([1]Ama!Z6="","",$F8&amp;"-8."&amp;REPLACE(RIGHT([1]Ama!Z6,5),1,SEARCH(".",RIGHT([1]Ama!Z6,5)),"")))</f>
        <v/>
      </c>
      <c r="AU9" s="53" t="str">
        <f>IF($A9="","",IF([1]Ama!AA6="","",$F8&amp;"-9."&amp;REPLACE(RIGHT([1]Ama!AA6,5),1,SEARCH(".",RIGHT([1]Ama!AA6,5)),"")))</f>
        <v/>
      </c>
      <c r="AV9" s="53" t="str">
        <f>IF($A9="","",IF([1]Ama!AB6="","",$F8&amp;"-10."&amp;REPLACE(RIGHT([1]Ama!AB6,5),1,SEARCH(".",RIGHT([1]Ama!AB6,5)),"")))</f>
        <v/>
      </c>
      <c r="BA9" s="57"/>
      <c r="BB9" s="57"/>
      <c r="BC9" s="57"/>
      <c r="BD9" s="57"/>
      <c r="BE9" s="57"/>
      <c r="BF9" s="54"/>
    </row>
    <row r="10" spans="1:77" s="53" customFormat="1" ht="14.1" customHeight="1" x14ac:dyDescent="0.25">
      <c r="A10" s="52"/>
      <c r="C10" s="58"/>
      <c r="D10" s="54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E10" s="56"/>
      <c r="AL10" s="53" t="str">
        <f>IF($A10="","",IF([1]Ama!R7="","",$F9&amp;"-main."&amp;REPLACE(RIGHT([1]Ama!R7,5),1,SEARCH(".",RIGHT([1]Ama!R7,5)),"")))</f>
        <v/>
      </c>
      <c r="AM10" s="53" t="str">
        <f>IF($A10="","",IF([1]Ama!S7="","",$F9&amp;"-1."&amp;REPLACE(RIGHT([1]Ama!S7,5),1,SEARCH(".",RIGHT([1]Ama!S7,5)),"")))</f>
        <v/>
      </c>
      <c r="AN10" s="53" t="str">
        <f>IF($A10="","",IF([1]Ama!T7="","",$F9&amp;"-2."&amp;REPLACE(RIGHT([1]Ama!T7,5),1,SEARCH(".",RIGHT([1]Ama!T7,5)),"")))</f>
        <v/>
      </c>
      <c r="AO10" s="53" t="str">
        <f>IF($A10="","",IF([1]Ama!U7="","",$F9&amp;"-3."&amp;REPLACE(RIGHT([1]Ama!U7,5),1,SEARCH(".",RIGHT([1]Ama!U7,5)),"")))</f>
        <v/>
      </c>
      <c r="AP10" s="53" t="str">
        <f>IF($A10="","",IF([1]Ama!V7="","",$F9&amp;"-4."&amp;REPLACE(RIGHT([1]Ama!V7,5),1,SEARCH(".",RIGHT([1]Ama!V7,5)),"")))</f>
        <v/>
      </c>
      <c r="AQ10" s="53" t="str">
        <f>IF($A10="","",IF([1]Ama!W7="","",$F9&amp;"-5."&amp;REPLACE(RIGHT([1]Ama!W7,5),1,SEARCH(".",RIGHT([1]Ama!W7,5)),"")))</f>
        <v/>
      </c>
      <c r="AR10" s="53" t="str">
        <f>IF($A10="","",IF([1]Ama!X7="","",$F9&amp;"-6."&amp;REPLACE(RIGHT([1]Ama!X7,5),1,SEARCH(".",RIGHT([1]Ama!X7,5)),"")))</f>
        <v/>
      </c>
      <c r="AS10" s="53" t="str">
        <f>IF($A10="","",IF([1]Ama!Y7="","",$F9&amp;"-7."&amp;REPLACE(RIGHT([1]Ama!Y7,5),1,SEARCH(".",RIGHT([1]Ama!Y7,5)),"")))</f>
        <v/>
      </c>
      <c r="AT10" s="53" t="str">
        <f>IF($A10="","",IF([1]Ama!Z7="","",$F9&amp;"-8."&amp;REPLACE(RIGHT([1]Ama!Z7,5),1,SEARCH(".",RIGHT([1]Ama!Z7,5)),"")))</f>
        <v/>
      </c>
      <c r="AU10" s="53" t="str">
        <f>IF($A10="","",IF([1]Ama!AA7="","",$F9&amp;"-9."&amp;REPLACE(RIGHT([1]Ama!AA7,5),1,SEARCH(".",RIGHT([1]Ama!AA7,5)),"")))</f>
        <v/>
      </c>
      <c r="AV10" s="53" t="str">
        <f>IF($A10="","",IF([1]Ama!AB7="","",$F9&amp;"-10."&amp;REPLACE(RIGHT([1]Ama!AB7,5),1,SEARCH(".",RIGHT([1]Ama!AB7,5)),"")))</f>
        <v/>
      </c>
      <c r="BA10" s="57"/>
      <c r="BB10" s="57"/>
      <c r="BC10" s="57"/>
      <c r="BD10" s="57"/>
      <c r="BE10" s="57"/>
      <c r="BF10" s="54"/>
    </row>
    <row r="11" spans="1:77" s="53" customFormat="1" ht="14.1" customHeight="1" x14ac:dyDescent="0.25">
      <c r="A11" s="52"/>
      <c r="D11" s="54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E11" s="56"/>
      <c r="AL11" s="53" t="str">
        <f>IF($A11="","",IF([1]Ama!R8="","",$F10&amp;"-main."&amp;REPLACE(RIGHT([1]Ama!R8,5),1,SEARCH(".",RIGHT([1]Ama!R8,5)),"")))</f>
        <v/>
      </c>
      <c r="AM11" s="53" t="str">
        <f>IF($A11="","",IF([1]Ama!S8="","",$F10&amp;"-1."&amp;REPLACE(RIGHT([1]Ama!S8,5),1,SEARCH(".",RIGHT([1]Ama!S8,5)),"")))</f>
        <v/>
      </c>
      <c r="AN11" s="53" t="str">
        <f>IF($A11="","",IF([1]Ama!T8="","",$F10&amp;"-2."&amp;REPLACE(RIGHT([1]Ama!T8,5),1,SEARCH(".",RIGHT([1]Ama!T8,5)),"")))</f>
        <v/>
      </c>
      <c r="AO11" s="53" t="str">
        <f>IF($A11="","",IF([1]Ama!U8="","",$F10&amp;"-3."&amp;REPLACE(RIGHT([1]Ama!U8,5),1,SEARCH(".",RIGHT([1]Ama!U8,5)),"")))</f>
        <v/>
      </c>
      <c r="AP11" s="53" t="str">
        <f>IF($A11="","",IF([1]Ama!V8="","",$F10&amp;"-4."&amp;REPLACE(RIGHT([1]Ama!V8,5),1,SEARCH(".",RIGHT([1]Ama!V8,5)),"")))</f>
        <v/>
      </c>
      <c r="AQ11" s="53" t="str">
        <f>IF($A11="","",IF([1]Ama!W8="","",$F10&amp;"-5."&amp;REPLACE(RIGHT([1]Ama!W8,5),1,SEARCH(".",RIGHT([1]Ama!W8,5)),"")))</f>
        <v/>
      </c>
      <c r="AR11" s="53" t="str">
        <f>IF($A11="","",IF([1]Ama!X8="","",$F10&amp;"-6."&amp;REPLACE(RIGHT([1]Ama!X8,5),1,SEARCH(".",RIGHT([1]Ama!X8,5)),"")))</f>
        <v/>
      </c>
      <c r="AS11" s="53" t="str">
        <f>IF($A11="","",IF([1]Ama!Y8="","",$F10&amp;"-7."&amp;REPLACE(RIGHT([1]Ama!Y8,5),1,SEARCH(".",RIGHT([1]Ama!Y8,5)),"")))</f>
        <v/>
      </c>
      <c r="AT11" s="53" t="str">
        <f>IF($A11="","",IF([1]Ama!Z8="","",$F10&amp;"-8."&amp;REPLACE(RIGHT([1]Ama!Z8,5),1,SEARCH(".",RIGHT([1]Ama!Z8,5)),"")))</f>
        <v/>
      </c>
      <c r="AU11" s="53" t="str">
        <f>IF($A11="","",IF([1]Ama!AA8="","",$F10&amp;"-9."&amp;REPLACE(RIGHT([1]Ama!AA8,5),1,SEARCH(".",RIGHT([1]Ama!AA8,5)),"")))</f>
        <v/>
      </c>
      <c r="AV11" s="53" t="str">
        <f>IF($A11="","",IF([1]Ama!AB8="","",$F10&amp;"-10."&amp;REPLACE(RIGHT([1]Ama!AB8,5),1,SEARCH(".",RIGHT([1]Ama!AB8,5)),"")))</f>
        <v/>
      </c>
      <c r="BA11" s="57"/>
      <c r="BB11" s="57"/>
      <c r="BC11" s="57"/>
      <c r="BD11" s="57"/>
      <c r="BE11" s="57"/>
      <c r="BF11" s="54"/>
    </row>
    <row r="12" spans="1:77" s="53" customFormat="1" ht="14.1" customHeight="1" x14ac:dyDescent="0.25">
      <c r="A12" s="52"/>
      <c r="D12" s="54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E12" s="56"/>
      <c r="AL12" s="53" t="str">
        <f>IF($A12="","",IF([1]Ama!R9="","",$F11&amp;"-main."&amp;REPLACE(RIGHT([1]Ama!R9,5),1,SEARCH(".",RIGHT([1]Ama!R9,5)),"")))</f>
        <v/>
      </c>
      <c r="AM12" s="53" t="str">
        <f>IF($A12="","",IF([1]Ama!S9="","",$F11&amp;"-1."&amp;REPLACE(RIGHT([1]Ama!S9,5),1,SEARCH(".",RIGHT([1]Ama!S9,5)),"")))</f>
        <v/>
      </c>
      <c r="AN12" s="53" t="str">
        <f>IF($A12="","",IF([1]Ama!T9="","",$F11&amp;"-2."&amp;REPLACE(RIGHT([1]Ama!T9,5),1,SEARCH(".",RIGHT([1]Ama!T9,5)),"")))</f>
        <v/>
      </c>
      <c r="AO12" s="53" t="str">
        <f>IF($A12="","",IF([1]Ama!U9="","",$F11&amp;"-3."&amp;REPLACE(RIGHT([1]Ama!U9,5),1,SEARCH(".",RIGHT([1]Ama!U9,5)),"")))</f>
        <v/>
      </c>
      <c r="AP12" s="53" t="str">
        <f>IF($A12="","",IF([1]Ama!V9="","",$F11&amp;"-4."&amp;REPLACE(RIGHT([1]Ama!V9,5),1,SEARCH(".",RIGHT([1]Ama!V9,5)),"")))</f>
        <v/>
      </c>
      <c r="AQ12" s="53" t="str">
        <f>IF($A12="","",IF([1]Ama!W9="","",$F11&amp;"-5."&amp;REPLACE(RIGHT([1]Ama!W9,5),1,SEARCH(".",RIGHT([1]Ama!W9,5)),"")))</f>
        <v/>
      </c>
      <c r="AR12" s="53" t="str">
        <f>IF($A12="","",IF([1]Ama!X9="","",$F11&amp;"-6."&amp;REPLACE(RIGHT([1]Ama!X9,5),1,SEARCH(".",RIGHT([1]Ama!X9,5)),"")))</f>
        <v/>
      </c>
      <c r="AS12" s="53" t="str">
        <f>IF($A12="","",IF([1]Ama!Y9="","",$F11&amp;"-7."&amp;REPLACE(RIGHT([1]Ama!Y9,5),1,SEARCH(".",RIGHT([1]Ama!Y9,5)),"")))</f>
        <v/>
      </c>
      <c r="AT12" s="53" t="str">
        <f>IF($A12="","",IF([1]Ama!Z9="","",$F11&amp;"-8."&amp;REPLACE(RIGHT([1]Ama!Z9,5),1,SEARCH(".",RIGHT([1]Ama!Z9,5)),"")))</f>
        <v/>
      </c>
      <c r="AU12" s="53" t="str">
        <f>IF($A12="","",IF([1]Ama!AA9="","",$F11&amp;"-9."&amp;REPLACE(RIGHT([1]Ama!AA9,5),1,SEARCH(".",RIGHT([1]Ama!AA9,5)),"")))</f>
        <v/>
      </c>
      <c r="AV12" s="53" t="str">
        <f>IF($A12="","",IF([1]Ama!AB9="","",$F11&amp;"-10."&amp;REPLACE(RIGHT([1]Ama!AB9,5),1,SEARCH(".",RIGHT([1]Ama!AB9,5)),"")))</f>
        <v/>
      </c>
      <c r="BA12" s="57"/>
      <c r="BB12" s="57"/>
      <c r="BC12" s="57"/>
      <c r="BD12" s="57"/>
      <c r="BE12" s="57"/>
      <c r="BF12" s="54"/>
    </row>
    <row r="13" spans="1:77" s="53" customFormat="1" ht="14.1" customHeight="1" x14ac:dyDescent="0.25">
      <c r="A13" s="52"/>
      <c r="D13" s="54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E13" s="56"/>
      <c r="AL13" s="53" t="str">
        <f>IF($A13="","",IF([1]Ama!R10="","",$F12&amp;"-main."&amp;REPLACE(RIGHT([1]Ama!R10,5),1,SEARCH(".",RIGHT([1]Ama!R10,5)),"")))</f>
        <v/>
      </c>
      <c r="AM13" s="53" t="str">
        <f>IF($A13="","",IF([1]Ama!S10="","",$F12&amp;"-1."&amp;REPLACE(RIGHT([1]Ama!S10,5),1,SEARCH(".",RIGHT([1]Ama!S10,5)),"")))</f>
        <v/>
      </c>
      <c r="AN13" s="53" t="str">
        <f>IF($A13="","",IF([1]Ama!T10="","",$F12&amp;"-2."&amp;REPLACE(RIGHT([1]Ama!T10,5),1,SEARCH(".",RIGHT([1]Ama!T10,5)),"")))</f>
        <v/>
      </c>
      <c r="AO13" s="53" t="str">
        <f>IF($A13="","",IF([1]Ama!U10="","",$F12&amp;"-3."&amp;REPLACE(RIGHT([1]Ama!U10,5),1,SEARCH(".",RIGHT([1]Ama!U10,5)),"")))</f>
        <v/>
      </c>
      <c r="AP13" s="53" t="str">
        <f>IF($A13="","",IF([1]Ama!V10="","",$F12&amp;"-4."&amp;REPLACE(RIGHT([1]Ama!V10,5),1,SEARCH(".",RIGHT([1]Ama!V10,5)),"")))</f>
        <v/>
      </c>
      <c r="AQ13" s="53" t="str">
        <f>IF($A13="","",IF([1]Ama!W10="","",$F12&amp;"-5."&amp;REPLACE(RIGHT([1]Ama!W10,5),1,SEARCH(".",RIGHT([1]Ama!W10,5)),"")))</f>
        <v/>
      </c>
      <c r="AR13" s="53" t="str">
        <f>IF($A13="","",IF([1]Ama!X10="","",$F12&amp;"-6."&amp;REPLACE(RIGHT([1]Ama!X10,5),1,SEARCH(".",RIGHT([1]Ama!X10,5)),"")))</f>
        <v/>
      </c>
      <c r="AS13" s="53" t="str">
        <f>IF($A13="","",IF([1]Ama!Y10="","",$F12&amp;"-7."&amp;REPLACE(RIGHT([1]Ama!Y10,5),1,SEARCH(".",RIGHT([1]Ama!Y10,5)),"")))</f>
        <v/>
      </c>
      <c r="AT13" s="53" t="str">
        <f>IF($A13="","",IF([1]Ama!Z10="","",$F12&amp;"-8."&amp;REPLACE(RIGHT([1]Ama!Z10,5),1,SEARCH(".",RIGHT([1]Ama!Z10,5)),"")))</f>
        <v/>
      </c>
      <c r="AU13" s="53" t="str">
        <f>IF($A13="","",IF([1]Ama!AA10="","",$F12&amp;"-9."&amp;REPLACE(RIGHT([1]Ama!AA10,5),1,SEARCH(".",RIGHT([1]Ama!AA10,5)),"")))</f>
        <v/>
      </c>
      <c r="AV13" s="53" t="str">
        <f>IF($A13="","",IF([1]Ama!AB10="","",$F12&amp;"-10."&amp;REPLACE(RIGHT([1]Ama!AB10,5),1,SEARCH(".",RIGHT([1]Ama!AB10,5)),"")))</f>
        <v/>
      </c>
      <c r="BA13" s="57"/>
      <c r="BB13" s="57"/>
      <c r="BC13" s="57"/>
      <c r="BD13" s="57"/>
      <c r="BE13" s="57"/>
      <c r="BF13" s="54"/>
    </row>
    <row r="14" spans="1:77" s="53" customFormat="1" ht="14.1" customHeight="1" x14ac:dyDescent="0.25">
      <c r="A14" s="52"/>
      <c r="D14" s="54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E14" s="56"/>
      <c r="AL14" s="53" t="str">
        <f>IF($A14="","",IF([1]Ama!R11="","",$F13&amp;"-main."&amp;REPLACE(RIGHT([1]Ama!R11,5),1,SEARCH(".",RIGHT([1]Ama!R11,5)),"")))</f>
        <v/>
      </c>
      <c r="AM14" s="53" t="str">
        <f>IF($A14="","",IF([1]Ama!S11="","",$F13&amp;"-1."&amp;REPLACE(RIGHT([1]Ama!S11,5),1,SEARCH(".",RIGHT([1]Ama!S11,5)),"")))</f>
        <v/>
      </c>
      <c r="AN14" s="53" t="str">
        <f>IF($A14="","",IF([1]Ama!T11="","",$F13&amp;"-2."&amp;REPLACE(RIGHT([1]Ama!T11,5),1,SEARCH(".",RIGHT([1]Ama!T11,5)),"")))</f>
        <v/>
      </c>
      <c r="AO14" s="53" t="str">
        <f>IF($A14="","",IF([1]Ama!U11="","",$F13&amp;"-3."&amp;REPLACE(RIGHT([1]Ama!U11,5),1,SEARCH(".",RIGHT([1]Ama!U11,5)),"")))</f>
        <v/>
      </c>
      <c r="AP14" s="53" t="str">
        <f>IF($A14="","",IF([1]Ama!V11="","",$F13&amp;"-4."&amp;REPLACE(RIGHT([1]Ama!V11,5),1,SEARCH(".",RIGHT([1]Ama!V11,5)),"")))</f>
        <v/>
      </c>
      <c r="AQ14" s="53" t="str">
        <f>IF($A14="","",IF([1]Ama!W11="","",$F13&amp;"-5."&amp;REPLACE(RIGHT([1]Ama!W11,5),1,SEARCH(".",RIGHT([1]Ama!W11,5)),"")))</f>
        <v/>
      </c>
      <c r="AR14" s="53" t="str">
        <f>IF($A14="","",IF([1]Ama!X11="","",$F13&amp;"-6."&amp;REPLACE(RIGHT([1]Ama!X11,5),1,SEARCH(".",RIGHT([1]Ama!X11,5)),"")))</f>
        <v/>
      </c>
      <c r="AS14" s="53" t="str">
        <f>IF($A14="","",IF([1]Ama!Y11="","",$F13&amp;"-7."&amp;REPLACE(RIGHT([1]Ama!Y11,5),1,SEARCH(".",RIGHT([1]Ama!Y11,5)),"")))</f>
        <v/>
      </c>
      <c r="AT14" s="53" t="str">
        <f>IF($A14="","",IF([1]Ama!Z11="","",$F13&amp;"-8."&amp;REPLACE(RIGHT([1]Ama!Z11,5),1,SEARCH(".",RIGHT([1]Ama!Z11,5)),"")))</f>
        <v/>
      </c>
      <c r="AU14" s="53" t="str">
        <f>IF($A14="","",IF([1]Ama!AA11="","",$F13&amp;"-9."&amp;REPLACE(RIGHT([1]Ama!AA11,5),1,SEARCH(".",RIGHT([1]Ama!AA11,5)),"")))</f>
        <v/>
      </c>
      <c r="AV14" s="53" t="str">
        <f>IF($A14="","",IF([1]Ama!AB11="","",$F13&amp;"-10."&amp;REPLACE(RIGHT([1]Ama!AB11,5),1,SEARCH(".",RIGHT([1]Ama!AB11,5)),"")))</f>
        <v/>
      </c>
      <c r="BA14" s="57"/>
      <c r="BB14" s="57"/>
      <c r="BC14" s="57"/>
      <c r="BD14" s="57"/>
      <c r="BE14" s="57"/>
      <c r="BF14" s="54"/>
    </row>
    <row r="15" spans="1:77" s="53" customFormat="1" ht="14.1" customHeight="1" x14ac:dyDescent="0.25">
      <c r="A15" s="52"/>
      <c r="D15" s="54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E15" s="56"/>
      <c r="AL15" s="53" t="str">
        <f>IF($A15="","",IF([1]Ama!R12="","",$F14&amp;"-main."&amp;REPLACE(RIGHT([1]Ama!R12,5),1,SEARCH(".",RIGHT([1]Ama!R12,5)),"")))</f>
        <v/>
      </c>
      <c r="AM15" s="53" t="str">
        <f>IF($A15="","",IF([1]Ama!S12="","",$F14&amp;"-1."&amp;REPLACE(RIGHT([1]Ama!S12,5),1,SEARCH(".",RIGHT([1]Ama!S12,5)),"")))</f>
        <v/>
      </c>
      <c r="AN15" s="53" t="str">
        <f>IF($A15="","",IF([1]Ama!T12="","",$F14&amp;"-2."&amp;REPLACE(RIGHT([1]Ama!T12,5),1,SEARCH(".",RIGHT([1]Ama!T12,5)),"")))</f>
        <v/>
      </c>
      <c r="AO15" s="53" t="str">
        <f>IF($A15="","",IF([1]Ama!U12="","",$F14&amp;"-3."&amp;REPLACE(RIGHT([1]Ama!U12,5),1,SEARCH(".",RIGHT([1]Ama!U12,5)),"")))</f>
        <v/>
      </c>
      <c r="AP15" s="53" t="str">
        <f>IF($A15="","",IF([1]Ama!V12="","",$F14&amp;"-4."&amp;REPLACE(RIGHT([1]Ama!V12,5),1,SEARCH(".",RIGHT([1]Ama!V12,5)),"")))</f>
        <v/>
      </c>
      <c r="AQ15" s="53" t="str">
        <f>IF($A15="","",IF([1]Ama!W12="","",$F14&amp;"-5."&amp;REPLACE(RIGHT([1]Ama!W12,5),1,SEARCH(".",RIGHT([1]Ama!W12,5)),"")))</f>
        <v/>
      </c>
      <c r="AR15" s="53" t="str">
        <f>IF($A15="","",IF([1]Ama!X12="","",$F14&amp;"-6."&amp;REPLACE(RIGHT([1]Ama!X12,5),1,SEARCH(".",RIGHT([1]Ama!X12,5)),"")))</f>
        <v/>
      </c>
      <c r="AS15" s="53" t="str">
        <f>IF($A15="","",IF([1]Ama!Y12="","",$F14&amp;"-7."&amp;REPLACE(RIGHT([1]Ama!Y12,5),1,SEARCH(".",RIGHT([1]Ama!Y12,5)),"")))</f>
        <v/>
      </c>
      <c r="AT15" s="53" t="str">
        <f>IF($A15="","",IF([1]Ama!Z12="","",$F14&amp;"-8."&amp;REPLACE(RIGHT([1]Ama!Z12,5),1,SEARCH(".",RIGHT([1]Ama!Z12,5)),"")))</f>
        <v/>
      </c>
      <c r="AU15" s="53" t="str">
        <f>IF($A15="","",IF([1]Ama!AA12="","",$F14&amp;"-9."&amp;REPLACE(RIGHT([1]Ama!AA12,5),1,SEARCH(".",RIGHT([1]Ama!AA12,5)),"")))</f>
        <v/>
      </c>
      <c r="AV15" s="53" t="str">
        <f>IF($A15="","",IF([1]Ama!AB12="","",$F14&amp;"-10."&amp;REPLACE(RIGHT([1]Ama!AB12,5),1,SEARCH(".",RIGHT([1]Ama!AB12,5)),"")))</f>
        <v/>
      </c>
      <c r="BA15" s="57"/>
      <c r="BB15" s="57"/>
      <c r="BC15" s="57"/>
      <c r="BD15" s="57"/>
      <c r="BE15" s="57"/>
      <c r="BF15" s="54"/>
    </row>
    <row r="16" spans="1:77" s="53" customFormat="1" ht="14.1" customHeight="1" x14ac:dyDescent="0.25">
      <c r="A16" s="52"/>
      <c r="D16" s="54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E16" s="56"/>
      <c r="AL16" s="53" t="str">
        <f>IF($A16="","",IF([1]Ama!R13="","",$F15&amp;"-main."&amp;REPLACE(RIGHT([1]Ama!R13,5),1,SEARCH(".",RIGHT([1]Ama!R13,5)),"")))</f>
        <v/>
      </c>
      <c r="AM16" s="53" t="str">
        <f>IF($A16="","",IF([1]Ama!S13="","",$F15&amp;"-1."&amp;REPLACE(RIGHT([1]Ama!S13,5),1,SEARCH(".",RIGHT([1]Ama!S13,5)),"")))</f>
        <v/>
      </c>
      <c r="AN16" s="53" t="str">
        <f>IF($A16="","",IF([1]Ama!T13="","",$F15&amp;"-2."&amp;REPLACE(RIGHT([1]Ama!T13,5),1,SEARCH(".",RIGHT([1]Ama!T13,5)),"")))</f>
        <v/>
      </c>
      <c r="AO16" s="53" t="str">
        <f>IF($A16="","",IF([1]Ama!U13="","",$F15&amp;"-3."&amp;REPLACE(RIGHT([1]Ama!U13,5),1,SEARCH(".",RIGHT([1]Ama!U13,5)),"")))</f>
        <v/>
      </c>
      <c r="AP16" s="53" t="str">
        <f>IF($A16="","",IF([1]Ama!V13="","",$F15&amp;"-4."&amp;REPLACE(RIGHT([1]Ama!V13,5),1,SEARCH(".",RIGHT([1]Ama!V13,5)),"")))</f>
        <v/>
      </c>
      <c r="AQ16" s="53" t="str">
        <f>IF($A16="","",IF([1]Ama!W13="","",$F15&amp;"-5."&amp;REPLACE(RIGHT([1]Ama!W13,5),1,SEARCH(".",RIGHT([1]Ama!W13,5)),"")))</f>
        <v/>
      </c>
      <c r="AR16" s="53" t="str">
        <f>IF($A16="","",IF([1]Ama!X13="","",$F15&amp;"-6."&amp;REPLACE(RIGHT([1]Ama!X13,5),1,SEARCH(".",RIGHT([1]Ama!X13,5)),"")))</f>
        <v/>
      </c>
      <c r="AS16" s="53" t="str">
        <f>IF($A16="","",IF([1]Ama!Y13="","",$F15&amp;"-7."&amp;REPLACE(RIGHT([1]Ama!Y13,5),1,SEARCH(".",RIGHT([1]Ama!Y13,5)),"")))</f>
        <v/>
      </c>
      <c r="AT16" s="53" t="str">
        <f>IF($A16="","",IF([1]Ama!Z13="","",$F15&amp;"-8."&amp;REPLACE(RIGHT([1]Ama!Z13,5),1,SEARCH(".",RIGHT([1]Ama!Z13,5)),"")))</f>
        <v/>
      </c>
      <c r="AU16" s="53" t="str">
        <f>IF($A16="","",IF([1]Ama!AA13="","",$F15&amp;"-9."&amp;REPLACE(RIGHT([1]Ama!AA13,5),1,SEARCH(".",RIGHT([1]Ama!AA13,5)),"")))</f>
        <v/>
      </c>
      <c r="AV16" s="53" t="str">
        <f>IF($A16="","",IF([1]Ama!AB13="","",$F15&amp;"-10."&amp;REPLACE(RIGHT([1]Ama!AB13,5),1,SEARCH(".",RIGHT([1]Ama!AB13,5)),"")))</f>
        <v/>
      </c>
      <c r="BA16" s="57"/>
      <c r="BB16" s="57"/>
      <c r="BC16" s="57"/>
      <c r="BD16" s="57"/>
      <c r="BE16" s="57"/>
      <c r="BF16" s="54"/>
    </row>
    <row r="17" spans="1:58" s="53" customFormat="1" ht="14.1" customHeight="1" x14ac:dyDescent="0.25">
      <c r="A17" s="52"/>
      <c r="D17" s="54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E17" s="56"/>
      <c r="AL17" s="53" t="str">
        <f>IF($A17="","",IF([1]Ama!R14="","",$F16&amp;"-main."&amp;REPLACE(RIGHT([1]Ama!R14,5),1,SEARCH(".",RIGHT([1]Ama!R14,5)),"")))</f>
        <v/>
      </c>
      <c r="AM17" s="53" t="str">
        <f>IF($A17="","",IF([1]Ama!S14="","",$F16&amp;"-1."&amp;REPLACE(RIGHT([1]Ama!S14,5),1,SEARCH(".",RIGHT([1]Ama!S14,5)),"")))</f>
        <v/>
      </c>
      <c r="AN17" s="53" t="str">
        <f>IF($A17="","",IF([1]Ama!T14="","",$F16&amp;"-2."&amp;REPLACE(RIGHT([1]Ama!T14,5),1,SEARCH(".",RIGHT([1]Ama!T14,5)),"")))</f>
        <v/>
      </c>
      <c r="AO17" s="53" t="str">
        <f>IF($A17="","",IF([1]Ama!U14="","",$F16&amp;"-3."&amp;REPLACE(RIGHT([1]Ama!U14,5),1,SEARCH(".",RIGHT([1]Ama!U14,5)),"")))</f>
        <v/>
      </c>
      <c r="AP17" s="53" t="str">
        <f>IF($A17="","",IF([1]Ama!V14="","",$F16&amp;"-4."&amp;REPLACE(RIGHT([1]Ama!V14,5),1,SEARCH(".",RIGHT([1]Ama!V14,5)),"")))</f>
        <v/>
      </c>
      <c r="AQ17" s="53" t="str">
        <f>IF($A17="","",IF([1]Ama!W14="","",$F16&amp;"-5."&amp;REPLACE(RIGHT([1]Ama!W14,5),1,SEARCH(".",RIGHT([1]Ama!W14,5)),"")))</f>
        <v/>
      </c>
      <c r="AR17" s="53" t="str">
        <f>IF($A17="","",IF([1]Ama!X14="","",$F16&amp;"-6."&amp;REPLACE(RIGHT([1]Ama!X14,5),1,SEARCH(".",RIGHT([1]Ama!X14,5)),"")))</f>
        <v/>
      </c>
      <c r="AS17" s="53" t="str">
        <f>IF($A17="","",IF([1]Ama!Y14="","",$F16&amp;"-7."&amp;REPLACE(RIGHT([1]Ama!Y14,5),1,SEARCH(".",RIGHT([1]Ama!Y14,5)),"")))</f>
        <v/>
      </c>
      <c r="AT17" s="53" t="str">
        <f>IF($A17="","",IF([1]Ama!Z14="","",$F16&amp;"-8."&amp;REPLACE(RIGHT([1]Ama!Z14,5),1,SEARCH(".",RIGHT([1]Ama!Z14,5)),"")))</f>
        <v/>
      </c>
      <c r="AU17" s="53" t="str">
        <f>IF($A17="","",IF([1]Ama!AA14="","",$F16&amp;"-9."&amp;REPLACE(RIGHT([1]Ama!AA14,5),1,SEARCH(".",RIGHT([1]Ama!AA14,5)),"")))</f>
        <v/>
      </c>
      <c r="AV17" s="53" t="str">
        <f>IF($A17="","",IF([1]Ama!AB14="","",$F16&amp;"-10."&amp;REPLACE(RIGHT([1]Ama!AB14,5),1,SEARCH(".",RIGHT([1]Ama!AB14,5)),"")))</f>
        <v/>
      </c>
      <c r="BA17" s="57"/>
      <c r="BB17" s="57"/>
      <c r="BC17" s="57"/>
      <c r="BD17" s="57"/>
      <c r="BE17" s="57"/>
      <c r="BF17" s="54"/>
    </row>
    <row r="18" spans="1:58" s="53" customFormat="1" ht="14.1" customHeight="1" x14ac:dyDescent="0.25">
      <c r="A18" s="52"/>
      <c r="D18" s="54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E18" s="56"/>
      <c r="AL18" s="53" t="str">
        <f>IF($A18="","",IF([1]Ama!R15="","",$F17&amp;"-main."&amp;REPLACE(RIGHT([1]Ama!R15,5),1,SEARCH(".",RIGHT([1]Ama!R15,5)),"")))</f>
        <v/>
      </c>
      <c r="AM18" s="53" t="str">
        <f>IF($A18="","",IF([1]Ama!S15="","",$F17&amp;"-1."&amp;REPLACE(RIGHT([1]Ama!S15,5),1,SEARCH(".",RIGHT([1]Ama!S15,5)),"")))</f>
        <v/>
      </c>
      <c r="AN18" s="53" t="str">
        <f>IF($A18="","",IF([1]Ama!T15="","",$F17&amp;"-2."&amp;REPLACE(RIGHT([1]Ama!T15,5),1,SEARCH(".",RIGHT([1]Ama!T15,5)),"")))</f>
        <v/>
      </c>
      <c r="AO18" s="53" t="str">
        <f>IF($A18="","",IF([1]Ama!U15="","",$F17&amp;"-3."&amp;REPLACE(RIGHT([1]Ama!U15,5),1,SEARCH(".",RIGHT([1]Ama!U15,5)),"")))</f>
        <v/>
      </c>
      <c r="AP18" s="53" t="str">
        <f>IF($A18="","",IF([1]Ama!V15="","",$F17&amp;"-4."&amp;REPLACE(RIGHT([1]Ama!V15,5),1,SEARCH(".",RIGHT([1]Ama!V15,5)),"")))</f>
        <v/>
      </c>
      <c r="AQ18" s="53" t="str">
        <f>IF($A18="","",IF([1]Ama!W15="","",$F17&amp;"-5."&amp;REPLACE(RIGHT([1]Ama!W15,5),1,SEARCH(".",RIGHT([1]Ama!W15,5)),"")))</f>
        <v/>
      </c>
      <c r="AR18" s="53" t="str">
        <f>IF($A18="","",IF([1]Ama!X15="","",$F17&amp;"-6."&amp;REPLACE(RIGHT([1]Ama!X15,5),1,SEARCH(".",RIGHT([1]Ama!X15,5)),"")))</f>
        <v/>
      </c>
      <c r="AS18" s="53" t="str">
        <f>IF($A18="","",IF([1]Ama!Y15="","",$F17&amp;"-7."&amp;REPLACE(RIGHT([1]Ama!Y15,5),1,SEARCH(".",RIGHT([1]Ama!Y15,5)),"")))</f>
        <v/>
      </c>
      <c r="AT18" s="53" t="str">
        <f>IF($A18="","",IF([1]Ama!Z15="","",$F17&amp;"-8."&amp;REPLACE(RIGHT([1]Ama!Z15,5),1,SEARCH(".",RIGHT([1]Ama!Z15,5)),"")))</f>
        <v/>
      </c>
      <c r="AU18" s="53" t="str">
        <f>IF($A18="","",IF([1]Ama!AA15="","",$F17&amp;"-9."&amp;REPLACE(RIGHT([1]Ama!AA15,5),1,SEARCH(".",RIGHT([1]Ama!AA15,5)),"")))</f>
        <v/>
      </c>
      <c r="AV18" s="53" t="str">
        <f>IF($A18="","",IF([1]Ama!AB15="","",$F17&amp;"-10."&amp;REPLACE(RIGHT([1]Ama!AB15,5),1,SEARCH(".",RIGHT([1]Ama!AB15,5)),"")))</f>
        <v/>
      </c>
      <c r="BA18" s="57"/>
      <c r="BB18" s="57"/>
      <c r="BC18" s="57"/>
      <c r="BD18" s="57"/>
      <c r="BE18" s="57"/>
      <c r="BF18" s="54"/>
    </row>
    <row r="19" spans="1:58" s="53" customFormat="1" ht="14.1" customHeight="1" x14ac:dyDescent="0.25">
      <c r="A19" s="52"/>
      <c r="D19" s="54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E19" s="56"/>
      <c r="AL19" s="53" t="str">
        <f>IF($A19="","",IF([1]Ama!R16="","",$F18&amp;"-main."&amp;REPLACE(RIGHT([1]Ama!R16,5),1,SEARCH(".",RIGHT([1]Ama!R16,5)),"")))</f>
        <v/>
      </c>
      <c r="AM19" s="53" t="str">
        <f>IF($A19="","",IF([1]Ama!S16="","",$F18&amp;"-1."&amp;REPLACE(RIGHT([1]Ama!S16,5),1,SEARCH(".",RIGHT([1]Ama!S16,5)),"")))</f>
        <v/>
      </c>
      <c r="AN19" s="53" t="str">
        <f>IF($A19="","",IF([1]Ama!T16="","",$F18&amp;"-2."&amp;REPLACE(RIGHT([1]Ama!T16,5),1,SEARCH(".",RIGHT([1]Ama!T16,5)),"")))</f>
        <v/>
      </c>
      <c r="AO19" s="53" t="str">
        <f>IF($A19="","",IF([1]Ama!U16="","",$F18&amp;"-3."&amp;REPLACE(RIGHT([1]Ama!U16,5),1,SEARCH(".",RIGHT([1]Ama!U16,5)),"")))</f>
        <v/>
      </c>
      <c r="AP19" s="53" t="str">
        <f>IF($A19="","",IF([1]Ama!V16="","",$F18&amp;"-4."&amp;REPLACE(RIGHT([1]Ama!V16,5),1,SEARCH(".",RIGHT([1]Ama!V16,5)),"")))</f>
        <v/>
      </c>
      <c r="AQ19" s="53" t="str">
        <f>IF($A19="","",IF([1]Ama!W16="","",$F18&amp;"-5."&amp;REPLACE(RIGHT([1]Ama!W16,5),1,SEARCH(".",RIGHT([1]Ama!W16,5)),"")))</f>
        <v/>
      </c>
      <c r="AR19" s="53" t="str">
        <f>IF($A19="","",IF([1]Ama!X16="","",$F18&amp;"-6."&amp;REPLACE(RIGHT([1]Ama!X16,5),1,SEARCH(".",RIGHT([1]Ama!X16,5)),"")))</f>
        <v/>
      </c>
      <c r="AS19" s="53" t="str">
        <f>IF($A19="","",IF([1]Ama!Y16="","",$F18&amp;"-7."&amp;REPLACE(RIGHT([1]Ama!Y16,5),1,SEARCH(".",RIGHT([1]Ama!Y16,5)),"")))</f>
        <v/>
      </c>
      <c r="AT19" s="53" t="str">
        <f>IF($A19="","",IF([1]Ama!Z16="","",$F18&amp;"-8."&amp;REPLACE(RIGHT([1]Ama!Z16,5),1,SEARCH(".",RIGHT([1]Ama!Z16,5)),"")))</f>
        <v/>
      </c>
      <c r="AU19" s="53" t="str">
        <f>IF($A19="","",IF([1]Ama!AA16="","",$F18&amp;"-9."&amp;REPLACE(RIGHT([1]Ama!AA16,5),1,SEARCH(".",RIGHT([1]Ama!AA16,5)),"")))</f>
        <v/>
      </c>
      <c r="AV19" s="53" t="str">
        <f>IF($A19="","",IF([1]Ama!AB16="","",$F18&amp;"-10."&amp;REPLACE(RIGHT([1]Ama!AB16,5),1,SEARCH(".",RIGHT([1]Ama!AB16,5)),"")))</f>
        <v/>
      </c>
      <c r="BA19" s="57"/>
      <c r="BB19" s="57"/>
      <c r="BC19" s="57"/>
      <c r="BD19" s="57"/>
      <c r="BE19" s="57"/>
      <c r="BF19" s="54"/>
    </row>
    <row r="20" spans="1:58" s="53" customFormat="1" ht="14.1" customHeight="1" x14ac:dyDescent="0.25">
      <c r="A20" s="52"/>
      <c r="D20" s="54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E20" s="56"/>
      <c r="AL20" s="53" t="str">
        <f>IF($A20="","",IF([1]Ama!R17="","",$F19&amp;"-main."&amp;REPLACE(RIGHT([1]Ama!R17,5),1,SEARCH(".",RIGHT([1]Ama!R17,5)),"")))</f>
        <v/>
      </c>
      <c r="AM20" s="53" t="str">
        <f>IF($A20="","",IF([1]Ama!S17="","",$F19&amp;"-1."&amp;REPLACE(RIGHT([1]Ama!S17,5),1,SEARCH(".",RIGHT([1]Ama!S17,5)),"")))</f>
        <v/>
      </c>
      <c r="AN20" s="53" t="str">
        <f>IF($A20="","",IF([1]Ama!T17="","",$F19&amp;"-2."&amp;REPLACE(RIGHT([1]Ama!T17,5),1,SEARCH(".",RIGHT([1]Ama!T17,5)),"")))</f>
        <v/>
      </c>
      <c r="AO20" s="53" t="str">
        <f>IF($A20="","",IF([1]Ama!U17="","",$F19&amp;"-3."&amp;REPLACE(RIGHT([1]Ama!U17,5),1,SEARCH(".",RIGHT([1]Ama!U17,5)),"")))</f>
        <v/>
      </c>
      <c r="AP20" s="53" t="str">
        <f>IF($A20="","",IF([1]Ama!V17="","",$F19&amp;"-4."&amp;REPLACE(RIGHT([1]Ama!V17,5),1,SEARCH(".",RIGHT([1]Ama!V17,5)),"")))</f>
        <v/>
      </c>
      <c r="AQ20" s="53" t="str">
        <f>IF($A20="","",IF([1]Ama!W17="","",$F19&amp;"-5."&amp;REPLACE(RIGHT([1]Ama!W17,5),1,SEARCH(".",RIGHT([1]Ama!W17,5)),"")))</f>
        <v/>
      </c>
      <c r="AR20" s="53" t="str">
        <f>IF($A20="","",IF([1]Ama!X17="","",$F19&amp;"-6."&amp;REPLACE(RIGHT([1]Ama!X17,5),1,SEARCH(".",RIGHT([1]Ama!X17,5)),"")))</f>
        <v/>
      </c>
      <c r="AS20" s="53" t="str">
        <f>IF($A20="","",IF([1]Ama!Y17="","",$F19&amp;"-7."&amp;REPLACE(RIGHT([1]Ama!Y17,5),1,SEARCH(".",RIGHT([1]Ama!Y17,5)),"")))</f>
        <v/>
      </c>
      <c r="AT20" s="53" t="str">
        <f>IF($A20="","",IF([1]Ama!Z17="","",$F19&amp;"-8."&amp;REPLACE(RIGHT([1]Ama!Z17,5),1,SEARCH(".",RIGHT([1]Ama!Z17,5)),"")))</f>
        <v/>
      </c>
      <c r="AU20" s="53" t="str">
        <f>IF($A20="","",IF([1]Ama!AA17="","",$F19&amp;"-9."&amp;REPLACE(RIGHT([1]Ama!AA17,5),1,SEARCH(".",RIGHT([1]Ama!AA17,5)),"")))</f>
        <v/>
      </c>
      <c r="AV20" s="53" t="str">
        <f>IF($A20="","",IF([1]Ama!AB17="","",$F19&amp;"-10."&amp;REPLACE(RIGHT([1]Ama!AB17,5),1,SEARCH(".",RIGHT([1]Ama!AB17,5)),"")))</f>
        <v/>
      </c>
      <c r="BA20" s="57"/>
      <c r="BB20" s="57"/>
      <c r="BC20" s="57"/>
      <c r="BD20" s="57"/>
      <c r="BE20" s="57"/>
      <c r="BF20" s="54"/>
    </row>
    <row r="21" spans="1:58" s="53" customFormat="1" ht="14.1" customHeight="1" x14ac:dyDescent="0.25">
      <c r="A21" s="52"/>
      <c r="D21" s="54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E21" s="56"/>
      <c r="AL21" s="53" t="str">
        <f>IF($A21="","",IF([1]Ama!R18="","",$F20&amp;"-main."&amp;REPLACE(RIGHT([1]Ama!R18,5),1,SEARCH(".",RIGHT([1]Ama!R18,5)),"")))</f>
        <v/>
      </c>
      <c r="AM21" s="53" t="str">
        <f>IF($A21="","",IF([1]Ama!S18="","",$F20&amp;"-1."&amp;REPLACE(RIGHT([1]Ama!S18,5),1,SEARCH(".",RIGHT([1]Ama!S18,5)),"")))</f>
        <v/>
      </c>
      <c r="AN21" s="53" t="str">
        <f>IF($A21="","",IF([1]Ama!T18="","",$F20&amp;"-2."&amp;REPLACE(RIGHT([1]Ama!T18,5),1,SEARCH(".",RIGHT([1]Ama!T18,5)),"")))</f>
        <v/>
      </c>
      <c r="AO21" s="53" t="str">
        <f>IF($A21="","",IF([1]Ama!U18="","",$F20&amp;"-3."&amp;REPLACE(RIGHT([1]Ama!U18,5),1,SEARCH(".",RIGHT([1]Ama!U18,5)),"")))</f>
        <v/>
      </c>
      <c r="AP21" s="53" t="str">
        <f>IF($A21="","",IF([1]Ama!V18="","",$F20&amp;"-4."&amp;REPLACE(RIGHT([1]Ama!V18,5),1,SEARCH(".",RIGHT([1]Ama!V18,5)),"")))</f>
        <v/>
      </c>
      <c r="AQ21" s="53" t="str">
        <f>IF($A21="","",IF([1]Ama!W18="","",$F20&amp;"-5."&amp;REPLACE(RIGHT([1]Ama!W18,5),1,SEARCH(".",RIGHT([1]Ama!W18,5)),"")))</f>
        <v/>
      </c>
      <c r="AR21" s="53" t="str">
        <f>IF($A21="","",IF([1]Ama!X18="","",$F20&amp;"-6."&amp;REPLACE(RIGHT([1]Ama!X18,5),1,SEARCH(".",RIGHT([1]Ama!X18,5)),"")))</f>
        <v/>
      </c>
      <c r="AS21" s="53" t="str">
        <f>IF($A21="","",IF([1]Ama!Y18="","",$F20&amp;"-7."&amp;REPLACE(RIGHT([1]Ama!Y18,5),1,SEARCH(".",RIGHT([1]Ama!Y18,5)),"")))</f>
        <v/>
      </c>
      <c r="AT21" s="53" t="str">
        <f>IF($A21="","",IF([1]Ama!Z18="","",$F20&amp;"-8."&amp;REPLACE(RIGHT([1]Ama!Z18,5),1,SEARCH(".",RIGHT([1]Ama!Z18,5)),"")))</f>
        <v/>
      </c>
      <c r="AU21" s="53" t="str">
        <f>IF($A21="","",IF([1]Ama!AA18="","",$F20&amp;"-9."&amp;REPLACE(RIGHT([1]Ama!AA18,5),1,SEARCH(".",RIGHT([1]Ama!AA18,5)),"")))</f>
        <v/>
      </c>
      <c r="AV21" s="53" t="str">
        <f>IF($A21="","",IF([1]Ama!AB18="","",$F20&amp;"-10."&amp;REPLACE(RIGHT([1]Ama!AB18,5),1,SEARCH(".",RIGHT([1]Ama!AB18,5)),"")))</f>
        <v/>
      </c>
      <c r="BA21" s="57"/>
      <c r="BB21" s="57"/>
      <c r="BC21" s="57"/>
      <c r="BD21" s="57"/>
      <c r="BE21" s="57"/>
      <c r="BF21" s="54"/>
    </row>
    <row r="22" spans="1:58" s="53" customFormat="1" ht="14.1" customHeight="1" x14ac:dyDescent="0.25">
      <c r="A22" s="52"/>
      <c r="D22" s="54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E22" s="56"/>
      <c r="AL22" s="53" t="str">
        <f>IF($A22="","",IF([1]Ama!R19="","",$F21&amp;"-main."&amp;REPLACE(RIGHT([1]Ama!R19,5),1,SEARCH(".",RIGHT([1]Ama!R19,5)),"")))</f>
        <v/>
      </c>
      <c r="AM22" s="53" t="str">
        <f>IF($A22="","",IF([1]Ama!S19="","",$F21&amp;"-1."&amp;REPLACE(RIGHT([1]Ama!S19,5),1,SEARCH(".",RIGHT([1]Ama!S19,5)),"")))</f>
        <v/>
      </c>
      <c r="AN22" s="53" t="str">
        <f>IF($A22="","",IF([1]Ama!T19="","",$F21&amp;"-2."&amp;REPLACE(RIGHT([1]Ama!T19,5),1,SEARCH(".",RIGHT([1]Ama!T19,5)),"")))</f>
        <v/>
      </c>
      <c r="AO22" s="53" t="str">
        <f>IF($A22="","",IF([1]Ama!U19="","",$F21&amp;"-3."&amp;REPLACE(RIGHT([1]Ama!U19,5),1,SEARCH(".",RIGHT([1]Ama!U19,5)),"")))</f>
        <v/>
      </c>
      <c r="AP22" s="53" t="str">
        <f>IF($A22="","",IF([1]Ama!V19="","",$F21&amp;"-4."&amp;REPLACE(RIGHT([1]Ama!V19,5),1,SEARCH(".",RIGHT([1]Ama!V19,5)),"")))</f>
        <v/>
      </c>
      <c r="AQ22" s="53" t="str">
        <f>IF($A22="","",IF([1]Ama!W19="","",$F21&amp;"-5."&amp;REPLACE(RIGHT([1]Ama!W19,5),1,SEARCH(".",RIGHT([1]Ama!W19,5)),"")))</f>
        <v/>
      </c>
      <c r="AR22" s="53" t="str">
        <f>IF($A22="","",IF([1]Ama!X19="","",$F21&amp;"-6."&amp;REPLACE(RIGHT([1]Ama!X19,5),1,SEARCH(".",RIGHT([1]Ama!X19,5)),"")))</f>
        <v/>
      </c>
      <c r="AS22" s="53" t="str">
        <f>IF($A22="","",IF([1]Ama!Y19="","",$F21&amp;"-7."&amp;REPLACE(RIGHT([1]Ama!Y19,5),1,SEARCH(".",RIGHT([1]Ama!Y19,5)),"")))</f>
        <v/>
      </c>
      <c r="AT22" s="53" t="str">
        <f>IF($A22="","",IF([1]Ama!Z19="","",$F21&amp;"-8."&amp;REPLACE(RIGHT([1]Ama!Z19,5),1,SEARCH(".",RIGHT([1]Ama!Z19,5)),"")))</f>
        <v/>
      </c>
      <c r="AU22" s="53" t="str">
        <f>IF($A22="","",IF([1]Ama!AA19="","",$F21&amp;"-9."&amp;REPLACE(RIGHT([1]Ama!AA19,5),1,SEARCH(".",RIGHT([1]Ama!AA19,5)),"")))</f>
        <v/>
      </c>
      <c r="AV22" s="53" t="str">
        <f>IF($A22="","",IF([1]Ama!AB19="","",$F21&amp;"-10."&amp;REPLACE(RIGHT([1]Ama!AB19,5),1,SEARCH(".",RIGHT([1]Ama!AB19,5)),"")))</f>
        <v/>
      </c>
      <c r="BA22" s="57"/>
      <c r="BB22" s="57"/>
      <c r="BC22" s="57"/>
      <c r="BD22" s="57"/>
      <c r="BE22" s="57"/>
      <c r="BF22" s="54"/>
    </row>
    <row r="23" spans="1:58" s="53" customFormat="1" ht="14.1" customHeight="1" x14ac:dyDescent="0.25">
      <c r="A23" s="52"/>
      <c r="D23" s="54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E23" s="56"/>
      <c r="AL23" s="53" t="str">
        <f>IF($A23="","",IF([1]Ama!R20="","",$F22&amp;"-main."&amp;REPLACE(RIGHT([1]Ama!R20,5),1,SEARCH(".",RIGHT([1]Ama!R20,5)),"")))</f>
        <v/>
      </c>
      <c r="AM23" s="53" t="str">
        <f>IF($A23="","",IF([1]Ama!S20="","",$F22&amp;"-1."&amp;REPLACE(RIGHT([1]Ama!S20,5),1,SEARCH(".",RIGHT([1]Ama!S20,5)),"")))</f>
        <v/>
      </c>
      <c r="AN23" s="53" t="str">
        <f>IF($A23="","",IF([1]Ama!T20="","",$F22&amp;"-2."&amp;REPLACE(RIGHT([1]Ama!T20,5),1,SEARCH(".",RIGHT([1]Ama!T20,5)),"")))</f>
        <v/>
      </c>
      <c r="AO23" s="53" t="str">
        <f>IF($A23="","",IF([1]Ama!U20="","",$F22&amp;"-3."&amp;REPLACE(RIGHT([1]Ama!U20,5),1,SEARCH(".",RIGHT([1]Ama!U20,5)),"")))</f>
        <v/>
      </c>
      <c r="AP23" s="53" t="str">
        <f>IF($A23="","",IF([1]Ama!V20="","",$F22&amp;"-4."&amp;REPLACE(RIGHT([1]Ama!V20,5),1,SEARCH(".",RIGHT([1]Ama!V20,5)),"")))</f>
        <v/>
      </c>
      <c r="AQ23" s="53" t="str">
        <f>IF($A23="","",IF([1]Ama!W20="","",$F22&amp;"-5."&amp;REPLACE(RIGHT([1]Ama!W20,5),1,SEARCH(".",RIGHT([1]Ama!W20,5)),"")))</f>
        <v/>
      </c>
      <c r="AR23" s="53" t="str">
        <f>IF($A23="","",IF([1]Ama!X20="","",$F22&amp;"-6."&amp;REPLACE(RIGHT([1]Ama!X20,5),1,SEARCH(".",RIGHT([1]Ama!X20,5)),"")))</f>
        <v/>
      </c>
      <c r="AS23" s="53" t="str">
        <f>IF($A23="","",IF([1]Ama!Y20="","",$F22&amp;"-7."&amp;REPLACE(RIGHT([1]Ama!Y20,5),1,SEARCH(".",RIGHT([1]Ama!Y20,5)),"")))</f>
        <v/>
      </c>
      <c r="AT23" s="53" t="str">
        <f>IF($A23="","",IF([1]Ama!Z20="","",$F22&amp;"-8."&amp;REPLACE(RIGHT([1]Ama!Z20,5),1,SEARCH(".",RIGHT([1]Ama!Z20,5)),"")))</f>
        <v/>
      </c>
      <c r="AU23" s="53" t="str">
        <f>IF($A23="","",IF([1]Ama!AA20="","",$F22&amp;"-9."&amp;REPLACE(RIGHT([1]Ama!AA20,5),1,SEARCH(".",RIGHT([1]Ama!AA20,5)),"")))</f>
        <v/>
      </c>
      <c r="AV23" s="53" t="str">
        <f>IF($A23="","",IF([1]Ama!AB20="","",$F22&amp;"-10."&amp;REPLACE(RIGHT([1]Ama!AB20,5),1,SEARCH(".",RIGHT([1]Ama!AB20,5)),"")))</f>
        <v/>
      </c>
      <c r="BA23" s="57"/>
      <c r="BB23" s="57"/>
      <c r="BC23" s="57"/>
      <c r="BD23" s="57"/>
      <c r="BE23" s="57"/>
      <c r="BF23" s="54"/>
    </row>
    <row r="24" spans="1:58" s="53" customFormat="1" ht="14.1" customHeight="1" x14ac:dyDescent="0.25">
      <c r="A24" s="52"/>
      <c r="D24" s="54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E24" s="56"/>
      <c r="AL24" s="53" t="str">
        <f>IF($A24="","",IF([1]Ama!R21="","",$F23&amp;"-main."&amp;REPLACE(RIGHT([1]Ama!R21,5),1,SEARCH(".",RIGHT([1]Ama!R21,5)),"")))</f>
        <v/>
      </c>
      <c r="AM24" s="53" t="str">
        <f>IF($A24="","",IF([1]Ama!S21="","",$F23&amp;"-1."&amp;REPLACE(RIGHT([1]Ama!S21,5),1,SEARCH(".",RIGHT([1]Ama!S21,5)),"")))</f>
        <v/>
      </c>
      <c r="AN24" s="53" t="str">
        <f>IF($A24="","",IF([1]Ama!T21="","",$F23&amp;"-2."&amp;REPLACE(RIGHT([1]Ama!T21,5),1,SEARCH(".",RIGHT([1]Ama!T21,5)),"")))</f>
        <v/>
      </c>
      <c r="AO24" s="53" t="str">
        <f>IF($A24="","",IF([1]Ama!U21="","",$F23&amp;"-3."&amp;REPLACE(RIGHT([1]Ama!U21,5),1,SEARCH(".",RIGHT([1]Ama!U21,5)),"")))</f>
        <v/>
      </c>
      <c r="AP24" s="53" t="str">
        <f>IF($A24="","",IF([1]Ama!V21="","",$F23&amp;"-4."&amp;REPLACE(RIGHT([1]Ama!V21,5),1,SEARCH(".",RIGHT([1]Ama!V21,5)),"")))</f>
        <v/>
      </c>
      <c r="AQ24" s="53" t="str">
        <f>IF($A24="","",IF([1]Ama!W21="","",$F23&amp;"-5."&amp;REPLACE(RIGHT([1]Ama!W21,5),1,SEARCH(".",RIGHT([1]Ama!W21,5)),"")))</f>
        <v/>
      </c>
      <c r="AR24" s="53" t="str">
        <f>IF($A24="","",IF([1]Ama!X21="","",$F23&amp;"-6."&amp;REPLACE(RIGHT([1]Ama!X21,5),1,SEARCH(".",RIGHT([1]Ama!X21,5)),"")))</f>
        <v/>
      </c>
      <c r="AS24" s="53" t="str">
        <f>IF($A24="","",IF([1]Ama!Y21="","",$F23&amp;"-7."&amp;REPLACE(RIGHT([1]Ama!Y21,5),1,SEARCH(".",RIGHT([1]Ama!Y21,5)),"")))</f>
        <v/>
      </c>
      <c r="AT24" s="53" t="str">
        <f>IF($A24="","",IF([1]Ama!Z21="","",$F23&amp;"-8."&amp;REPLACE(RIGHT([1]Ama!Z21,5),1,SEARCH(".",RIGHT([1]Ama!Z21,5)),"")))</f>
        <v/>
      </c>
      <c r="AU24" s="53" t="str">
        <f>IF($A24="","",IF([1]Ama!AA21="","",$F23&amp;"-9."&amp;REPLACE(RIGHT([1]Ama!AA21,5),1,SEARCH(".",RIGHT([1]Ama!AA21,5)),"")))</f>
        <v/>
      </c>
      <c r="AV24" s="53" t="str">
        <f>IF($A24="","",IF([1]Ama!AB21="","",$F23&amp;"-10."&amp;REPLACE(RIGHT([1]Ama!AB21,5),1,SEARCH(".",RIGHT([1]Ama!AB21,5)),"")))</f>
        <v/>
      </c>
      <c r="BA24" s="57"/>
      <c r="BB24" s="57"/>
      <c r="BC24" s="57"/>
      <c r="BD24" s="57"/>
      <c r="BE24" s="57"/>
      <c r="BF24" s="54"/>
    </row>
    <row r="25" spans="1:58" s="53" customFormat="1" ht="14.1" customHeight="1" x14ac:dyDescent="0.25">
      <c r="A25" s="52"/>
      <c r="D25" s="54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E25" s="56"/>
      <c r="AL25" s="53" t="str">
        <f>IF($A25="","",IF([1]Ama!R22="","",$F24&amp;"-main."&amp;REPLACE(RIGHT([1]Ama!R22,5),1,SEARCH(".",RIGHT([1]Ama!R22,5)),"")))</f>
        <v/>
      </c>
      <c r="AM25" s="53" t="str">
        <f>IF($A25="","",IF([1]Ama!S22="","",$F24&amp;"-1."&amp;REPLACE(RIGHT([1]Ama!S22,5),1,SEARCH(".",RIGHT([1]Ama!S22,5)),"")))</f>
        <v/>
      </c>
      <c r="AN25" s="53" t="str">
        <f>IF($A25="","",IF([1]Ama!T22="","",$F24&amp;"-2."&amp;REPLACE(RIGHT([1]Ama!T22,5),1,SEARCH(".",RIGHT([1]Ama!T22,5)),"")))</f>
        <v/>
      </c>
      <c r="AO25" s="53" t="str">
        <f>IF($A25="","",IF([1]Ama!U22="","",$F24&amp;"-3."&amp;REPLACE(RIGHT([1]Ama!U22,5),1,SEARCH(".",RIGHT([1]Ama!U22,5)),"")))</f>
        <v/>
      </c>
      <c r="AP25" s="53" t="str">
        <f>IF($A25="","",IF([1]Ama!V22="","",$F24&amp;"-4."&amp;REPLACE(RIGHT([1]Ama!V22,5),1,SEARCH(".",RIGHT([1]Ama!V22,5)),"")))</f>
        <v/>
      </c>
      <c r="AQ25" s="53" t="str">
        <f>IF($A25="","",IF([1]Ama!W22="","",$F24&amp;"-5."&amp;REPLACE(RIGHT([1]Ama!W22,5),1,SEARCH(".",RIGHT([1]Ama!W22,5)),"")))</f>
        <v/>
      </c>
      <c r="AR25" s="53" t="str">
        <f>IF($A25="","",IF([1]Ama!X22="","",$F24&amp;"-6."&amp;REPLACE(RIGHT([1]Ama!X22,5),1,SEARCH(".",RIGHT([1]Ama!X22,5)),"")))</f>
        <v/>
      </c>
      <c r="AS25" s="53" t="str">
        <f>IF($A25="","",IF([1]Ama!Y22="","",$F24&amp;"-7."&amp;REPLACE(RIGHT([1]Ama!Y22,5),1,SEARCH(".",RIGHT([1]Ama!Y22,5)),"")))</f>
        <v/>
      </c>
      <c r="AT25" s="53" t="str">
        <f>IF($A25="","",IF([1]Ama!Z22="","",$F24&amp;"-8."&amp;REPLACE(RIGHT([1]Ama!Z22,5),1,SEARCH(".",RIGHT([1]Ama!Z22,5)),"")))</f>
        <v/>
      </c>
      <c r="AU25" s="53" t="str">
        <f>IF($A25="","",IF([1]Ama!AA22="","",$F24&amp;"-9."&amp;REPLACE(RIGHT([1]Ama!AA22,5),1,SEARCH(".",RIGHT([1]Ama!AA22,5)),"")))</f>
        <v/>
      </c>
      <c r="AV25" s="53" t="str">
        <f>IF($A25="","",IF([1]Ama!AB22="","",$F24&amp;"-10."&amp;REPLACE(RIGHT([1]Ama!AB22,5),1,SEARCH(".",RIGHT([1]Ama!AB22,5)),"")))</f>
        <v/>
      </c>
      <c r="BA25" s="57"/>
      <c r="BB25" s="57"/>
      <c r="BC25" s="57"/>
      <c r="BD25" s="57"/>
      <c r="BE25" s="57"/>
      <c r="BF25" s="54"/>
    </row>
    <row r="26" spans="1:58" s="53" customFormat="1" ht="14.1" customHeight="1" x14ac:dyDescent="0.25">
      <c r="A26" s="52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E26" s="56"/>
      <c r="AL26" s="53" t="str">
        <f>IF($A26="","",IF([1]Ama!R23="","",$F25&amp;"-main."&amp;REPLACE(RIGHT([1]Ama!R23,5),1,SEARCH(".",RIGHT([1]Ama!R23,5)),"")))</f>
        <v/>
      </c>
      <c r="AM26" s="53" t="str">
        <f>IF($A26="","",IF([1]Ama!S23="","",$F25&amp;"-1."&amp;REPLACE(RIGHT([1]Ama!S23,5),1,SEARCH(".",RIGHT([1]Ama!S23,5)),"")))</f>
        <v/>
      </c>
      <c r="AN26" s="53" t="str">
        <f>IF($A26="","",IF([1]Ama!T23="","",$F25&amp;"-2."&amp;REPLACE(RIGHT([1]Ama!T23,5),1,SEARCH(".",RIGHT([1]Ama!T23,5)),"")))</f>
        <v/>
      </c>
      <c r="AO26" s="53" t="str">
        <f>IF($A26="","",IF([1]Ama!U23="","",$F25&amp;"-3."&amp;REPLACE(RIGHT([1]Ama!U23,5),1,SEARCH(".",RIGHT([1]Ama!U23,5)),"")))</f>
        <v/>
      </c>
      <c r="AP26" s="53" t="str">
        <f>IF($A26="","",IF([1]Ama!V23="","",$F25&amp;"-4."&amp;REPLACE(RIGHT([1]Ama!V23,5),1,SEARCH(".",RIGHT([1]Ama!V23,5)),"")))</f>
        <v/>
      </c>
      <c r="AQ26" s="53" t="str">
        <f>IF($A26="","",IF([1]Ama!W23="","",$F25&amp;"-5."&amp;REPLACE(RIGHT([1]Ama!W23,5),1,SEARCH(".",RIGHT([1]Ama!W23,5)),"")))</f>
        <v/>
      </c>
      <c r="AR26" s="53" t="str">
        <f>IF($A26="","",IF([1]Ama!X23="","",$F25&amp;"-6."&amp;REPLACE(RIGHT([1]Ama!X23,5),1,SEARCH(".",RIGHT([1]Ama!X23,5)),"")))</f>
        <v/>
      </c>
      <c r="AS26" s="53" t="str">
        <f>IF($A26="","",IF([1]Ama!Y23="","",$F25&amp;"-7."&amp;REPLACE(RIGHT([1]Ama!Y23,5),1,SEARCH(".",RIGHT([1]Ama!Y23,5)),"")))</f>
        <v/>
      </c>
      <c r="AT26" s="53" t="str">
        <f>IF($A26="","",IF([1]Ama!Z23="","",$F25&amp;"-8."&amp;REPLACE(RIGHT([1]Ama!Z23,5),1,SEARCH(".",RIGHT([1]Ama!Z23,5)),"")))</f>
        <v/>
      </c>
      <c r="AU26" s="53" t="str">
        <f>IF($A26="","",IF([1]Ama!AA23="","",$F25&amp;"-9."&amp;REPLACE(RIGHT([1]Ama!AA23,5),1,SEARCH(".",RIGHT([1]Ama!AA23,5)),"")))</f>
        <v/>
      </c>
      <c r="AV26" s="53" t="str">
        <f>IF($A26="","",IF([1]Ama!AB23="","",$F25&amp;"-10."&amp;REPLACE(RIGHT([1]Ama!AB23,5),1,SEARCH(".",RIGHT([1]Ama!AB23,5)),"")))</f>
        <v/>
      </c>
      <c r="BA26" s="57"/>
      <c r="BB26" s="57"/>
      <c r="BC26" s="57"/>
      <c r="BD26" s="57"/>
      <c r="BE26" s="57"/>
      <c r="BF26" s="54"/>
    </row>
    <row r="27" spans="1:58" s="53" customFormat="1" ht="14.1" customHeight="1" x14ac:dyDescent="0.25">
      <c r="A27" s="52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E27" s="56"/>
      <c r="AL27" s="53" t="str">
        <f>IF($A27="","",IF([1]Ama!R24="","",$F26&amp;"-main."&amp;REPLACE(RIGHT([1]Ama!R24,5),1,SEARCH(".",RIGHT([1]Ama!R24,5)),"")))</f>
        <v/>
      </c>
      <c r="AM27" s="53" t="str">
        <f>IF($A27="","",IF([1]Ama!S24="","",$F26&amp;"-1."&amp;REPLACE(RIGHT([1]Ama!S24,5),1,SEARCH(".",RIGHT([1]Ama!S24,5)),"")))</f>
        <v/>
      </c>
      <c r="AN27" s="53" t="str">
        <f>IF($A27="","",IF([1]Ama!T24="","",$F26&amp;"-2."&amp;REPLACE(RIGHT([1]Ama!T24,5),1,SEARCH(".",RIGHT([1]Ama!T24,5)),"")))</f>
        <v/>
      </c>
      <c r="AO27" s="53" t="str">
        <f>IF($A27="","",IF([1]Ama!U24="","",$F26&amp;"-3."&amp;REPLACE(RIGHT([1]Ama!U24,5),1,SEARCH(".",RIGHT([1]Ama!U24,5)),"")))</f>
        <v/>
      </c>
      <c r="AP27" s="53" t="str">
        <f>IF($A27="","",IF([1]Ama!V24="","",$F26&amp;"-4."&amp;REPLACE(RIGHT([1]Ama!V24,5),1,SEARCH(".",RIGHT([1]Ama!V24,5)),"")))</f>
        <v/>
      </c>
      <c r="AQ27" s="53" t="str">
        <f>IF($A27="","",IF([1]Ama!W24="","",$F26&amp;"-5."&amp;REPLACE(RIGHT([1]Ama!W24,5),1,SEARCH(".",RIGHT([1]Ama!W24,5)),"")))</f>
        <v/>
      </c>
      <c r="AR27" s="53" t="str">
        <f>IF($A27="","",IF([1]Ama!X24="","",$F26&amp;"-6."&amp;REPLACE(RIGHT([1]Ama!X24,5),1,SEARCH(".",RIGHT([1]Ama!X24,5)),"")))</f>
        <v/>
      </c>
      <c r="AS27" s="53" t="str">
        <f>IF($A27="","",IF([1]Ama!Y24="","",$F26&amp;"-7."&amp;REPLACE(RIGHT([1]Ama!Y24,5),1,SEARCH(".",RIGHT([1]Ama!Y24,5)),"")))</f>
        <v/>
      </c>
      <c r="AT27" s="53" t="str">
        <f>IF($A27="","",IF([1]Ama!Z24="","",$F26&amp;"-8."&amp;REPLACE(RIGHT([1]Ama!Z24,5),1,SEARCH(".",RIGHT([1]Ama!Z24,5)),"")))</f>
        <v/>
      </c>
      <c r="AU27" s="53" t="str">
        <f>IF($A27="","",IF([1]Ama!AA24="","",$F26&amp;"-9."&amp;REPLACE(RIGHT([1]Ama!AA24,5),1,SEARCH(".",RIGHT([1]Ama!AA24,5)),"")))</f>
        <v/>
      </c>
      <c r="AV27" s="53" t="str">
        <f>IF($A27="","",IF([1]Ama!AB24="","",$F26&amp;"-10."&amp;REPLACE(RIGHT([1]Ama!AB24,5),1,SEARCH(".",RIGHT([1]Ama!AB24,5)),"")))</f>
        <v/>
      </c>
      <c r="BA27" s="57"/>
      <c r="BB27" s="57"/>
      <c r="BC27" s="57"/>
      <c r="BD27" s="57"/>
      <c r="BE27" s="57"/>
      <c r="BF27" s="54"/>
    </row>
    <row r="28" spans="1:58" s="53" customFormat="1" ht="14.1" customHeight="1" x14ac:dyDescent="0.25">
      <c r="A28" s="52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E28" s="56"/>
      <c r="AL28" s="53" t="str">
        <f>IF($A28="","",IF([1]Ama!R25="","",$F27&amp;"-main."&amp;REPLACE(RIGHT([1]Ama!R25,5),1,SEARCH(".",RIGHT([1]Ama!R25,5)),"")))</f>
        <v/>
      </c>
      <c r="AM28" s="53" t="str">
        <f>IF($A28="","",IF([1]Ama!S25="","",$F27&amp;"-1."&amp;REPLACE(RIGHT([1]Ama!S25,5),1,SEARCH(".",RIGHT([1]Ama!S25,5)),"")))</f>
        <v/>
      </c>
      <c r="AN28" s="53" t="str">
        <f>IF($A28="","",IF([1]Ama!T25="","",$F27&amp;"-2."&amp;REPLACE(RIGHT([1]Ama!T25,5),1,SEARCH(".",RIGHT([1]Ama!T25,5)),"")))</f>
        <v/>
      </c>
      <c r="AO28" s="53" t="str">
        <f>IF($A28="","",IF([1]Ama!U25="","",$F27&amp;"-3."&amp;REPLACE(RIGHT([1]Ama!U25,5),1,SEARCH(".",RIGHT([1]Ama!U25,5)),"")))</f>
        <v/>
      </c>
      <c r="AP28" s="53" t="str">
        <f>IF($A28="","",IF([1]Ama!V25="","",$F27&amp;"-4."&amp;REPLACE(RIGHT([1]Ama!V25,5),1,SEARCH(".",RIGHT([1]Ama!V25,5)),"")))</f>
        <v/>
      </c>
      <c r="AQ28" s="53" t="str">
        <f>IF($A28="","",IF([1]Ama!W25="","",$F27&amp;"-5."&amp;REPLACE(RIGHT([1]Ama!W25,5),1,SEARCH(".",RIGHT([1]Ama!W25,5)),"")))</f>
        <v/>
      </c>
      <c r="AR28" s="53" t="str">
        <f>IF($A28="","",IF([1]Ama!X25="","",$F27&amp;"-6."&amp;REPLACE(RIGHT([1]Ama!X25,5),1,SEARCH(".",RIGHT([1]Ama!X25,5)),"")))</f>
        <v/>
      </c>
      <c r="AS28" s="53" t="str">
        <f>IF($A28="","",IF([1]Ama!Y25="","",$F27&amp;"-7."&amp;REPLACE(RIGHT([1]Ama!Y25,5),1,SEARCH(".",RIGHT([1]Ama!Y25,5)),"")))</f>
        <v/>
      </c>
      <c r="AT28" s="53" t="str">
        <f>IF($A28="","",IF([1]Ama!Z25="","",$F27&amp;"-8."&amp;REPLACE(RIGHT([1]Ama!Z25,5),1,SEARCH(".",RIGHT([1]Ama!Z25,5)),"")))</f>
        <v/>
      </c>
      <c r="AU28" s="53" t="str">
        <f>IF($A28="","",IF([1]Ama!AA25="","",$F27&amp;"-9."&amp;REPLACE(RIGHT([1]Ama!AA25,5),1,SEARCH(".",RIGHT([1]Ama!AA25,5)),"")))</f>
        <v/>
      </c>
      <c r="AV28" s="53" t="str">
        <f>IF($A28="","",IF([1]Ama!AB25="","",$F27&amp;"-10."&amp;REPLACE(RIGHT([1]Ama!AB25,5),1,SEARCH(".",RIGHT([1]Ama!AB25,5)),"")))</f>
        <v/>
      </c>
      <c r="BA28" s="57"/>
      <c r="BB28" s="57"/>
      <c r="BC28" s="57"/>
      <c r="BD28" s="57"/>
      <c r="BE28" s="57"/>
      <c r="BF28" s="54"/>
    </row>
    <row r="29" spans="1:58" s="53" customFormat="1" ht="14.1" customHeight="1" x14ac:dyDescent="0.25">
      <c r="A29" s="52"/>
      <c r="D29" s="54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E29" s="56"/>
      <c r="AL29" s="53" t="str">
        <f>IF($A29="","",IF([1]Ama!R26="","",$F28&amp;"-main."&amp;REPLACE(RIGHT([1]Ama!R26,5),1,SEARCH(".",RIGHT([1]Ama!R26,5)),"")))</f>
        <v/>
      </c>
      <c r="AM29" s="53" t="str">
        <f>IF($A29="","",IF([1]Ama!S26="","",$F28&amp;"-1."&amp;REPLACE(RIGHT([1]Ama!S26,5),1,SEARCH(".",RIGHT([1]Ama!S26,5)),"")))</f>
        <v/>
      </c>
      <c r="AN29" s="53" t="str">
        <f>IF($A29="","",IF([1]Ama!T26="","",$F28&amp;"-2."&amp;REPLACE(RIGHT([1]Ama!T26,5),1,SEARCH(".",RIGHT([1]Ama!T26,5)),"")))</f>
        <v/>
      </c>
      <c r="AO29" s="53" t="str">
        <f>IF($A29="","",IF([1]Ama!U26="","",$F28&amp;"-3."&amp;REPLACE(RIGHT([1]Ama!U26,5),1,SEARCH(".",RIGHT([1]Ama!U26,5)),"")))</f>
        <v/>
      </c>
      <c r="AP29" s="53" t="str">
        <f>IF($A29="","",IF([1]Ama!V26="","",$F28&amp;"-4."&amp;REPLACE(RIGHT([1]Ama!V26,5),1,SEARCH(".",RIGHT([1]Ama!V26,5)),"")))</f>
        <v/>
      </c>
      <c r="AQ29" s="53" t="str">
        <f>IF($A29="","",IF([1]Ama!W26="","",$F28&amp;"-5."&amp;REPLACE(RIGHT([1]Ama!W26,5),1,SEARCH(".",RIGHT([1]Ama!W26,5)),"")))</f>
        <v/>
      </c>
      <c r="AR29" s="53" t="str">
        <f>IF($A29="","",IF([1]Ama!X26="","",$F28&amp;"-6."&amp;REPLACE(RIGHT([1]Ama!X26,5),1,SEARCH(".",RIGHT([1]Ama!X26,5)),"")))</f>
        <v/>
      </c>
      <c r="AS29" s="53" t="str">
        <f>IF($A29="","",IF([1]Ama!Y26="","",$F28&amp;"-7."&amp;REPLACE(RIGHT([1]Ama!Y26,5),1,SEARCH(".",RIGHT([1]Ama!Y26,5)),"")))</f>
        <v/>
      </c>
      <c r="AT29" s="53" t="str">
        <f>IF($A29="","",IF([1]Ama!Z26="","",$F28&amp;"-8."&amp;REPLACE(RIGHT([1]Ama!Z26,5),1,SEARCH(".",RIGHT([1]Ama!Z26,5)),"")))</f>
        <v/>
      </c>
      <c r="AU29" s="53" t="str">
        <f>IF($A29="","",IF([1]Ama!AA26="","",$F28&amp;"-9."&amp;REPLACE(RIGHT([1]Ama!AA26,5),1,SEARCH(".",RIGHT([1]Ama!AA26,5)),"")))</f>
        <v/>
      </c>
      <c r="AV29" s="53" t="str">
        <f>IF($A29="","",IF([1]Ama!AB26="","",$F28&amp;"-10."&amp;REPLACE(RIGHT([1]Ama!AB26,5),1,SEARCH(".",RIGHT([1]Ama!AB26,5)),"")))</f>
        <v/>
      </c>
      <c r="BA29" s="57"/>
      <c r="BB29" s="57"/>
      <c r="BC29" s="57"/>
      <c r="BD29" s="57"/>
      <c r="BE29" s="57"/>
      <c r="BF29" s="54"/>
    </row>
    <row r="30" spans="1:58" s="53" customFormat="1" ht="14.1" customHeight="1" x14ac:dyDescent="0.25">
      <c r="A30" s="52"/>
      <c r="D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E30" s="56"/>
      <c r="AL30" s="53" t="str">
        <f>IF($A30="","",IF([1]Ama!R27="","",$F29&amp;"-main."&amp;REPLACE(RIGHT([1]Ama!R27,5),1,SEARCH(".",RIGHT([1]Ama!R27,5)),"")))</f>
        <v/>
      </c>
      <c r="AM30" s="53" t="str">
        <f>IF($A30="","",IF([1]Ama!S27="","",$F29&amp;"-1."&amp;REPLACE(RIGHT([1]Ama!S27,5),1,SEARCH(".",RIGHT([1]Ama!S27,5)),"")))</f>
        <v/>
      </c>
      <c r="AN30" s="53" t="str">
        <f>IF($A30="","",IF([1]Ama!T27="","",$F29&amp;"-2."&amp;REPLACE(RIGHT([1]Ama!T27,5),1,SEARCH(".",RIGHT([1]Ama!T27,5)),"")))</f>
        <v/>
      </c>
      <c r="AO30" s="53" t="str">
        <f>IF($A30="","",IF([1]Ama!U27="","",$F29&amp;"-3."&amp;REPLACE(RIGHT([1]Ama!U27,5),1,SEARCH(".",RIGHT([1]Ama!U27,5)),"")))</f>
        <v/>
      </c>
      <c r="AP30" s="53" t="str">
        <f>IF($A30="","",IF([1]Ama!V27="","",$F29&amp;"-4."&amp;REPLACE(RIGHT([1]Ama!V27,5),1,SEARCH(".",RIGHT([1]Ama!V27,5)),"")))</f>
        <v/>
      </c>
      <c r="AQ30" s="53" t="str">
        <f>IF($A30="","",IF([1]Ama!W27="","",$F29&amp;"-5."&amp;REPLACE(RIGHT([1]Ama!W27,5),1,SEARCH(".",RIGHT([1]Ama!W27,5)),"")))</f>
        <v/>
      </c>
      <c r="AR30" s="53" t="str">
        <f>IF($A30="","",IF([1]Ama!X27="","",$F29&amp;"-6."&amp;REPLACE(RIGHT([1]Ama!X27,5),1,SEARCH(".",RIGHT([1]Ama!X27,5)),"")))</f>
        <v/>
      </c>
      <c r="AS30" s="53" t="str">
        <f>IF($A30="","",IF([1]Ama!Y27="","",$F29&amp;"-7."&amp;REPLACE(RIGHT([1]Ama!Y27,5),1,SEARCH(".",RIGHT([1]Ama!Y27,5)),"")))</f>
        <v/>
      </c>
      <c r="AT30" s="53" t="str">
        <f>IF($A30="","",IF([1]Ama!Z27="","",$F29&amp;"-8."&amp;REPLACE(RIGHT([1]Ama!Z27,5),1,SEARCH(".",RIGHT([1]Ama!Z27,5)),"")))</f>
        <v/>
      </c>
      <c r="AU30" s="53" t="str">
        <f>IF($A30="","",IF([1]Ama!AA27="","",$F29&amp;"-9."&amp;REPLACE(RIGHT([1]Ama!AA27,5),1,SEARCH(".",RIGHT([1]Ama!AA27,5)),"")))</f>
        <v/>
      </c>
      <c r="AV30" s="53" t="str">
        <f>IF($A30="","",IF([1]Ama!AB27="","",$F29&amp;"-10."&amp;REPLACE(RIGHT([1]Ama!AB27,5),1,SEARCH(".",RIGHT([1]Ama!AB27,5)),"")))</f>
        <v/>
      </c>
      <c r="BA30" s="57"/>
      <c r="BB30" s="57"/>
      <c r="BC30" s="57"/>
      <c r="BD30" s="57"/>
      <c r="BE30" s="57"/>
      <c r="BF30" s="54"/>
    </row>
    <row r="31" spans="1:58" s="53" customFormat="1" ht="14.1" customHeight="1" x14ac:dyDescent="0.25">
      <c r="A31" s="52"/>
      <c r="D31" s="54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E31" s="56"/>
      <c r="AL31" s="53" t="str">
        <f>IF($A31="","",IF([1]Ama!R28="","",$F30&amp;"-main."&amp;REPLACE(RIGHT([1]Ama!R28,5),1,SEARCH(".",RIGHT([1]Ama!R28,5)),"")))</f>
        <v/>
      </c>
      <c r="AM31" s="53" t="str">
        <f>IF($A31="","",IF([1]Ama!S28="","",$F30&amp;"-1."&amp;REPLACE(RIGHT([1]Ama!S28,5),1,SEARCH(".",RIGHT([1]Ama!S28,5)),"")))</f>
        <v/>
      </c>
      <c r="AN31" s="53" t="str">
        <f>IF($A31="","",IF([1]Ama!T28="","",$F30&amp;"-2."&amp;REPLACE(RIGHT([1]Ama!T28,5),1,SEARCH(".",RIGHT([1]Ama!T28,5)),"")))</f>
        <v/>
      </c>
      <c r="AO31" s="53" t="str">
        <f>IF($A31="","",IF([1]Ama!U28="","",$F30&amp;"-3."&amp;REPLACE(RIGHT([1]Ama!U28,5),1,SEARCH(".",RIGHT([1]Ama!U28,5)),"")))</f>
        <v/>
      </c>
      <c r="AP31" s="53" t="str">
        <f>IF($A31="","",IF([1]Ama!V28="","",$F30&amp;"-4."&amp;REPLACE(RIGHT([1]Ama!V28,5),1,SEARCH(".",RIGHT([1]Ama!V28,5)),"")))</f>
        <v/>
      </c>
      <c r="AQ31" s="53" t="str">
        <f>IF($A31="","",IF([1]Ama!W28="","",$F30&amp;"-5."&amp;REPLACE(RIGHT([1]Ama!W28,5),1,SEARCH(".",RIGHT([1]Ama!W28,5)),"")))</f>
        <v/>
      </c>
      <c r="AR31" s="53" t="str">
        <f>IF($A31="","",IF([1]Ama!X28="","",$F30&amp;"-6."&amp;REPLACE(RIGHT([1]Ama!X28,5),1,SEARCH(".",RIGHT([1]Ama!X28,5)),"")))</f>
        <v/>
      </c>
      <c r="AS31" s="53" t="str">
        <f>IF($A31="","",IF([1]Ama!Y28="","",$F30&amp;"-7."&amp;REPLACE(RIGHT([1]Ama!Y28,5),1,SEARCH(".",RIGHT([1]Ama!Y28,5)),"")))</f>
        <v/>
      </c>
      <c r="AT31" s="53" t="str">
        <f>IF($A31="","",IF([1]Ama!Z28="","",$F30&amp;"-8."&amp;REPLACE(RIGHT([1]Ama!Z28,5),1,SEARCH(".",RIGHT([1]Ama!Z28,5)),"")))</f>
        <v/>
      </c>
      <c r="AU31" s="53" t="str">
        <f>IF($A31="","",IF([1]Ama!AA28="","",$F30&amp;"-9."&amp;REPLACE(RIGHT([1]Ama!AA28,5),1,SEARCH(".",RIGHT([1]Ama!AA28,5)),"")))</f>
        <v/>
      </c>
      <c r="AV31" s="53" t="str">
        <f>IF($A31="","",IF([1]Ama!AB28="","",$F30&amp;"-10."&amp;REPLACE(RIGHT([1]Ama!AB28,5),1,SEARCH(".",RIGHT([1]Ama!AB28,5)),"")))</f>
        <v/>
      </c>
      <c r="BA31" s="57"/>
      <c r="BB31" s="57"/>
      <c r="BC31" s="57"/>
      <c r="BD31" s="57"/>
      <c r="BE31" s="57"/>
      <c r="BF31" s="54"/>
    </row>
    <row r="32" spans="1:58" s="53" customFormat="1" ht="14.1" customHeight="1" x14ac:dyDescent="0.25">
      <c r="A32" s="52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E32" s="56"/>
      <c r="AL32" s="53" t="str">
        <f>IF($A32="","",IF([1]Ama!R29="","",$F31&amp;"-main."&amp;REPLACE(RIGHT([1]Ama!R29,5),1,SEARCH(".",RIGHT([1]Ama!R29,5)),"")))</f>
        <v/>
      </c>
      <c r="AM32" s="53" t="str">
        <f>IF($A32="","",IF([1]Ama!S29="","",$F31&amp;"-1."&amp;REPLACE(RIGHT([1]Ama!S29,5),1,SEARCH(".",RIGHT([1]Ama!S29,5)),"")))</f>
        <v/>
      </c>
      <c r="AN32" s="53" t="str">
        <f>IF($A32="","",IF([1]Ama!T29="","",$F31&amp;"-2."&amp;REPLACE(RIGHT([1]Ama!T29,5),1,SEARCH(".",RIGHT([1]Ama!T29,5)),"")))</f>
        <v/>
      </c>
      <c r="AO32" s="53" t="str">
        <f>IF($A32="","",IF([1]Ama!U29="","",$F31&amp;"-3."&amp;REPLACE(RIGHT([1]Ama!U29,5),1,SEARCH(".",RIGHT([1]Ama!U29,5)),"")))</f>
        <v/>
      </c>
      <c r="AP32" s="53" t="str">
        <f>IF($A32="","",IF([1]Ama!V29="","",$F31&amp;"-4."&amp;REPLACE(RIGHT([1]Ama!V29,5),1,SEARCH(".",RIGHT([1]Ama!V29,5)),"")))</f>
        <v/>
      </c>
      <c r="AQ32" s="53" t="str">
        <f>IF($A32="","",IF([1]Ama!W29="","",$F31&amp;"-5."&amp;REPLACE(RIGHT([1]Ama!W29,5),1,SEARCH(".",RIGHT([1]Ama!W29,5)),"")))</f>
        <v/>
      </c>
      <c r="AR32" s="53" t="str">
        <f>IF($A32="","",IF([1]Ama!X29="","",$F31&amp;"-6."&amp;REPLACE(RIGHT([1]Ama!X29,5),1,SEARCH(".",RIGHT([1]Ama!X29,5)),"")))</f>
        <v/>
      </c>
      <c r="AS32" s="53" t="str">
        <f>IF($A32="","",IF([1]Ama!Y29="","",$F31&amp;"-7."&amp;REPLACE(RIGHT([1]Ama!Y29,5),1,SEARCH(".",RIGHT([1]Ama!Y29,5)),"")))</f>
        <v/>
      </c>
      <c r="AT32" s="53" t="str">
        <f>IF($A32="","",IF([1]Ama!Z29="","",$F31&amp;"-8."&amp;REPLACE(RIGHT([1]Ama!Z29,5),1,SEARCH(".",RIGHT([1]Ama!Z29,5)),"")))</f>
        <v/>
      </c>
      <c r="AU32" s="53" t="str">
        <f>IF($A32="","",IF([1]Ama!AA29="","",$F31&amp;"-9."&amp;REPLACE(RIGHT([1]Ama!AA29,5),1,SEARCH(".",RIGHT([1]Ama!AA29,5)),"")))</f>
        <v/>
      </c>
      <c r="AV32" s="53" t="str">
        <f>IF($A32="","",IF([1]Ama!AB29="","",$F31&amp;"-10."&amp;REPLACE(RIGHT([1]Ama!AB29,5),1,SEARCH(".",RIGHT([1]Ama!AB29,5)),"")))</f>
        <v/>
      </c>
      <c r="BA32" s="57"/>
      <c r="BB32" s="57"/>
      <c r="BC32" s="57"/>
      <c r="BD32" s="57"/>
      <c r="BE32" s="57"/>
      <c r="BF32" s="54"/>
    </row>
    <row r="33" spans="1:58" s="53" customFormat="1" ht="14.1" customHeight="1" x14ac:dyDescent="0.25">
      <c r="A33" s="52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E33" s="56"/>
      <c r="AL33" s="53" t="str">
        <f>IF($A33="","",IF([1]Ama!R30="","",$F32&amp;"-main."&amp;REPLACE(RIGHT([1]Ama!R30,5),1,SEARCH(".",RIGHT([1]Ama!R30,5)),"")))</f>
        <v/>
      </c>
      <c r="AM33" s="53" t="str">
        <f>IF($A33="","",IF([1]Ama!S30="","",$F32&amp;"-1."&amp;REPLACE(RIGHT([1]Ama!S30,5),1,SEARCH(".",RIGHT([1]Ama!S30,5)),"")))</f>
        <v/>
      </c>
      <c r="AN33" s="53" t="str">
        <f>IF($A33="","",IF([1]Ama!T30="","",$F32&amp;"-2."&amp;REPLACE(RIGHT([1]Ama!T30,5),1,SEARCH(".",RIGHT([1]Ama!T30,5)),"")))</f>
        <v/>
      </c>
      <c r="AO33" s="53" t="str">
        <f>IF($A33="","",IF([1]Ama!U30="","",$F32&amp;"-3."&amp;REPLACE(RIGHT([1]Ama!U30,5),1,SEARCH(".",RIGHT([1]Ama!U30,5)),"")))</f>
        <v/>
      </c>
      <c r="AP33" s="53" t="str">
        <f>IF($A33="","",IF([1]Ama!V30="","",$F32&amp;"-4."&amp;REPLACE(RIGHT([1]Ama!V30,5),1,SEARCH(".",RIGHT([1]Ama!V30,5)),"")))</f>
        <v/>
      </c>
      <c r="AQ33" s="53" t="str">
        <f>IF($A33="","",IF([1]Ama!W30="","",$F32&amp;"-5."&amp;REPLACE(RIGHT([1]Ama!W30,5),1,SEARCH(".",RIGHT([1]Ama!W30,5)),"")))</f>
        <v/>
      </c>
      <c r="AR33" s="53" t="str">
        <f>IF($A33="","",IF([1]Ama!X30="","",$F32&amp;"-6."&amp;REPLACE(RIGHT([1]Ama!X30,5),1,SEARCH(".",RIGHT([1]Ama!X30,5)),"")))</f>
        <v/>
      </c>
      <c r="AS33" s="53" t="str">
        <f>IF($A33="","",IF([1]Ama!Y30="","",$F32&amp;"-7."&amp;REPLACE(RIGHT([1]Ama!Y30,5),1,SEARCH(".",RIGHT([1]Ama!Y30,5)),"")))</f>
        <v/>
      </c>
      <c r="AT33" s="53" t="str">
        <f>IF($A33="","",IF([1]Ama!Z30="","",$F32&amp;"-8."&amp;REPLACE(RIGHT([1]Ama!Z30,5),1,SEARCH(".",RIGHT([1]Ama!Z30,5)),"")))</f>
        <v/>
      </c>
      <c r="AU33" s="53" t="str">
        <f>IF($A33="","",IF([1]Ama!AA30="","",$F32&amp;"-9."&amp;REPLACE(RIGHT([1]Ama!AA30,5),1,SEARCH(".",RIGHT([1]Ama!AA30,5)),"")))</f>
        <v/>
      </c>
      <c r="AV33" s="53" t="str">
        <f>IF($A33="","",IF([1]Ama!AB30="","",$F32&amp;"-10."&amp;REPLACE(RIGHT([1]Ama!AB30,5),1,SEARCH(".",RIGHT([1]Ama!AB30,5)),"")))</f>
        <v/>
      </c>
      <c r="BA33" s="57"/>
      <c r="BB33" s="57"/>
      <c r="BC33" s="57"/>
      <c r="BD33" s="57"/>
      <c r="BE33" s="57"/>
      <c r="BF33" s="54"/>
    </row>
    <row r="34" spans="1:58" s="53" customFormat="1" ht="14.1" customHeight="1" x14ac:dyDescent="0.25">
      <c r="A34" s="52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E34" s="56"/>
      <c r="AL34" s="53" t="str">
        <f>IF($A34="","",IF([1]Ama!R31="","",$F33&amp;"-main."&amp;REPLACE(RIGHT([1]Ama!R31,5),1,SEARCH(".",RIGHT([1]Ama!R31,5)),"")))</f>
        <v/>
      </c>
      <c r="AM34" s="53" t="str">
        <f>IF($A34="","",IF([1]Ama!S31="","",$F33&amp;"-1."&amp;REPLACE(RIGHT([1]Ama!S31,5),1,SEARCH(".",RIGHT([1]Ama!S31,5)),"")))</f>
        <v/>
      </c>
      <c r="AN34" s="53" t="str">
        <f>IF($A34="","",IF([1]Ama!T31="","",$F33&amp;"-2."&amp;REPLACE(RIGHT([1]Ama!T31,5),1,SEARCH(".",RIGHT([1]Ama!T31,5)),"")))</f>
        <v/>
      </c>
      <c r="AO34" s="53" t="str">
        <f>IF($A34="","",IF([1]Ama!U31="","",$F33&amp;"-3."&amp;REPLACE(RIGHT([1]Ama!U31,5),1,SEARCH(".",RIGHT([1]Ama!U31,5)),"")))</f>
        <v/>
      </c>
      <c r="AP34" s="53" t="str">
        <f>IF($A34="","",IF([1]Ama!V31="","",$F33&amp;"-4."&amp;REPLACE(RIGHT([1]Ama!V31,5),1,SEARCH(".",RIGHT([1]Ama!V31,5)),"")))</f>
        <v/>
      </c>
      <c r="AQ34" s="53" t="str">
        <f>IF($A34="","",IF([1]Ama!W31="","",$F33&amp;"-5."&amp;REPLACE(RIGHT([1]Ama!W31,5),1,SEARCH(".",RIGHT([1]Ama!W31,5)),"")))</f>
        <v/>
      </c>
      <c r="AR34" s="53" t="str">
        <f>IF($A34="","",IF([1]Ama!X31="","",$F33&amp;"-6."&amp;REPLACE(RIGHT([1]Ama!X31,5),1,SEARCH(".",RIGHT([1]Ama!X31,5)),"")))</f>
        <v/>
      </c>
      <c r="AS34" s="53" t="str">
        <f>IF($A34="","",IF([1]Ama!Y31="","",$F33&amp;"-7."&amp;REPLACE(RIGHT([1]Ama!Y31,5),1,SEARCH(".",RIGHT([1]Ama!Y31,5)),"")))</f>
        <v/>
      </c>
      <c r="AT34" s="53" t="str">
        <f>IF($A34="","",IF([1]Ama!Z31="","",$F33&amp;"-8."&amp;REPLACE(RIGHT([1]Ama!Z31,5),1,SEARCH(".",RIGHT([1]Ama!Z31,5)),"")))</f>
        <v/>
      </c>
      <c r="AU34" s="53" t="str">
        <f>IF($A34="","",IF([1]Ama!AA31="","",$F33&amp;"-9."&amp;REPLACE(RIGHT([1]Ama!AA31,5),1,SEARCH(".",RIGHT([1]Ama!AA31,5)),"")))</f>
        <v/>
      </c>
      <c r="AV34" s="53" t="str">
        <f>IF($A34="","",IF([1]Ama!AB31="","",$F33&amp;"-10."&amp;REPLACE(RIGHT([1]Ama!AB31,5),1,SEARCH(".",RIGHT([1]Ama!AB31,5)),"")))</f>
        <v/>
      </c>
      <c r="BA34" s="57"/>
      <c r="BB34" s="57"/>
      <c r="BC34" s="57"/>
      <c r="BD34" s="57"/>
      <c r="BE34" s="57"/>
      <c r="BF34" s="54"/>
    </row>
    <row r="35" spans="1:58" s="53" customFormat="1" ht="14.1" customHeight="1" x14ac:dyDescent="0.25">
      <c r="A35" s="52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E35" s="56"/>
      <c r="AL35" s="53" t="str">
        <f>IF($A35="","",IF([1]Ama!R32="","",$F34&amp;"-main."&amp;REPLACE(RIGHT([1]Ama!R32,5),1,SEARCH(".",RIGHT([1]Ama!R32,5)),"")))</f>
        <v/>
      </c>
      <c r="AM35" s="53" t="str">
        <f>IF($A35="","",IF([1]Ama!S32="","",$F34&amp;"-1."&amp;REPLACE(RIGHT([1]Ama!S32,5),1,SEARCH(".",RIGHT([1]Ama!S32,5)),"")))</f>
        <v/>
      </c>
      <c r="AN35" s="53" t="str">
        <f>IF($A35="","",IF([1]Ama!T32="","",$F34&amp;"-2."&amp;REPLACE(RIGHT([1]Ama!T32,5),1,SEARCH(".",RIGHT([1]Ama!T32,5)),"")))</f>
        <v/>
      </c>
      <c r="AO35" s="53" t="str">
        <f>IF($A35="","",IF([1]Ama!U32="","",$F34&amp;"-3."&amp;REPLACE(RIGHT([1]Ama!U32,5),1,SEARCH(".",RIGHT([1]Ama!U32,5)),"")))</f>
        <v/>
      </c>
      <c r="AP35" s="53" t="str">
        <f>IF($A35="","",IF([1]Ama!V32="","",$F34&amp;"-4."&amp;REPLACE(RIGHT([1]Ama!V32,5),1,SEARCH(".",RIGHT([1]Ama!V32,5)),"")))</f>
        <v/>
      </c>
      <c r="AQ35" s="53" t="str">
        <f>IF($A35="","",IF([1]Ama!W32="","",$F34&amp;"-5."&amp;REPLACE(RIGHT([1]Ama!W32,5),1,SEARCH(".",RIGHT([1]Ama!W32,5)),"")))</f>
        <v/>
      </c>
      <c r="AR35" s="53" t="str">
        <f>IF($A35="","",IF([1]Ama!X32="","",$F34&amp;"-6."&amp;REPLACE(RIGHT([1]Ama!X32,5),1,SEARCH(".",RIGHT([1]Ama!X32,5)),"")))</f>
        <v/>
      </c>
      <c r="AS35" s="53" t="str">
        <f>IF($A35="","",IF([1]Ama!Y32="","",$F34&amp;"-7."&amp;REPLACE(RIGHT([1]Ama!Y32,5),1,SEARCH(".",RIGHT([1]Ama!Y32,5)),"")))</f>
        <v/>
      </c>
      <c r="AT35" s="53" t="str">
        <f>IF($A35="","",IF([1]Ama!Z32="","",$F34&amp;"-8."&amp;REPLACE(RIGHT([1]Ama!Z32,5),1,SEARCH(".",RIGHT([1]Ama!Z32,5)),"")))</f>
        <v/>
      </c>
      <c r="AU35" s="53" t="str">
        <f>IF($A35="","",IF([1]Ama!AA32="","",$F34&amp;"-9."&amp;REPLACE(RIGHT([1]Ama!AA32,5),1,SEARCH(".",RIGHT([1]Ama!AA32,5)),"")))</f>
        <v/>
      </c>
      <c r="AV35" s="53" t="str">
        <f>IF($A35="","",IF([1]Ama!AB32="","",$F34&amp;"-10."&amp;REPLACE(RIGHT([1]Ama!AB32,5),1,SEARCH(".",RIGHT([1]Ama!AB32,5)),"")))</f>
        <v/>
      </c>
      <c r="BA35" s="57"/>
      <c r="BB35" s="57"/>
      <c r="BC35" s="57"/>
      <c r="BD35" s="57"/>
      <c r="BE35" s="57"/>
      <c r="BF35" s="54"/>
    </row>
    <row r="36" spans="1:58" s="53" customFormat="1" ht="14.1" customHeight="1" x14ac:dyDescent="0.25">
      <c r="A36" s="52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E36" s="56"/>
      <c r="AL36" s="53" t="str">
        <f>IF($A36="","",IF([1]Ama!R33="","",$F35&amp;"-main."&amp;REPLACE(RIGHT([1]Ama!R33,5),1,SEARCH(".",RIGHT([1]Ama!R33,5)),"")))</f>
        <v/>
      </c>
      <c r="AM36" s="53" t="str">
        <f>IF($A36="","",IF([1]Ama!S33="","",$F35&amp;"-1."&amp;REPLACE(RIGHT([1]Ama!S33,5),1,SEARCH(".",RIGHT([1]Ama!S33,5)),"")))</f>
        <v/>
      </c>
      <c r="AN36" s="53" t="str">
        <f>IF($A36="","",IF([1]Ama!T33="","",$F35&amp;"-2."&amp;REPLACE(RIGHT([1]Ama!T33,5),1,SEARCH(".",RIGHT([1]Ama!T33,5)),"")))</f>
        <v/>
      </c>
      <c r="AO36" s="53" t="str">
        <f>IF($A36="","",IF([1]Ama!U33="","",$F35&amp;"-3."&amp;REPLACE(RIGHT([1]Ama!U33,5),1,SEARCH(".",RIGHT([1]Ama!U33,5)),"")))</f>
        <v/>
      </c>
      <c r="AP36" s="53" t="str">
        <f>IF($A36="","",IF([1]Ama!V33="","",$F35&amp;"-4."&amp;REPLACE(RIGHT([1]Ama!V33,5),1,SEARCH(".",RIGHT([1]Ama!V33,5)),"")))</f>
        <v/>
      </c>
      <c r="AQ36" s="53" t="str">
        <f>IF($A36="","",IF([1]Ama!W33="","",$F35&amp;"-5."&amp;REPLACE(RIGHT([1]Ama!W33,5),1,SEARCH(".",RIGHT([1]Ama!W33,5)),"")))</f>
        <v/>
      </c>
      <c r="AR36" s="53" t="str">
        <f>IF($A36="","",IF([1]Ama!X33="","",$F35&amp;"-6."&amp;REPLACE(RIGHT([1]Ama!X33,5),1,SEARCH(".",RIGHT([1]Ama!X33,5)),"")))</f>
        <v/>
      </c>
      <c r="AS36" s="53" t="str">
        <f>IF($A36="","",IF([1]Ama!Y33="","",$F35&amp;"-7."&amp;REPLACE(RIGHT([1]Ama!Y33,5),1,SEARCH(".",RIGHT([1]Ama!Y33,5)),"")))</f>
        <v/>
      </c>
      <c r="AT36" s="53" t="str">
        <f>IF($A36="","",IF([1]Ama!Z33="","",$F35&amp;"-8."&amp;REPLACE(RIGHT([1]Ama!Z33,5),1,SEARCH(".",RIGHT([1]Ama!Z33,5)),"")))</f>
        <v/>
      </c>
      <c r="AU36" s="53" t="str">
        <f>IF($A36="","",IF([1]Ama!AA33="","",$F35&amp;"-9."&amp;REPLACE(RIGHT([1]Ama!AA33,5),1,SEARCH(".",RIGHT([1]Ama!AA33,5)),"")))</f>
        <v/>
      </c>
      <c r="AV36" s="53" t="str">
        <f>IF($A36="","",IF([1]Ama!AB33="","",$F35&amp;"-10."&amp;REPLACE(RIGHT([1]Ama!AB33,5),1,SEARCH(".",RIGHT([1]Ama!AB33,5)),"")))</f>
        <v/>
      </c>
      <c r="BA36" s="57"/>
      <c r="BB36" s="57"/>
      <c r="BC36" s="57"/>
      <c r="BD36" s="57"/>
      <c r="BE36" s="57"/>
      <c r="BF36" s="54"/>
    </row>
    <row r="37" spans="1:58" s="53" customFormat="1" ht="14.1" customHeight="1" x14ac:dyDescent="0.25">
      <c r="A37" s="52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E37" s="56"/>
      <c r="AL37" s="53" t="str">
        <f>IF($A37="","",IF([1]Ama!R34="","",$F36&amp;"-main."&amp;REPLACE(RIGHT([1]Ama!R34,5),1,SEARCH(".",RIGHT([1]Ama!R34,5)),"")))</f>
        <v/>
      </c>
      <c r="AM37" s="53" t="str">
        <f>IF($A37="","",IF([1]Ama!S34="","",$F36&amp;"-1."&amp;REPLACE(RIGHT([1]Ama!S34,5),1,SEARCH(".",RIGHT([1]Ama!S34,5)),"")))</f>
        <v/>
      </c>
      <c r="AN37" s="53" t="str">
        <f>IF($A37="","",IF([1]Ama!T34="","",$F36&amp;"-2."&amp;REPLACE(RIGHT([1]Ama!T34,5),1,SEARCH(".",RIGHT([1]Ama!T34,5)),"")))</f>
        <v/>
      </c>
      <c r="AO37" s="53" t="str">
        <f>IF($A37="","",IF([1]Ama!U34="","",$F36&amp;"-3."&amp;REPLACE(RIGHT([1]Ama!U34,5),1,SEARCH(".",RIGHT([1]Ama!U34,5)),"")))</f>
        <v/>
      </c>
      <c r="AP37" s="53" t="str">
        <f>IF($A37="","",IF([1]Ama!V34="","",$F36&amp;"-4."&amp;REPLACE(RIGHT([1]Ama!V34,5),1,SEARCH(".",RIGHT([1]Ama!V34,5)),"")))</f>
        <v/>
      </c>
      <c r="AQ37" s="53" t="str">
        <f>IF($A37="","",IF([1]Ama!W34="","",$F36&amp;"-5."&amp;REPLACE(RIGHT([1]Ama!W34,5),1,SEARCH(".",RIGHT([1]Ama!W34,5)),"")))</f>
        <v/>
      </c>
      <c r="AR37" s="53" t="str">
        <f>IF($A37="","",IF([1]Ama!X34="","",$F36&amp;"-6."&amp;REPLACE(RIGHT([1]Ama!X34,5),1,SEARCH(".",RIGHT([1]Ama!X34,5)),"")))</f>
        <v/>
      </c>
      <c r="AS37" s="53" t="str">
        <f>IF($A37="","",IF([1]Ama!Y34="","",$F36&amp;"-7."&amp;REPLACE(RIGHT([1]Ama!Y34,5),1,SEARCH(".",RIGHT([1]Ama!Y34,5)),"")))</f>
        <v/>
      </c>
      <c r="AT37" s="53" t="str">
        <f>IF($A37="","",IF([1]Ama!Z34="","",$F36&amp;"-8."&amp;REPLACE(RIGHT([1]Ama!Z34,5),1,SEARCH(".",RIGHT([1]Ama!Z34,5)),"")))</f>
        <v/>
      </c>
      <c r="AU37" s="53" t="str">
        <f>IF($A37="","",IF([1]Ama!AA34="","",$F36&amp;"-9."&amp;REPLACE(RIGHT([1]Ama!AA34,5),1,SEARCH(".",RIGHT([1]Ama!AA34,5)),"")))</f>
        <v/>
      </c>
      <c r="AV37" s="53" t="str">
        <f>IF($A37="","",IF([1]Ama!AB34="","",$F36&amp;"-10."&amp;REPLACE(RIGHT([1]Ama!AB34,5),1,SEARCH(".",RIGHT([1]Ama!AB34,5)),"")))</f>
        <v/>
      </c>
      <c r="BA37" s="57"/>
      <c r="BB37" s="57"/>
      <c r="BC37" s="57"/>
      <c r="BD37" s="57"/>
      <c r="BE37" s="57"/>
      <c r="BF37" s="54"/>
    </row>
    <row r="38" spans="1:58" s="53" customFormat="1" ht="14.1" customHeight="1" x14ac:dyDescent="0.25">
      <c r="A38" s="52"/>
      <c r="D38" s="54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E38" s="56"/>
      <c r="AL38" s="53" t="str">
        <f>IF($A38="","",IF([1]Ama!R35="","",$F37&amp;"-main."&amp;REPLACE(RIGHT([1]Ama!R35,5),1,SEARCH(".",RIGHT([1]Ama!R35,5)),"")))</f>
        <v/>
      </c>
      <c r="AM38" s="53" t="str">
        <f>IF($A38="","",IF([1]Ama!S35="","",$F37&amp;"-1."&amp;REPLACE(RIGHT([1]Ama!S35,5),1,SEARCH(".",RIGHT([1]Ama!S35,5)),"")))</f>
        <v/>
      </c>
      <c r="AN38" s="53" t="str">
        <f>IF($A38="","",IF([1]Ama!T35="","",$F37&amp;"-2."&amp;REPLACE(RIGHT([1]Ama!T35,5),1,SEARCH(".",RIGHT([1]Ama!T35,5)),"")))</f>
        <v/>
      </c>
      <c r="AO38" s="53" t="str">
        <f>IF($A38="","",IF([1]Ama!U35="","",$F37&amp;"-3."&amp;REPLACE(RIGHT([1]Ama!U35,5),1,SEARCH(".",RIGHT([1]Ama!U35,5)),"")))</f>
        <v/>
      </c>
      <c r="AP38" s="53" t="str">
        <f>IF($A38="","",IF([1]Ama!V35="","",$F37&amp;"-4."&amp;REPLACE(RIGHT([1]Ama!V35,5),1,SEARCH(".",RIGHT([1]Ama!V35,5)),"")))</f>
        <v/>
      </c>
      <c r="AQ38" s="53" t="str">
        <f>IF($A38="","",IF([1]Ama!W35="","",$F37&amp;"-5."&amp;REPLACE(RIGHT([1]Ama!W35,5),1,SEARCH(".",RIGHT([1]Ama!W35,5)),"")))</f>
        <v/>
      </c>
      <c r="AR38" s="53" t="str">
        <f>IF($A38="","",IF([1]Ama!X35="","",$F37&amp;"-6."&amp;REPLACE(RIGHT([1]Ama!X35,5),1,SEARCH(".",RIGHT([1]Ama!X35,5)),"")))</f>
        <v/>
      </c>
      <c r="AS38" s="53" t="str">
        <f>IF($A38="","",IF([1]Ama!Y35="","",$F37&amp;"-7."&amp;REPLACE(RIGHT([1]Ama!Y35,5),1,SEARCH(".",RIGHT([1]Ama!Y35,5)),"")))</f>
        <v/>
      </c>
      <c r="AT38" s="53" t="str">
        <f>IF($A38="","",IF([1]Ama!Z35="","",$F37&amp;"-8."&amp;REPLACE(RIGHT([1]Ama!Z35,5),1,SEARCH(".",RIGHT([1]Ama!Z35,5)),"")))</f>
        <v/>
      </c>
      <c r="AU38" s="53" t="str">
        <f>IF($A38="","",IF([1]Ama!AA35="","",$F37&amp;"-9."&amp;REPLACE(RIGHT([1]Ama!AA35,5),1,SEARCH(".",RIGHT([1]Ama!AA35,5)),"")))</f>
        <v/>
      </c>
      <c r="AV38" s="53" t="str">
        <f>IF($A38="","",IF([1]Ama!AB35="","",$F37&amp;"-10."&amp;REPLACE(RIGHT([1]Ama!AB35,5),1,SEARCH(".",RIGHT([1]Ama!AB35,5)),"")))</f>
        <v/>
      </c>
      <c r="BA38" s="57"/>
      <c r="BB38" s="57"/>
      <c r="BC38" s="57"/>
      <c r="BD38" s="57"/>
      <c r="BE38" s="57"/>
      <c r="BF38" s="54"/>
    </row>
    <row r="39" spans="1:58" s="53" customFormat="1" ht="14.1" customHeight="1" x14ac:dyDescent="0.25">
      <c r="A39" s="52"/>
      <c r="D39" s="54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E39" s="56"/>
      <c r="AL39" s="53" t="str">
        <f>IF($A39="","",IF([1]Ama!R36="","",$F38&amp;"-main."&amp;REPLACE(RIGHT([1]Ama!R36,5),1,SEARCH(".",RIGHT([1]Ama!R36,5)),"")))</f>
        <v/>
      </c>
      <c r="AM39" s="53" t="str">
        <f>IF($A39="","",IF([1]Ama!S36="","",$F38&amp;"-1."&amp;REPLACE(RIGHT([1]Ama!S36,5),1,SEARCH(".",RIGHT([1]Ama!S36,5)),"")))</f>
        <v/>
      </c>
      <c r="AN39" s="53" t="str">
        <f>IF($A39="","",IF([1]Ama!T36="","",$F38&amp;"-2."&amp;REPLACE(RIGHT([1]Ama!T36,5),1,SEARCH(".",RIGHT([1]Ama!T36,5)),"")))</f>
        <v/>
      </c>
      <c r="AO39" s="53" t="str">
        <f>IF($A39="","",IF([1]Ama!U36="","",$F38&amp;"-3."&amp;REPLACE(RIGHT([1]Ama!U36,5),1,SEARCH(".",RIGHT([1]Ama!U36,5)),"")))</f>
        <v/>
      </c>
      <c r="AP39" s="53" t="str">
        <f>IF($A39="","",IF([1]Ama!V36="","",$F38&amp;"-4."&amp;REPLACE(RIGHT([1]Ama!V36,5),1,SEARCH(".",RIGHT([1]Ama!V36,5)),"")))</f>
        <v/>
      </c>
      <c r="AQ39" s="53" t="str">
        <f>IF($A39="","",IF([1]Ama!W36="","",$F38&amp;"-5."&amp;REPLACE(RIGHT([1]Ama!W36,5),1,SEARCH(".",RIGHT([1]Ama!W36,5)),"")))</f>
        <v/>
      </c>
      <c r="AR39" s="53" t="str">
        <f>IF($A39="","",IF([1]Ama!X36="","",$F38&amp;"-6."&amp;REPLACE(RIGHT([1]Ama!X36,5),1,SEARCH(".",RIGHT([1]Ama!X36,5)),"")))</f>
        <v/>
      </c>
      <c r="AS39" s="53" t="str">
        <f>IF($A39="","",IF([1]Ama!Y36="","",$F38&amp;"-7."&amp;REPLACE(RIGHT([1]Ama!Y36,5),1,SEARCH(".",RIGHT([1]Ama!Y36,5)),"")))</f>
        <v/>
      </c>
      <c r="AT39" s="53" t="str">
        <f>IF($A39="","",IF([1]Ama!Z36="","",$F38&amp;"-8."&amp;REPLACE(RIGHT([1]Ama!Z36,5),1,SEARCH(".",RIGHT([1]Ama!Z36,5)),"")))</f>
        <v/>
      </c>
      <c r="AU39" s="53" t="str">
        <f>IF($A39="","",IF([1]Ama!AA36="","",$F38&amp;"-9."&amp;REPLACE(RIGHT([1]Ama!AA36,5),1,SEARCH(".",RIGHT([1]Ama!AA36,5)),"")))</f>
        <v/>
      </c>
      <c r="AV39" s="53" t="str">
        <f>IF($A39="","",IF([1]Ama!AB36="","",$F38&amp;"-10."&amp;REPLACE(RIGHT([1]Ama!AB36,5),1,SEARCH(".",RIGHT([1]Ama!AB36,5)),"")))</f>
        <v/>
      </c>
      <c r="BA39" s="57"/>
      <c r="BB39" s="57"/>
      <c r="BC39" s="57"/>
      <c r="BD39" s="57"/>
      <c r="BE39" s="57"/>
      <c r="BF39" s="54"/>
    </row>
    <row r="40" spans="1:58" s="53" customFormat="1" ht="14.1" customHeight="1" x14ac:dyDescent="0.25">
      <c r="A40" s="52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E40" s="56"/>
      <c r="AL40" s="53" t="str">
        <f>IF($A40="","",IF([1]Ama!R37="","",$F39&amp;"-main."&amp;REPLACE(RIGHT([1]Ama!R37,5),1,SEARCH(".",RIGHT([1]Ama!R37,5)),"")))</f>
        <v/>
      </c>
      <c r="AM40" s="53" t="str">
        <f>IF($A40="","",IF([1]Ama!S37="","",$F39&amp;"-1."&amp;REPLACE(RIGHT([1]Ama!S37,5),1,SEARCH(".",RIGHT([1]Ama!S37,5)),"")))</f>
        <v/>
      </c>
      <c r="AN40" s="53" t="str">
        <f>IF($A40="","",IF([1]Ama!T37="","",$F39&amp;"-2."&amp;REPLACE(RIGHT([1]Ama!T37,5),1,SEARCH(".",RIGHT([1]Ama!T37,5)),"")))</f>
        <v/>
      </c>
      <c r="AO40" s="53" t="str">
        <f>IF($A40="","",IF([1]Ama!U37="","",$F39&amp;"-3."&amp;REPLACE(RIGHT([1]Ama!U37,5),1,SEARCH(".",RIGHT([1]Ama!U37,5)),"")))</f>
        <v/>
      </c>
      <c r="AP40" s="53" t="str">
        <f>IF($A40="","",IF([1]Ama!V37="","",$F39&amp;"-4."&amp;REPLACE(RIGHT([1]Ama!V37,5),1,SEARCH(".",RIGHT([1]Ama!V37,5)),"")))</f>
        <v/>
      </c>
      <c r="AQ40" s="53" t="str">
        <f>IF($A40="","",IF([1]Ama!W37="","",$F39&amp;"-5."&amp;REPLACE(RIGHT([1]Ama!W37,5),1,SEARCH(".",RIGHT([1]Ama!W37,5)),"")))</f>
        <v/>
      </c>
      <c r="AR40" s="53" t="str">
        <f>IF($A40="","",IF([1]Ama!X37="","",$F39&amp;"-6."&amp;REPLACE(RIGHT([1]Ama!X37,5),1,SEARCH(".",RIGHT([1]Ama!X37,5)),"")))</f>
        <v/>
      </c>
      <c r="AS40" s="53" t="str">
        <f>IF($A40="","",IF([1]Ama!Y37="","",$F39&amp;"-7."&amp;REPLACE(RIGHT([1]Ama!Y37,5),1,SEARCH(".",RIGHT([1]Ama!Y37,5)),"")))</f>
        <v/>
      </c>
      <c r="AT40" s="53" t="str">
        <f>IF($A40="","",IF([1]Ama!Z37="","",$F39&amp;"-8."&amp;REPLACE(RIGHT([1]Ama!Z37,5),1,SEARCH(".",RIGHT([1]Ama!Z37,5)),"")))</f>
        <v/>
      </c>
      <c r="AU40" s="53" t="str">
        <f>IF($A40="","",IF([1]Ama!AA37="","",$F39&amp;"-9."&amp;REPLACE(RIGHT([1]Ama!AA37,5),1,SEARCH(".",RIGHT([1]Ama!AA37,5)),"")))</f>
        <v/>
      </c>
      <c r="AV40" s="53" t="str">
        <f>IF($A40="","",IF([1]Ama!AB37="","",$F39&amp;"-10."&amp;REPLACE(RIGHT([1]Ama!AB37,5),1,SEARCH(".",RIGHT([1]Ama!AB37,5)),"")))</f>
        <v/>
      </c>
      <c r="BA40" s="57"/>
      <c r="BB40" s="57"/>
      <c r="BC40" s="57"/>
      <c r="BD40" s="57"/>
      <c r="BE40" s="57"/>
      <c r="BF40" s="54"/>
    </row>
    <row r="41" spans="1:58" s="53" customFormat="1" ht="14.1" customHeight="1" x14ac:dyDescent="0.25">
      <c r="A41" s="52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E41" s="56"/>
      <c r="AL41" s="53" t="str">
        <f>IF($A41="","",IF([1]Ama!R38="","",$F40&amp;"-main."&amp;REPLACE(RIGHT([1]Ama!R38,5),1,SEARCH(".",RIGHT([1]Ama!R38,5)),"")))</f>
        <v/>
      </c>
      <c r="AM41" s="53" t="str">
        <f>IF($A41="","",IF([1]Ama!S38="","",$F40&amp;"-1."&amp;REPLACE(RIGHT([1]Ama!S38,5),1,SEARCH(".",RIGHT([1]Ama!S38,5)),"")))</f>
        <v/>
      </c>
      <c r="AN41" s="53" t="str">
        <f>IF($A41="","",IF([1]Ama!T38="","",$F40&amp;"-2."&amp;REPLACE(RIGHT([1]Ama!T38,5),1,SEARCH(".",RIGHT([1]Ama!T38,5)),"")))</f>
        <v/>
      </c>
      <c r="AO41" s="53" t="str">
        <f>IF($A41="","",IF([1]Ama!U38="","",$F40&amp;"-3."&amp;REPLACE(RIGHT([1]Ama!U38,5),1,SEARCH(".",RIGHT([1]Ama!U38,5)),"")))</f>
        <v/>
      </c>
      <c r="AP41" s="53" t="str">
        <f>IF($A41="","",IF([1]Ama!V38="","",$F40&amp;"-4."&amp;REPLACE(RIGHT([1]Ama!V38,5),1,SEARCH(".",RIGHT([1]Ama!V38,5)),"")))</f>
        <v/>
      </c>
      <c r="AQ41" s="53" t="str">
        <f>IF($A41="","",IF([1]Ama!W38="","",$F40&amp;"-5."&amp;REPLACE(RIGHT([1]Ama!W38,5),1,SEARCH(".",RIGHT([1]Ama!W38,5)),"")))</f>
        <v/>
      </c>
      <c r="AR41" s="53" t="str">
        <f>IF($A41="","",IF([1]Ama!X38="","",$F40&amp;"-6."&amp;REPLACE(RIGHT([1]Ama!X38,5),1,SEARCH(".",RIGHT([1]Ama!X38,5)),"")))</f>
        <v/>
      </c>
      <c r="AS41" s="53" t="str">
        <f>IF($A41="","",IF([1]Ama!Y38="","",$F40&amp;"-7."&amp;REPLACE(RIGHT([1]Ama!Y38,5),1,SEARCH(".",RIGHT([1]Ama!Y38,5)),"")))</f>
        <v/>
      </c>
      <c r="AT41" s="53" t="str">
        <f>IF($A41="","",IF([1]Ama!Z38="","",$F40&amp;"-8."&amp;REPLACE(RIGHT([1]Ama!Z38,5),1,SEARCH(".",RIGHT([1]Ama!Z38,5)),"")))</f>
        <v/>
      </c>
      <c r="AU41" s="53" t="str">
        <f>IF($A41="","",IF([1]Ama!AA38="","",$F40&amp;"-9."&amp;REPLACE(RIGHT([1]Ama!AA38,5),1,SEARCH(".",RIGHT([1]Ama!AA38,5)),"")))</f>
        <v/>
      </c>
      <c r="AV41" s="53" t="str">
        <f>IF($A41="","",IF([1]Ama!AB38="","",$F40&amp;"-10."&amp;REPLACE(RIGHT([1]Ama!AB38,5),1,SEARCH(".",RIGHT([1]Ama!AB38,5)),"")))</f>
        <v/>
      </c>
      <c r="BA41" s="57"/>
      <c r="BB41" s="57"/>
      <c r="BC41" s="57"/>
      <c r="BD41" s="57"/>
      <c r="BE41" s="57"/>
      <c r="BF41" s="54"/>
    </row>
    <row r="42" spans="1:58" s="53" customFormat="1" ht="14.1" customHeight="1" x14ac:dyDescent="0.25">
      <c r="A42" s="52"/>
      <c r="D42" s="54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E42" s="56"/>
      <c r="AL42" s="53" t="str">
        <f>IF($A42="","",IF([1]Ama!R39="","",$F41&amp;"-main."&amp;REPLACE(RIGHT([1]Ama!R39,5),1,SEARCH(".",RIGHT([1]Ama!R39,5)),"")))</f>
        <v/>
      </c>
      <c r="AM42" s="53" t="str">
        <f>IF($A42="","",IF([1]Ama!S39="","",$F41&amp;"-1."&amp;REPLACE(RIGHT([1]Ama!S39,5),1,SEARCH(".",RIGHT([1]Ama!S39,5)),"")))</f>
        <v/>
      </c>
      <c r="AN42" s="53" t="str">
        <f>IF($A42="","",IF([1]Ama!T39="","",$F41&amp;"-2."&amp;REPLACE(RIGHT([1]Ama!T39,5),1,SEARCH(".",RIGHT([1]Ama!T39,5)),"")))</f>
        <v/>
      </c>
      <c r="AO42" s="53" t="str">
        <f>IF($A42="","",IF([1]Ama!U39="","",$F41&amp;"-3."&amp;REPLACE(RIGHT([1]Ama!U39,5),1,SEARCH(".",RIGHT([1]Ama!U39,5)),"")))</f>
        <v/>
      </c>
      <c r="AP42" s="53" t="str">
        <f>IF($A42="","",IF([1]Ama!V39="","",$F41&amp;"-4."&amp;REPLACE(RIGHT([1]Ama!V39,5),1,SEARCH(".",RIGHT([1]Ama!V39,5)),"")))</f>
        <v/>
      </c>
      <c r="AQ42" s="53" t="str">
        <f>IF($A42="","",IF([1]Ama!W39="","",$F41&amp;"-5."&amp;REPLACE(RIGHT([1]Ama!W39,5),1,SEARCH(".",RIGHT([1]Ama!W39,5)),"")))</f>
        <v/>
      </c>
      <c r="AR42" s="53" t="str">
        <f>IF($A42="","",IF([1]Ama!X39="","",$F41&amp;"-6."&amp;REPLACE(RIGHT([1]Ama!X39,5),1,SEARCH(".",RIGHT([1]Ama!X39,5)),"")))</f>
        <v/>
      </c>
      <c r="AS42" s="53" t="str">
        <f>IF($A42="","",IF([1]Ama!Y39="","",$F41&amp;"-7."&amp;REPLACE(RIGHT([1]Ama!Y39,5),1,SEARCH(".",RIGHT([1]Ama!Y39,5)),"")))</f>
        <v/>
      </c>
      <c r="AT42" s="53" t="str">
        <f>IF($A42="","",IF([1]Ama!Z39="","",$F41&amp;"-8."&amp;REPLACE(RIGHT([1]Ama!Z39,5),1,SEARCH(".",RIGHT([1]Ama!Z39,5)),"")))</f>
        <v/>
      </c>
      <c r="AU42" s="53" t="str">
        <f>IF($A42="","",IF([1]Ama!AA39="","",$F41&amp;"-9."&amp;REPLACE(RIGHT([1]Ama!AA39,5),1,SEARCH(".",RIGHT([1]Ama!AA39,5)),"")))</f>
        <v/>
      </c>
      <c r="AV42" s="53" t="str">
        <f>IF($A42="","",IF([1]Ama!AB39="","",$F41&amp;"-10."&amp;REPLACE(RIGHT([1]Ama!AB39,5),1,SEARCH(".",RIGHT([1]Ama!AB39,5)),"")))</f>
        <v/>
      </c>
      <c r="BA42" s="57"/>
      <c r="BB42" s="57"/>
      <c r="BC42" s="57"/>
      <c r="BD42" s="57"/>
      <c r="BE42" s="57"/>
      <c r="BF42" s="54"/>
    </row>
    <row r="43" spans="1:58" s="53" customFormat="1" ht="14.1" customHeight="1" x14ac:dyDescent="0.25">
      <c r="A43" s="52"/>
      <c r="D43" s="54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E43" s="56"/>
      <c r="AL43" s="53" t="str">
        <f>IF($A43="","",IF([1]Ama!R40="","",$F42&amp;"-main."&amp;REPLACE(RIGHT([1]Ama!R40,5),1,SEARCH(".",RIGHT([1]Ama!R40,5)),"")))</f>
        <v/>
      </c>
      <c r="AM43" s="53" t="str">
        <f>IF($A43="","",IF([1]Ama!S40="","",$F42&amp;"-1."&amp;REPLACE(RIGHT([1]Ama!S40,5),1,SEARCH(".",RIGHT([1]Ama!S40,5)),"")))</f>
        <v/>
      </c>
      <c r="AN43" s="53" t="str">
        <f>IF($A43="","",IF([1]Ama!T40="","",$F42&amp;"-2."&amp;REPLACE(RIGHT([1]Ama!T40,5),1,SEARCH(".",RIGHT([1]Ama!T40,5)),"")))</f>
        <v/>
      </c>
      <c r="AO43" s="53" t="str">
        <f>IF($A43="","",IF([1]Ama!U40="","",$F42&amp;"-3."&amp;REPLACE(RIGHT([1]Ama!U40,5),1,SEARCH(".",RIGHT([1]Ama!U40,5)),"")))</f>
        <v/>
      </c>
      <c r="AP43" s="53" t="str">
        <f>IF($A43="","",IF([1]Ama!V40="","",$F42&amp;"-4."&amp;REPLACE(RIGHT([1]Ama!V40,5),1,SEARCH(".",RIGHT([1]Ama!V40,5)),"")))</f>
        <v/>
      </c>
      <c r="AQ43" s="53" t="str">
        <f>IF($A43="","",IF([1]Ama!W40="","",$F42&amp;"-5."&amp;REPLACE(RIGHT([1]Ama!W40,5),1,SEARCH(".",RIGHT([1]Ama!W40,5)),"")))</f>
        <v/>
      </c>
      <c r="AR43" s="53" t="str">
        <f>IF($A43="","",IF([1]Ama!X40="","",$F42&amp;"-6."&amp;REPLACE(RIGHT([1]Ama!X40,5),1,SEARCH(".",RIGHT([1]Ama!X40,5)),"")))</f>
        <v/>
      </c>
      <c r="AS43" s="53" t="str">
        <f>IF($A43="","",IF([1]Ama!Y40="","",$F42&amp;"-7."&amp;REPLACE(RIGHT([1]Ama!Y40,5),1,SEARCH(".",RIGHT([1]Ama!Y40,5)),"")))</f>
        <v/>
      </c>
      <c r="AT43" s="53" t="str">
        <f>IF($A43="","",IF([1]Ama!Z40="","",$F42&amp;"-8."&amp;REPLACE(RIGHT([1]Ama!Z40,5),1,SEARCH(".",RIGHT([1]Ama!Z40,5)),"")))</f>
        <v/>
      </c>
      <c r="AU43" s="53" t="str">
        <f>IF($A43="","",IF([1]Ama!AA40="","",$F42&amp;"-9."&amp;REPLACE(RIGHT([1]Ama!AA40,5),1,SEARCH(".",RIGHT([1]Ama!AA40,5)),"")))</f>
        <v/>
      </c>
      <c r="AV43" s="53" t="str">
        <f>IF($A43="","",IF([1]Ama!AB40="","",$F42&amp;"-10."&amp;REPLACE(RIGHT([1]Ama!AB40,5),1,SEARCH(".",RIGHT([1]Ama!AB40,5)),"")))</f>
        <v/>
      </c>
      <c r="BA43" s="57"/>
      <c r="BB43" s="57"/>
      <c r="BC43" s="57"/>
      <c r="BD43" s="57"/>
      <c r="BE43" s="57"/>
      <c r="BF43" s="54"/>
    </row>
    <row r="44" spans="1:58" s="53" customFormat="1" ht="14.1" customHeight="1" x14ac:dyDescent="0.25">
      <c r="A44" s="52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E44" s="56"/>
      <c r="AL44" s="53" t="str">
        <f>IF($A44="","",IF([1]Ama!R41="","",$F43&amp;"-main."&amp;REPLACE(RIGHT([1]Ama!R41,5),1,SEARCH(".",RIGHT([1]Ama!R41,5)),"")))</f>
        <v/>
      </c>
      <c r="AM44" s="53" t="str">
        <f>IF($A44="","",IF([1]Ama!S41="","",$F43&amp;"-1."&amp;REPLACE(RIGHT([1]Ama!S41,5),1,SEARCH(".",RIGHT([1]Ama!S41,5)),"")))</f>
        <v/>
      </c>
      <c r="AN44" s="53" t="str">
        <f>IF($A44="","",IF([1]Ama!T41="","",$F43&amp;"-2."&amp;REPLACE(RIGHT([1]Ama!T41,5),1,SEARCH(".",RIGHT([1]Ama!T41,5)),"")))</f>
        <v/>
      </c>
      <c r="AO44" s="53" t="str">
        <f>IF($A44="","",IF([1]Ama!U41="","",$F43&amp;"-3."&amp;REPLACE(RIGHT([1]Ama!U41,5),1,SEARCH(".",RIGHT([1]Ama!U41,5)),"")))</f>
        <v/>
      </c>
      <c r="AP44" s="53" t="str">
        <f>IF($A44="","",IF([1]Ama!V41="","",$F43&amp;"-4."&amp;REPLACE(RIGHT([1]Ama!V41,5),1,SEARCH(".",RIGHT([1]Ama!V41,5)),"")))</f>
        <v/>
      </c>
      <c r="AQ44" s="53" t="str">
        <f>IF($A44="","",IF([1]Ama!W41="","",$F43&amp;"-5."&amp;REPLACE(RIGHT([1]Ama!W41,5),1,SEARCH(".",RIGHT([1]Ama!W41,5)),"")))</f>
        <v/>
      </c>
      <c r="AR44" s="53" t="str">
        <f>IF($A44="","",IF([1]Ama!X41="","",$F43&amp;"-6."&amp;REPLACE(RIGHT([1]Ama!X41,5),1,SEARCH(".",RIGHT([1]Ama!X41,5)),"")))</f>
        <v/>
      </c>
      <c r="AS44" s="53" t="str">
        <f>IF($A44="","",IF([1]Ama!Y41="","",$F43&amp;"-7."&amp;REPLACE(RIGHT([1]Ama!Y41,5),1,SEARCH(".",RIGHT([1]Ama!Y41,5)),"")))</f>
        <v/>
      </c>
      <c r="AT44" s="53" t="str">
        <f>IF($A44="","",IF([1]Ama!Z41="","",$F43&amp;"-8."&amp;REPLACE(RIGHT([1]Ama!Z41,5),1,SEARCH(".",RIGHT([1]Ama!Z41,5)),"")))</f>
        <v/>
      </c>
      <c r="AU44" s="53" t="str">
        <f>IF($A44="","",IF([1]Ama!AA41="","",$F43&amp;"-9."&amp;REPLACE(RIGHT([1]Ama!AA41,5),1,SEARCH(".",RIGHT([1]Ama!AA41,5)),"")))</f>
        <v/>
      </c>
      <c r="AV44" s="53" t="str">
        <f>IF($A44="","",IF([1]Ama!AB41="","",$F43&amp;"-10."&amp;REPLACE(RIGHT([1]Ama!AB41,5),1,SEARCH(".",RIGHT([1]Ama!AB41,5)),"")))</f>
        <v/>
      </c>
      <c r="BA44" s="57"/>
      <c r="BB44" s="57"/>
      <c r="BC44" s="57"/>
      <c r="BD44" s="57"/>
      <c r="BE44" s="57"/>
      <c r="BF44" s="54"/>
    </row>
    <row r="45" spans="1:58" s="53" customFormat="1" ht="14.1" customHeight="1" x14ac:dyDescent="0.25">
      <c r="A45" s="52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E45" s="56"/>
      <c r="AL45" s="53" t="str">
        <f>IF($A45="","",IF([1]Ama!R42="","",$F44&amp;"-main."&amp;REPLACE(RIGHT([1]Ama!R42,5),1,SEARCH(".",RIGHT([1]Ama!R42,5)),"")))</f>
        <v/>
      </c>
      <c r="AM45" s="53" t="str">
        <f>IF($A45="","",IF([1]Ama!S42="","",$F44&amp;"-1."&amp;REPLACE(RIGHT([1]Ama!S42,5),1,SEARCH(".",RIGHT([1]Ama!S42,5)),"")))</f>
        <v/>
      </c>
      <c r="AN45" s="53" t="str">
        <f>IF($A45="","",IF([1]Ama!T42="","",$F44&amp;"-2."&amp;REPLACE(RIGHT([1]Ama!T42,5),1,SEARCH(".",RIGHT([1]Ama!T42,5)),"")))</f>
        <v/>
      </c>
      <c r="AO45" s="53" t="str">
        <f>IF($A45="","",IF([1]Ama!U42="","",$F44&amp;"-3."&amp;REPLACE(RIGHT([1]Ama!U42,5),1,SEARCH(".",RIGHT([1]Ama!U42,5)),"")))</f>
        <v/>
      </c>
      <c r="AP45" s="53" t="str">
        <f>IF($A45="","",IF([1]Ama!V42="","",$F44&amp;"-4."&amp;REPLACE(RIGHT([1]Ama!V42,5),1,SEARCH(".",RIGHT([1]Ama!V42,5)),"")))</f>
        <v/>
      </c>
      <c r="AQ45" s="53" t="str">
        <f>IF($A45="","",IF([1]Ama!W42="","",$F44&amp;"-5."&amp;REPLACE(RIGHT([1]Ama!W42,5),1,SEARCH(".",RIGHT([1]Ama!W42,5)),"")))</f>
        <v/>
      </c>
      <c r="AR45" s="53" t="str">
        <f>IF($A45="","",IF([1]Ama!X42="","",$F44&amp;"-6."&amp;REPLACE(RIGHT([1]Ama!X42,5),1,SEARCH(".",RIGHT([1]Ama!X42,5)),"")))</f>
        <v/>
      </c>
      <c r="AS45" s="53" t="str">
        <f>IF($A45="","",IF([1]Ama!Y42="","",$F44&amp;"-7."&amp;REPLACE(RIGHT([1]Ama!Y42,5),1,SEARCH(".",RIGHT([1]Ama!Y42,5)),"")))</f>
        <v/>
      </c>
      <c r="AT45" s="53" t="str">
        <f>IF($A45="","",IF([1]Ama!Z42="","",$F44&amp;"-8."&amp;REPLACE(RIGHT([1]Ama!Z42,5),1,SEARCH(".",RIGHT([1]Ama!Z42,5)),"")))</f>
        <v/>
      </c>
      <c r="AU45" s="53" t="str">
        <f>IF($A45="","",IF([1]Ama!AA42="","",$F44&amp;"-9."&amp;REPLACE(RIGHT([1]Ama!AA42,5),1,SEARCH(".",RIGHT([1]Ama!AA42,5)),"")))</f>
        <v/>
      </c>
      <c r="AV45" s="53" t="str">
        <f>IF($A45="","",IF([1]Ama!AB42="","",$F44&amp;"-10."&amp;REPLACE(RIGHT([1]Ama!AB42,5),1,SEARCH(".",RIGHT([1]Ama!AB42,5)),"")))</f>
        <v/>
      </c>
      <c r="BA45" s="57"/>
      <c r="BB45" s="57"/>
      <c r="BC45" s="57"/>
      <c r="BD45" s="57"/>
      <c r="BE45" s="57"/>
      <c r="BF45" s="54"/>
    </row>
    <row r="46" spans="1:58" s="53" customFormat="1" ht="14.1" customHeight="1" x14ac:dyDescent="0.25">
      <c r="A46" s="52"/>
      <c r="F46" s="59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E46" s="56"/>
      <c r="AL46" s="53" t="str">
        <f>IF($A46="","",IF([1]Ama!R43="","",$F45&amp;"-main."&amp;REPLACE(RIGHT([1]Ama!R43,5),1,SEARCH(".",RIGHT([1]Ama!R43,5)),"")))</f>
        <v/>
      </c>
      <c r="AM46" s="53" t="str">
        <f>IF($A46="","",IF([1]Ama!S43="","",$F45&amp;"-1."&amp;REPLACE(RIGHT([1]Ama!S43,5),1,SEARCH(".",RIGHT([1]Ama!S43,5)),"")))</f>
        <v/>
      </c>
      <c r="AN46" s="53" t="str">
        <f>IF($A46="","",IF([1]Ama!T43="","",$F45&amp;"-2."&amp;REPLACE(RIGHT([1]Ama!T43,5),1,SEARCH(".",RIGHT([1]Ama!T43,5)),"")))</f>
        <v/>
      </c>
      <c r="AO46" s="53" t="str">
        <f>IF($A46="","",IF([1]Ama!U43="","",$F45&amp;"-3."&amp;REPLACE(RIGHT([1]Ama!U43,5),1,SEARCH(".",RIGHT([1]Ama!U43,5)),"")))</f>
        <v/>
      </c>
      <c r="AP46" s="53" t="str">
        <f>IF($A46="","",IF([1]Ama!V43="","",$F45&amp;"-4."&amp;REPLACE(RIGHT([1]Ama!V43,5),1,SEARCH(".",RIGHT([1]Ama!V43,5)),"")))</f>
        <v/>
      </c>
      <c r="AQ46" s="53" t="str">
        <f>IF($A46="","",IF([1]Ama!W43="","",$F45&amp;"-5."&amp;REPLACE(RIGHT([1]Ama!W43,5),1,SEARCH(".",RIGHT([1]Ama!W43,5)),"")))</f>
        <v/>
      </c>
      <c r="AR46" s="53" t="str">
        <f>IF($A46="","",IF([1]Ama!X43="","",$F45&amp;"-6."&amp;REPLACE(RIGHT([1]Ama!X43,5),1,SEARCH(".",RIGHT([1]Ama!X43,5)),"")))</f>
        <v/>
      </c>
      <c r="AS46" s="53" t="str">
        <f>IF($A46="","",IF([1]Ama!Y43="","",$F45&amp;"-7."&amp;REPLACE(RIGHT([1]Ama!Y43,5),1,SEARCH(".",RIGHT([1]Ama!Y43,5)),"")))</f>
        <v/>
      </c>
      <c r="AT46" s="53" t="str">
        <f>IF($A46="","",IF([1]Ama!Z43="","",$F45&amp;"-8."&amp;REPLACE(RIGHT([1]Ama!Z43,5),1,SEARCH(".",RIGHT([1]Ama!Z43,5)),"")))</f>
        <v/>
      </c>
      <c r="AU46" s="53" t="str">
        <f>IF($A46="","",IF([1]Ama!AA43="","",$F45&amp;"-9."&amp;REPLACE(RIGHT([1]Ama!AA43,5),1,SEARCH(".",RIGHT([1]Ama!AA43,5)),"")))</f>
        <v/>
      </c>
      <c r="AV46" s="53" t="str">
        <f>IF($A46="","",IF([1]Ama!AB43="","",$F45&amp;"-10."&amp;REPLACE(RIGHT([1]Ama!AB43,5),1,SEARCH(".",RIGHT([1]Ama!AB43,5)),"")))</f>
        <v/>
      </c>
      <c r="BA46" s="57"/>
      <c r="BB46" s="57"/>
      <c r="BC46" s="57"/>
      <c r="BD46" s="57"/>
      <c r="BE46" s="57"/>
      <c r="BF46" s="54"/>
    </row>
    <row r="47" spans="1:58" s="53" customFormat="1" ht="14.1" customHeight="1" x14ac:dyDescent="0.25">
      <c r="A47" s="52"/>
      <c r="F47" s="59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E47" s="56"/>
      <c r="AL47" s="53" t="str">
        <f>IF($A47="","",IF([1]Ama!R44="","",$F46&amp;"-main."&amp;REPLACE(RIGHT([1]Ama!R44,5),1,SEARCH(".",RIGHT([1]Ama!R44,5)),"")))</f>
        <v/>
      </c>
      <c r="AM47" s="53" t="str">
        <f>IF($A47="","",IF([1]Ama!S44="","",$F46&amp;"-1."&amp;REPLACE(RIGHT([1]Ama!S44,5),1,SEARCH(".",RIGHT([1]Ama!S44,5)),"")))</f>
        <v/>
      </c>
      <c r="AN47" s="53" t="str">
        <f>IF($A47="","",IF([1]Ama!T44="","",$F46&amp;"-2."&amp;REPLACE(RIGHT([1]Ama!T44,5),1,SEARCH(".",RIGHT([1]Ama!T44,5)),"")))</f>
        <v/>
      </c>
      <c r="AO47" s="53" t="str">
        <f>IF($A47="","",IF([1]Ama!U44="","",$F46&amp;"-3."&amp;REPLACE(RIGHT([1]Ama!U44,5),1,SEARCH(".",RIGHT([1]Ama!U44,5)),"")))</f>
        <v/>
      </c>
      <c r="AP47" s="53" t="str">
        <f>IF($A47="","",IF([1]Ama!V44="","",$F46&amp;"-4."&amp;REPLACE(RIGHT([1]Ama!V44,5),1,SEARCH(".",RIGHT([1]Ama!V44,5)),"")))</f>
        <v/>
      </c>
      <c r="AQ47" s="53" t="str">
        <f>IF($A47="","",IF([1]Ama!W44="","",$F46&amp;"-5."&amp;REPLACE(RIGHT([1]Ama!W44,5),1,SEARCH(".",RIGHT([1]Ama!W44,5)),"")))</f>
        <v/>
      </c>
      <c r="AR47" s="53" t="str">
        <f>IF($A47="","",IF([1]Ama!X44="","",$F46&amp;"-6."&amp;REPLACE(RIGHT([1]Ama!X44,5),1,SEARCH(".",RIGHT([1]Ama!X44,5)),"")))</f>
        <v/>
      </c>
      <c r="AS47" s="53" t="str">
        <f>IF($A47="","",IF([1]Ama!Y44="","",$F46&amp;"-7."&amp;REPLACE(RIGHT([1]Ama!Y44,5),1,SEARCH(".",RIGHT([1]Ama!Y44,5)),"")))</f>
        <v/>
      </c>
      <c r="AT47" s="53" t="str">
        <f>IF($A47="","",IF([1]Ama!Z44="","",$F46&amp;"-8."&amp;REPLACE(RIGHT([1]Ama!Z44,5),1,SEARCH(".",RIGHT([1]Ama!Z44,5)),"")))</f>
        <v/>
      </c>
      <c r="AU47" s="53" t="str">
        <f>IF($A47="","",IF([1]Ama!AA44="","",$F46&amp;"-9."&amp;REPLACE(RIGHT([1]Ama!AA44,5),1,SEARCH(".",RIGHT([1]Ama!AA44,5)),"")))</f>
        <v/>
      </c>
      <c r="AV47" s="53" t="str">
        <f>IF($A47="","",IF([1]Ama!AB44="","",$F46&amp;"-10."&amp;REPLACE(RIGHT([1]Ama!AB44,5),1,SEARCH(".",RIGHT([1]Ama!AB44,5)),"")))</f>
        <v/>
      </c>
      <c r="BA47" s="57"/>
      <c r="BB47" s="57"/>
      <c r="BC47" s="57"/>
      <c r="BD47" s="57"/>
      <c r="BE47" s="57"/>
      <c r="BF47" s="54"/>
    </row>
    <row r="48" spans="1:58" s="53" customFormat="1" ht="14.1" customHeight="1" x14ac:dyDescent="0.25">
      <c r="A48" s="52"/>
      <c r="F48" s="59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E48" s="56"/>
      <c r="AL48" s="53" t="str">
        <f>IF($A48="","",IF([1]Ama!R45="","",$F47&amp;"-main."&amp;REPLACE(RIGHT([1]Ama!R45,5),1,SEARCH(".",RIGHT([1]Ama!R45,5)),"")))</f>
        <v/>
      </c>
      <c r="AM48" s="53" t="str">
        <f>IF($A48="","",IF([1]Ama!S45="","",$F47&amp;"-1."&amp;REPLACE(RIGHT([1]Ama!S45,5),1,SEARCH(".",RIGHT([1]Ama!S45,5)),"")))</f>
        <v/>
      </c>
      <c r="AN48" s="53" t="str">
        <f>IF($A48="","",IF([1]Ama!T45="","",$F47&amp;"-2."&amp;REPLACE(RIGHT([1]Ama!T45,5),1,SEARCH(".",RIGHT([1]Ama!T45,5)),"")))</f>
        <v/>
      </c>
      <c r="AO48" s="53" t="str">
        <f>IF($A48="","",IF([1]Ama!U45="","",$F47&amp;"-3."&amp;REPLACE(RIGHT([1]Ama!U45,5),1,SEARCH(".",RIGHT([1]Ama!U45,5)),"")))</f>
        <v/>
      </c>
      <c r="AP48" s="53" t="str">
        <f>IF($A48="","",IF([1]Ama!V45="","",$F47&amp;"-4."&amp;REPLACE(RIGHT([1]Ama!V45,5),1,SEARCH(".",RIGHT([1]Ama!V45,5)),"")))</f>
        <v/>
      </c>
      <c r="AQ48" s="53" t="str">
        <f>IF($A48="","",IF([1]Ama!W45="","",$F47&amp;"-5."&amp;REPLACE(RIGHT([1]Ama!W45,5),1,SEARCH(".",RIGHT([1]Ama!W45,5)),"")))</f>
        <v/>
      </c>
      <c r="AR48" s="53" t="str">
        <f>IF($A48="","",IF([1]Ama!X45="","",$F47&amp;"-6."&amp;REPLACE(RIGHT([1]Ama!X45,5),1,SEARCH(".",RIGHT([1]Ama!X45,5)),"")))</f>
        <v/>
      </c>
      <c r="AS48" s="53" t="str">
        <f>IF($A48="","",IF([1]Ama!Y45="","",$F47&amp;"-7."&amp;REPLACE(RIGHT([1]Ama!Y45,5),1,SEARCH(".",RIGHT([1]Ama!Y45,5)),"")))</f>
        <v/>
      </c>
      <c r="AT48" s="53" t="str">
        <f>IF($A48="","",IF([1]Ama!Z45="","",$F47&amp;"-8."&amp;REPLACE(RIGHT([1]Ama!Z45,5),1,SEARCH(".",RIGHT([1]Ama!Z45,5)),"")))</f>
        <v/>
      </c>
      <c r="AU48" s="53" t="str">
        <f>IF($A48="","",IF([1]Ama!AA45="","",$F47&amp;"-9."&amp;REPLACE(RIGHT([1]Ama!AA45,5),1,SEARCH(".",RIGHT([1]Ama!AA45,5)),"")))</f>
        <v/>
      </c>
      <c r="AV48" s="53" t="str">
        <f>IF($A48="","",IF([1]Ama!AB45="","",$F47&amp;"-10."&amp;REPLACE(RIGHT([1]Ama!AB45,5),1,SEARCH(".",RIGHT([1]Ama!AB45,5)),"")))</f>
        <v/>
      </c>
      <c r="BA48" s="57"/>
      <c r="BB48" s="57"/>
      <c r="BC48" s="57"/>
      <c r="BD48" s="57"/>
      <c r="BE48" s="57"/>
      <c r="BF48" s="54"/>
    </row>
    <row r="49" spans="1:58" s="53" customFormat="1" ht="14.1" customHeight="1" x14ac:dyDescent="0.25">
      <c r="A49" s="52"/>
      <c r="F49" s="59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E49" s="56"/>
      <c r="AL49" s="53" t="str">
        <f>IF($A49="","",IF([1]Ama!R46="","",$F48&amp;"-main."&amp;REPLACE(RIGHT([1]Ama!R46,5),1,SEARCH(".",RIGHT([1]Ama!R46,5)),"")))</f>
        <v/>
      </c>
      <c r="AM49" s="53" t="str">
        <f>IF($A49="","",IF([1]Ama!S46="","",$F48&amp;"-1."&amp;REPLACE(RIGHT([1]Ama!S46,5),1,SEARCH(".",RIGHT([1]Ama!S46,5)),"")))</f>
        <v/>
      </c>
      <c r="AN49" s="53" t="str">
        <f>IF($A49="","",IF([1]Ama!T46="","",$F48&amp;"-2."&amp;REPLACE(RIGHT([1]Ama!T46,5),1,SEARCH(".",RIGHT([1]Ama!T46,5)),"")))</f>
        <v/>
      </c>
      <c r="AO49" s="53" t="str">
        <f>IF($A49="","",IF([1]Ama!U46="","",$F48&amp;"-3."&amp;REPLACE(RIGHT([1]Ama!U46,5),1,SEARCH(".",RIGHT([1]Ama!U46,5)),"")))</f>
        <v/>
      </c>
      <c r="AP49" s="53" t="str">
        <f>IF($A49="","",IF([1]Ama!V46="","",$F48&amp;"-4."&amp;REPLACE(RIGHT([1]Ama!V46,5),1,SEARCH(".",RIGHT([1]Ama!V46,5)),"")))</f>
        <v/>
      </c>
      <c r="AQ49" s="53" t="str">
        <f>IF($A49="","",IF([1]Ama!W46="","",$F48&amp;"-5."&amp;REPLACE(RIGHT([1]Ama!W46,5),1,SEARCH(".",RIGHT([1]Ama!W46,5)),"")))</f>
        <v/>
      </c>
      <c r="AR49" s="53" t="str">
        <f>IF($A49="","",IF([1]Ama!X46="","",$F48&amp;"-6."&amp;REPLACE(RIGHT([1]Ama!X46,5),1,SEARCH(".",RIGHT([1]Ama!X46,5)),"")))</f>
        <v/>
      </c>
      <c r="AS49" s="53" t="str">
        <f>IF($A49="","",IF([1]Ama!Y46="","",$F48&amp;"-7."&amp;REPLACE(RIGHT([1]Ama!Y46,5),1,SEARCH(".",RIGHT([1]Ama!Y46,5)),"")))</f>
        <v/>
      </c>
      <c r="AT49" s="53" t="str">
        <f>IF($A49="","",IF([1]Ama!Z46="","",$F48&amp;"-8."&amp;REPLACE(RIGHT([1]Ama!Z46,5),1,SEARCH(".",RIGHT([1]Ama!Z46,5)),"")))</f>
        <v/>
      </c>
      <c r="AU49" s="53" t="str">
        <f>IF($A49="","",IF([1]Ama!AA46="","",$F48&amp;"-9."&amp;REPLACE(RIGHT([1]Ama!AA46,5),1,SEARCH(".",RIGHT([1]Ama!AA46,5)),"")))</f>
        <v/>
      </c>
      <c r="AV49" s="53" t="str">
        <f>IF($A49="","",IF([1]Ama!AB46="","",$F48&amp;"-10."&amp;REPLACE(RIGHT([1]Ama!AB46,5),1,SEARCH(".",RIGHT([1]Ama!AB46,5)),"")))</f>
        <v/>
      </c>
      <c r="BA49" s="57"/>
      <c r="BB49" s="57"/>
      <c r="BC49" s="57"/>
      <c r="BD49" s="57"/>
      <c r="BE49" s="57"/>
      <c r="BF49" s="54"/>
    </row>
    <row r="50" spans="1:58" s="53" customFormat="1" ht="14.1" customHeight="1" x14ac:dyDescent="0.25">
      <c r="A50" s="52"/>
      <c r="F50" s="59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E50" s="56"/>
      <c r="AL50" s="53" t="str">
        <f>IF($A50="","",IF([1]Ama!R47="","",$F49&amp;"-main."&amp;REPLACE(RIGHT([1]Ama!R47,5),1,SEARCH(".",RIGHT([1]Ama!R47,5)),"")))</f>
        <v/>
      </c>
      <c r="AM50" s="53" t="str">
        <f>IF($A50="","",IF([1]Ama!S47="","",$F49&amp;"-1."&amp;REPLACE(RIGHT([1]Ama!S47,5),1,SEARCH(".",RIGHT([1]Ama!S47,5)),"")))</f>
        <v/>
      </c>
      <c r="AN50" s="53" t="str">
        <f>IF($A50="","",IF([1]Ama!T47="","",$F49&amp;"-2."&amp;REPLACE(RIGHT([1]Ama!T47,5),1,SEARCH(".",RIGHT([1]Ama!T47,5)),"")))</f>
        <v/>
      </c>
      <c r="AO50" s="53" t="str">
        <f>IF($A50="","",IF([1]Ama!U47="","",$F49&amp;"-3."&amp;REPLACE(RIGHT([1]Ama!U47,5),1,SEARCH(".",RIGHT([1]Ama!U47,5)),"")))</f>
        <v/>
      </c>
      <c r="AP50" s="53" t="str">
        <f>IF($A50="","",IF([1]Ama!V47="","",$F49&amp;"-4."&amp;REPLACE(RIGHT([1]Ama!V47,5),1,SEARCH(".",RIGHT([1]Ama!V47,5)),"")))</f>
        <v/>
      </c>
      <c r="AQ50" s="53" t="str">
        <f>IF($A50="","",IF([1]Ama!W47="","",$F49&amp;"-5."&amp;REPLACE(RIGHT([1]Ama!W47,5),1,SEARCH(".",RIGHT([1]Ama!W47,5)),"")))</f>
        <v/>
      </c>
      <c r="AR50" s="53" t="str">
        <f>IF($A50="","",IF([1]Ama!X47="","",$F49&amp;"-6."&amp;REPLACE(RIGHT([1]Ama!X47,5),1,SEARCH(".",RIGHT([1]Ama!X47,5)),"")))</f>
        <v/>
      </c>
      <c r="AS50" s="53" t="str">
        <f>IF($A50="","",IF([1]Ama!Y47="","",$F49&amp;"-7."&amp;REPLACE(RIGHT([1]Ama!Y47,5),1,SEARCH(".",RIGHT([1]Ama!Y47,5)),"")))</f>
        <v/>
      </c>
      <c r="AT50" s="53" t="str">
        <f>IF($A50="","",IF([1]Ama!Z47="","",$F49&amp;"-8."&amp;REPLACE(RIGHT([1]Ama!Z47,5),1,SEARCH(".",RIGHT([1]Ama!Z47,5)),"")))</f>
        <v/>
      </c>
      <c r="AU50" s="53" t="str">
        <f>IF($A50="","",IF([1]Ama!AA47="","",$F49&amp;"-9."&amp;REPLACE(RIGHT([1]Ama!AA47,5),1,SEARCH(".",RIGHT([1]Ama!AA47,5)),"")))</f>
        <v/>
      </c>
      <c r="AV50" s="53" t="str">
        <f>IF($A50="","",IF([1]Ama!AB47="","",$F49&amp;"-10."&amp;REPLACE(RIGHT([1]Ama!AB47,5),1,SEARCH(".",RIGHT([1]Ama!AB47,5)),"")))</f>
        <v/>
      </c>
      <c r="BA50" s="57"/>
      <c r="BB50" s="57"/>
      <c r="BC50" s="57"/>
      <c r="BD50" s="57"/>
      <c r="BE50" s="57"/>
      <c r="BF50" s="54"/>
    </row>
    <row r="51" spans="1:58" s="53" customFormat="1" ht="14.1" customHeight="1" x14ac:dyDescent="0.25">
      <c r="A51" s="52"/>
      <c r="F51" s="59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E51" s="56"/>
      <c r="AL51" s="53" t="str">
        <f>IF($A51="","",IF([1]Ama!R48="","",$F50&amp;"-main."&amp;REPLACE(RIGHT([1]Ama!R48,5),1,SEARCH(".",RIGHT([1]Ama!R48,5)),"")))</f>
        <v/>
      </c>
      <c r="AM51" s="53" t="str">
        <f>IF($A51="","",IF([1]Ama!S48="","",$F50&amp;"-1."&amp;REPLACE(RIGHT([1]Ama!S48,5),1,SEARCH(".",RIGHT([1]Ama!S48,5)),"")))</f>
        <v/>
      </c>
      <c r="AN51" s="53" t="str">
        <f>IF($A51="","",IF([1]Ama!T48="","",$F50&amp;"-2."&amp;REPLACE(RIGHT([1]Ama!T48,5),1,SEARCH(".",RIGHT([1]Ama!T48,5)),"")))</f>
        <v/>
      </c>
      <c r="AO51" s="53" t="str">
        <f>IF($A51="","",IF([1]Ama!U48="","",$F50&amp;"-3."&amp;REPLACE(RIGHT([1]Ama!U48,5),1,SEARCH(".",RIGHT([1]Ama!U48,5)),"")))</f>
        <v/>
      </c>
      <c r="AP51" s="53" t="str">
        <f>IF($A51="","",IF([1]Ama!V48="","",$F50&amp;"-4."&amp;REPLACE(RIGHT([1]Ama!V48,5),1,SEARCH(".",RIGHT([1]Ama!V48,5)),"")))</f>
        <v/>
      </c>
      <c r="AQ51" s="53" t="str">
        <f>IF($A51="","",IF([1]Ama!W48="","",$F50&amp;"-5."&amp;REPLACE(RIGHT([1]Ama!W48,5),1,SEARCH(".",RIGHT([1]Ama!W48,5)),"")))</f>
        <v/>
      </c>
      <c r="AR51" s="53" t="str">
        <f>IF($A51="","",IF([1]Ama!X48="","",$F50&amp;"-6."&amp;REPLACE(RIGHT([1]Ama!X48,5),1,SEARCH(".",RIGHT([1]Ama!X48,5)),"")))</f>
        <v/>
      </c>
      <c r="AS51" s="53" t="str">
        <f>IF($A51="","",IF([1]Ama!Y48="","",$F50&amp;"-7."&amp;REPLACE(RIGHT([1]Ama!Y48,5),1,SEARCH(".",RIGHT([1]Ama!Y48,5)),"")))</f>
        <v/>
      </c>
      <c r="AT51" s="53" t="str">
        <f>IF($A51="","",IF([1]Ama!Z48="","",$F50&amp;"-8."&amp;REPLACE(RIGHT([1]Ama!Z48,5),1,SEARCH(".",RIGHT([1]Ama!Z48,5)),"")))</f>
        <v/>
      </c>
      <c r="AU51" s="53" t="str">
        <f>IF($A51="","",IF([1]Ama!AA48="","",$F50&amp;"-9."&amp;REPLACE(RIGHT([1]Ama!AA48,5),1,SEARCH(".",RIGHT([1]Ama!AA48,5)),"")))</f>
        <v/>
      </c>
      <c r="AV51" s="53" t="str">
        <f>IF($A51="","",IF([1]Ama!AB48="","",$F50&amp;"-10."&amp;REPLACE(RIGHT([1]Ama!AB48,5),1,SEARCH(".",RIGHT([1]Ama!AB48,5)),"")))</f>
        <v/>
      </c>
      <c r="BA51" s="57"/>
      <c r="BB51" s="57"/>
      <c r="BC51" s="57"/>
      <c r="BD51" s="57"/>
      <c r="BE51" s="57"/>
      <c r="BF51" s="54"/>
    </row>
    <row r="52" spans="1:58" s="53" customFormat="1" ht="14.1" customHeight="1" x14ac:dyDescent="0.25">
      <c r="A52" s="52"/>
      <c r="F52" s="59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E52" s="56"/>
      <c r="AL52" s="53" t="str">
        <f>IF($A52="","",IF([1]Ama!R49="","",$F51&amp;"-main."&amp;REPLACE(RIGHT([1]Ama!R49,5),1,SEARCH(".",RIGHT([1]Ama!R49,5)),"")))</f>
        <v/>
      </c>
      <c r="AM52" s="53" t="str">
        <f>IF($A52="","",IF([1]Ama!S49="","",$F51&amp;"-1."&amp;REPLACE(RIGHT([1]Ama!S49,5),1,SEARCH(".",RIGHT([1]Ama!S49,5)),"")))</f>
        <v/>
      </c>
      <c r="AN52" s="53" t="str">
        <f>IF($A52="","",IF([1]Ama!T49="","",$F51&amp;"-2."&amp;REPLACE(RIGHT([1]Ama!T49,5),1,SEARCH(".",RIGHT([1]Ama!T49,5)),"")))</f>
        <v/>
      </c>
      <c r="AO52" s="53" t="str">
        <f>IF($A52="","",IF([1]Ama!U49="","",$F51&amp;"-3."&amp;REPLACE(RIGHT([1]Ama!U49,5),1,SEARCH(".",RIGHT([1]Ama!U49,5)),"")))</f>
        <v/>
      </c>
      <c r="AP52" s="53" t="str">
        <f>IF($A52="","",IF([1]Ama!V49="","",$F51&amp;"-4."&amp;REPLACE(RIGHT([1]Ama!V49,5),1,SEARCH(".",RIGHT([1]Ama!V49,5)),"")))</f>
        <v/>
      </c>
      <c r="AQ52" s="53" t="str">
        <f>IF($A52="","",IF([1]Ama!W49="","",$F51&amp;"-5."&amp;REPLACE(RIGHT([1]Ama!W49,5),1,SEARCH(".",RIGHT([1]Ama!W49,5)),"")))</f>
        <v/>
      </c>
      <c r="AR52" s="53" t="str">
        <f>IF($A52="","",IF([1]Ama!X49="","",$F51&amp;"-6."&amp;REPLACE(RIGHT([1]Ama!X49,5),1,SEARCH(".",RIGHT([1]Ama!X49,5)),"")))</f>
        <v/>
      </c>
      <c r="AS52" s="53" t="str">
        <f>IF($A52="","",IF([1]Ama!Y49="","",$F51&amp;"-7."&amp;REPLACE(RIGHT([1]Ama!Y49,5),1,SEARCH(".",RIGHT([1]Ama!Y49,5)),"")))</f>
        <v/>
      </c>
      <c r="AT52" s="53" t="str">
        <f>IF($A52="","",IF([1]Ama!Z49="","",$F51&amp;"-8."&amp;REPLACE(RIGHT([1]Ama!Z49,5),1,SEARCH(".",RIGHT([1]Ama!Z49,5)),"")))</f>
        <v/>
      </c>
      <c r="AU52" s="53" t="str">
        <f>IF($A52="","",IF([1]Ama!AA49="","",$F51&amp;"-9."&amp;REPLACE(RIGHT([1]Ama!AA49,5),1,SEARCH(".",RIGHT([1]Ama!AA49,5)),"")))</f>
        <v/>
      </c>
      <c r="AV52" s="53" t="str">
        <f>IF($A52="","",IF([1]Ama!AB49="","",$F51&amp;"-10."&amp;REPLACE(RIGHT([1]Ama!AB49,5),1,SEARCH(".",RIGHT([1]Ama!AB49,5)),"")))</f>
        <v/>
      </c>
      <c r="BA52" s="57"/>
      <c r="BB52" s="57"/>
      <c r="BC52" s="57"/>
      <c r="BD52" s="57"/>
      <c r="BE52" s="57"/>
      <c r="BF52" s="54"/>
    </row>
    <row r="53" spans="1:58" s="53" customFormat="1" ht="14.1" customHeight="1" x14ac:dyDescent="0.25">
      <c r="A53" s="52"/>
      <c r="F53" s="59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E53" s="56"/>
      <c r="AL53" s="53" t="str">
        <f>IF($A53="","",IF([1]Ama!R50="","",$F52&amp;"-main."&amp;REPLACE(RIGHT([1]Ama!R50,5),1,SEARCH(".",RIGHT([1]Ama!R50,5)),"")))</f>
        <v/>
      </c>
      <c r="AM53" s="53" t="str">
        <f>IF($A53="","",IF([1]Ama!S50="","",$F52&amp;"-1."&amp;REPLACE(RIGHT([1]Ama!S50,5),1,SEARCH(".",RIGHT([1]Ama!S50,5)),"")))</f>
        <v/>
      </c>
      <c r="AN53" s="53" t="str">
        <f>IF($A53="","",IF([1]Ama!T50="","",$F52&amp;"-2."&amp;REPLACE(RIGHT([1]Ama!T50,5),1,SEARCH(".",RIGHT([1]Ama!T50,5)),"")))</f>
        <v/>
      </c>
      <c r="AO53" s="53" t="str">
        <f>IF($A53="","",IF([1]Ama!U50="","",$F52&amp;"-3."&amp;REPLACE(RIGHT([1]Ama!U50,5),1,SEARCH(".",RIGHT([1]Ama!U50,5)),"")))</f>
        <v/>
      </c>
      <c r="AP53" s="53" t="str">
        <f>IF($A53="","",IF([1]Ama!V50="","",$F52&amp;"-4."&amp;REPLACE(RIGHT([1]Ama!V50,5),1,SEARCH(".",RIGHT([1]Ama!V50,5)),"")))</f>
        <v/>
      </c>
      <c r="AQ53" s="53" t="str">
        <f>IF($A53="","",IF([1]Ama!W50="","",$F52&amp;"-5."&amp;REPLACE(RIGHT([1]Ama!W50,5),1,SEARCH(".",RIGHT([1]Ama!W50,5)),"")))</f>
        <v/>
      </c>
      <c r="AR53" s="53" t="str">
        <f>IF($A53="","",IF([1]Ama!X50="","",$F52&amp;"-6."&amp;REPLACE(RIGHT([1]Ama!X50,5),1,SEARCH(".",RIGHT([1]Ama!X50,5)),"")))</f>
        <v/>
      </c>
      <c r="AS53" s="53" t="str">
        <f>IF($A53="","",IF([1]Ama!Y50="","",$F52&amp;"-7."&amp;REPLACE(RIGHT([1]Ama!Y50,5),1,SEARCH(".",RIGHT([1]Ama!Y50,5)),"")))</f>
        <v/>
      </c>
      <c r="AT53" s="53" t="str">
        <f>IF($A53="","",IF([1]Ama!Z50="","",$F52&amp;"-8."&amp;REPLACE(RIGHT([1]Ama!Z50,5),1,SEARCH(".",RIGHT([1]Ama!Z50,5)),"")))</f>
        <v/>
      </c>
      <c r="AU53" s="53" t="str">
        <f>IF($A53="","",IF([1]Ama!AA50="","",$F52&amp;"-9."&amp;REPLACE(RIGHT([1]Ama!AA50,5),1,SEARCH(".",RIGHT([1]Ama!AA50,5)),"")))</f>
        <v/>
      </c>
      <c r="AV53" s="53" t="str">
        <f>IF($A53="","",IF([1]Ama!AB50="","",$F52&amp;"-10."&amp;REPLACE(RIGHT([1]Ama!AB50,5),1,SEARCH(".",RIGHT([1]Ama!AB50,5)),"")))</f>
        <v/>
      </c>
      <c r="BA53" s="57"/>
      <c r="BB53" s="57"/>
      <c r="BC53" s="57"/>
      <c r="BD53" s="57"/>
      <c r="BE53" s="57"/>
      <c r="BF53" s="54"/>
    </row>
    <row r="54" spans="1:58" s="53" customFormat="1" ht="14.1" customHeight="1" x14ac:dyDescent="0.25">
      <c r="A54" s="52"/>
      <c r="F54" s="59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E54" s="56"/>
      <c r="AL54" s="53" t="str">
        <f>IF($A54="","",IF([1]Ama!R51="","",$F53&amp;"-main."&amp;REPLACE(RIGHT([1]Ama!R51,5),1,SEARCH(".",RIGHT([1]Ama!R51,5)),"")))</f>
        <v/>
      </c>
      <c r="AM54" s="53" t="str">
        <f>IF($A54="","",IF([1]Ama!S51="","",$F53&amp;"-1."&amp;REPLACE(RIGHT([1]Ama!S51,5),1,SEARCH(".",RIGHT([1]Ama!S51,5)),"")))</f>
        <v/>
      </c>
      <c r="AN54" s="53" t="str">
        <f>IF($A54="","",IF([1]Ama!T51="","",$F53&amp;"-2."&amp;REPLACE(RIGHT([1]Ama!T51,5),1,SEARCH(".",RIGHT([1]Ama!T51,5)),"")))</f>
        <v/>
      </c>
      <c r="AO54" s="53" t="str">
        <f>IF($A54="","",IF([1]Ama!U51="","",$F53&amp;"-3."&amp;REPLACE(RIGHT([1]Ama!U51,5),1,SEARCH(".",RIGHT([1]Ama!U51,5)),"")))</f>
        <v/>
      </c>
      <c r="AP54" s="53" t="str">
        <f>IF($A54="","",IF([1]Ama!V51="","",$F53&amp;"-4."&amp;REPLACE(RIGHT([1]Ama!V51,5),1,SEARCH(".",RIGHT([1]Ama!V51,5)),"")))</f>
        <v/>
      </c>
      <c r="AQ54" s="53" t="str">
        <f>IF($A54="","",IF([1]Ama!W51="","",$F53&amp;"-5."&amp;REPLACE(RIGHT([1]Ama!W51,5),1,SEARCH(".",RIGHT([1]Ama!W51,5)),"")))</f>
        <v/>
      </c>
      <c r="AR54" s="53" t="str">
        <f>IF($A54="","",IF([1]Ama!X51="","",$F53&amp;"-6."&amp;REPLACE(RIGHT([1]Ama!X51,5),1,SEARCH(".",RIGHT([1]Ama!X51,5)),"")))</f>
        <v/>
      </c>
      <c r="AS54" s="53" t="str">
        <f>IF($A54="","",IF([1]Ama!Y51="","",$F53&amp;"-7."&amp;REPLACE(RIGHT([1]Ama!Y51,5),1,SEARCH(".",RIGHT([1]Ama!Y51,5)),"")))</f>
        <v/>
      </c>
      <c r="AT54" s="53" t="str">
        <f>IF($A54="","",IF([1]Ama!Z51="","",$F53&amp;"-8."&amp;REPLACE(RIGHT([1]Ama!Z51,5),1,SEARCH(".",RIGHT([1]Ama!Z51,5)),"")))</f>
        <v/>
      </c>
      <c r="AU54" s="53" t="str">
        <f>IF($A54="","",IF([1]Ama!AA51="","",$F53&amp;"-9."&amp;REPLACE(RIGHT([1]Ama!AA51,5),1,SEARCH(".",RIGHT([1]Ama!AA51,5)),"")))</f>
        <v/>
      </c>
      <c r="AV54" s="53" t="str">
        <f>IF($A54="","",IF([1]Ama!AB51="","",$F53&amp;"-10."&amp;REPLACE(RIGHT([1]Ama!AB51,5),1,SEARCH(".",RIGHT([1]Ama!AB51,5)),"")))</f>
        <v/>
      </c>
      <c r="BA54" s="57"/>
      <c r="BB54" s="57"/>
      <c r="BC54" s="57"/>
      <c r="BD54" s="57"/>
      <c r="BE54" s="57"/>
      <c r="BF54" s="54"/>
    </row>
    <row r="55" spans="1:58" s="53" customFormat="1" ht="14.1" customHeight="1" x14ac:dyDescent="0.25">
      <c r="A55" s="52"/>
      <c r="F55" s="59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E55" s="56"/>
      <c r="AL55" s="53" t="str">
        <f>IF($A55="","",IF([1]Ama!R52="","",$F54&amp;"-main."&amp;REPLACE(RIGHT([1]Ama!R52,5),1,SEARCH(".",RIGHT([1]Ama!R52,5)),"")))</f>
        <v/>
      </c>
      <c r="AM55" s="53" t="str">
        <f>IF($A55="","",IF([1]Ama!S52="","",$F54&amp;"-1."&amp;REPLACE(RIGHT([1]Ama!S52,5),1,SEARCH(".",RIGHT([1]Ama!S52,5)),"")))</f>
        <v/>
      </c>
      <c r="AN55" s="53" t="str">
        <f>IF($A55="","",IF([1]Ama!T52="","",$F54&amp;"-2."&amp;REPLACE(RIGHT([1]Ama!T52,5),1,SEARCH(".",RIGHT([1]Ama!T52,5)),"")))</f>
        <v/>
      </c>
      <c r="AO55" s="53" t="str">
        <f>IF($A55="","",IF([1]Ama!U52="","",$F54&amp;"-3."&amp;REPLACE(RIGHT([1]Ama!U52,5),1,SEARCH(".",RIGHT([1]Ama!U52,5)),"")))</f>
        <v/>
      </c>
      <c r="AP55" s="53" t="str">
        <f>IF($A55="","",IF([1]Ama!V52="","",$F54&amp;"-4."&amp;REPLACE(RIGHT([1]Ama!V52,5),1,SEARCH(".",RIGHT([1]Ama!V52,5)),"")))</f>
        <v/>
      </c>
      <c r="AQ55" s="53" t="str">
        <f>IF($A55="","",IF([1]Ama!W52="","",$F54&amp;"-5."&amp;REPLACE(RIGHT([1]Ama!W52,5),1,SEARCH(".",RIGHT([1]Ama!W52,5)),"")))</f>
        <v/>
      </c>
      <c r="AR55" s="53" t="str">
        <f>IF($A55="","",IF([1]Ama!X52="","",$F54&amp;"-6."&amp;REPLACE(RIGHT([1]Ama!X52,5),1,SEARCH(".",RIGHT([1]Ama!X52,5)),"")))</f>
        <v/>
      </c>
      <c r="AS55" s="53" t="str">
        <f>IF($A55="","",IF([1]Ama!Y52="","",$F54&amp;"-7."&amp;REPLACE(RIGHT([1]Ama!Y52,5),1,SEARCH(".",RIGHT([1]Ama!Y52,5)),"")))</f>
        <v/>
      </c>
      <c r="AT55" s="53" t="str">
        <f>IF($A55="","",IF([1]Ama!Z52="","",$F54&amp;"-8."&amp;REPLACE(RIGHT([1]Ama!Z52,5),1,SEARCH(".",RIGHT([1]Ama!Z52,5)),"")))</f>
        <v/>
      </c>
      <c r="AU55" s="53" t="str">
        <f>IF($A55="","",IF([1]Ama!AA52="","",$F54&amp;"-9."&amp;REPLACE(RIGHT([1]Ama!AA52,5),1,SEARCH(".",RIGHT([1]Ama!AA52,5)),"")))</f>
        <v/>
      </c>
      <c r="AV55" s="53" t="str">
        <f>IF($A55="","",IF([1]Ama!AB52="","",$F54&amp;"-10."&amp;REPLACE(RIGHT([1]Ama!AB52,5),1,SEARCH(".",RIGHT([1]Ama!AB52,5)),"")))</f>
        <v/>
      </c>
      <c r="BA55" s="57"/>
      <c r="BB55" s="57"/>
      <c r="BC55" s="57"/>
      <c r="BD55" s="57"/>
      <c r="BE55" s="57"/>
      <c r="BF55" s="54"/>
    </row>
    <row r="56" spans="1:58" s="53" customFormat="1" ht="14.1" customHeight="1" x14ac:dyDescent="0.25">
      <c r="A56" s="52"/>
      <c r="F56" s="59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E56" s="56"/>
      <c r="AL56" s="53" t="str">
        <f>IF($A56="","",IF([1]Ama!R53="","",$F55&amp;"-main."&amp;REPLACE(RIGHT([1]Ama!R53,5),1,SEARCH(".",RIGHT([1]Ama!R53,5)),"")))</f>
        <v/>
      </c>
      <c r="AM56" s="53" t="str">
        <f>IF($A56="","",IF([1]Ama!S53="","",$F55&amp;"-1."&amp;REPLACE(RIGHT([1]Ama!S53,5),1,SEARCH(".",RIGHT([1]Ama!S53,5)),"")))</f>
        <v/>
      </c>
      <c r="AN56" s="53" t="str">
        <f>IF($A56="","",IF([1]Ama!T53="","",$F55&amp;"-2."&amp;REPLACE(RIGHT([1]Ama!T53,5),1,SEARCH(".",RIGHT([1]Ama!T53,5)),"")))</f>
        <v/>
      </c>
      <c r="AO56" s="53" t="str">
        <f>IF($A56="","",IF([1]Ama!U53="","",$F55&amp;"-3."&amp;REPLACE(RIGHT([1]Ama!U53,5),1,SEARCH(".",RIGHT([1]Ama!U53,5)),"")))</f>
        <v/>
      </c>
      <c r="AP56" s="53" t="str">
        <f>IF($A56="","",IF([1]Ama!V53="","",$F55&amp;"-4."&amp;REPLACE(RIGHT([1]Ama!V53,5),1,SEARCH(".",RIGHT([1]Ama!V53,5)),"")))</f>
        <v/>
      </c>
      <c r="AQ56" s="53" t="str">
        <f>IF($A56="","",IF([1]Ama!W53="","",$F55&amp;"-5."&amp;REPLACE(RIGHT([1]Ama!W53,5),1,SEARCH(".",RIGHT([1]Ama!W53,5)),"")))</f>
        <v/>
      </c>
      <c r="AR56" s="53" t="str">
        <f>IF($A56="","",IF([1]Ama!X53="","",$F55&amp;"-6."&amp;REPLACE(RIGHT([1]Ama!X53,5),1,SEARCH(".",RIGHT([1]Ama!X53,5)),"")))</f>
        <v/>
      </c>
      <c r="AS56" s="53" t="str">
        <f>IF($A56="","",IF([1]Ama!Y53="","",$F55&amp;"-7."&amp;REPLACE(RIGHT([1]Ama!Y53,5),1,SEARCH(".",RIGHT([1]Ama!Y53,5)),"")))</f>
        <v/>
      </c>
      <c r="AT56" s="53" t="str">
        <f>IF($A56="","",IF([1]Ama!Z53="","",$F55&amp;"-8."&amp;REPLACE(RIGHT([1]Ama!Z53,5),1,SEARCH(".",RIGHT([1]Ama!Z53,5)),"")))</f>
        <v/>
      </c>
      <c r="AU56" s="53" t="str">
        <f>IF($A56="","",IF([1]Ama!AA53="","",$F55&amp;"-9."&amp;REPLACE(RIGHT([1]Ama!AA53,5),1,SEARCH(".",RIGHT([1]Ama!AA53,5)),"")))</f>
        <v/>
      </c>
      <c r="AV56" s="53" t="str">
        <f>IF($A56="","",IF([1]Ama!AB53="","",$F55&amp;"-10."&amp;REPLACE(RIGHT([1]Ama!AB53,5),1,SEARCH(".",RIGHT([1]Ama!AB53,5)),"")))</f>
        <v/>
      </c>
      <c r="BA56" s="57"/>
      <c r="BB56" s="57"/>
      <c r="BC56" s="57"/>
      <c r="BD56" s="57"/>
      <c r="BE56" s="57"/>
      <c r="BF56" s="54"/>
    </row>
    <row r="57" spans="1:58" s="53" customFormat="1" ht="14.1" customHeight="1" x14ac:dyDescent="0.25">
      <c r="A57" s="52"/>
      <c r="D57" s="54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E57" s="56"/>
      <c r="AL57" s="53" t="str">
        <f>IF($A57="","",IF([1]Ama!R54="","",$F56&amp;"-main."&amp;REPLACE(RIGHT([1]Ama!R54,5),1,SEARCH(".",RIGHT([1]Ama!R54,5)),"")))</f>
        <v/>
      </c>
      <c r="AM57" s="53" t="str">
        <f>IF($A57="","",IF([1]Ama!S54="","",$F56&amp;"-1."&amp;REPLACE(RIGHT([1]Ama!S54,5),1,SEARCH(".",RIGHT([1]Ama!S54,5)),"")))</f>
        <v/>
      </c>
      <c r="AN57" s="53" t="str">
        <f>IF($A57="","",IF([1]Ama!T54="","",$F56&amp;"-2."&amp;REPLACE(RIGHT([1]Ama!T54,5),1,SEARCH(".",RIGHT([1]Ama!T54,5)),"")))</f>
        <v/>
      </c>
      <c r="AO57" s="53" t="str">
        <f>IF($A57="","",IF([1]Ama!U54="","",$F56&amp;"-3."&amp;REPLACE(RIGHT([1]Ama!U54,5),1,SEARCH(".",RIGHT([1]Ama!U54,5)),"")))</f>
        <v/>
      </c>
      <c r="AP57" s="53" t="str">
        <f>IF($A57="","",IF([1]Ama!V54="","",$F56&amp;"-4."&amp;REPLACE(RIGHT([1]Ama!V54,5),1,SEARCH(".",RIGHT([1]Ama!V54,5)),"")))</f>
        <v/>
      </c>
      <c r="AQ57" s="53" t="str">
        <f>IF($A57="","",IF([1]Ama!W54="","",$F56&amp;"-5."&amp;REPLACE(RIGHT([1]Ama!W54,5),1,SEARCH(".",RIGHT([1]Ama!W54,5)),"")))</f>
        <v/>
      </c>
      <c r="AR57" s="53" t="str">
        <f>IF($A57="","",IF([1]Ama!X54="","",$F56&amp;"-6."&amp;REPLACE(RIGHT([1]Ama!X54,5),1,SEARCH(".",RIGHT([1]Ama!X54,5)),"")))</f>
        <v/>
      </c>
      <c r="AS57" s="53" t="str">
        <f>IF($A57="","",IF([1]Ama!Y54="","",$F56&amp;"-7."&amp;REPLACE(RIGHT([1]Ama!Y54,5),1,SEARCH(".",RIGHT([1]Ama!Y54,5)),"")))</f>
        <v/>
      </c>
      <c r="AT57" s="53" t="str">
        <f>IF($A57="","",IF([1]Ama!Z54="","",$F56&amp;"-8."&amp;REPLACE(RIGHT([1]Ama!Z54,5),1,SEARCH(".",RIGHT([1]Ama!Z54,5)),"")))</f>
        <v/>
      </c>
      <c r="AU57" s="53" t="str">
        <f>IF($A57="","",IF([1]Ama!AA54="","",$F56&amp;"-9."&amp;REPLACE(RIGHT([1]Ama!AA54,5),1,SEARCH(".",RIGHT([1]Ama!AA54,5)),"")))</f>
        <v/>
      </c>
      <c r="AV57" s="53" t="str">
        <f>IF($A57="","",IF([1]Ama!AB54="","",$F56&amp;"-10."&amp;REPLACE(RIGHT([1]Ama!AB54,5),1,SEARCH(".",RIGHT([1]Ama!AB54,5)),"")))</f>
        <v/>
      </c>
      <c r="BA57" s="57"/>
      <c r="BB57" s="57"/>
      <c r="BC57" s="57"/>
      <c r="BD57" s="57"/>
      <c r="BE57" s="57"/>
      <c r="BF57" s="54"/>
    </row>
    <row r="58" spans="1:58" s="53" customFormat="1" ht="14.1" customHeight="1" x14ac:dyDescent="0.25">
      <c r="A58" s="52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E58" s="56"/>
      <c r="AL58" s="53" t="str">
        <f>IF($A58="","",IF([1]Ama!R55="","",$F57&amp;"-main."&amp;REPLACE(RIGHT([1]Ama!R55,5),1,SEARCH(".",RIGHT([1]Ama!R55,5)),"")))</f>
        <v/>
      </c>
      <c r="AM58" s="53" t="str">
        <f>IF($A58="","",IF([1]Ama!S55="","",$F57&amp;"-1."&amp;REPLACE(RIGHT([1]Ama!S55,5),1,SEARCH(".",RIGHT([1]Ama!S55,5)),"")))</f>
        <v/>
      </c>
      <c r="AN58" s="53" t="str">
        <f>IF($A58="","",IF([1]Ama!T55="","",$F57&amp;"-2."&amp;REPLACE(RIGHT([1]Ama!T55,5),1,SEARCH(".",RIGHT([1]Ama!T55,5)),"")))</f>
        <v/>
      </c>
      <c r="AO58" s="53" t="str">
        <f>IF($A58="","",IF([1]Ama!U55="","",$F57&amp;"-3."&amp;REPLACE(RIGHT([1]Ama!U55,5),1,SEARCH(".",RIGHT([1]Ama!U55,5)),"")))</f>
        <v/>
      </c>
      <c r="AP58" s="53" t="str">
        <f>IF($A58="","",IF([1]Ama!V55="","",$F57&amp;"-4."&amp;REPLACE(RIGHT([1]Ama!V55,5),1,SEARCH(".",RIGHT([1]Ama!V55,5)),"")))</f>
        <v/>
      </c>
      <c r="AQ58" s="53" t="str">
        <f>IF($A58="","",IF([1]Ama!W55="","",$F57&amp;"-5."&amp;REPLACE(RIGHT([1]Ama!W55,5),1,SEARCH(".",RIGHT([1]Ama!W55,5)),"")))</f>
        <v/>
      </c>
      <c r="AR58" s="53" t="str">
        <f>IF($A58="","",IF([1]Ama!X55="","",$F57&amp;"-6."&amp;REPLACE(RIGHT([1]Ama!X55,5),1,SEARCH(".",RIGHT([1]Ama!X55,5)),"")))</f>
        <v/>
      </c>
      <c r="AS58" s="53" t="str">
        <f>IF($A58="","",IF([1]Ama!Y55="","",$F57&amp;"-7."&amp;REPLACE(RIGHT([1]Ama!Y55,5),1,SEARCH(".",RIGHT([1]Ama!Y55,5)),"")))</f>
        <v/>
      </c>
      <c r="AT58" s="53" t="str">
        <f>IF($A58="","",IF([1]Ama!Z55="","",$F57&amp;"-8."&amp;REPLACE(RIGHT([1]Ama!Z55,5),1,SEARCH(".",RIGHT([1]Ama!Z55,5)),"")))</f>
        <v/>
      </c>
      <c r="AU58" s="53" t="str">
        <f>IF($A58="","",IF([1]Ama!AA55="","",$F57&amp;"-9."&amp;REPLACE(RIGHT([1]Ama!AA55,5),1,SEARCH(".",RIGHT([1]Ama!AA55,5)),"")))</f>
        <v/>
      </c>
      <c r="AV58" s="53" t="str">
        <f>IF($A58="","",IF([1]Ama!AB55="","",$F57&amp;"-10."&amp;REPLACE(RIGHT([1]Ama!AB55,5),1,SEARCH(".",RIGHT([1]Ama!AB55,5)),"")))</f>
        <v/>
      </c>
      <c r="BA58" s="57"/>
      <c r="BB58" s="57"/>
      <c r="BC58" s="57"/>
      <c r="BD58" s="57"/>
      <c r="BE58" s="57"/>
      <c r="BF58" s="54"/>
    </row>
    <row r="59" spans="1:58" s="53" customFormat="1" ht="14.1" customHeight="1" x14ac:dyDescent="0.25">
      <c r="A59" s="52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E59" s="56"/>
      <c r="AL59" s="53" t="str">
        <f>IF($A59="","",IF([1]Ama!R56="","",$F58&amp;"-main."&amp;REPLACE(RIGHT([1]Ama!R56,5),1,SEARCH(".",RIGHT([1]Ama!R56,5)),"")))</f>
        <v/>
      </c>
      <c r="AM59" s="53" t="str">
        <f>IF($A59="","",IF([1]Ama!S56="","",$F58&amp;"-1."&amp;REPLACE(RIGHT([1]Ama!S56,5),1,SEARCH(".",RIGHT([1]Ama!S56,5)),"")))</f>
        <v/>
      </c>
      <c r="AN59" s="53" t="str">
        <f>IF($A59="","",IF([1]Ama!T56="","",$F58&amp;"-2."&amp;REPLACE(RIGHT([1]Ama!T56,5),1,SEARCH(".",RIGHT([1]Ama!T56,5)),"")))</f>
        <v/>
      </c>
      <c r="AO59" s="53" t="str">
        <f>IF($A59="","",IF([1]Ama!U56="","",$F58&amp;"-3."&amp;REPLACE(RIGHT([1]Ama!U56,5),1,SEARCH(".",RIGHT([1]Ama!U56,5)),"")))</f>
        <v/>
      </c>
      <c r="AP59" s="53" t="str">
        <f>IF($A59="","",IF([1]Ama!V56="","",$F58&amp;"-4."&amp;REPLACE(RIGHT([1]Ama!V56,5),1,SEARCH(".",RIGHT([1]Ama!V56,5)),"")))</f>
        <v/>
      </c>
      <c r="AQ59" s="53" t="str">
        <f>IF($A59="","",IF([1]Ama!W56="","",$F58&amp;"-5."&amp;REPLACE(RIGHT([1]Ama!W56,5),1,SEARCH(".",RIGHT([1]Ama!W56,5)),"")))</f>
        <v/>
      </c>
      <c r="AR59" s="53" t="str">
        <f>IF($A59="","",IF([1]Ama!X56="","",$F58&amp;"-6."&amp;REPLACE(RIGHT([1]Ama!X56,5),1,SEARCH(".",RIGHT([1]Ama!X56,5)),"")))</f>
        <v/>
      </c>
      <c r="AS59" s="53" t="str">
        <f>IF($A59="","",IF([1]Ama!Y56="","",$F58&amp;"-7."&amp;REPLACE(RIGHT([1]Ama!Y56,5),1,SEARCH(".",RIGHT([1]Ama!Y56,5)),"")))</f>
        <v/>
      </c>
      <c r="AT59" s="53" t="str">
        <f>IF($A59="","",IF([1]Ama!Z56="","",$F58&amp;"-8."&amp;REPLACE(RIGHT([1]Ama!Z56,5),1,SEARCH(".",RIGHT([1]Ama!Z56,5)),"")))</f>
        <v/>
      </c>
      <c r="AU59" s="53" t="str">
        <f>IF($A59="","",IF([1]Ama!AA56="","",$F58&amp;"-9."&amp;REPLACE(RIGHT([1]Ama!AA56,5),1,SEARCH(".",RIGHT([1]Ama!AA56,5)),"")))</f>
        <v/>
      </c>
      <c r="AV59" s="53" t="str">
        <f>IF($A59="","",IF([1]Ama!AB56="","",$F58&amp;"-10."&amp;REPLACE(RIGHT([1]Ama!AB56,5),1,SEARCH(".",RIGHT([1]Ama!AB56,5)),"")))</f>
        <v/>
      </c>
      <c r="BA59" s="57"/>
      <c r="BB59" s="57"/>
      <c r="BC59" s="57"/>
      <c r="BD59" s="57"/>
      <c r="BE59" s="57"/>
      <c r="BF59" s="54"/>
    </row>
    <row r="60" spans="1:58" s="53" customFormat="1" ht="14.1" customHeight="1" x14ac:dyDescent="0.25">
      <c r="A60" s="52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E60" s="56"/>
      <c r="AL60" s="53" t="str">
        <f>IF($A60="","",IF([1]Ama!R57="","",$F59&amp;"-main."&amp;REPLACE(RIGHT([1]Ama!R57,5),1,SEARCH(".",RIGHT([1]Ama!R57,5)),"")))</f>
        <v/>
      </c>
      <c r="AM60" s="53" t="str">
        <f>IF($A60="","",IF([1]Ama!S57="","",$F59&amp;"-1."&amp;REPLACE(RIGHT([1]Ama!S57,5),1,SEARCH(".",RIGHT([1]Ama!S57,5)),"")))</f>
        <v/>
      </c>
      <c r="AN60" s="53" t="str">
        <f>IF($A60="","",IF([1]Ama!T57="","",$F59&amp;"-2."&amp;REPLACE(RIGHT([1]Ama!T57,5),1,SEARCH(".",RIGHT([1]Ama!T57,5)),"")))</f>
        <v/>
      </c>
      <c r="AO60" s="53" t="str">
        <f>IF($A60="","",IF([1]Ama!U57="","",$F59&amp;"-3."&amp;REPLACE(RIGHT([1]Ama!U57,5),1,SEARCH(".",RIGHT([1]Ama!U57,5)),"")))</f>
        <v/>
      </c>
      <c r="AP60" s="53" t="str">
        <f>IF($A60="","",IF([1]Ama!V57="","",$F59&amp;"-4."&amp;REPLACE(RIGHT([1]Ama!V57,5),1,SEARCH(".",RIGHT([1]Ama!V57,5)),"")))</f>
        <v/>
      </c>
      <c r="AQ60" s="53" t="str">
        <f>IF($A60="","",IF([1]Ama!W57="","",$F59&amp;"-5."&amp;REPLACE(RIGHT([1]Ama!W57,5),1,SEARCH(".",RIGHT([1]Ama!W57,5)),"")))</f>
        <v/>
      </c>
      <c r="AR60" s="53" t="str">
        <f>IF($A60="","",IF([1]Ama!X57="","",$F59&amp;"-6."&amp;REPLACE(RIGHT([1]Ama!X57,5),1,SEARCH(".",RIGHT([1]Ama!X57,5)),"")))</f>
        <v/>
      </c>
      <c r="AS60" s="53" t="str">
        <f>IF($A60="","",IF([1]Ama!Y57="","",$F59&amp;"-7."&amp;REPLACE(RIGHT([1]Ama!Y57,5),1,SEARCH(".",RIGHT([1]Ama!Y57,5)),"")))</f>
        <v/>
      </c>
      <c r="AT60" s="53" t="str">
        <f>IF($A60="","",IF([1]Ama!Z57="","",$F59&amp;"-8."&amp;REPLACE(RIGHT([1]Ama!Z57,5),1,SEARCH(".",RIGHT([1]Ama!Z57,5)),"")))</f>
        <v/>
      </c>
      <c r="AU60" s="53" t="str">
        <f>IF($A60="","",IF([1]Ama!AA57="","",$F59&amp;"-9."&amp;REPLACE(RIGHT([1]Ama!AA57,5),1,SEARCH(".",RIGHT([1]Ama!AA57,5)),"")))</f>
        <v/>
      </c>
      <c r="AV60" s="53" t="str">
        <f>IF($A60="","",IF([1]Ama!AB57="","",$F59&amp;"-10."&amp;REPLACE(RIGHT([1]Ama!AB57,5),1,SEARCH(".",RIGHT([1]Ama!AB57,5)),"")))</f>
        <v/>
      </c>
      <c r="BA60" s="57"/>
      <c r="BB60" s="57"/>
      <c r="BC60" s="57"/>
      <c r="BD60" s="57"/>
      <c r="BE60" s="57"/>
      <c r="BF60" s="54"/>
    </row>
    <row r="61" spans="1:58" s="53" customFormat="1" ht="14.1" customHeight="1" x14ac:dyDescent="0.25">
      <c r="A61" s="52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E61" s="56"/>
      <c r="AL61" s="53" t="str">
        <f>IF($A61="","",IF([1]Ama!R58="","",$F60&amp;"-main."&amp;REPLACE(RIGHT([1]Ama!R58,5),1,SEARCH(".",RIGHT([1]Ama!R58,5)),"")))</f>
        <v/>
      </c>
      <c r="AM61" s="53" t="str">
        <f>IF($A61="","",IF([1]Ama!S58="","",$F60&amp;"-1."&amp;REPLACE(RIGHT([1]Ama!S58,5),1,SEARCH(".",RIGHT([1]Ama!S58,5)),"")))</f>
        <v/>
      </c>
      <c r="AN61" s="53" t="str">
        <f>IF($A61="","",IF([1]Ama!T58="","",$F60&amp;"-2."&amp;REPLACE(RIGHT([1]Ama!T58,5),1,SEARCH(".",RIGHT([1]Ama!T58,5)),"")))</f>
        <v/>
      </c>
      <c r="AO61" s="53" t="str">
        <f>IF($A61="","",IF([1]Ama!U58="","",$F60&amp;"-3."&amp;REPLACE(RIGHT([1]Ama!U58,5),1,SEARCH(".",RIGHT([1]Ama!U58,5)),"")))</f>
        <v/>
      </c>
      <c r="AP61" s="53" t="str">
        <f>IF($A61="","",IF([1]Ama!V58="","",$F60&amp;"-4."&amp;REPLACE(RIGHT([1]Ama!V58,5),1,SEARCH(".",RIGHT([1]Ama!V58,5)),"")))</f>
        <v/>
      </c>
      <c r="AQ61" s="53" t="str">
        <f>IF($A61="","",IF([1]Ama!W58="","",$F60&amp;"-5."&amp;REPLACE(RIGHT([1]Ama!W58,5),1,SEARCH(".",RIGHT([1]Ama!W58,5)),"")))</f>
        <v/>
      </c>
      <c r="AR61" s="53" t="str">
        <f>IF($A61="","",IF([1]Ama!X58="","",$F60&amp;"-6."&amp;REPLACE(RIGHT([1]Ama!X58,5),1,SEARCH(".",RIGHT([1]Ama!X58,5)),"")))</f>
        <v/>
      </c>
      <c r="AS61" s="53" t="str">
        <f>IF($A61="","",IF([1]Ama!Y58="","",$F60&amp;"-7."&amp;REPLACE(RIGHT([1]Ama!Y58,5),1,SEARCH(".",RIGHT([1]Ama!Y58,5)),"")))</f>
        <v/>
      </c>
      <c r="AT61" s="53" t="str">
        <f>IF($A61="","",IF([1]Ama!Z58="","",$F60&amp;"-8."&amp;REPLACE(RIGHT([1]Ama!Z58,5),1,SEARCH(".",RIGHT([1]Ama!Z58,5)),"")))</f>
        <v/>
      </c>
      <c r="AU61" s="53" t="str">
        <f>IF($A61="","",IF([1]Ama!AA58="","",$F60&amp;"-9."&amp;REPLACE(RIGHT([1]Ama!AA58,5),1,SEARCH(".",RIGHT([1]Ama!AA58,5)),"")))</f>
        <v/>
      </c>
      <c r="AV61" s="53" t="str">
        <f>IF($A61="","",IF([1]Ama!AB58="","",$F60&amp;"-10."&amp;REPLACE(RIGHT([1]Ama!AB58,5),1,SEARCH(".",RIGHT([1]Ama!AB58,5)),"")))</f>
        <v/>
      </c>
      <c r="BA61" s="57"/>
      <c r="BB61" s="57"/>
      <c r="BC61" s="57"/>
      <c r="BD61" s="57"/>
      <c r="BE61" s="57"/>
      <c r="BF61" s="54"/>
    </row>
    <row r="62" spans="1:58" s="53" customFormat="1" ht="14.1" customHeight="1" x14ac:dyDescent="0.25">
      <c r="A62" s="52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E62" s="56"/>
      <c r="AL62" s="53" t="str">
        <f>IF($A62="","",IF([1]Ama!R59="","",$F61&amp;"-main."&amp;REPLACE(RIGHT([1]Ama!R59,5),1,SEARCH(".",RIGHT([1]Ama!R59,5)),"")))</f>
        <v/>
      </c>
      <c r="AM62" s="53" t="str">
        <f>IF($A62="","",IF([1]Ama!S59="","",$F61&amp;"-1."&amp;REPLACE(RIGHT([1]Ama!S59,5),1,SEARCH(".",RIGHT([1]Ama!S59,5)),"")))</f>
        <v/>
      </c>
      <c r="AN62" s="53" t="str">
        <f>IF($A62="","",IF([1]Ama!T59="","",$F61&amp;"-2."&amp;REPLACE(RIGHT([1]Ama!T59,5),1,SEARCH(".",RIGHT([1]Ama!T59,5)),"")))</f>
        <v/>
      </c>
      <c r="AO62" s="53" t="str">
        <f>IF($A62="","",IF([1]Ama!U59="","",$F61&amp;"-3."&amp;REPLACE(RIGHT([1]Ama!U59,5),1,SEARCH(".",RIGHT([1]Ama!U59,5)),"")))</f>
        <v/>
      </c>
      <c r="AP62" s="53" t="str">
        <f>IF($A62="","",IF([1]Ama!V59="","",$F61&amp;"-4."&amp;REPLACE(RIGHT([1]Ama!V59,5),1,SEARCH(".",RIGHT([1]Ama!V59,5)),"")))</f>
        <v/>
      </c>
      <c r="AQ62" s="53" t="str">
        <f>IF($A62="","",IF([1]Ama!W59="","",$F61&amp;"-5."&amp;REPLACE(RIGHT([1]Ama!W59,5),1,SEARCH(".",RIGHT([1]Ama!W59,5)),"")))</f>
        <v/>
      </c>
      <c r="AR62" s="53" t="str">
        <f>IF($A62="","",IF([1]Ama!X59="","",$F61&amp;"-6."&amp;REPLACE(RIGHT([1]Ama!X59,5),1,SEARCH(".",RIGHT([1]Ama!X59,5)),"")))</f>
        <v/>
      </c>
      <c r="AS62" s="53" t="str">
        <f>IF($A62="","",IF([1]Ama!Y59="","",$F61&amp;"-7."&amp;REPLACE(RIGHT([1]Ama!Y59,5),1,SEARCH(".",RIGHT([1]Ama!Y59,5)),"")))</f>
        <v/>
      </c>
      <c r="AT62" s="53" t="str">
        <f>IF($A62="","",IF([1]Ama!Z59="","",$F61&amp;"-8."&amp;REPLACE(RIGHT([1]Ama!Z59,5),1,SEARCH(".",RIGHT([1]Ama!Z59,5)),"")))</f>
        <v/>
      </c>
      <c r="AU62" s="53" t="str">
        <f>IF($A62="","",IF([1]Ama!AA59="","",$F61&amp;"-9."&amp;REPLACE(RIGHT([1]Ama!AA59,5),1,SEARCH(".",RIGHT([1]Ama!AA59,5)),"")))</f>
        <v/>
      </c>
      <c r="AV62" s="53" t="str">
        <f>IF($A62="","",IF([1]Ama!AB59="","",$F61&amp;"-10."&amp;REPLACE(RIGHT([1]Ama!AB59,5),1,SEARCH(".",RIGHT([1]Ama!AB59,5)),"")))</f>
        <v/>
      </c>
      <c r="BA62" s="57"/>
      <c r="BB62" s="57"/>
      <c r="BC62" s="57"/>
      <c r="BD62" s="57"/>
      <c r="BE62" s="57"/>
      <c r="BF62" s="54"/>
    </row>
    <row r="63" spans="1:58" s="53" customFormat="1" ht="14.1" customHeight="1" x14ac:dyDescent="0.25">
      <c r="A63" s="52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E63" s="56"/>
      <c r="AL63" s="53" t="str">
        <f>IF($A63="","",IF([1]Ama!R60="","",$F62&amp;"-main."&amp;REPLACE(RIGHT([1]Ama!R60,5),1,SEARCH(".",RIGHT([1]Ama!R60,5)),"")))</f>
        <v/>
      </c>
      <c r="AM63" s="53" t="str">
        <f>IF($A63="","",IF([1]Ama!S60="","",$F62&amp;"-1."&amp;REPLACE(RIGHT([1]Ama!S60,5),1,SEARCH(".",RIGHT([1]Ama!S60,5)),"")))</f>
        <v/>
      </c>
      <c r="AN63" s="53" t="str">
        <f>IF($A63="","",IF([1]Ama!T60="","",$F62&amp;"-2."&amp;REPLACE(RIGHT([1]Ama!T60,5),1,SEARCH(".",RIGHT([1]Ama!T60,5)),"")))</f>
        <v/>
      </c>
      <c r="AO63" s="53" t="str">
        <f>IF($A63="","",IF([1]Ama!U60="","",$F62&amp;"-3."&amp;REPLACE(RIGHT([1]Ama!U60,5),1,SEARCH(".",RIGHT([1]Ama!U60,5)),"")))</f>
        <v/>
      </c>
      <c r="AP63" s="53" t="str">
        <f>IF($A63="","",IF([1]Ama!V60="","",$F62&amp;"-4."&amp;REPLACE(RIGHT([1]Ama!V60,5),1,SEARCH(".",RIGHT([1]Ama!V60,5)),"")))</f>
        <v/>
      </c>
      <c r="AQ63" s="53" t="str">
        <f>IF($A63="","",IF([1]Ama!W60="","",$F62&amp;"-5."&amp;REPLACE(RIGHT([1]Ama!W60,5),1,SEARCH(".",RIGHT([1]Ama!W60,5)),"")))</f>
        <v/>
      </c>
      <c r="AR63" s="53" t="str">
        <f>IF($A63="","",IF([1]Ama!X60="","",$F62&amp;"-6."&amp;REPLACE(RIGHT([1]Ama!X60,5),1,SEARCH(".",RIGHT([1]Ama!X60,5)),"")))</f>
        <v/>
      </c>
      <c r="AS63" s="53" t="str">
        <f>IF($A63="","",IF([1]Ama!Y60="","",$F62&amp;"-7."&amp;REPLACE(RIGHT([1]Ama!Y60,5),1,SEARCH(".",RIGHT([1]Ama!Y60,5)),"")))</f>
        <v/>
      </c>
      <c r="AT63" s="53" t="str">
        <f>IF($A63="","",IF([1]Ama!Z60="","",$F62&amp;"-8."&amp;REPLACE(RIGHT([1]Ama!Z60,5),1,SEARCH(".",RIGHT([1]Ama!Z60,5)),"")))</f>
        <v/>
      </c>
      <c r="AU63" s="53" t="str">
        <f>IF($A63="","",IF([1]Ama!AA60="","",$F62&amp;"-9."&amp;REPLACE(RIGHT([1]Ama!AA60,5),1,SEARCH(".",RIGHT([1]Ama!AA60,5)),"")))</f>
        <v/>
      </c>
      <c r="AV63" s="53" t="str">
        <f>IF($A63="","",IF([1]Ama!AB60="","",$F62&amp;"-10."&amp;REPLACE(RIGHT([1]Ama!AB60,5),1,SEARCH(".",RIGHT([1]Ama!AB60,5)),"")))</f>
        <v/>
      </c>
      <c r="BA63" s="57"/>
      <c r="BB63" s="57"/>
      <c r="BC63" s="57"/>
      <c r="BD63" s="57"/>
      <c r="BE63" s="57"/>
      <c r="BF63" s="54"/>
    </row>
    <row r="64" spans="1:58" s="53" customFormat="1" ht="14.1" customHeight="1" x14ac:dyDescent="0.25">
      <c r="A64" s="52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E64" s="56"/>
      <c r="AL64" s="53" t="str">
        <f>IF($A64="","",IF([1]Ama!R61="","",$F63&amp;"-main."&amp;REPLACE(RIGHT([1]Ama!R61,5),1,SEARCH(".",RIGHT([1]Ama!R61,5)),"")))</f>
        <v/>
      </c>
      <c r="AM64" s="53" t="str">
        <f>IF($A64="","",IF([1]Ama!S61="","",$F63&amp;"-1."&amp;REPLACE(RIGHT([1]Ama!S61,5),1,SEARCH(".",RIGHT([1]Ama!S61,5)),"")))</f>
        <v/>
      </c>
      <c r="AN64" s="53" t="str">
        <f>IF($A64="","",IF([1]Ama!T61="","",$F63&amp;"-2."&amp;REPLACE(RIGHT([1]Ama!T61,5),1,SEARCH(".",RIGHT([1]Ama!T61,5)),"")))</f>
        <v/>
      </c>
      <c r="AO64" s="53" t="str">
        <f>IF($A64="","",IF([1]Ama!U61="","",$F63&amp;"-3."&amp;REPLACE(RIGHT([1]Ama!U61,5),1,SEARCH(".",RIGHT([1]Ama!U61,5)),"")))</f>
        <v/>
      </c>
      <c r="AP64" s="53" t="str">
        <f>IF($A64="","",IF([1]Ama!V61="","",$F63&amp;"-4."&amp;REPLACE(RIGHT([1]Ama!V61,5),1,SEARCH(".",RIGHT([1]Ama!V61,5)),"")))</f>
        <v/>
      </c>
      <c r="AQ64" s="53" t="str">
        <f>IF($A64="","",IF([1]Ama!W61="","",$F63&amp;"-5."&amp;REPLACE(RIGHT([1]Ama!W61,5),1,SEARCH(".",RIGHT([1]Ama!W61,5)),"")))</f>
        <v/>
      </c>
      <c r="AR64" s="53" t="str">
        <f>IF($A64="","",IF([1]Ama!X61="","",$F63&amp;"-6."&amp;REPLACE(RIGHT([1]Ama!X61,5),1,SEARCH(".",RIGHT([1]Ama!X61,5)),"")))</f>
        <v/>
      </c>
      <c r="AS64" s="53" t="str">
        <f>IF($A64="","",IF([1]Ama!Y61="","",$F63&amp;"-7."&amp;REPLACE(RIGHT([1]Ama!Y61,5),1,SEARCH(".",RIGHT([1]Ama!Y61,5)),"")))</f>
        <v/>
      </c>
      <c r="AT64" s="53" t="str">
        <f>IF($A64="","",IF([1]Ama!Z61="","",$F63&amp;"-8."&amp;REPLACE(RIGHT([1]Ama!Z61,5),1,SEARCH(".",RIGHT([1]Ama!Z61,5)),"")))</f>
        <v/>
      </c>
      <c r="AU64" s="53" t="str">
        <f>IF($A64="","",IF([1]Ama!AA61="","",$F63&amp;"-9."&amp;REPLACE(RIGHT([1]Ama!AA61,5),1,SEARCH(".",RIGHT([1]Ama!AA61,5)),"")))</f>
        <v/>
      </c>
      <c r="AV64" s="53" t="str">
        <f>IF($A64="","",IF([1]Ama!AB61="","",$F63&amp;"-10."&amp;REPLACE(RIGHT([1]Ama!AB61,5),1,SEARCH(".",RIGHT([1]Ama!AB61,5)),"")))</f>
        <v/>
      </c>
      <c r="BA64" s="57"/>
      <c r="BB64" s="57"/>
      <c r="BC64" s="57"/>
      <c r="BD64" s="57"/>
      <c r="BE64" s="57"/>
      <c r="BF64" s="54"/>
    </row>
    <row r="65" spans="1:58" s="53" customFormat="1" ht="14.1" customHeight="1" x14ac:dyDescent="0.25">
      <c r="A65" s="52"/>
      <c r="D65" s="54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E65" s="56"/>
      <c r="AL65" s="53" t="str">
        <f>IF($A65="","",IF([1]Ama!R62="","",$F64&amp;"-main."&amp;REPLACE(RIGHT([1]Ama!R62,5),1,SEARCH(".",RIGHT([1]Ama!R62,5)),"")))</f>
        <v/>
      </c>
      <c r="AM65" s="53" t="str">
        <f>IF($A65="","",IF([1]Ama!S62="","",$F64&amp;"-1."&amp;REPLACE(RIGHT([1]Ama!S62,5),1,SEARCH(".",RIGHT([1]Ama!S62,5)),"")))</f>
        <v/>
      </c>
      <c r="AN65" s="53" t="str">
        <f>IF($A65="","",IF([1]Ama!T62="","",$F64&amp;"-2."&amp;REPLACE(RIGHT([1]Ama!T62,5),1,SEARCH(".",RIGHT([1]Ama!T62,5)),"")))</f>
        <v/>
      </c>
      <c r="AO65" s="53" t="str">
        <f>IF($A65="","",IF([1]Ama!U62="","",$F64&amp;"-3."&amp;REPLACE(RIGHT([1]Ama!U62,5),1,SEARCH(".",RIGHT([1]Ama!U62,5)),"")))</f>
        <v/>
      </c>
      <c r="AP65" s="53" t="str">
        <f>IF($A65="","",IF([1]Ama!V62="","",$F64&amp;"-4."&amp;REPLACE(RIGHT([1]Ama!V62,5),1,SEARCH(".",RIGHT([1]Ama!V62,5)),"")))</f>
        <v/>
      </c>
      <c r="AQ65" s="53" t="str">
        <f>IF($A65="","",IF([1]Ama!W62="","",$F64&amp;"-5."&amp;REPLACE(RIGHT([1]Ama!W62,5),1,SEARCH(".",RIGHT([1]Ama!W62,5)),"")))</f>
        <v/>
      </c>
      <c r="AR65" s="53" t="str">
        <f>IF($A65="","",IF([1]Ama!X62="","",$F64&amp;"-6."&amp;REPLACE(RIGHT([1]Ama!X62,5),1,SEARCH(".",RIGHT([1]Ama!X62,5)),"")))</f>
        <v/>
      </c>
      <c r="AS65" s="53" t="str">
        <f>IF($A65="","",IF([1]Ama!Y62="","",$F64&amp;"-7."&amp;REPLACE(RIGHT([1]Ama!Y62,5),1,SEARCH(".",RIGHT([1]Ama!Y62,5)),"")))</f>
        <v/>
      </c>
      <c r="AT65" s="53" t="str">
        <f>IF($A65="","",IF([1]Ama!Z62="","",$F64&amp;"-8."&amp;REPLACE(RIGHT([1]Ama!Z62,5),1,SEARCH(".",RIGHT([1]Ama!Z62,5)),"")))</f>
        <v/>
      </c>
      <c r="AU65" s="53" t="str">
        <f>IF($A65="","",IF([1]Ama!AA62="","",$F64&amp;"-9."&amp;REPLACE(RIGHT([1]Ama!AA62,5),1,SEARCH(".",RIGHT([1]Ama!AA62,5)),"")))</f>
        <v/>
      </c>
      <c r="AV65" s="53" t="str">
        <f>IF($A65="","",IF([1]Ama!AB62="","",$F64&amp;"-10."&amp;REPLACE(RIGHT([1]Ama!AB62,5),1,SEARCH(".",RIGHT([1]Ama!AB62,5)),"")))</f>
        <v/>
      </c>
      <c r="BA65" s="57"/>
      <c r="BB65" s="57"/>
      <c r="BC65" s="57"/>
      <c r="BD65" s="57"/>
      <c r="BE65" s="57"/>
      <c r="BF65" s="54"/>
    </row>
    <row r="66" spans="1:58" s="53" customFormat="1" ht="14.1" customHeight="1" x14ac:dyDescent="0.25">
      <c r="A66" s="52"/>
      <c r="D66" s="54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E66" s="56"/>
      <c r="AL66" s="53" t="str">
        <f>IF($A66="","",IF([1]Ama!R63="","",$F65&amp;"-main."&amp;REPLACE(RIGHT([1]Ama!R63,5),1,SEARCH(".",RIGHT([1]Ama!R63,5)),"")))</f>
        <v/>
      </c>
      <c r="AM66" s="53" t="str">
        <f>IF($A66="","",IF([1]Ama!S63="","",$F65&amp;"-1."&amp;REPLACE(RIGHT([1]Ama!S63,5),1,SEARCH(".",RIGHT([1]Ama!S63,5)),"")))</f>
        <v/>
      </c>
      <c r="AN66" s="53" t="str">
        <f>IF($A66="","",IF([1]Ama!T63="","",$F65&amp;"-2."&amp;REPLACE(RIGHT([1]Ama!T63,5),1,SEARCH(".",RIGHT([1]Ama!T63,5)),"")))</f>
        <v/>
      </c>
      <c r="AO66" s="53" t="str">
        <f>IF($A66="","",IF([1]Ama!U63="","",$F65&amp;"-3."&amp;REPLACE(RIGHT([1]Ama!U63,5),1,SEARCH(".",RIGHT([1]Ama!U63,5)),"")))</f>
        <v/>
      </c>
      <c r="AP66" s="53" t="str">
        <f>IF($A66="","",IF([1]Ama!V63="","",$F65&amp;"-4."&amp;REPLACE(RIGHT([1]Ama!V63,5),1,SEARCH(".",RIGHT([1]Ama!V63,5)),"")))</f>
        <v/>
      </c>
      <c r="AQ66" s="53" t="str">
        <f>IF($A66="","",IF([1]Ama!W63="","",$F65&amp;"-5."&amp;REPLACE(RIGHT([1]Ama!W63,5),1,SEARCH(".",RIGHT([1]Ama!W63,5)),"")))</f>
        <v/>
      </c>
      <c r="AR66" s="53" t="str">
        <f>IF($A66="","",IF([1]Ama!X63="","",$F65&amp;"-6."&amp;REPLACE(RIGHT([1]Ama!X63,5),1,SEARCH(".",RIGHT([1]Ama!X63,5)),"")))</f>
        <v/>
      </c>
      <c r="AS66" s="53" t="str">
        <f>IF($A66="","",IF([1]Ama!Y63="","",$F65&amp;"-7."&amp;REPLACE(RIGHT([1]Ama!Y63,5),1,SEARCH(".",RIGHT([1]Ama!Y63,5)),"")))</f>
        <v/>
      </c>
      <c r="AT66" s="53" t="str">
        <f>IF($A66="","",IF([1]Ama!Z63="","",$F65&amp;"-8."&amp;REPLACE(RIGHT([1]Ama!Z63,5),1,SEARCH(".",RIGHT([1]Ama!Z63,5)),"")))</f>
        <v/>
      </c>
      <c r="AU66" s="53" t="str">
        <f>IF($A66="","",IF([1]Ama!AA63="","",$F65&amp;"-9."&amp;REPLACE(RIGHT([1]Ama!AA63,5),1,SEARCH(".",RIGHT([1]Ama!AA63,5)),"")))</f>
        <v/>
      </c>
      <c r="AV66" s="53" t="str">
        <f>IF($A66="","",IF([1]Ama!AB63="","",$F65&amp;"-10."&amp;REPLACE(RIGHT([1]Ama!AB63,5),1,SEARCH(".",RIGHT([1]Ama!AB63,5)),"")))</f>
        <v/>
      </c>
      <c r="BA66" s="57"/>
      <c r="BB66" s="57"/>
      <c r="BC66" s="57"/>
      <c r="BD66" s="57"/>
      <c r="BE66" s="57"/>
      <c r="BF66" s="54"/>
    </row>
    <row r="67" spans="1:58" s="53" customFormat="1" ht="14.1" customHeight="1" x14ac:dyDescent="0.25">
      <c r="A67" s="52"/>
      <c r="D67" s="54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E67" s="56"/>
      <c r="AL67" s="53" t="str">
        <f>IF($A67="","",IF([1]Ama!R64="","",$F66&amp;"-main."&amp;REPLACE(RIGHT([1]Ama!R64,5),1,SEARCH(".",RIGHT([1]Ama!R64,5)),"")))</f>
        <v/>
      </c>
      <c r="AM67" s="53" t="str">
        <f>IF($A67="","",IF([1]Ama!S64="","",$F66&amp;"-1."&amp;REPLACE(RIGHT([1]Ama!S64,5),1,SEARCH(".",RIGHT([1]Ama!S64,5)),"")))</f>
        <v/>
      </c>
      <c r="AN67" s="53" t="str">
        <f>IF($A67="","",IF([1]Ama!T64="","",$F66&amp;"-2."&amp;REPLACE(RIGHT([1]Ama!T64,5),1,SEARCH(".",RIGHT([1]Ama!T64,5)),"")))</f>
        <v/>
      </c>
      <c r="AO67" s="53" t="str">
        <f>IF($A67="","",IF([1]Ama!U64="","",$F66&amp;"-3."&amp;REPLACE(RIGHT([1]Ama!U64,5),1,SEARCH(".",RIGHT([1]Ama!U64,5)),"")))</f>
        <v/>
      </c>
      <c r="AP67" s="53" t="str">
        <f>IF($A67="","",IF([1]Ama!V64="","",$F66&amp;"-4."&amp;REPLACE(RIGHT([1]Ama!V64,5),1,SEARCH(".",RIGHT([1]Ama!V64,5)),"")))</f>
        <v/>
      </c>
      <c r="AQ67" s="53" t="str">
        <f>IF($A67="","",IF([1]Ama!W64="","",$F66&amp;"-5."&amp;REPLACE(RIGHT([1]Ama!W64,5),1,SEARCH(".",RIGHT([1]Ama!W64,5)),"")))</f>
        <v/>
      </c>
      <c r="AR67" s="53" t="str">
        <f>IF($A67="","",IF([1]Ama!X64="","",$F66&amp;"-6."&amp;REPLACE(RIGHT([1]Ama!X64,5),1,SEARCH(".",RIGHT([1]Ama!X64,5)),"")))</f>
        <v/>
      </c>
      <c r="AS67" s="53" t="str">
        <f>IF($A67="","",IF([1]Ama!Y64="","",$F66&amp;"-7."&amp;REPLACE(RIGHT([1]Ama!Y64,5),1,SEARCH(".",RIGHT([1]Ama!Y64,5)),"")))</f>
        <v/>
      </c>
      <c r="AT67" s="53" t="str">
        <f>IF($A67="","",IF([1]Ama!Z64="","",$F66&amp;"-8."&amp;REPLACE(RIGHT([1]Ama!Z64,5),1,SEARCH(".",RIGHT([1]Ama!Z64,5)),"")))</f>
        <v/>
      </c>
      <c r="AU67" s="53" t="str">
        <f>IF($A67="","",IF([1]Ama!AA64="","",$F66&amp;"-9."&amp;REPLACE(RIGHT([1]Ama!AA64,5),1,SEARCH(".",RIGHT([1]Ama!AA64,5)),"")))</f>
        <v/>
      </c>
      <c r="AV67" s="53" t="str">
        <f>IF($A67="","",IF([1]Ama!AB64="","",$F66&amp;"-10."&amp;REPLACE(RIGHT([1]Ama!AB64,5),1,SEARCH(".",RIGHT([1]Ama!AB64,5)),"")))</f>
        <v/>
      </c>
      <c r="BA67" s="57"/>
      <c r="BB67" s="57"/>
      <c r="BC67" s="57"/>
      <c r="BD67" s="57"/>
      <c r="BE67" s="57"/>
      <c r="BF67" s="54"/>
    </row>
    <row r="68" spans="1:58" s="53" customFormat="1" ht="14.1" customHeight="1" x14ac:dyDescent="0.25">
      <c r="A68" s="52"/>
      <c r="D68" s="54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E68" s="56"/>
      <c r="AL68" s="53" t="str">
        <f>IF($A68="","",IF([1]Ama!R65="","",$F67&amp;"-main."&amp;REPLACE(RIGHT([1]Ama!R65,5),1,SEARCH(".",RIGHT([1]Ama!R65,5)),"")))</f>
        <v/>
      </c>
      <c r="AM68" s="53" t="str">
        <f>IF($A68="","",IF([1]Ama!S65="","",$F67&amp;"-1."&amp;REPLACE(RIGHT([1]Ama!S65,5),1,SEARCH(".",RIGHT([1]Ama!S65,5)),"")))</f>
        <v/>
      </c>
      <c r="AN68" s="53" t="str">
        <f>IF($A68="","",IF([1]Ama!T65="","",$F67&amp;"-2."&amp;REPLACE(RIGHT([1]Ama!T65,5),1,SEARCH(".",RIGHT([1]Ama!T65,5)),"")))</f>
        <v/>
      </c>
      <c r="AO68" s="53" t="str">
        <f>IF($A68="","",IF([1]Ama!U65="","",$F67&amp;"-3."&amp;REPLACE(RIGHT([1]Ama!U65,5),1,SEARCH(".",RIGHT([1]Ama!U65,5)),"")))</f>
        <v/>
      </c>
      <c r="AP68" s="53" t="str">
        <f>IF($A68="","",IF([1]Ama!V65="","",$F67&amp;"-4."&amp;REPLACE(RIGHT([1]Ama!V65,5),1,SEARCH(".",RIGHT([1]Ama!V65,5)),"")))</f>
        <v/>
      </c>
      <c r="AQ68" s="53" t="str">
        <f>IF($A68="","",IF([1]Ama!W65="","",$F67&amp;"-5."&amp;REPLACE(RIGHT([1]Ama!W65,5),1,SEARCH(".",RIGHT([1]Ama!W65,5)),"")))</f>
        <v/>
      </c>
      <c r="AR68" s="53" t="str">
        <f>IF($A68="","",IF([1]Ama!X65="","",$F67&amp;"-6."&amp;REPLACE(RIGHT([1]Ama!X65,5),1,SEARCH(".",RIGHT([1]Ama!X65,5)),"")))</f>
        <v/>
      </c>
      <c r="AS68" s="53" t="str">
        <f>IF($A68="","",IF([1]Ama!Y65="","",$F67&amp;"-7."&amp;REPLACE(RIGHT([1]Ama!Y65,5),1,SEARCH(".",RIGHT([1]Ama!Y65,5)),"")))</f>
        <v/>
      </c>
      <c r="AT68" s="53" t="str">
        <f>IF($A68="","",IF([1]Ama!Z65="","",$F67&amp;"-8."&amp;REPLACE(RIGHT([1]Ama!Z65,5),1,SEARCH(".",RIGHT([1]Ama!Z65,5)),"")))</f>
        <v/>
      </c>
      <c r="AU68" s="53" t="str">
        <f>IF($A68="","",IF([1]Ama!AA65="","",$F67&amp;"-9."&amp;REPLACE(RIGHT([1]Ama!AA65,5),1,SEARCH(".",RIGHT([1]Ama!AA65,5)),"")))</f>
        <v/>
      </c>
      <c r="AV68" s="53" t="str">
        <f>IF($A68="","",IF([1]Ama!AB65="","",$F67&amp;"-10."&amp;REPLACE(RIGHT([1]Ama!AB65,5),1,SEARCH(".",RIGHT([1]Ama!AB65,5)),"")))</f>
        <v/>
      </c>
      <c r="BA68" s="57"/>
      <c r="BB68" s="57"/>
      <c r="BC68" s="57"/>
      <c r="BD68" s="57"/>
      <c r="BE68" s="57"/>
      <c r="BF68" s="54"/>
    </row>
    <row r="69" spans="1:58" s="53" customFormat="1" ht="14.1" customHeight="1" x14ac:dyDescent="0.25">
      <c r="A69" s="52"/>
      <c r="D69" s="54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E69" s="56"/>
      <c r="AL69" s="53" t="str">
        <f>IF($A69="","",IF([1]Ama!R66="","",$F68&amp;"-main."&amp;REPLACE(RIGHT([1]Ama!R66,5),1,SEARCH(".",RIGHT([1]Ama!R66,5)),"")))</f>
        <v/>
      </c>
      <c r="AM69" s="53" t="str">
        <f>IF($A69="","",IF([1]Ama!S66="","",$F68&amp;"-1."&amp;REPLACE(RIGHT([1]Ama!S66,5),1,SEARCH(".",RIGHT([1]Ama!S66,5)),"")))</f>
        <v/>
      </c>
      <c r="AN69" s="53" t="str">
        <f>IF($A69="","",IF([1]Ama!T66="","",$F68&amp;"-2."&amp;REPLACE(RIGHT([1]Ama!T66,5),1,SEARCH(".",RIGHT([1]Ama!T66,5)),"")))</f>
        <v/>
      </c>
      <c r="AO69" s="53" t="str">
        <f>IF($A69="","",IF([1]Ama!U66="","",$F68&amp;"-3."&amp;REPLACE(RIGHT([1]Ama!U66,5),1,SEARCH(".",RIGHT([1]Ama!U66,5)),"")))</f>
        <v/>
      </c>
      <c r="AP69" s="53" t="str">
        <f>IF($A69="","",IF([1]Ama!V66="","",$F68&amp;"-4."&amp;REPLACE(RIGHT([1]Ama!V66,5),1,SEARCH(".",RIGHT([1]Ama!V66,5)),"")))</f>
        <v/>
      </c>
      <c r="AQ69" s="53" t="str">
        <f>IF($A69="","",IF([1]Ama!W66="","",$F68&amp;"-5."&amp;REPLACE(RIGHT([1]Ama!W66,5),1,SEARCH(".",RIGHT([1]Ama!W66,5)),"")))</f>
        <v/>
      </c>
      <c r="AR69" s="53" t="str">
        <f>IF($A69="","",IF([1]Ama!X66="","",$F68&amp;"-6."&amp;REPLACE(RIGHT([1]Ama!X66,5),1,SEARCH(".",RIGHT([1]Ama!X66,5)),"")))</f>
        <v/>
      </c>
      <c r="AS69" s="53" t="str">
        <f>IF($A69="","",IF([1]Ama!Y66="","",$F68&amp;"-7."&amp;REPLACE(RIGHT([1]Ama!Y66,5),1,SEARCH(".",RIGHT([1]Ama!Y66,5)),"")))</f>
        <v/>
      </c>
      <c r="AT69" s="53" t="str">
        <f>IF($A69="","",IF([1]Ama!Z66="","",$F68&amp;"-8."&amp;REPLACE(RIGHT([1]Ama!Z66,5),1,SEARCH(".",RIGHT([1]Ama!Z66,5)),"")))</f>
        <v/>
      </c>
      <c r="AU69" s="53" t="str">
        <f>IF($A69="","",IF([1]Ama!AA66="","",$F68&amp;"-9."&amp;REPLACE(RIGHT([1]Ama!AA66,5),1,SEARCH(".",RIGHT([1]Ama!AA66,5)),"")))</f>
        <v/>
      </c>
      <c r="AV69" s="53" t="str">
        <f>IF($A69="","",IF([1]Ama!AB66="","",$F68&amp;"-10."&amp;REPLACE(RIGHT([1]Ama!AB66,5),1,SEARCH(".",RIGHT([1]Ama!AB66,5)),"")))</f>
        <v/>
      </c>
      <c r="BA69" s="57"/>
      <c r="BB69" s="57"/>
      <c r="BC69" s="57"/>
      <c r="BD69" s="57"/>
      <c r="BE69" s="57"/>
      <c r="BF69" s="54"/>
    </row>
    <row r="70" spans="1:58" s="53" customFormat="1" ht="14.1" customHeight="1" x14ac:dyDescent="0.25">
      <c r="A70" s="52"/>
      <c r="D70" s="54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E70" s="56"/>
      <c r="AL70" s="53" t="str">
        <f>IF($A70="","",IF([1]Ama!R67="","",$F69&amp;"-main."&amp;REPLACE(RIGHT([1]Ama!R67,5),1,SEARCH(".",RIGHT([1]Ama!R67,5)),"")))</f>
        <v/>
      </c>
      <c r="AM70" s="53" t="str">
        <f>IF($A70="","",IF([1]Ama!S67="","",$F69&amp;"-1."&amp;REPLACE(RIGHT([1]Ama!S67,5),1,SEARCH(".",RIGHT([1]Ama!S67,5)),"")))</f>
        <v/>
      </c>
      <c r="AN70" s="53" t="str">
        <f>IF($A70="","",IF([1]Ama!T67="","",$F69&amp;"-2."&amp;REPLACE(RIGHT([1]Ama!T67,5),1,SEARCH(".",RIGHT([1]Ama!T67,5)),"")))</f>
        <v/>
      </c>
      <c r="AO70" s="53" t="str">
        <f>IF($A70="","",IF([1]Ama!U67="","",$F69&amp;"-3."&amp;REPLACE(RIGHT([1]Ama!U67,5),1,SEARCH(".",RIGHT([1]Ama!U67,5)),"")))</f>
        <v/>
      </c>
      <c r="AP70" s="53" t="str">
        <f>IF($A70="","",IF([1]Ama!V67="","",$F69&amp;"-4."&amp;REPLACE(RIGHT([1]Ama!V67,5),1,SEARCH(".",RIGHT([1]Ama!V67,5)),"")))</f>
        <v/>
      </c>
      <c r="AQ70" s="53" t="str">
        <f>IF($A70="","",IF([1]Ama!W67="","",$F69&amp;"-5."&amp;REPLACE(RIGHT([1]Ama!W67,5),1,SEARCH(".",RIGHT([1]Ama!W67,5)),"")))</f>
        <v/>
      </c>
      <c r="AR70" s="53" t="str">
        <f>IF($A70="","",IF([1]Ama!X67="","",$F69&amp;"-6."&amp;REPLACE(RIGHT([1]Ama!X67,5),1,SEARCH(".",RIGHT([1]Ama!X67,5)),"")))</f>
        <v/>
      </c>
      <c r="AS70" s="53" t="str">
        <f>IF($A70="","",IF([1]Ama!Y67="","",$F69&amp;"-7."&amp;REPLACE(RIGHT([1]Ama!Y67,5),1,SEARCH(".",RIGHT([1]Ama!Y67,5)),"")))</f>
        <v/>
      </c>
      <c r="AT70" s="53" t="str">
        <f>IF($A70="","",IF([1]Ama!Z67="","",$F69&amp;"-8."&amp;REPLACE(RIGHT([1]Ama!Z67,5),1,SEARCH(".",RIGHT([1]Ama!Z67,5)),"")))</f>
        <v/>
      </c>
      <c r="AU70" s="53" t="str">
        <f>IF($A70="","",IF([1]Ama!AA67="","",$F69&amp;"-9."&amp;REPLACE(RIGHT([1]Ama!AA67,5),1,SEARCH(".",RIGHT([1]Ama!AA67,5)),"")))</f>
        <v/>
      </c>
      <c r="AV70" s="53" t="str">
        <f>IF($A70="","",IF([1]Ama!AB67="","",$F69&amp;"-10."&amp;REPLACE(RIGHT([1]Ama!AB67,5),1,SEARCH(".",RIGHT([1]Ama!AB67,5)),"")))</f>
        <v/>
      </c>
      <c r="BA70" s="57"/>
      <c r="BB70" s="57"/>
      <c r="BC70" s="57"/>
      <c r="BD70" s="57"/>
      <c r="BE70" s="57"/>
      <c r="BF70" s="54"/>
    </row>
    <row r="71" spans="1:58" s="53" customFormat="1" ht="14.1" customHeight="1" x14ac:dyDescent="0.25">
      <c r="A71" s="52"/>
      <c r="D71" s="54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E71" s="56"/>
      <c r="AL71" s="53" t="str">
        <f>IF($A71="","",IF([1]Ama!R68="","",$F70&amp;"-main."&amp;REPLACE(RIGHT([1]Ama!R68,5),1,SEARCH(".",RIGHT([1]Ama!R68,5)),"")))</f>
        <v/>
      </c>
      <c r="AM71" s="53" t="str">
        <f>IF($A71="","",IF([1]Ama!S68="","",$F70&amp;"-1."&amp;REPLACE(RIGHT([1]Ama!S68,5),1,SEARCH(".",RIGHT([1]Ama!S68,5)),"")))</f>
        <v/>
      </c>
      <c r="AN71" s="53" t="str">
        <f>IF($A71="","",IF([1]Ama!T68="","",$F70&amp;"-2."&amp;REPLACE(RIGHT([1]Ama!T68,5),1,SEARCH(".",RIGHT([1]Ama!T68,5)),"")))</f>
        <v/>
      </c>
      <c r="AO71" s="53" t="str">
        <f>IF($A71="","",IF([1]Ama!U68="","",$F70&amp;"-3."&amp;REPLACE(RIGHT([1]Ama!U68,5),1,SEARCH(".",RIGHT([1]Ama!U68,5)),"")))</f>
        <v/>
      </c>
      <c r="AP71" s="53" t="str">
        <f>IF($A71="","",IF([1]Ama!V68="","",$F70&amp;"-4."&amp;REPLACE(RIGHT([1]Ama!V68,5),1,SEARCH(".",RIGHT([1]Ama!V68,5)),"")))</f>
        <v/>
      </c>
      <c r="AQ71" s="53" t="str">
        <f>IF($A71="","",IF([1]Ama!W68="","",$F70&amp;"-5."&amp;REPLACE(RIGHT([1]Ama!W68,5),1,SEARCH(".",RIGHT([1]Ama!W68,5)),"")))</f>
        <v/>
      </c>
      <c r="AR71" s="53" t="str">
        <f>IF($A71="","",IF([1]Ama!X68="","",$F70&amp;"-6."&amp;REPLACE(RIGHT([1]Ama!X68,5),1,SEARCH(".",RIGHT([1]Ama!X68,5)),"")))</f>
        <v/>
      </c>
      <c r="AS71" s="53" t="str">
        <f>IF($A71="","",IF([1]Ama!Y68="","",$F70&amp;"-7."&amp;REPLACE(RIGHT([1]Ama!Y68,5),1,SEARCH(".",RIGHT([1]Ama!Y68,5)),"")))</f>
        <v/>
      </c>
      <c r="AT71" s="53" t="str">
        <f>IF($A71="","",IF([1]Ama!Z68="","",$F70&amp;"-8."&amp;REPLACE(RIGHT([1]Ama!Z68,5),1,SEARCH(".",RIGHT([1]Ama!Z68,5)),"")))</f>
        <v/>
      </c>
      <c r="AU71" s="53" t="str">
        <f>IF($A71="","",IF([1]Ama!AA68="","",$F70&amp;"-9."&amp;REPLACE(RIGHT([1]Ama!AA68,5),1,SEARCH(".",RIGHT([1]Ama!AA68,5)),"")))</f>
        <v/>
      </c>
      <c r="AV71" s="53" t="str">
        <f>IF($A71="","",IF([1]Ama!AB68="","",$F70&amp;"-10."&amp;REPLACE(RIGHT([1]Ama!AB68,5),1,SEARCH(".",RIGHT([1]Ama!AB68,5)),"")))</f>
        <v/>
      </c>
      <c r="BA71" s="57"/>
      <c r="BB71" s="57"/>
      <c r="BC71" s="57"/>
      <c r="BD71" s="57"/>
      <c r="BE71" s="57"/>
      <c r="BF71" s="54"/>
    </row>
    <row r="72" spans="1:58" s="53" customFormat="1" ht="14.1" customHeight="1" x14ac:dyDescent="0.25">
      <c r="A72" s="52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E72" s="56"/>
      <c r="AL72" s="53" t="str">
        <f>IF($A72="","",IF([1]Ama!R69="","",$F71&amp;"-main."&amp;REPLACE(RIGHT([1]Ama!R69,5),1,SEARCH(".",RIGHT([1]Ama!R69,5)),"")))</f>
        <v/>
      </c>
      <c r="AM72" s="53" t="str">
        <f>IF($A72="","",IF([1]Ama!S69="","",$F71&amp;"-1."&amp;REPLACE(RIGHT([1]Ama!S69,5),1,SEARCH(".",RIGHT([1]Ama!S69,5)),"")))</f>
        <v/>
      </c>
      <c r="AN72" s="53" t="str">
        <f>IF($A72="","",IF([1]Ama!T69="","",$F71&amp;"-2."&amp;REPLACE(RIGHT([1]Ama!T69,5),1,SEARCH(".",RIGHT([1]Ama!T69,5)),"")))</f>
        <v/>
      </c>
      <c r="AO72" s="53" t="str">
        <f>IF($A72="","",IF([1]Ama!U69="","",$F71&amp;"-3."&amp;REPLACE(RIGHT([1]Ama!U69,5),1,SEARCH(".",RIGHT([1]Ama!U69,5)),"")))</f>
        <v/>
      </c>
      <c r="AP72" s="53" t="str">
        <f>IF($A72="","",IF([1]Ama!V69="","",$F71&amp;"-4."&amp;REPLACE(RIGHT([1]Ama!V69,5),1,SEARCH(".",RIGHT([1]Ama!V69,5)),"")))</f>
        <v/>
      </c>
      <c r="AQ72" s="53" t="str">
        <f>IF($A72="","",IF([1]Ama!W69="","",$F71&amp;"-5."&amp;REPLACE(RIGHT([1]Ama!W69,5),1,SEARCH(".",RIGHT([1]Ama!W69,5)),"")))</f>
        <v/>
      </c>
      <c r="AR72" s="53" t="str">
        <f>IF($A72="","",IF([1]Ama!X69="","",$F71&amp;"-6."&amp;REPLACE(RIGHT([1]Ama!X69,5),1,SEARCH(".",RIGHT([1]Ama!X69,5)),"")))</f>
        <v/>
      </c>
      <c r="AS72" s="53" t="str">
        <f>IF($A72="","",IF([1]Ama!Y69="","",$F71&amp;"-7."&amp;REPLACE(RIGHT([1]Ama!Y69,5),1,SEARCH(".",RIGHT([1]Ama!Y69,5)),"")))</f>
        <v/>
      </c>
      <c r="AT72" s="53" t="str">
        <f>IF($A72="","",IF([1]Ama!Z69="","",$F71&amp;"-8."&amp;REPLACE(RIGHT([1]Ama!Z69,5),1,SEARCH(".",RIGHT([1]Ama!Z69,5)),"")))</f>
        <v/>
      </c>
      <c r="AU72" s="53" t="str">
        <f>IF($A72="","",IF([1]Ama!AA69="","",$F71&amp;"-9."&amp;REPLACE(RIGHT([1]Ama!AA69,5),1,SEARCH(".",RIGHT([1]Ama!AA69,5)),"")))</f>
        <v/>
      </c>
      <c r="AV72" s="53" t="str">
        <f>IF($A72="","",IF([1]Ama!AB69="","",$F71&amp;"-10."&amp;REPLACE(RIGHT([1]Ama!AB69,5),1,SEARCH(".",RIGHT([1]Ama!AB69,5)),"")))</f>
        <v/>
      </c>
      <c r="BA72" s="57"/>
      <c r="BB72" s="57"/>
      <c r="BC72" s="57"/>
      <c r="BD72" s="57"/>
      <c r="BE72" s="57"/>
      <c r="BF72" s="54"/>
    </row>
    <row r="73" spans="1:58" s="53" customFormat="1" ht="14.1" customHeight="1" x14ac:dyDescent="0.25">
      <c r="A73" s="52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E73" s="56"/>
      <c r="AL73" s="53" t="str">
        <f>IF($A73="","",IF([1]Ama!R70="","",$F72&amp;"-main."&amp;REPLACE(RIGHT([1]Ama!R70,5),1,SEARCH(".",RIGHT([1]Ama!R70,5)),"")))</f>
        <v/>
      </c>
      <c r="AM73" s="53" t="str">
        <f>IF($A73="","",IF([1]Ama!S70="","",$F72&amp;"-1."&amp;REPLACE(RIGHT([1]Ama!S70,5),1,SEARCH(".",RIGHT([1]Ama!S70,5)),"")))</f>
        <v/>
      </c>
      <c r="AN73" s="53" t="str">
        <f>IF($A73="","",IF([1]Ama!T70="","",$F72&amp;"-2."&amp;REPLACE(RIGHT([1]Ama!T70,5),1,SEARCH(".",RIGHT([1]Ama!T70,5)),"")))</f>
        <v/>
      </c>
      <c r="AO73" s="53" t="str">
        <f>IF($A73="","",IF([1]Ama!U70="","",$F72&amp;"-3."&amp;REPLACE(RIGHT([1]Ama!U70,5),1,SEARCH(".",RIGHT([1]Ama!U70,5)),"")))</f>
        <v/>
      </c>
      <c r="AP73" s="53" t="str">
        <f>IF($A73="","",IF([1]Ama!V70="","",$F72&amp;"-4."&amp;REPLACE(RIGHT([1]Ama!V70,5),1,SEARCH(".",RIGHT([1]Ama!V70,5)),"")))</f>
        <v/>
      </c>
      <c r="AQ73" s="53" t="str">
        <f>IF($A73="","",IF([1]Ama!W70="","",$F72&amp;"-5."&amp;REPLACE(RIGHT([1]Ama!W70,5),1,SEARCH(".",RIGHT([1]Ama!W70,5)),"")))</f>
        <v/>
      </c>
      <c r="AR73" s="53" t="str">
        <f>IF($A73="","",IF([1]Ama!X70="","",$F72&amp;"-6."&amp;REPLACE(RIGHT([1]Ama!X70,5),1,SEARCH(".",RIGHT([1]Ama!X70,5)),"")))</f>
        <v/>
      </c>
      <c r="AS73" s="53" t="str">
        <f>IF($A73="","",IF([1]Ama!Y70="","",$F72&amp;"-7."&amp;REPLACE(RIGHT([1]Ama!Y70,5),1,SEARCH(".",RIGHT([1]Ama!Y70,5)),"")))</f>
        <v/>
      </c>
      <c r="AT73" s="53" t="str">
        <f>IF($A73="","",IF([1]Ama!Z70="","",$F72&amp;"-8."&amp;REPLACE(RIGHT([1]Ama!Z70,5),1,SEARCH(".",RIGHT([1]Ama!Z70,5)),"")))</f>
        <v/>
      </c>
      <c r="AU73" s="53" t="str">
        <f>IF($A73="","",IF([1]Ama!AA70="","",$F72&amp;"-9."&amp;REPLACE(RIGHT([1]Ama!AA70,5),1,SEARCH(".",RIGHT([1]Ama!AA70,5)),"")))</f>
        <v/>
      </c>
      <c r="AV73" s="53" t="str">
        <f>IF($A73="","",IF([1]Ama!AB70="","",$F72&amp;"-10."&amp;REPLACE(RIGHT([1]Ama!AB70,5),1,SEARCH(".",RIGHT([1]Ama!AB70,5)),"")))</f>
        <v/>
      </c>
      <c r="BA73" s="57"/>
      <c r="BB73" s="57"/>
      <c r="BC73" s="57"/>
      <c r="BD73" s="57"/>
      <c r="BE73" s="57"/>
      <c r="BF73" s="54"/>
    </row>
    <row r="74" spans="1:58" s="53" customFormat="1" ht="14.1" customHeight="1" x14ac:dyDescent="0.25">
      <c r="A74" s="52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E74" s="56"/>
      <c r="AL74" s="53" t="str">
        <f>IF($A74="","",IF([1]Ama!R71="","",$F73&amp;"-main."&amp;REPLACE(RIGHT([1]Ama!R71,5),1,SEARCH(".",RIGHT([1]Ama!R71,5)),"")))</f>
        <v/>
      </c>
      <c r="AM74" s="53" t="str">
        <f>IF($A74="","",IF([1]Ama!S71="","",$F73&amp;"-1."&amp;REPLACE(RIGHT([1]Ama!S71,5),1,SEARCH(".",RIGHT([1]Ama!S71,5)),"")))</f>
        <v/>
      </c>
      <c r="AN74" s="53" t="str">
        <f>IF($A74="","",IF([1]Ama!T71="","",$F73&amp;"-2."&amp;REPLACE(RIGHT([1]Ama!T71,5),1,SEARCH(".",RIGHT([1]Ama!T71,5)),"")))</f>
        <v/>
      </c>
      <c r="AO74" s="53" t="str">
        <f>IF($A74="","",IF([1]Ama!U71="","",$F73&amp;"-3."&amp;REPLACE(RIGHT([1]Ama!U71,5),1,SEARCH(".",RIGHT([1]Ama!U71,5)),"")))</f>
        <v/>
      </c>
      <c r="AP74" s="53" t="str">
        <f>IF($A74="","",IF([1]Ama!V71="","",$F73&amp;"-4."&amp;REPLACE(RIGHT([1]Ama!V71,5),1,SEARCH(".",RIGHT([1]Ama!V71,5)),"")))</f>
        <v/>
      </c>
      <c r="AQ74" s="53" t="str">
        <f>IF($A74="","",IF([1]Ama!W71="","",$F73&amp;"-5."&amp;REPLACE(RIGHT([1]Ama!W71,5),1,SEARCH(".",RIGHT([1]Ama!W71,5)),"")))</f>
        <v/>
      </c>
      <c r="AR74" s="53" t="str">
        <f>IF($A74="","",IF([1]Ama!X71="","",$F73&amp;"-6."&amp;REPLACE(RIGHT([1]Ama!X71,5),1,SEARCH(".",RIGHT([1]Ama!X71,5)),"")))</f>
        <v/>
      </c>
      <c r="AS74" s="53" t="str">
        <f>IF($A74="","",IF([1]Ama!Y71="","",$F73&amp;"-7."&amp;REPLACE(RIGHT([1]Ama!Y71,5),1,SEARCH(".",RIGHT([1]Ama!Y71,5)),"")))</f>
        <v/>
      </c>
      <c r="AT74" s="53" t="str">
        <f>IF($A74="","",IF([1]Ama!Z71="","",$F73&amp;"-8."&amp;REPLACE(RIGHT([1]Ama!Z71,5),1,SEARCH(".",RIGHT([1]Ama!Z71,5)),"")))</f>
        <v/>
      </c>
      <c r="AU74" s="53" t="str">
        <f>IF($A74="","",IF([1]Ama!AA71="","",$F73&amp;"-9."&amp;REPLACE(RIGHT([1]Ama!AA71,5),1,SEARCH(".",RIGHT([1]Ama!AA71,5)),"")))</f>
        <v/>
      </c>
      <c r="AV74" s="53" t="str">
        <f>IF($A74="","",IF([1]Ama!AB71="","",$F73&amp;"-10."&amp;REPLACE(RIGHT([1]Ama!AB71,5),1,SEARCH(".",RIGHT([1]Ama!AB71,5)),"")))</f>
        <v/>
      </c>
      <c r="BA74" s="57"/>
      <c r="BB74" s="57"/>
      <c r="BC74" s="57"/>
      <c r="BD74" s="57"/>
      <c r="BE74" s="57"/>
      <c r="BF74" s="54"/>
    </row>
    <row r="75" spans="1:58" s="53" customFormat="1" ht="14.1" customHeight="1" x14ac:dyDescent="0.25">
      <c r="A75" s="52"/>
      <c r="D75" s="54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E75" s="56"/>
      <c r="AL75" s="53" t="str">
        <f>IF($A75="","",IF([1]Ama!R72="","",$F74&amp;"-main."&amp;REPLACE(RIGHT([1]Ama!R72,5),1,SEARCH(".",RIGHT([1]Ama!R72,5)),"")))</f>
        <v/>
      </c>
      <c r="AM75" s="53" t="str">
        <f>IF($A75="","",IF([1]Ama!S72="","",$F74&amp;"-1."&amp;REPLACE(RIGHT([1]Ama!S72,5),1,SEARCH(".",RIGHT([1]Ama!S72,5)),"")))</f>
        <v/>
      </c>
      <c r="AN75" s="53" t="str">
        <f>IF($A75="","",IF([1]Ama!T72="","",$F74&amp;"-2."&amp;REPLACE(RIGHT([1]Ama!T72,5),1,SEARCH(".",RIGHT([1]Ama!T72,5)),"")))</f>
        <v/>
      </c>
      <c r="AO75" s="53" t="str">
        <f>IF($A75="","",IF([1]Ama!U72="","",$F74&amp;"-3."&amp;REPLACE(RIGHT([1]Ama!U72,5),1,SEARCH(".",RIGHT([1]Ama!U72,5)),"")))</f>
        <v/>
      </c>
      <c r="AP75" s="53" t="str">
        <f>IF($A75="","",IF([1]Ama!V72="","",$F74&amp;"-4."&amp;REPLACE(RIGHT([1]Ama!V72,5),1,SEARCH(".",RIGHT([1]Ama!V72,5)),"")))</f>
        <v/>
      </c>
      <c r="AQ75" s="53" t="str">
        <f>IF($A75="","",IF([1]Ama!W72="","",$F74&amp;"-5."&amp;REPLACE(RIGHT([1]Ama!W72,5),1,SEARCH(".",RIGHT([1]Ama!W72,5)),"")))</f>
        <v/>
      </c>
      <c r="AR75" s="53" t="str">
        <f>IF($A75="","",IF([1]Ama!X72="","",$F74&amp;"-6."&amp;REPLACE(RIGHT([1]Ama!X72,5),1,SEARCH(".",RIGHT([1]Ama!X72,5)),"")))</f>
        <v/>
      </c>
      <c r="AS75" s="53" t="str">
        <f>IF($A75="","",IF([1]Ama!Y72="","",$F74&amp;"-7."&amp;REPLACE(RIGHT([1]Ama!Y72,5),1,SEARCH(".",RIGHT([1]Ama!Y72,5)),"")))</f>
        <v/>
      </c>
      <c r="AT75" s="53" t="str">
        <f>IF($A75="","",IF([1]Ama!Z72="","",$F74&amp;"-8."&amp;REPLACE(RIGHT([1]Ama!Z72,5),1,SEARCH(".",RIGHT([1]Ama!Z72,5)),"")))</f>
        <v/>
      </c>
      <c r="AU75" s="53" t="str">
        <f>IF($A75="","",IF([1]Ama!AA72="","",$F74&amp;"-9."&amp;REPLACE(RIGHT([1]Ama!AA72,5),1,SEARCH(".",RIGHT([1]Ama!AA72,5)),"")))</f>
        <v/>
      </c>
      <c r="AV75" s="53" t="str">
        <f>IF($A75="","",IF([1]Ama!AB72="","",$F74&amp;"-10."&amp;REPLACE(RIGHT([1]Ama!AB72,5),1,SEARCH(".",RIGHT([1]Ama!AB72,5)),"")))</f>
        <v/>
      </c>
      <c r="BA75" s="57"/>
      <c r="BB75" s="57"/>
      <c r="BC75" s="57"/>
      <c r="BD75" s="57"/>
      <c r="BE75" s="57"/>
      <c r="BF75" s="54"/>
    </row>
    <row r="76" spans="1:58" s="53" customFormat="1" ht="14.1" customHeight="1" x14ac:dyDescent="0.25">
      <c r="A76" s="52"/>
      <c r="D76" s="54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E76" s="56"/>
      <c r="AL76" s="53" t="str">
        <f>IF($A76="","",IF([1]Ama!R73="","",$F75&amp;"-main."&amp;REPLACE(RIGHT([1]Ama!R73,5),1,SEARCH(".",RIGHT([1]Ama!R73,5)),"")))</f>
        <v/>
      </c>
      <c r="AM76" s="53" t="str">
        <f>IF($A76="","",IF([1]Ama!S73="","",$F75&amp;"-1."&amp;REPLACE(RIGHT([1]Ama!S73,5),1,SEARCH(".",RIGHT([1]Ama!S73,5)),"")))</f>
        <v/>
      </c>
      <c r="AN76" s="53" t="str">
        <f>IF($A76="","",IF([1]Ama!T73="","",$F75&amp;"-2."&amp;REPLACE(RIGHT([1]Ama!T73,5),1,SEARCH(".",RIGHT([1]Ama!T73,5)),"")))</f>
        <v/>
      </c>
      <c r="AO76" s="53" t="str">
        <f>IF($A76="","",IF([1]Ama!U73="","",$F75&amp;"-3."&amp;REPLACE(RIGHT([1]Ama!U73,5),1,SEARCH(".",RIGHT([1]Ama!U73,5)),"")))</f>
        <v/>
      </c>
      <c r="AP76" s="53" t="str">
        <f>IF($A76="","",IF([1]Ama!V73="","",$F75&amp;"-4."&amp;REPLACE(RIGHT([1]Ama!V73,5),1,SEARCH(".",RIGHT([1]Ama!V73,5)),"")))</f>
        <v/>
      </c>
      <c r="AQ76" s="53" t="str">
        <f>IF($A76="","",IF([1]Ama!W73="","",$F75&amp;"-5."&amp;REPLACE(RIGHT([1]Ama!W73,5),1,SEARCH(".",RIGHT([1]Ama!W73,5)),"")))</f>
        <v/>
      </c>
      <c r="AR76" s="53" t="str">
        <f>IF($A76="","",IF([1]Ama!X73="","",$F75&amp;"-6."&amp;REPLACE(RIGHT([1]Ama!X73,5),1,SEARCH(".",RIGHT([1]Ama!X73,5)),"")))</f>
        <v/>
      </c>
      <c r="AS76" s="53" t="str">
        <f>IF($A76="","",IF([1]Ama!Y73="","",$F75&amp;"-7."&amp;REPLACE(RIGHT([1]Ama!Y73,5),1,SEARCH(".",RIGHT([1]Ama!Y73,5)),"")))</f>
        <v/>
      </c>
      <c r="AT76" s="53" t="str">
        <f>IF($A76="","",IF([1]Ama!Z73="","",$F75&amp;"-8."&amp;REPLACE(RIGHT([1]Ama!Z73,5),1,SEARCH(".",RIGHT([1]Ama!Z73,5)),"")))</f>
        <v/>
      </c>
      <c r="AU76" s="53" t="str">
        <f>IF($A76="","",IF([1]Ama!AA73="","",$F75&amp;"-9."&amp;REPLACE(RIGHT([1]Ama!AA73,5),1,SEARCH(".",RIGHT([1]Ama!AA73,5)),"")))</f>
        <v/>
      </c>
      <c r="AV76" s="53" t="str">
        <f>IF($A76="","",IF([1]Ama!AB73="","",$F75&amp;"-10."&amp;REPLACE(RIGHT([1]Ama!AB73,5),1,SEARCH(".",RIGHT([1]Ama!AB73,5)),"")))</f>
        <v/>
      </c>
      <c r="BA76" s="57"/>
      <c r="BB76" s="57"/>
      <c r="BC76" s="57"/>
      <c r="BD76" s="57"/>
      <c r="BE76" s="57"/>
      <c r="BF76" s="54"/>
    </row>
    <row r="77" spans="1:58" s="53" customFormat="1" ht="14.1" customHeight="1" x14ac:dyDescent="0.25">
      <c r="A77" s="52"/>
      <c r="D77" s="54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E77" s="56"/>
      <c r="AL77" s="53" t="str">
        <f>IF($A77="","",IF([1]Ama!R74="","",$F76&amp;"-main."&amp;REPLACE(RIGHT([1]Ama!R74,5),1,SEARCH(".",RIGHT([1]Ama!R74,5)),"")))</f>
        <v/>
      </c>
      <c r="AM77" s="53" t="str">
        <f>IF($A77="","",IF([1]Ama!S74="","",$F76&amp;"-1."&amp;REPLACE(RIGHT([1]Ama!S74,5),1,SEARCH(".",RIGHT([1]Ama!S74,5)),"")))</f>
        <v/>
      </c>
      <c r="AN77" s="53" t="str">
        <f>IF($A77="","",IF([1]Ama!T74="","",$F76&amp;"-2."&amp;REPLACE(RIGHT([1]Ama!T74,5),1,SEARCH(".",RIGHT([1]Ama!T74,5)),"")))</f>
        <v/>
      </c>
      <c r="AO77" s="53" t="str">
        <f>IF($A77="","",IF([1]Ama!U74="","",$F76&amp;"-3."&amp;REPLACE(RIGHT([1]Ama!U74,5),1,SEARCH(".",RIGHT([1]Ama!U74,5)),"")))</f>
        <v/>
      </c>
      <c r="AP77" s="53" t="str">
        <f>IF($A77="","",IF([1]Ama!V74="","",$F76&amp;"-4."&amp;REPLACE(RIGHT([1]Ama!V74,5),1,SEARCH(".",RIGHT([1]Ama!V74,5)),"")))</f>
        <v/>
      </c>
      <c r="AQ77" s="53" t="str">
        <f>IF($A77="","",IF([1]Ama!W74="","",$F76&amp;"-5."&amp;REPLACE(RIGHT([1]Ama!W74,5),1,SEARCH(".",RIGHT([1]Ama!W74,5)),"")))</f>
        <v/>
      </c>
      <c r="AR77" s="53" t="str">
        <f>IF($A77="","",IF([1]Ama!X74="","",$F76&amp;"-6."&amp;REPLACE(RIGHT([1]Ama!X74,5),1,SEARCH(".",RIGHT([1]Ama!X74,5)),"")))</f>
        <v/>
      </c>
      <c r="AS77" s="53" t="str">
        <f>IF($A77="","",IF([1]Ama!Y74="","",$F76&amp;"-7."&amp;REPLACE(RIGHT([1]Ama!Y74,5),1,SEARCH(".",RIGHT([1]Ama!Y74,5)),"")))</f>
        <v/>
      </c>
      <c r="AT77" s="53" t="str">
        <f>IF($A77="","",IF([1]Ama!Z74="","",$F76&amp;"-8."&amp;REPLACE(RIGHT([1]Ama!Z74,5),1,SEARCH(".",RIGHT([1]Ama!Z74,5)),"")))</f>
        <v/>
      </c>
      <c r="AU77" s="53" t="str">
        <f>IF($A77="","",IF([1]Ama!AA74="","",$F76&amp;"-9."&amp;REPLACE(RIGHT([1]Ama!AA74,5),1,SEARCH(".",RIGHT([1]Ama!AA74,5)),"")))</f>
        <v/>
      </c>
      <c r="AV77" s="53" t="str">
        <f>IF($A77="","",IF([1]Ama!AB74="","",$F76&amp;"-10."&amp;REPLACE(RIGHT([1]Ama!AB74,5),1,SEARCH(".",RIGHT([1]Ama!AB74,5)),"")))</f>
        <v/>
      </c>
      <c r="BA77" s="57"/>
      <c r="BB77" s="57"/>
      <c r="BC77" s="57"/>
      <c r="BD77" s="57"/>
      <c r="BE77" s="57"/>
      <c r="BF77" s="54"/>
    </row>
    <row r="78" spans="1:58" s="53" customFormat="1" ht="14.1" customHeight="1" x14ac:dyDescent="0.25">
      <c r="A78" s="52"/>
      <c r="D78" s="54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E78" s="56"/>
      <c r="AL78" s="53" t="str">
        <f>IF($A78="","",IF([1]Ama!R75="","",$F77&amp;"-main."&amp;REPLACE(RIGHT([1]Ama!R75,5),1,SEARCH(".",RIGHT([1]Ama!R75,5)),"")))</f>
        <v/>
      </c>
      <c r="AM78" s="53" t="str">
        <f>IF($A78="","",IF([1]Ama!S75="","",$F77&amp;"-1."&amp;REPLACE(RIGHT([1]Ama!S75,5),1,SEARCH(".",RIGHT([1]Ama!S75,5)),"")))</f>
        <v/>
      </c>
      <c r="AN78" s="53" t="str">
        <f>IF($A78="","",IF([1]Ama!T75="","",$F77&amp;"-2."&amp;REPLACE(RIGHT([1]Ama!T75,5),1,SEARCH(".",RIGHT([1]Ama!T75,5)),"")))</f>
        <v/>
      </c>
      <c r="AO78" s="53" t="str">
        <f>IF($A78="","",IF([1]Ama!U75="","",$F77&amp;"-3."&amp;REPLACE(RIGHT([1]Ama!U75,5),1,SEARCH(".",RIGHT([1]Ama!U75,5)),"")))</f>
        <v/>
      </c>
      <c r="AP78" s="53" t="str">
        <f>IF($A78="","",IF([1]Ama!V75="","",$F77&amp;"-4."&amp;REPLACE(RIGHT([1]Ama!V75,5),1,SEARCH(".",RIGHT([1]Ama!V75,5)),"")))</f>
        <v/>
      </c>
      <c r="AQ78" s="53" t="str">
        <f>IF($A78="","",IF([1]Ama!W75="","",$F77&amp;"-5."&amp;REPLACE(RIGHT([1]Ama!W75,5),1,SEARCH(".",RIGHT([1]Ama!W75,5)),"")))</f>
        <v/>
      </c>
      <c r="AR78" s="53" t="str">
        <f>IF($A78="","",IF([1]Ama!X75="","",$F77&amp;"-6."&amp;REPLACE(RIGHT([1]Ama!X75,5),1,SEARCH(".",RIGHT([1]Ama!X75,5)),"")))</f>
        <v/>
      </c>
      <c r="AS78" s="53" t="str">
        <f>IF($A78="","",IF([1]Ama!Y75="","",$F77&amp;"-7."&amp;REPLACE(RIGHT([1]Ama!Y75,5),1,SEARCH(".",RIGHT([1]Ama!Y75,5)),"")))</f>
        <v/>
      </c>
      <c r="AT78" s="53" t="str">
        <f>IF($A78="","",IF([1]Ama!Z75="","",$F77&amp;"-8."&amp;REPLACE(RIGHT([1]Ama!Z75,5),1,SEARCH(".",RIGHT([1]Ama!Z75,5)),"")))</f>
        <v/>
      </c>
      <c r="AU78" s="53" t="str">
        <f>IF($A78="","",IF([1]Ama!AA75="","",$F77&amp;"-9."&amp;REPLACE(RIGHT([1]Ama!AA75,5),1,SEARCH(".",RIGHT([1]Ama!AA75,5)),"")))</f>
        <v/>
      </c>
      <c r="AV78" s="53" t="str">
        <f>IF($A78="","",IF([1]Ama!AB75="","",$F77&amp;"-10."&amp;REPLACE(RIGHT([1]Ama!AB75,5),1,SEARCH(".",RIGHT([1]Ama!AB75,5)),"")))</f>
        <v/>
      </c>
      <c r="BA78" s="57"/>
      <c r="BB78" s="57"/>
      <c r="BC78" s="57"/>
      <c r="BD78" s="57"/>
      <c r="BE78" s="57"/>
      <c r="BF78" s="54"/>
    </row>
    <row r="79" spans="1:58" s="53" customFormat="1" ht="14.1" customHeight="1" x14ac:dyDescent="0.25">
      <c r="A79" s="52"/>
      <c r="D79" s="54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E79" s="56"/>
      <c r="AL79" s="53" t="str">
        <f>IF($A79="","",IF([1]Ama!R76="","",$F78&amp;"-main."&amp;REPLACE(RIGHT([1]Ama!R76,5),1,SEARCH(".",RIGHT([1]Ama!R76,5)),"")))</f>
        <v/>
      </c>
      <c r="AM79" s="53" t="str">
        <f>IF($A79="","",IF([1]Ama!S76="","",$F78&amp;"-1."&amp;REPLACE(RIGHT([1]Ama!S76,5),1,SEARCH(".",RIGHT([1]Ama!S76,5)),"")))</f>
        <v/>
      </c>
      <c r="AN79" s="53" t="str">
        <f>IF($A79="","",IF([1]Ama!T76="","",$F78&amp;"-2."&amp;REPLACE(RIGHT([1]Ama!T76,5),1,SEARCH(".",RIGHT([1]Ama!T76,5)),"")))</f>
        <v/>
      </c>
      <c r="AO79" s="53" t="str">
        <f>IF($A79="","",IF([1]Ama!U76="","",$F78&amp;"-3."&amp;REPLACE(RIGHT([1]Ama!U76,5),1,SEARCH(".",RIGHT([1]Ama!U76,5)),"")))</f>
        <v/>
      </c>
      <c r="AP79" s="53" t="str">
        <f>IF($A79="","",IF([1]Ama!V76="","",$F78&amp;"-4."&amp;REPLACE(RIGHT([1]Ama!V76,5),1,SEARCH(".",RIGHT([1]Ama!V76,5)),"")))</f>
        <v/>
      </c>
      <c r="AQ79" s="53" t="str">
        <f>IF($A79="","",IF([1]Ama!W76="","",$F78&amp;"-5."&amp;REPLACE(RIGHT([1]Ama!W76,5),1,SEARCH(".",RIGHT([1]Ama!W76,5)),"")))</f>
        <v/>
      </c>
      <c r="AR79" s="53" t="str">
        <f>IF($A79="","",IF([1]Ama!X76="","",$F78&amp;"-6."&amp;REPLACE(RIGHT([1]Ama!X76,5),1,SEARCH(".",RIGHT([1]Ama!X76,5)),"")))</f>
        <v/>
      </c>
      <c r="AS79" s="53" t="str">
        <f>IF($A79="","",IF([1]Ama!Y76="","",$F78&amp;"-7."&amp;REPLACE(RIGHT([1]Ama!Y76,5),1,SEARCH(".",RIGHT([1]Ama!Y76,5)),"")))</f>
        <v/>
      </c>
      <c r="AT79" s="53" t="str">
        <f>IF($A79="","",IF([1]Ama!Z76="","",$F78&amp;"-8."&amp;REPLACE(RIGHT([1]Ama!Z76,5),1,SEARCH(".",RIGHT([1]Ama!Z76,5)),"")))</f>
        <v/>
      </c>
      <c r="AU79" s="53" t="str">
        <f>IF($A79="","",IF([1]Ama!AA76="","",$F78&amp;"-9."&amp;REPLACE(RIGHT([1]Ama!AA76,5),1,SEARCH(".",RIGHT([1]Ama!AA76,5)),"")))</f>
        <v/>
      </c>
      <c r="AV79" s="53" t="str">
        <f>IF($A79="","",IF([1]Ama!AB76="","",$F78&amp;"-10."&amp;REPLACE(RIGHT([1]Ama!AB76,5),1,SEARCH(".",RIGHT([1]Ama!AB76,5)),"")))</f>
        <v/>
      </c>
      <c r="BA79" s="57"/>
      <c r="BB79" s="57"/>
      <c r="BC79" s="57"/>
      <c r="BD79" s="57"/>
      <c r="BE79" s="57"/>
      <c r="BF79" s="54"/>
    </row>
    <row r="80" spans="1:58" s="53" customFormat="1" ht="14.1" customHeight="1" x14ac:dyDescent="0.25">
      <c r="A80" s="52"/>
      <c r="D80" s="54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E80" s="56"/>
      <c r="AL80" s="53" t="str">
        <f>IF($A80="","",IF([1]Ama!R77="","",$F79&amp;"-main."&amp;REPLACE(RIGHT([1]Ama!R77,5),1,SEARCH(".",RIGHT([1]Ama!R77,5)),"")))</f>
        <v/>
      </c>
      <c r="AM80" s="53" t="str">
        <f>IF($A80="","",IF([1]Ama!S77="","",$F79&amp;"-1."&amp;REPLACE(RIGHT([1]Ama!S77,5),1,SEARCH(".",RIGHT([1]Ama!S77,5)),"")))</f>
        <v/>
      </c>
      <c r="AN80" s="53" t="str">
        <f>IF($A80="","",IF([1]Ama!T77="","",$F79&amp;"-2."&amp;REPLACE(RIGHT([1]Ama!T77,5),1,SEARCH(".",RIGHT([1]Ama!T77,5)),"")))</f>
        <v/>
      </c>
      <c r="AO80" s="53" t="str">
        <f>IF($A80="","",IF([1]Ama!U77="","",$F79&amp;"-3."&amp;REPLACE(RIGHT([1]Ama!U77,5),1,SEARCH(".",RIGHT([1]Ama!U77,5)),"")))</f>
        <v/>
      </c>
      <c r="AP80" s="53" t="str">
        <f>IF($A80="","",IF([1]Ama!V77="","",$F79&amp;"-4."&amp;REPLACE(RIGHT([1]Ama!V77,5),1,SEARCH(".",RIGHT([1]Ama!V77,5)),"")))</f>
        <v/>
      </c>
      <c r="AQ80" s="53" t="str">
        <f>IF($A80="","",IF([1]Ama!W77="","",$F79&amp;"-5."&amp;REPLACE(RIGHT([1]Ama!W77,5),1,SEARCH(".",RIGHT([1]Ama!W77,5)),"")))</f>
        <v/>
      </c>
      <c r="AR80" s="53" t="str">
        <f>IF($A80="","",IF([1]Ama!X77="","",$F79&amp;"-6."&amp;REPLACE(RIGHT([1]Ama!X77,5),1,SEARCH(".",RIGHT([1]Ama!X77,5)),"")))</f>
        <v/>
      </c>
      <c r="AS80" s="53" t="str">
        <f>IF($A80="","",IF([1]Ama!Y77="","",$F79&amp;"-7."&amp;REPLACE(RIGHT([1]Ama!Y77,5),1,SEARCH(".",RIGHT([1]Ama!Y77,5)),"")))</f>
        <v/>
      </c>
      <c r="AT80" s="53" t="str">
        <f>IF($A80="","",IF([1]Ama!Z77="","",$F79&amp;"-8."&amp;REPLACE(RIGHT([1]Ama!Z77,5),1,SEARCH(".",RIGHT([1]Ama!Z77,5)),"")))</f>
        <v/>
      </c>
      <c r="AU80" s="53" t="str">
        <f>IF($A80="","",IF([1]Ama!AA77="","",$F79&amp;"-9."&amp;REPLACE(RIGHT([1]Ama!AA77,5),1,SEARCH(".",RIGHT([1]Ama!AA77,5)),"")))</f>
        <v/>
      </c>
      <c r="AV80" s="53" t="str">
        <f>IF($A80="","",IF([1]Ama!AB77="","",$F79&amp;"-10."&amp;REPLACE(RIGHT([1]Ama!AB77,5),1,SEARCH(".",RIGHT([1]Ama!AB77,5)),"")))</f>
        <v/>
      </c>
      <c r="BA80" s="57"/>
      <c r="BB80" s="57"/>
      <c r="BC80" s="57"/>
      <c r="BD80" s="57"/>
      <c r="BE80" s="57"/>
      <c r="BF80" s="54"/>
    </row>
    <row r="81" spans="1:58" s="53" customFormat="1" ht="14.1" customHeight="1" x14ac:dyDescent="0.25">
      <c r="A81" s="52"/>
      <c r="D81" s="54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E81" s="56"/>
      <c r="AL81" s="53" t="str">
        <f>IF($A81="","",IF([1]Ama!R78="","",$F80&amp;"-main."&amp;REPLACE(RIGHT([1]Ama!R78,5),1,SEARCH(".",RIGHT([1]Ama!R78,5)),"")))</f>
        <v/>
      </c>
      <c r="AM81" s="53" t="str">
        <f>IF($A81="","",IF([1]Ama!S78="","",$F80&amp;"-1."&amp;REPLACE(RIGHT([1]Ama!S78,5),1,SEARCH(".",RIGHT([1]Ama!S78,5)),"")))</f>
        <v/>
      </c>
      <c r="AN81" s="53" t="str">
        <f>IF($A81="","",IF([1]Ama!T78="","",$F80&amp;"-2."&amp;REPLACE(RIGHT([1]Ama!T78,5),1,SEARCH(".",RIGHT([1]Ama!T78,5)),"")))</f>
        <v/>
      </c>
      <c r="AO81" s="53" t="str">
        <f>IF($A81="","",IF([1]Ama!U78="","",$F80&amp;"-3."&amp;REPLACE(RIGHT([1]Ama!U78,5),1,SEARCH(".",RIGHT([1]Ama!U78,5)),"")))</f>
        <v/>
      </c>
      <c r="AP81" s="53" t="str">
        <f>IF($A81="","",IF([1]Ama!V78="","",$F80&amp;"-4."&amp;REPLACE(RIGHT([1]Ama!V78,5),1,SEARCH(".",RIGHT([1]Ama!V78,5)),"")))</f>
        <v/>
      </c>
      <c r="AQ81" s="53" t="str">
        <f>IF($A81="","",IF([1]Ama!W78="","",$F80&amp;"-5."&amp;REPLACE(RIGHT([1]Ama!W78,5),1,SEARCH(".",RIGHT([1]Ama!W78,5)),"")))</f>
        <v/>
      </c>
      <c r="AR81" s="53" t="str">
        <f>IF($A81="","",IF([1]Ama!X78="","",$F80&amp;"-6."&amp;REPLACE(RIGHT([1]Ama!X78,5),1,SEARCH(".",RIGHT([1]Ama!X78,5)),"")))</f>
        <v/>
      </c>
      <c r="AS81" s="53" t="str">
        <f>IF($A81="","",IF([1]Ama!Y78="","",$F80&amp;"-7."&amp;REPLACE(RIGHT([1]Ama!Y78,5),1,SEARCH(".",RIGHT([1]Ama!Y78,5)),"")))</f>
        <v/>
      </c>
      <c r="AT81" s="53" t="str">
        <f>IF($A81="","",IF([1]Ama!Z78="","",$F80&amp;"-8."&amp;REPLACE(RIGHT([1]Ama!Z78,5),1,SEARCH(".",RIGHT([1]Ama!Z78,5)),"")))</f>
        <v/>
      </c>
      <c r="AU81" s="53" t="str">
        <f>IF($A81="","",IF([1]Ama!AA78="","",$F80&amp;"-9."&amp;REPLACE(RIGHT([1]Ama!AA78,5),1,SEARCH(".",RIGHT([1]Ama!AA78,5)),"")))</f>
        <v/>
      </c>
      <c r="AV81" s="53" t="str">
        <f>IF($A81="","",IF([1]Ama!AB78="","",$F80&amp;"-10."&amp;REPLACE(RIGHT([1]Ama!AB78,5),1,SEARCH(".",RIGHT([1]Ama!AB78,5)),"")))</f>
        <v/>
      </c>
      <c r="BA81" s="57"/>
      <c r="BB81" s="57"/>
      <c r="BC81" s="57"/>
      <c r="BD81" s="57"/>
      <c r="BE81" s="57"/>
      <c r="BF81" s="54"/>
    </row>
    <row r="82" spans="1:58" s="53" customFormat="1" ht="14.1" customHeight="1" x14ac:dyDescent="0.25">
      <c r="A82" s="52"/>
      <c r="D82" s="54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E82" s="56"/>
      <c r="AL82" s="53" t="str">
        <f>IF($A82="","",IF([1]Ama!R79="","",$F81&amp;"-main."&amp;REPLACE(RIGHT([1]Ama!R79,5),1,SEARCH(".",RIGHT([1]Ama!R79,5)),"")))</f>
        <v/>
      </c>
      <c r="AM82" s="53" t="str">
        <f>IF($A82="","",IF([1]Ama!S79="","",$F81&amp;"-1."&amp;REPLACE(RIGHT([1]Ama!S79,5),1,SEARCH(".",RIGHT([1]Ama!S79,5)),"")))</f>
        <v/>
      </c>
      <c r="AN82" s="53" t="str">
        <f>IF($A82="","",IF([1]Ama!T79="","",$F81&amp;"-2."&amp;REPLACE(RIGHT([1]Ama!T79,5),1,SEARCH(".",RIGHT([1]Ama!T79,5)),"")))</f>
        <v/>
      </c>
      <c r="AO82" s="53" t="str">
        <f>IF($A82="","",IF([1]Ama!U79="","",$F81&amp;"-3."&amp;REPLACE(RIGHT([1]Ama!U79,5),1,SEARCH(".",RIGHT([1]Ama!U79,5)),"")))</f>
        <v/>
      </c>
      <c r="AP82" s="53" t="str">
        <f>IF($A82="","",IF([1]Ama!V79="","",$F81&amp;"-4."&amp;REPLACE(RIGHT([1]Ama!V79,5),1,SEARCH(".",RIGHT([1]Ama!V79,5)),"")))</f>
        <v/>
      </c>
      <c r="AQ82" s="53" t="str">
        <f>IF($A82="","",IF([1]Ama!W79="","",$F81&amp;"-5."&amp;REPLACE(RIGHT([1]Ama!W79,5),1,SEARCH(".",RIGHT([1]Ama!W79,5)),"")))</f>
        <v/>
      </c>
      <c r="AR82" s="53" t="str">
        <f>IF($A82="","",IF([1]Ama!X79="","",$F81&amp;"-6."&amp;REPLACE(RIGHT([1]Ama!X79,5),1,SEARCH(".",RIGHT([1]Ama!X79,5)),"")))</f>
        <v/>
      </c>
      <c r="AS82" s="53" t="str">
        <f>IF($A82="","",IF([1]Ama!Y79="","",$F81&amp;"-7."&amp;REPLACE(RIGHT([1]Ama!Y79,5),1,SEARCH(".",RIGHT([1]Ama!Y79,5)),"")))</f>
        <v/>
      </c>
      <c r="AT82" s="53" t="str">
        <f>IF($A82="","",IF([1]Ama!Z79="","",$F81&amp;"-8."&amp;REPLACE(RIGHT([1]Ama!Z79,5),1,SEARCH(".",RIGHT([1]Ama!Z79,5)),"")))</f>
        <v/>
      </c>
      <c r="AU82" s="53" t="str">
        <f>IF($A82="","",IF([1]Ama!AA79="","",$F81&amp;"-9."&amp;REPLACE(RIGHT([1]Ama!AA79,5),1,SEARCH(".",RIGHT([1]Ama!AA79,5)),"")))</f>
        <v/>
      </c>
      <c r="AV82" s="53" t="str">
        <f>IF($A82="","",IF([1]Ama!AB79="","",$F81&amp;"-10."&amp;REPLACE(RIGHT([1]Ama!AB79,5),1,SEARCH(".",RIGHT([1]Ama!AB79,5)),"")))</f>
        <v/>
      </c>
      <c r="BA82" s="57"/>
      <c r="BB82" s="57"/>
      <c r="BC82" s="57"/>
      <c r="BD82" s="57"/>
      <c r="BE82" s="57"/>
      <c r="BF82" s="54"/>
    </row>
    <row r="83" spans="1:58" s="53" customFormat="1" ht="14.1" customHeight="1" x14ac:dyDescent="0.25">
      <c r="A83" s="52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E83" s="56"/>
      <c r="AL83" s="53" t="str">
        <f>IF($A83="","",IF([1]Ama!R80="","",$F82&amp;"-main."&amp;REPLACE(RIGHT([1]Ama!R80,5),1,SEARCH(".",RIGHT([1]Ama!R80,5)),"")))</f>
        <v/>
      </c>
      <c r="AM83" s="53" t="str">
        <f>IF($A83="","",IF([1]Ama!S80="","",$F82&amp;"-1."&amp;REPLACE(RIGHT([1]Ama!S80,5),1,SEARCH(".",RIGHT([1]Ama!S80,5)),"")))</f>
        <v/>
      </c>
      <c r="AN83" s="53" t="str">
        <f>IF($A83="","",IF([1]Ama!T80="","",$F82&amp;"-2."&amp;REPLACE(RIGHT([1]Ama!T80,5),1,SEARCH(".",RIGHT([1]Ama!T80,5)),"")))</f>
        <v/>
      </c>
      <c r="AO83" s="53" t="str">
        <f>IF($A83="","",IF([1]Ama!U80="","",$F82&amp;"-3."&amp;REPLACE(RIGHT([1]Ama!U80,5),1,SEARCH(".",RIGHT([1]Ama!U80,5)),"")))</f>
        <v/>
      </c>
      <c r="AP83" s="53" t="str">
        <f>IF($A83="","",IF([1]Ama!V80="","",$F82&amp;"-4."&amp;REPLACE(RIGHT([1]Ama!V80,5),1,SEARCH(".",RIGHT([1]Ama!V80,5)),"")))</f>
        <v/>
      </c>
      <c r="AQ83" s="53" t="str">
        <f>IF($A83="","",IF([1]Ama!W80="","",$F82&amp;"-5."&amp;REPLACE(RIGHT([1]Ama!W80,5),1,SEARCH(".",RIGHT([1]Ama!W80,5)),"")))</f>
        <v/>
      </c>
      <c r="AR83" s="53" t="str">
        <f>IF($A83="","",IF([1]Ama!X80="","",$F82&amp;"-6."&amp;REPLACE(RIGHT([1]Ama!X80,5),1,SEARCH(".",RIGHT([1]Ama!X80,5)),"")))</f>
        <v/>
      </c>
      <c r="AS83" s="53" t="str">
        <f>IF($A83="","",IF([1]Ama!Y80="","",$F82&amp;"-7."&amp;REPLACE(RIGHT([1]Ama!Y80,5),1,SEARCH(".",RIGHT([1]Ama!Y80,5)),"")))</f>
        <v/>
      </c>
      <c r="AT83" s="53" t="str">
        <f>IF($A83="","",IF([1]Ama!Z80="","",$F82&amp;"-8."&amp;REPLACE(RIGHT([1]Ama!Z80,5),1,SEARCH(".",RIGHT([1]Ama!Z80,5)),"")))</f>
        <v/>
      </c>
      <c r="AU83" s="53" t="str">
        <f>IF($A83="","",IF([1]Ama!AA80="","",$F82&amp;"-9."&amp;REPLACE(RIGHT([1]Ama!AA80,5),1,SEARCH(".",RIGHT([1]Ama!AA80,5)),"")))</f>
        <v/>
      </c>
      <c r="AV83" s="53" t="str">
        <f>IF($A83="","",IF([1]Ama!AB80="","",$F82&amp;"-10."&amp;REPLACE(RIGHT([1]Ama!AB80,5),1,SEARCH(".",RIGHT([1]Ama!AB80,5)),"")))</f>
        <v/>
      </c>
      <c r="BA83" s="57"/>
      <c r="BB83" s="57"/>
      <c r="BC83" s="57"/>
      <c r="BD83" s="57"/>
      <c r="BE83" s="57"/>
      <c r="BF83" s="54"/>
    </row>
    <row r="84" spans="1:58" s="53" customFormat="1" ht="14.1" customHeight="1" x14ac:dyDescent="0.25">
      <c r="A84" s="52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E84" s="56"/>
      <c r="AL84" s="53" t="str">
        <f>IF($A84="","",IF([1]Ama!R81="","",$F83&amp;"-main."&amp;REPLACE(RIGHT([1]Ama!R81,5),1,SEARCH(".",RIGHT([1]Ama!R81,5)),"")))</f>
        <v/>
      </c>
      <c r="AM84" s="53" t="str">
        <f>IF($A84="","",IF([1]Ama!S81="","",$F83&amp;"-1."&amp;REPLACE(RIGHT([1]Ama!S81,5),1,SEARCH(".",RIGHT([1]Ama!S81,5)),"")))</f>
        <v/>
      </c>
      <c r="AN84" s="53" t="str">
        <f>IF($A84="","",IF([1]Ama!T81="","",$F83&amp;"-2."&amp;REPLACE(RIGHT([1]Ama!T81,5),1,SEARCH(".",RIGHT([1]Ama!T81,5)),"")))</f>
        <v/>
      </c>
      <c r="AO84" s="53" t="str">
        <f>IF($A84="","",IF([1]Ama!U81="","",$F83&amp;"-3."&amp;REPLACE(RIGHT([1]Ama!U81,5),1,SEARCH(".",RIGHT([1]Ama!U81,5)),"")))</f>
        <v/>
      </c>
      <c r="AP84" s="53" t="str">
        <f>IF($A84="","",IF([1]Ama!V81="","",$F83&amp;"-4."&amp;REPLACE(RIGHT([1]Ama!V81,5),1,SEARCH(".",RIGHT([1]Ama!V81,5)),"")))</f>
        <v/>
      </c>
      <c r="AQ84" s="53" t="str">
        <f>IF($A84="","",IF([1]Ama!W81="","",$F83&amp;"-5."&amp;REPLACE(RIGHT([1]Ama!W81,5),1,SEARCH(".",RIGHT([1]Ama!W81,5)),"")))</f>
        <v/>
      </c>
      <c r="AR84" s="53" t="str">
        <f>IF($A84="","",IF([1]Ama!X81="","",$F83&amp;"-6."&amp;REPLACE(RIGHT([1]Ama!X81,5),1,SEARCH(".",RIGHT([1]Ama!X81,5)),"")))</f>
        <v/>
      </c>
      <c r="AS84" s="53" t="str">
        <f>IF($A84="","",IF([1]Ama!Y81="","",$F83&amp;"-7."&amp;REPLACE(RIGHT([1]Ama!Y81,5),1,SEARCH(".",RIGHT([1]Ama!Y81,5)),"")))</f>
        <v/>
      </c>
      <c r="AT84" s="53" t="str">
        <f>IF($A84="","",IF([1]Ama!Z81="","",$F83&amp;"-8."&amp;REPLACE(RIGHT([1]Ama!Z81,5),1,SEARCH(".",RIGHT([1]Ama!Z81,5)),"")))</f>
        <v/>
      </c>
      <c r="AU84" s="53" t="str">
        <f>IF($A84="","",IF([1]Ama!AA81="","",$F83&amp;"-9."&amp;REPLACE(RIGHT([1]Ama!AA81,5),1,SEARCH(".",RIGHT([1]Ama!AA81,5)),"")))</f>
        <v/>
      </c>
      <c r="AV84" s="53" t="str">
        <f>IF($A84="","",IF([1]Ama!AB81="","",$F83&amp;"-10."&amp;REPLACE(RIGHT([1]Ama!AB81,5),1,SEARCH(".",RIGHT([1]Ama!AB81,5)),"")))</f>
        <v/>
      </c>
      <c r="BA84" s="57"/>
      <c r="BB84" s="57"/>
      <c r="BC84" s="57"/>
      <c r="BD84" s="57"/>
      <c r="BE84" s="57"/>
      <c r="BF84" s="54"/>
    </row>
    <row r="85" spans="1:58" s="53" customFormat="1" ht="14.1" customHeight="1" x14ac:dyDescent="0.25">
      <c r="A85" s="52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E85" s="56"/>
      <c r="AL85" s="53" t="str">
        <f>IF($A85="","",IF([1]Ama!R82="","",$F84&amp;"-main."&amp;REPLACE(RIGHT([1]Ama!R82,5),1,SEARCH(".",RIGHT([1]Ama!R82,5)),"")))</f>
        <v/>
      </c>
      <c r="AM85" s="53" t="str">
        <f>IF($A85="","",IF([1]Ama!S82="","",$F84&amp;"-1."&amp;REPLACE(RIGHT([1]Ama!S82,5),1,SEARCH(".",RIGHT([1]Ama!S82,5)),"")))</f>
        <v/>
      </c>
      <c r="AN85" s="53" t="str">
        <f>IF($A85="","",IF([1]Ama!T82="","",$F84&amp;"-2."&amp;REPLACE(RIGHT([1]Ama!T82,5),1,SEARCH(".",RIGHT([1]Ama!T82,5)),"")))</f>
        <v/>
      </c>
      <c r="AO85" s="53" t="str">
        <f>IF($A85="","",IF([1]Ama!U82="","",$F84&amp;"-3."&amp;REPLACE(RIGHT([1]Ama!U82,5),1,SEARCH(".",RIGHT([1]Ama!U82,5)),"")))</f>
        <v/>
      </c>
      <c r="AP85" s="53" t="str">
        <f>IF($A85="","",IF([1]Ama!V82="","",$F84&amp;"-4."&amp;REPLACE(RIGHT([1]Ama!V82,5),1,SEARCH(".",RIGHT([1]Ama!V82,5)),"")))</f>
        <v/>
      </c>
      <c r="AQ85" s="53" t="str">
        <f>IF($A85="","",IF([1]Ama!W82="","",$F84&amp;"-5."&amp;REPLACE(RIGHT([1]Ama!W82,5),1,SEARCH(".",RIGHT([1]Ama!W82,5)),"")))</f>
        <v/>
      </c>
      <c r="AR85" s="53" t="str">
        <f>IF($A85="","",IF([1]Ama!X82="","",$F84&amp;"-6."&amp;REPLACE(RIGHT([1]Ama!X82,5),1,SEARCH(".",RIGHT([1]Ama!X82,5)),"")))</f>
        <v/>
      </c>
      <c r="AS85" s="53" t="str">
        <f>IF($A85="","",IF([1]Ama!Y82="","",$F84&amp;"-7."&amp;REPLACE(RIGHT([1]Ama!Y82,5),1,SEARCH(".",RIGHT([1]Ama!Y82,5)),"")))</f>
        <v/>
      </c>
      <c r="AT85" s="53" t="str">
        <f>IF($A85="","",IF([1]Ama!Z82="","",$F84&amp;"-8."&amp;REPLACE(RIGHT([1]Ama!Z82,5),1,SEARCH(".",RIGHT([1]Ama!Z82,5)),"")))</f>
        <v/>
      </c>
      <c r="AU85" s="53" t="str">
        <f>IF($A85="","",IF([1]Ama!AA82="","",$F84&amp;"-9."&amp;REPLACE(RIGHT([1]Ama!AA82,5),1,SEARCH(".",RIGHT([1]Ama!AA82,5)),"")))</f>
        <v/>
      </c>
      <c r="AV85" s="53" t="str">
        <f>IF($A85="","",IF([1]Ama!AB82="","",$F84&amp;"-10."&amp;REPLACE(RIGHT([1]Ama!AB82,5),1,SEARCH(".",RIGHT([1]Ama!AB82,5)),"")))</f>
        <v/>
      </c>
      <c r="BA85" s="57"/>
      <c r="BB85" s="57"/>
      <c r="BC85" s="57"/>
      <c r="BD85" s="57"/>
      <c r="BE85" s="57"/>
      <c r="BF85" s="54"/>
    </row>
    <row r="86" spans="1:58" s="53" customFormat="1" ht="14.1" customHeight="1" x14ac:dyDescent="0.25">
      <c r="A86" s="52"/>
      <c r="D86" s="54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E86" s="56"/>
      <c r="AL86" s="53" t="str">
        <f>IF($A86="","",IF([1]Ama!R83="","",$F85&amp;"-main."&amp;REPLACE(RIGHT([1]Ama!R83,5),1,SEARCH(".",RIGHT([1]Ama!R83,5)),"")))</f>
        <v/>
      </c>
      <c r="AM86" s="53" t="str">
        <f>IF($A86="","",IF([1]Ama!S83="","",$F85&amp;"-1."&amp;REPLACE(RIGHT([1]Ama!S83,5),1,SEARCH(".",RIGHT([1]Ama!S83,5)),"")))</f>
        <v/>
      </c>
      <c r="AN86" s="53" t="str">
        <f>IF($A86="","",IF([1]Ama!T83="","",$F85&amp;"-2."&amp;REPLACE(RIGHT([1]Ama!T83,5),1,SEARCH(".",RIGHT([1]Ama!T83,5)),"")))</f>
        <v/>
      </c>
      <c r="AO86" s="53" t="str">
        <f>IF($A86="","",IF([1]Ama!U83="","",$F85&amp;"-3."&amp;REPLACE(RIGHT([1]Ama!U83,5),1,SEARCH(".",RIGHT([1]Ama!U83,5)),"")))</f>
        <v/>
      </c>
      <c r="AP86" s="53" t="str">
        <f>IF($A86="","",IF([1]Ama!V83="","",$F85&amp;"-4."&amp;REPLACE(RIGHT([1]Ama!V83,5),1,SEARCH(".",RIGHT([1]Ama!V83,5)),"")))</f>
        <v/>
      </c>
      <c r="AQ86" s="53" t="str">
        <f>IF($A86="","",IF([1]Ama!W83="","",$F85&amp;"-5."&amp;REPLACE(RIGHT([1]Ama!W83,5),1,SEARCH(".",RIGHT([1]Ama!W83,5)),"")))</f>
        <v/>
      </c>
      <c r="AR86" s="53" t="str">
        <f>IF($A86="","",IF([1]Ama!X83="","",$F85&amp;"-6."&amp;REPLACE(RIGHT([1]Ama!X83,5),1,SEARCH(".",RIGHT([1]Ama!X83,5)),"")))</f>
        <v/>
      </c>
      <c r="AS86" s="53" t="str">
        <f>IF($A86="","",IF([1]Ama!Y83="","",$F85&amp;"-7."&amp;REPLACE(RIGHT([1]Ama!Y83,5),1,SEARCH(".",RIGHT([1]Ama!Y83,5)),"")))</f>
        <v/>
      </c>
      <c r="AT86" s="53" t="str">
        <f>IF($A86="","",IF([1]Ama!Z83="","",$F85&amp;"-8."&amp;REPLACE(RIGHT([1]Ama!Z83,5),1,SEARCH(".",RIGHT([1]Ama!Z83,5)),"")))</f>
        <v/>
      </c>
      <c r="AU86" s="53" t="str">
        <f>IF($A86="","",IF([1]Ama!AA83="","",$F85&amp;"-9."&amp;REPLACE(RIGHT([1]Ama!AA83,5),1,SEARCH(".",RIGHT([1]Ama!AA83,5)),"")))</f>
        <v/>
      </c>
      <c r="AV86" s="53" t="str">
        <f>IF($A86="","",IF([1]Ama!AB83="","",$F85&amp;"-10."&amp;REPLACE(RIGHT([1]Ama!AB83,5),1,SEARCH(".",RIGHT([1]Ama!AB83,5)),"")))</f>
        <v/>
      </c>
      <c r="BA86" s="57"/>
      <c r="BB86" s="57"/>
      <c r="BC86" s="57"/>
      <c r="BD86" s="57"/>
      <c r="BE86" s="57"/>
      <c r="BF86" s="54"/>
    </row>
    <row r="87" spans="1:58" s="53" customFormat="1" ht="14.1" customHeight="1" x14ac:dyDescent="0.25">
      <c r="A87" s="52"/>
      <c r="D87" s="54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E87" s="56"/>
      <c r="AL87" s="53" t="str">
        <f>IF($A87="","",IF([1]Ama!R84="","",$F86&amp;"-main."&amp;REPLACE(RIGHT([1]Ama!R84,5),1,SEARCH(".",RIGHT([1]Ama!R84,5)),"")))</f>
        <v/>
      </c>
      <c r="AM87" s="53" t="str">
        <f>IF($A87="","",IF([1]Ama!S84="","",$F86&amp;"-1."&amp;REPLACE(RIGHT([1]Ama!S84,5),1,SEARCH(".",RIGHT([1]Ama!S84,5)),"")))</f>
        <v/>
      </c>
      <c r="AN87" s="53" t="str">
        <f>IF($A87="","",IF([1]Ama!T84="","",$F86&amp;"-2."&amp;REPLACE(RIGHT([1]Ama!T84,5),1,SEARCH(".",RIGHT([1]Ama!T84,5)),"")))</f>
        <v/>
      </c>
      <c r="AO87" s="53" t="str">
        <f>IF($A87="","",IF([1]Ama!U84="","",$F86&amp;"-3."&amp;REPLACE(RIGHT([1]Ama!U84,5),1,SEARCH(".",RIGHT([1]Ama!U84,5)),"")))</f>
        <v/>
      </c>
      <c r="AP87" s="53" t="str">
        <f>IF($A87="","",IF([1]Ama!V84="","",$F86&amp;"-4."&amp;REPLACE(RIGHT([1]Ama!V84,5),1,SEARCH(".",RIGHT([1]Ama!V84,5)),"")))</f>
        <v/>
      </c>
      <c r="AQ87" s="53" t="str">
        <f>IF($A87="","",IF([1]Ama!W84="","",$F86&amp;"-5."&amp;REPLACE(RIGHT([1]Ama!W84,5),1,SEARCH(".",RIGHT([1]Ama!W84,5)),"")))</f>
        <v/>
      </c>
      <c r="AR87" s="53" t="str">
        <f>IF($A87="","",IF([1]Ama!X84="","",$F86&amp;"-6."&amp;REPLACE(RIGHT([1]Ama!X84,5),1,SEARCH(".",RIGHT([1]Ama!X84,5)),"")))</f>
        <v/>
      </c>
      <c r="AS87" s="53" t="str">
        <f>IF($A87="","",IF([1]Ama!Y84="","",$F86&amp;"-7."&amp;REPLACE(RIGHT([1]Ama!Y84,5),1,SEARCH(".",RIGHT([1]Ama!Y84,5)),"")))</f>
        <v/>
      </c>
      <c r="AT87" s="53" t="str">
        <f>IF($A87="","",IF([1]Ama!Z84="","",$F86&amp;"-8."&amp;REPLACE(RIGHT([1]Ama!Z84,5),1,SEARCH(".",RIGHT([1]Ama!Z84,5)),"")))</f>
        <v/>
      </c>
      <c r="AU87" s="53" t="str">
        <f>IF($A87="","",IF([1]Ama!AA84="","",$F86&amp;"-9."&amp;REPLACE(RIGHT([1]Ama!AA84,5),1,SEARCH(".",RIGHT([1]Ama!AA84,5)),"")))</f>
        <v/>
      </c>
      <c r="AV87" s="53" t="str">
        <f>IF($A87="","",IF([1]Ama!AB84="","",$F86&amp;"-10."&amp;REPLACE(RIGHT([1]Ama!AB84,5),1,SEARCH(".",RIGHT([1]Ama!AB84,5)),"")))</f>
        <v/>
      </c>
      <c r="BA87" s="57"/>
      <c r="BB87" s="57"/>
      <c r="BC87" s="57"/>
      <c r="BD87" s="57"/>
      <c r="BE87" s="57"/>
      <c r="BF87" s="54"/>
    </row>
    <row r="88" spans="1:58" s="53" customFormat="1" ht="14.1" customHeight="1" x14ac:dyDescent="0.25">
      <c r="A88" s="52"/>
      <c r="D88" s="54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E88" s="56"/>
      <c r="AL88" s="53" t="str">
        <f>IF($A88="","",IF([1]Ama!R85="","",$F87&amp;"-main."&amp;REPLACE(RIGHT([1]Ama!R85,5),1,SEARCH(".",RIGHT([1]Ama!R85,5)),"")))</f>
        <v/>
      </c>
      <c r="AM88" s="53" t="str">
        <f>IF($A88="","",IF([1]Ama!S85="","",$F87&amp;"-1."&amp;REPLACE(RIGHT([1]Ama!S85,5),1,SEARCH(".",RIGHT([1]Ama!S85,5)),"")))</f>
        <v/>
      </c>
      <c r="AN88" s="53" t="str">
        <f>IF($A88="","",IF([1]Ama!T85="","",$F87&amp;"-2."&amp;REPLACE(RIGHT([1]Ama!T85,5),1,SEARCH(".",RIGHT([1]Ama!T85,5)),"")))</f>
        <v/>
      </c>
      <c r="AO88" s="53" t="str">
        <f>IF($A88="","",IF([1]Ama!U85="","",$F87&amp;"-3."&amp;REPLACE(RIGHT([1]Ama!U85,5),1,SEARCH(".",RIGHT([1]Ama!U85,5)),"")))</f>
        <v/>
      </c>
      <c r="AP88" s="53" t="str">
        <f>IF($A88="","",IF([1]Ama!V85="","",$F87&amp;"-4."&amp;REPLACE(RIGHT([1]Ama!V85,5),1,SEARCH(".",RIGHT([1]Ama!V85,5)),"")))</f>
        <v/>
      </c>
      <c r="AQ88" s="53" t="str">
        <f>IF($A88="","",IF([1]Ama!W85="","",$F87&amp;"-5."&amp;REPLACE(RIGHT([1]Ama!W85,5),1,SEARCH(".",RIGHT([1]Ama!W85,5)),"")))</f>
        <v/>
      </c>
      <c r="AR88" s="53" t="str">
        <f>IF($A88="","",IF([1]Ama!X85="","",$F87&amp;"-6."&amp;REPLACE(RIGHT([1]Ama!X85,5),1,SEARCH(".",RIGHT([1]Ama!X85,5)),"")))</f>
        <v/>
      </c>
      <c r="AS88" s="53" t="str">
        <f>IF($A88="","",IF([1]Ama!Y85="","",$F87&amp;"-7."&amp;REPLACE(RIGHT([1]Ama!Y85,5),1,SEARCH(".",RIGHT([1]Ama!Y85,5)),"")))</f>
        <v/>
      </c>
      <c r="AT88" s="53" t="str">
        <f>IF($A88="","",IF([1]Ama!Z85="","",$F87&amp;"-8."&amp;REPLACE(RIGHT([1]Ama!Z85,5),1,SEARCH(".",RIGHT([1]Ama!Z85,5)),"")))</f>
        <v/>
      </c>
      <c r="AU88" s="53" t="str">
        <f>IF($A88="","",IF([1]Ama!AA85="","",$F87&amp;"-9."&amp;REPLACE(RIGHT([1]Ama!AA85,5),1,SEARCH(".",RIGHT([1]Ama!AA85,5)),"")))</f>
        <v/>
      </c>
      <c r="AV88" s="53" t="str">
        <f>IF($A88="","",IF([1]Ama!AB85="","",$F87&amp;"-10."&amp;REPLACE(RIGHT([1]Ama!AB85,5),1,SEARCH(".",RIGHT([1]Ama!AB85,5)),"")))</f>
        <v/>
      </c>
      <c r="BA88" s="57"/>
      <c r="BB88" s="57"/>
      <c r="BC88" s="57"/>
      <c r="BD88" s="57"/>
      <c r="BE88" s="57"/>
      <c r="BF88" s="54"/>
    </row>
    <row r="89" spans="1:58" s="53" customFormat="1" ht="14.1" customHeight="1" x14ac:dyDescent="0.25">
      <c r="A89" s="52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E89" s="56"/>
      <c r="AL89" s="53" t="str">
        <f>IF($A89="","",IF([1]Ama!R86="","",$F88&amp;"-main."&amp;REPLACE(RIGHT([1]Ama!R86,5),1,SEARCH(".",RIGHT([1]Ama!R86,5)),"")))</f>
        <v/>
      </c>
      <c r="AM89" s="53" t="str">
        <f>IF($A89="","",IF([1]Ama!S86="","",$F88&amp;"-1."&amp;REPLACE(RIGHT([1]Ama!S86,5),1,SEARCH(".",RIGHT([1]Ama!S86,5)),"")))</f>
        <v/>
      </c>
      <c r="AN89" s="53" t="str">
        <f>IF($A89="","",IF([1]Ama!T86="","",$F88&amp;"-2."&amp;REPLACE(RIGHT([1]Ama!T86,5),1,SEARCH(".",RIGHT([1]Ama!T86,5)),"")))</f>
        <v/>
      </c>
      <c r="AO89" s="53" t="str">
        <f>IF($A89="","",IF([1]Ama!U86="","",$F88&amp;"-3."&amp;REPLACE(RIGHT([1]Ama!U86,5),1,SEARCH(".",RIGHT([1]Ama!U86,5)),"")))</f>
        <v/>
      </c>
      <c r="AP89" s="53" t="str">
        <f>IF($A89="","",IF([1]Ama!V86="","",$F88&amp;"-4."&amp;REPLACE(RIGHT([1]Ama!V86,5),1,SEARCH(".",RIGHT([1]Ama!V86,5)),"")))</f>
        <v/>
      </c>
      <c r="AQ89" s="53" t="str">
        <f>IF($A89="","",IF([1]Ama!W86="","",$F88&amp;"-5."&amp;REPLACE(RIGHT([1]Ama!W86,5),1,SEARCH(".",RIGHT([1]Ama!W86,5)),"")))</f>
        <v/>
      </c>
      <c r="AR89" s="53" t="str">
        <f>IF($A89="","",IF([1]Ama!X86="","",$F88&amp;"-6."&amp;REPLACE(RIGHT([1]Ama!X86,5),1,SEARCH(".",RIGHT([1]Ama!X86,5)),"")))</f>
        <v/>
      </c>
      <c r="AS89" s="53" t="str">
        <f>IF($A89="","",IF([1]Ama!Y86="","",$F88&amp;"-7."&amp;REPLACE(RIGHT([1]Ama!Y86,5),1,SEARCH(".",RIGHT([1]Ama!Y86,5)),"")))</f>
        <v/>
      </c>
      <c r="AT89" s="53" t="str">
        <f>IF($A89="","",IF([1]Ama!Z86="","",$F88&amp;"-8."&amp;REPLACE(RIGHT([1]Ama!Z86,5),1,SEARCH(".",RIGHT([1]Ama!Z86,5)),"")))</f>
        <v/>
      </c>
      <c r="AU89" s="53" t="str">
        <f>IF($A89="","",IF([1]Ama!AA86="","",$F88&amp;"-9."&amp;REPLACE(RIGHT([1]Ama!AA86,5),1,SEARCH(".",RIGHT([1]Ama!AA86,5)),"")))</f>
        <v/>
      </c>
      <c r="AV89" s="53" t="str">
        <f>IF($A89="","",IF([1]Ama!AB86="","",$F88&amp;"-10."&amp;REPLACE(RIGHT([1]Ama!AB86,5),1,SEARCH(".",RIGHT([1]Ama!AB86,5)),"")))</f>
        <v/>
      </c>
      <c r="BA89" s="57"/>
      <c r="BB89" s="57"/>
      <c r="BC89" s="57"/>
      <c r="BD89" s="57"/>
      <c r="BE89" s="57"/>
      <c r="BF89" s="54"/>
    </row>
    <row r="90" spans="1:58" s="53" customFormat="1" ht="14.1" customHeight="1" x14ac:dyDescent="0.25">
      <c r="A90" s="52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E90" s="56"/>
      <c r="AL90" s="53" t="str">
        <f>IF($A90="","",IF([1]Ama!R87="","",$F89&amp;"-main."&amp;REPLACE(RIGHT([1]Ama!R87,5),1,SEARCH(".",RIGHT([1]Ama!R87,5)),"")))</f>
        <v/>
      </c>
      <c r="AM90" s="53" t="str">
        <f>IF($A90="","",IF([1]Ama!S87="","",$F89&amp;"-1."&amp;REPLACE(RIGHT([1]Ama!S87,5),1,SEARCH(".",RIGHT([1]Ama!S87,5)),"")))</f>
        <v/>
      </c>
      <c r="AN90" s="53" t="str">
        <f>IF($A90="","",IF([1]Ama!T87="","",$F89&amp;"-2."&amp;REPLACE(RIGHT([1]Ama!T87,5),1,SEARCH(".",RIGHT([1]Ama!T87,5)),"")))</f>
        <v/>
      </c>
      <c r="AO90" s="53" t="str">
        <f>IF($A90="","",IF([1]Ama!U87="","",$F89&amp;"-3."&amp;REPLACE(RIGHT([1]Ama!U87,5),1,SEARCH(".",RIGHT([1]Ama!U87,5)),"")))</f>
        <v/>
      </c>
      <c r="AP90" s="53" t="str">
        <f>IF($A90="","",IF([1]Ama!V87="","",$F89&amp;"-4."&amp;REPLACE(RIGHT([1]Ama!V87,5),1,SEARCH(".",RIGHT([1]Ama!V87,5)),"")))</f>
        <v/>
      </c>
      <c r="AQ90" s="53" t="str">
        <f>IF($A90="","",IF([1]Ama!W87="","",$F89&amp;"-5."&amp;REPLACE(RIGHT([1]Ama!W87,5),1,SEARCH(".",RIGHT([1]Ama!W87,5)),"")))</f>
        <v/>
      </c>
      <c r="AR90" s="53" t="str">
        <f>IF($A90="","",IF([1]Ama!X87="","",$F89&amp;"-6."&amp;REPLACE(RIGHT([1]Ama!X87,5),1,SEARCH(".",RIGHT([1]Ama!X87,5)),"")))</f>
        <v/>
      </c>
      <c r="AS90" s="53" t="str">
        <f>IF($A90="","",IF([1]Ama!Y87="","",$F89&amp;"-7."&amp;REPLACE(RIGHT([1]Ama!Y87,5),1,SEARCH(".",RIGHT([1]Ama!Y87,5)),"")))</f>
        <v/>
      </c>
      <c r="AT90" s="53" t="str">
        <f>IF($A90="","",IF([1]Ama!Z87="","",$F89&amp;"-8."&amp;REPLACE(RIGHT([1]Ama!Z87,5),1,SEARCH(".",RIGHT([1]Ama!Z87,5)),"")))</f>
        <v/>
      </c>
      <c r="AU90" s="53" t="str">
        <f>IF($A90="","",IF([1]Ama!AA87="","",$F89&amp;"-9."&amp;REPLACE(RIGHT([1]Ama!AA87,5),1,SEARCH(".",RIGHT([1]Ama!AA87,5)),"")))</f>
        <v/>
      </c>
      <c r="AV90" s="53" t="str">
        <f>IF($A90="","",IF([1]Ama!AB87="","",$F89&amp;"-10."&amp;REPLACE(RIGHT([1]Ama!AB87,5),1,SEARCH(".",RIGHT([1]Ama!AB87,5)),"")))</f>
        <v/>
      </c>
      <c r="BA90" s="57"/>
      <c r="BB90" s="57"/>
      <c r="BC90" s="57"/>
      <c r="BD90" s="57"/>
      <c r="BE90" s="57"/>
      <c r="BF90" s="54"/>
    </row>
    <row r="91" spans="1:58" s="53" customFormat="1" ht="14.1" customHeight="1" x14ac:dyDescent="0.25">
      <c r="A91" s="52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E91" s="56"/>
      <c r="AL91" s="53" t="str">
        <f>IF($A91="","",IF([1]Ama!R88="","",$F90&amp;"-main."&amp;REPLACE(RIGHT([1]Ama!R88,5),1,SEARCH(".",RIGHT([1]Ama!R88,5)),"")))</f>
        <v/>
      </c>
      <c r="AM91" s="53" t="str">
        <f>IF($A91="","",IF([1]Ama!S88="","",$F90&amp;"-1."&amp;REPLACE(RIGHT([1]Ama!S88,5),1,SEARCH(".",RIGHT([1]Ama!S88,5)),"")))</f>
        <v/>
      </c>
      <c r="AN91" s="53" t="str">
        <f>IF($A91="","",IF([1]Ama!T88="","",$F90&amp;"-2."&amp;REPLACE(RIGHT([1]Ama!T88,5),1,SEARCH(".",RIGHT([1]Ama!T88,5)),"")))</f>
        <v/>
      </c>
      <c r="AO91" s="53" t="str">
        <f>IF($A91="","",IF([1]Ama!U88="","",$F90&amp;"-3."&amp;REPLACE(RIGHT([1]Ama!U88,5),1,SEARCH(".",RIGHT([1]Ama!U88,5)),"")))</f>
        <v/>
      </c>
      <c r="AP91" s="53" t="str">
        <f>IF($A91="","",IF([1]Ama!V88="","",$F90&amp;"-4."&amp;REPLACE(RIGHT([1]Ama!V88,5),1,SEARCH(".",RIGHT([1]Ama!V88,5)),"")))</f>
        <v/>
      </c>
      <c r="AQ91" s="53" t="str">
        <f>IF($A91="","",IF([1]Ama!W88="","",$F90&amp;"-5."&amp;REPLACE(RIGHT([1]Ama!W88,5),1,SEARCH(".",RIGHT([1]Ama!W88,5)),"")))</f>
        <v/>
      </c>
      <c r="AR91" s="53" t="str">
        <f>IF($A91="","",IF([1]Ama!X88="","",$F90&amp;"-6."&amp;REPLACE(RIGHT([1]Ama!X88,5),1,SEARCH(".",RIGHT([1]Ama!X88,5)),"")))</f>
        <v/>
      </c>
      <c r="AS91" s="53" t="str">
        <f>IF($A91="","",IF([1]Ama!Y88="","",$F90&amp;"-7."&amp;REPLACE(RIGHT([1]Ama!Y88,5),1,SEARCH(".",RIGHT([1]Ama!Y88,5)),"")))</f>
        <v/>
      </c>
      <c r="AT91" s="53" t="str">
        <f>IF($A91="","",IF([1]Ama!Z88="","",$F90&amp;"-8."&amp;REPLACE(RIGHT([1]Ama!Z88,5),1,SEARCH(".",RIGHT([1]Ama!Z88,5)),"")))</f>
        <v/>
      </c>
      <c r="AU91" s="53" t="str">
        <f>IF($A91="","",IF([1]Ama!AA88="","",$F90&amp;"-9."&amp;REPLACE(RIGHT([1]Ama!AA88,5),1,SEARCH(".",RIGHT([1]Ama!AA88,5)),"")))</f>
        <v/>
      </c>
      <c r="AV91" s="53" t="str">
        <f>IF($A91="","",IF([1]Ama!AB88="","",$F90&amp;"-10."&amp;REPLACE(RIGHT([1]Ama!AB88,5),1,SEARCH(".",RIGHT([1]Ama!AB88,5)),"")))</f>
        <v/>
      </c>
      <c r="BA91" s="57"/>
      <c r="BB91" s="57"/>
      <c r="BC91" s="57"/>
      <c r="BD91" s="57"/>
      <c r="BE91" s="57"/>
      <c r="BF91" s="54"/>
    </row>
    <row r="92" spans="1:58" s="53" customFormat="1" ht="14.1" customHeight="1" x14ac:dyDescent="0.25">
      <c r="A92" s="52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E92" s="56"/>
      <c r="AL92" s="53" t="str">
        <f>IF($A92="","",IF([1]Ama!R89="","",$F91&amp;"-main."&amp;REPLACE(RIGHT([1]Ama!R89,5),1,SEARCH(".",RIGHT([1]Ama!R89,5)),"")))</f>
        <v/>
      </c>
      <c r="AM92" s="53" t="str">
        <f>IF($A92="","",IF([1]Ama!S89="","",$F91&amp;"-1."&amp;REPLACE(RIGHT([1]Ama!S89,5),1,SEARCH(".",RIGHT([1]Ama!S89,5)),"")))</f>
        <v/>
      </c>
      <c r="AN92" s="53" t="str">
        <f>IF($A92="","",IF([1]Ama!T89="","",$F91&amp;"-2."&amp;REPLACE(RIGHT([1]Ama!T89,5),1,SEARCH(".",RIGHT([1]Ama!T89,5)),"")))</f>
        <v/>
      </c>
      <c r="AO92" s="53" t="str">
        <f>IF($A92="","",IF([1]Ama!U89="","",$F91&amp;"-3."&amp;REPLACE(RIGHT([1]Ama!U89,5),1,SEARCH(".",RIGHT([1]Ama!U89,5)),"")))</f>
        <v/>
      </c>
      <c r="AP92" s="53" t="str">
        <f>IF($A92="","",IF([1]Ama!V89="","",$F91&amp;"-4."&amp;REPLACE(RIGHT([1]Ama!V89,5),1,SEARCH(".",RIGHT([1]Ama!V89,5)),"")))</f>
        <v/>
      </c>
      <c r="AQ92" s="53" t="str">
        <f>IF($A92="","",IF([1]Ama!W89="","",$F91&amp;"-5."&amp;REPLACE(RIGHT([1]Ama!W89,5),1,SEARCH(".",RIGHT([1]Ama!W89,5)),"")))</f>
        <v/>
      </c>
      <c r="AR92" s="53" t="str">
        <f>IF($A92="","",IF([1]Ama!X89="","",$F91&amp;"-6."&amp;REPLACE(RIGHT([1]Ama!X89,5),1,SEARCH(".",RIGHT([1]Ama!X89,5)),"")))</f>
        <v/>
      </c>
      <c r="AS92" s="53" t="str">
        <f>IF($A92="","",IF([1]Ama!Y89="","",$F91&amp;"-7."&amp;REPLACE(RIGHT([1]Ama!Y89,5),1,SEARCH(".",RIGHT([1]Ama!Y89,5)),"")))</f>
        <v/>
      </c>
      <c r="AT92" s="53" t="str">
        <f>IF($A92="","",IF([1]Ama!Z89="","",$F91&amp;"-8."&amp;REPLACE(RIGHT([1]Ama!Z89,5),1,SEARCH(".",RIGHT([1]Ama!Z89,5)),"")))</f>
        <v/>
      </c>
      <c r="AU92" s="53" t="str">
        <f>IF($A92="","",IF([1]Ama!AA89="","",$F91&amp;"-9."&amp;REPLACE(RIGHT([1]Ama!AA89,5),1,SEARCH(".",RIGHT([1]Ama!AA89,5)),"")))</f>
        <v/>
      </c>
      <c r="AV92" s="53" t="str">
        <f>IF($A92="","",IF([1]Ama!AB89="","",$F91&amp;"-10."&amp;REPLACE(RIGHT([1]Ama!AB89,5),1,SEARCH(".",RIGHT([1]Ama!AB89,5)),"")))</f>
        <v/>
      </c>
      <c r="BA92" s="57"/>
      <c r="BB92" s="57"/>
      <c r="BC92" s="57"/>
      <c r="BD92" s="57"/>
      <c r="BE92" s="57"/>
      <c r="BF92" s="54"/>
    </row>
    <row r="93" spans="1:58" s="53" customFormat="1" ht="14.1" customHeight="1" x14ac:dyDescent="0.25">
      <c r="A93" s="52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E93" s="56"/>
      <c r="AL93" s="53" t="str">
        <f>IF($A93="","",IF([1]Ama!R90="","",$F92&amp;"-main."&amp;REPLACE(RIGHT([1]Ama!R90,5),1,SEARCH(".",RIGHT([1]Ama!R90,5)),"")))</f>
        <v/>
      </c>
      <c r="AM93" s="53" t="str">
        <f>IF($A93="","",IF([1]Ama!S90="","",$F92&amp;"-1."&amp;REPLACE(RIGHT([1]Ama!S90,5),1,SEARCH(".",RIGHT([1]Ama!S90,5)),"")))</f>
        <v/>
      </c>
      <c r="AN93" s="53" t="str">
        <f>IF($A93="","",IF([1]Ama!T90="","",$F92&amp;"-2."&amp;REPLACE(RIGHT([1]Ama!T90,5),1,SEARCH(".",RIGHT([1]Ama!T90,5)),"")))</f>
        <v/>
      </c>
      <c r="AO93" s="53" t="str">
        <f>IF($A93="","",IF([1]Ama!U90="","",$F92&amp;"-3."&amp;REPLACE(RIGHT([1]Ama!U90,5),1,SEARCH(".",RIGHT([1]Ama!U90,5)),"")))</f>
        <v/>
      </c>
      <c r="AP93" s="53" t="str">
        <f>IF($A93="","",IF([1]Ama!V90="","",$F92&amp;"-4."&amp;REPLACE(RIGHT([1]Ama!V90,5),1,SEARCH(".",RIGHT([1]Ama!V90,5)),"")))</f>
        <v/>
      </c>
      <c r="AQ93" s="53" t="str">
        <f>IF($A93="","",IF([1]Ama!W90="","",$F92&amp;"-5."&amp;REPLACE(RIGHT([1]Ama!W90,5),1,SEARCH(".",RIGHT([1]Ama!W90,5)),"")))</f>
        <v/>
      </c>
      <c r="AR93" s="53" t="str">
        <f>IF($A93="","",IF([1]Ama!X90="","",$F92&amp;"-6."&amp;REPLACE(RIGHT([1]Ama!X90,5),1,SEARCH(".",RIGHT([1]Ama!X90,5)),"")))</f>
        <v/>
      </c>
      <c r="AS93" s="53" t="str">
        <f>IF($A93="","",IF([1]Ama!Y90="","",$F92&amp;"-7."&amp;REPLACE(RIGHT([1]Ama!Y90,5),1,SEARCH(".",RIGHT([1]Ama!Y90,5)),"")))</f>
        <v/>
      </c>
      <c r="AT93" s="53" t="str">
        <f>IF($A93="","",IF([1]Ama!Z90="","",$F92&amp;"-8."&amp;REPLACE(RIGHT([1]Ama!Z90,5),1,SEARCH(".",RIGHT([1]Ama!Z90,5)),"")))</f>
        <v/>
      </c>
      <c r="AU93" s="53" t="str">
        <f>IF($A93="","",IF([1]Ama!AA90="","",$F92&amp;"-9."&amp;REPLACE(RIGHT([1]Ama!AA90,5),1,SEARCH(".",RIGHT([1]Ama!AA90,5)),"")))</f>
        <v/>
      </c>
      <c r="AV93" s="53" t="str">
        <f>IF($A93="","",IF([1]Ama!AB90="","",$F92&amp;"-10."&amp;REPLACE(RIGHT([1]Ama!AB90,5),1,SEARCH(".",RIGHT([1]Ama!AB90,5)),"")))</f>
        <v/>
      </c>
      <c r="BA93" s="57"/>
      <c r="BB93" s="57"/>
      <c r="BC93" s="57"/>
      <c r="BD93" s="57"/>
      <c r="BE93" s="57"/>
      <c r="BF93" s="54"/>
    </row>
    <row r="94" spans="1:58" s="53" customFormat="1" ht="14.1" customHeight="1" x14ac:dyDescent="0.25">
      <c r="A94" s="52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E94" s="56"/>
      <c r="AL94" s="53" t="str">
        <f>IF($A94="","",IF([1]Ama!R91="","",$F93&amp;"-main."&amp;REPLACE(RIGHT([1]Ama!R91,5),1,SEARCH(".",RIGHT([1]Ama!R91,5)),"")))</f>
        <v/>
      </c>
      <c r="AM94" s="53" t="str">
        <f>IF($A94="","",IF([1]Ama!S91="","",$F93&amp;"-1."&amp;REPLACE(RIGHT([1]Ama!S91,5),1,SEARCH(".",RIGHT([1]Ama!S91,5)),"")))</f>
        <v/>
      </c>
      <c r="AN94" s="53" t="str">
        <f>IF($A94="","",IF([1]Ama!T91="","",$F93&amp;"-2."&amp;REPLACE(RIGHT([1]Ama!T91,5),1,SEARCH(".",RIGHT([1]Ama!T91,5)),"")))</f>
        <v/>
      </c>
      <c r="AO94" s="53" t="str">
        <f>IF($A94="","",IF([1]Ama!U91="","",$F93&amp;"-3."&amp;REPLACE(RIGHT([1]Ama!U91,5),1,SEARCH(".",RIGHT([1]Ama!U91,5)),"")))</f>
        <v/>
      </c>
      <c r="AP94" s="53" t="str">
        <f>IF($A94="","",IF([1]Ama!V91="","",$F93&amp;"-4."&amp;REPLACE(RIGHT([1]Ama!V91,5),1,SEARCH(".",RIGHT([1]Ama!V91,5)),"")))</f>
        <v/>
      </c>
      <c r="AQ94" s="53" t="str">
        <f>IF($A94="","",IF([1]Ama!W91="","",$F93&amp;"-5."&amp;REPLACE(RIGHT([1]Ama!W91,5),1,SEARCH(".",RIGHT([1]Ama!W91,5)),"")))</f>
        <v/>
      </c>
      <c r="AR94" s="53" t="str">
        <f>IF($A94="","",IF([1]Ama!X91="","",$F93&amp;"-6."&amp;REPLACE(RIGHT([1]Ama!X91,5),1,SEARCH(".",RIGHT([1]Ama!X91,5)),"")))</f>
        <v/>
      </c>
      <c r="AS94" s="53" t="str">
        <f>IF($A94="","",IF([1]Ama!Y91="","",$F93&amp;"-7."&amp;REPLACE(RIGHT([1]Ama!Y91,5),1,SEARCH(".",RIGHT([1]Ama!Y91,5)),"")))</f>
        <v/>
      </c>
      <c r="AT94" s="53" t="str">
        <f>IF($A94="","",IF([1]Ama!Z91="","",$F93&amp;"-8."&amp;REPLACE(RIGHT([1]Ama!Z91,5),1,SEARCH(".",RIGHT([1]Ama!Z91,5)),"")))</f>
        <v/>
      </c>
      <c r="AU94" s="53" t="str">
        <f>IF($A94="","",IF([1]Ama!AA91="","",$F93&amp;"-9."&amp;REPLACE(RIGHT([1]Ama!AA91,5),1,SEARCH(".",RIGHT([1]Ama!AA91,5)),"")))</f>
        <v/>
      </c>
      <c r="AV94" s="53" t="str">
        <f>IF($A94="","",IF([1]Ama!AB91="","",$F93&amp;"-10."&amp;REPLACE(RIGHT([1]Ama!AB91,5),1,SEARCH(".",RIGHT([1]Ama!AB91,5)),"")))</f>
        <v/>
      </c>
      <c r="BA94" s="57"/>
      <c r="BB94" s="57"/>
      <c r="BC94" s="57"/>
      <c r="BD94" s="57"/>
      <c r="BE94" s="57"/>
      <c r="BF94" s="54"/>
    </row>
    <row r="95" spans="1:58" s="53" customFormat="1" ht="14.1" customHeight="1" x14ac:dyDescent="0.25">
      <c r="A95" s="52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E95" s="56"/>
      <c r="AL95" s="53" t="str">
        <f>IF($A95="","",IF([1]Ama!R92="","",$F94&amp;"-main."&amp;REPLACE(RIGHT([1]Ama!R92,5),1,SEARCH(".",RIGHT([1]Ama!R92,5)),"")))</f>
        <v/>
      </c>
      <c r="AM95" s="53" t="str">
        <f>IF($A95="","",IF([1]Ama!S92="","",$F94&amp;"-1."&amp;REPLACE(RIGHT([1]Ama!S92,5),1,SEARCH(".",RIGHT([1]Ama!S92,5)),"")))</f>
        <v/>
      </c>
      <c r="AN95" s="53" t="str">
        <f>IF($A95="","",IF([1]Ama!T92="","",$F94&amp;"-2."&amp;REPLACE(RIGHT([1]Ama!T92,5),1,SEARCH(".",RIGHT([1]Ama!T92,5)),"")))</f>
        <v/>
      </c>
      <c r="AO95" s="53" t="str">
        <f>IF($A95="","",IF([1]Ama!U92="","",$F94&amp;"-3."&amp;REPLACE(RIGHT([1]Ama!U92,5),1,SEARCH(".",RIGHT([1]Ama!U92,5)),"")))</f>
        <v/>
      </c>
      <c r="AP95" s="53" t="str">
        <f>IF($A95="","",IF([1]Ama!V92="","",$F94&amp;"-4."&amp;REPLACE(RIGHT([1]Ama!V92,5),1,SEARCH(".",RIGHT([1]Ama!V92,5)),"")))</f>
        <v/>
      </c>
      <c r="AQ95" s="53" t="str">
        <f>IF($A95="","",IF([1]Ama!W92="","",$F94&amp;"-5."&amp;REPLACE(RIGHT([1]Ama!W92,5),1,SEARCH(".",RIGHT([1]Ama!W92,5)),"")))</f>
        <v/>
      </c>
      <c r="AR95" s="53" t="str">
        <f>IF($A95="","",IF([1]Ama!X92="","",$F94&amp;"-6."&amp;REPLACE(RIGHT([1]Ama!X92,5),1,SEARCH(".",RIGHT([1]Ama!X92,5)),"")))</f>
        <v/>
      </c>
      <c r="AS95" s="53" t="str">
        <f>IF($A95="","",IF([1]Ama!Y92="","",$F94&amp;"-7."&amp;REPLACE(RIGHT([1]Ama!Y92,5),1,SEARCH(".",RIGHT([1]Ama!Y92,5)),"")))</f>
        <v/>
      </c>
      <c r="AT95" s="53" t="str">
        <f>IF($A95="","",IF([1]Ama!Z92="","",$F94&amp;"-8."&amp;REPLACE(RIGHT([1]Ama!Z92,5),1,SEARCH(".",RIGHT([1]Ama!Z92,5)),"")))</f>
        <v/>
      </c>
      <c r="AU95" s="53" t="str">
        <f>IF($A95="","",IF([1]Ama!AA92="","",$F94&amp;"-9."&amp;REPLACE(RIGHT([1]Ama!AA92,5),1,SEARCH(".",RIGHT([1]Ama!AA92,5)),"")))</f>
        <v/>
      </c>
      <c r="AV95" s="53" t="str">
        <f>IF($A95="","",IF([1]Ama!AB92="","",$F94&amp;"-10."&amp;REPLACE(RIGHT([1]Ama!AB92,5),1,SEARCH(".",RIGHT([1]Ama!AB92,5)),"")))</f>
        <v/>
      </c>
      <c r="BA95" s="57"/>
      <c r="BB95" s="57"/>
      <c r="BC95" s="57"/>
      <c r="BD95" s="57"/>
      <c r="BE95" s="57"/>
      <c r="BF95" s="54"/>
    </row>
    <row r="96" spans="1:58" s="53" customFormat="1" ht="14.1" customHeight="1" x14ac:dyDescent="0.25">
      <c r="A96" s="52"/>
      <c r="D96" s="54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E96" s="56"/>
      <c r="AL96" s="53" t="str">
        <f>IF($A96="","",IF([1]Ama!R93="","",$F95&amp;"-main."&amp;REPLACE(RIGHT([1]Ama!R93,5),1,SEARCH(".",RIGHT([1]Ama!R93,5)),"")))</f>
        <v/>
      </c>
      <c r="AM96" s="53" t="str">
        <f>IF($A96="","",IF([1]Ama!S93="","",$F95&amp;"-1."&amp;REPLACE(RIGHT([1]Ama!S93,5),1,SEARCH(".",RIGHT([1]Ama!S93,5)),"")))</f>
        <v/>
      </c>
      <c r="AN96" s="53" t="str">
        <f>IF($A96="","",IF([1]Ama!T93="","",$F95&amp;"-2."&amp;REPLACE(RIGHT([1]Ama!T93,5),1,SEARCH(".",RIGHT([1]Ama!T93,5)),"")))</f>
        <v/>
      </c>
      <c r="AO96" s="53" t="str">
        <f>IF($A96="","",IF([1]Ama!U93="","",$F95&amp;"-3."&amp;REPLACE(RIGHT([1]Ama!U93,5),1,SEARCH(".",RIGHT([1]Ama!U93,5)),"")))</f>
        <v/>
      </c>
      <c r="AP96" s="53" t="str">
        <f>IF($A96="","",IF([1]Ama!V93="","",$F95&amp;"-4."&amp;REPLACE(RIGHT([1]Ama!V93,5),1,SEARCH(".",RIGHT([1]Ama!V93,5)),"")))</f>
        <v/>
      </c>
      <c r="AQ96" s="53" t="str">
        <f>IF($A96="","",IF([1]Ama!W93="","",$F95&amp;"-5."&amp;REPLACE(RIGHT([1]Ama!W93,5),1,SEARCH(".",RIGHT([1]Ama!W93,5)),"")))</f>
        <v/>
      </c>
      <c r="AR96" s="53" t="str">
        <f>IF($A96="","",IF([1]Ama!X93="","",$F95&amp;"-6."&amp;REPLACE(RIGHT([1]Ama!X93,5),1,SEARCH(".",RIGHT([1]Ama!X93,5)),"")))</f>
        <v/>
      </c>
      <c r="AS96" s="53" t="str">
        <f>IF($A96="","",IF([1]Ama!Y93="","",$F95&amp;"-7."&amp;REPLACE(RIGHT([1]Ama!Y93,5),1,SEARCH(".",RIGHT([1]Ama!Y93,5)),"")))</f>
        <v/>
      </c>
      <c r="AT96" s="53" t="str">
        <f>IF($A96="","",IF([1]Ama!Z93="","",$F95&amp;"-8."&amp;REPLACE(RIGHT([1]Ama!Z93,5),1,SEARCH(".",RIGHT([1]Ama!Z93,5)),"")))</f>
        <v/>
      </c>
      <c r="AU96" s="53" t="str">
        <f>IF($A96="","",IF([1]Ama!AA93="","",$F95&amp;"-9."&amp;REPLACE(RIGHT([1]Ama!AA93,5),1,SEARCH(".",RIGHT([1]Ama!AA93,5)),"")))</f>
        <v/>
      </c>
      <c r="AV96" s="53" t="str">
        <f>IF($A96="","",IF([1]Ama!AB93="","",$F95&amp;"-10."&amp;REPLACE(RIGHT([1]Ama!AB93,5),1,SEARCH(".",RIGHT([1]Ama!AB93,5)),"")))</f>
        <v/>
      </c>
      <c r="BA96" s="57"/>
      <c r="BB96" s="57"/>
      <c r="BC96" s="57"/>
      <c r="BD96" s="57"/>
      <c r="BE96" s="57"/>
      <c r="BF96" s="54"/>
    </row>
    <row r="97" spans="1:58" s="53" customFormat="1" ht="14.1" customHeight="1" x14ac:dyDescent="0.25">
      <c r="A97" s="52"/>
      <c r="D97" s="54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E97" s="56"/>
      <c r="AL97" s="53" t="str">
        <f>IF($A97="","",IF([1]Ama!R94="","",$F96&amp;"-main."&amp;REPLACE(RIGHT([1]Ama!R94,5),1,SEARCH(".",RIGHT([1]Ama!R94,5)),"")))</f>
        <v/>
      </c>
      <c r="AM97" s="53" t="str">
        <f>IF($A97="","",IF([1]Ama!S94="","",$F96&amp;"-1."&amp;REPLACE(RIGHT([1]Ama!S94,5),1,SEARCH(".",RIGHT([1]Ama!S94,5)),"")))</f>
        <v/>
      </c>
      <c r="AN97" s="53" t="str">
        <f>IF($A97="","",IF([1]Ama!T94="","",$F96&amp;"-2."&amp;REPLACE(RIGHT([1]Ama!T94,5),1,SEARCH(".",RIGHT([1]Ama!T94,5)),"")))</f>
        <v/>
      </c>
      <c r="AO97" s="53" t="str">
        <f>IF($A97="","",IF([1]Ama!U94="","",$F96&amp;"-3."&amp;REPLACE(RIGHT([1]Ama!U94,5),1,SEARCH(".",RIGHT([1]Ama!U94,5)),"")))</f>
        <v/>
      </c>
      <c r="AP97" s="53" t="str">
        <f>IF($A97="","",IF([1]Ama!V94="","",$F96&amp;"-4."&amp;REPLACE(RIGHT([1]Ama!V94,5),1,SEARCH(".",RIGHT([1]Ama!V94,5)),"")))</f>
        <v/>
      </c>
      <c r="AQ97" s="53" t="str">
        <f>IF($A97="","",IF([1]Ama!W94="","",$F96&amp;"-5."&amp;REPLACE(RIGHT([1]Ama!W94,5),1,SEARCH(".",RIGHT([1]Ama!W94,5)),"")))</f>
        <v/>
      </c>
      <c r="AR97" s="53" t="str">
        <f>IF($A97="","",IF([1]Ama!X94="","",$F96&amp;"-6."&amp;REPLACE(RIGHT([1]Ama!X94,5),1,SEARCH(".",RIGHT([1]Ama!X94,5)),"")))</f>
        <v/>
      </c>
      <c r="AS97" s="53" t="str">
        <f>IF($A97="","",IF([1]Ama!Y94="","",$F96&amp;"-7."&amp;REPLACE(RIGHT([1]Ama!Y94,5),1,SEARCH(".",RIGHT([1]Ama!Y94,5)),"")))</f>
        <v/>
      </c>
      <c r="AT97" s="53" t="str">
        <f>IF($A97="","",IF([1]Ama!Z94="","",$F96&amp;"-8."&amp;REPLACE(RIGHT([1]Ama!Z94,5),1,SEARCH(".",RIGHT([1]Ama!Z94,5)),"")))</f>
        <v/>
      </c>
      <c r="AU97" s="53" t="str">
        <f>IF($A97="","",IF([1]Ama!AA94="","",$F96&amp;"-9."&amp;REPLACE(RIGHT([1]Ama!AA94,5),1,SEARCH(".",RIGHT([1]Ama!AA94,5)),"")))</f>
        <v/>
      </c>
      <c r="AV97" s="53" t="str">
        <f>IF($A97="","",IF([1]Ama!AB94="","",$F96&amp;"-10."&amp;REPLACE(RIGHT([1]Ama!AB94,5),1,SEARCH(".",RIGHT([1]Ama!AB94,5)),"")))</f>
        <v/>
      </c>
      <c r="BA97" s="57"/>
      <c r="BB97" s="57"/>
      <c r="BC97" s="57"/>
      <c r="BD97" s="57"/>
      <c r="BE97" s="57"/>
      <c r="BF97" s="54"/>
    </row>
    <row r="98" spans="1:58" s="53" customFormat="1" ht="14.1" customHeight="1" x14ac:dyDescent="0.25">
      <c r="A98" s="52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E98" s="56"/>
      <c r="AL98" s="53" t="str">
        <f>IF($A98="","",IF([1]Ama!R95="","",$F97&amp;"-main."&amp;REPLACE(RIGHT([1]Ama!R95,5),1,SEARCH(".",RIGHT([1]Ama!R95,5)),"")))</f>
        <v/>
      </c>
      <c r="AM98" s="53" t="str">
        <f>IF($A98="","",IF([1]Ama!S95="","",$F97&amp;"-1."&amp;REPLACE(RIGHT([1]Ama!S95,5),1,SEARCH(".",RIGHT([1]Ama!S95,5)),"")))</f>
        <v/>
      </c>
      <c r="AN98" s="53" t="str">
        <f>IF($A98="","",IF([1]Ama!T95="","",$F97&amp;"-2."&amp;REPLACE(RIGHT([1]Ama!T95,5),1,SEARCH(".",RIGHT([1]Ama!T95,5)),"")))</f>
        <v/>
      </c>
      <c r="AO98" s="53" t="str">
        <f>IF($A98="","",IF([1]Ama!U95="","",$F97&amp;"-3."&amp;REPLACE(RIGHT([1]Ama!U95,5),1,SEARCH(".",RIGHT([1]Ama!U95,5)),"")))</f>
        <v/>
      </c>
      <c r="AP98" s="53" t="str">
        <f>IF($A98="","",IF([1]Ama!V95="","",$F97&amp;"-4."&amp;REPLACE(RIGHT([1]Ama!V95,5),1,SEARCH(".",RIGHT([1]Ama!V95,5)),"")))</f>
        <v/>
      </c>
      <c r="AQ98" s="53" t="str">
        <f>IF($A98="","",IF([1]Ama!W95="","",$F97&amp;"-5."&amp;REPLACE(RIGHT([1]Ama!W95,5),1,SEARCH(".",RIGHT([1]Ama!W95,5)),"")))</f>
        <v/>
      </c>
      <c r="AR98" s="53" t="str">
        <f>IF($A98="","",IF([1]Ama!X95="","",$F97&amp;"-6."&amp;REPLACE(RIGHT([1]Ama!X95,5),1,SEARCH(".",RIGHT([1]Ama!X95,5)),"")))</f>
        <v/>
      </c>
      <c r="AS98" s="53" t="str">
        <f>IF($A98="","",IF([1]Ama!Y95="","",$F97&amp;"-7."&amp;REPLACE(RIGHT([1]Ama!Y95,5),1,SEARCH(".",RIGHT([1]Ama!Y95,5)),"")))</f>
        <v/>
      </c>
      <c r="AT98" s="53" t="str">
        <f>IF($A98="","",IF([1]Ama!Z95="","",$F97&amp;"-8."&amp;REPLACE(RIGHT([1]Ama!Z95,5),1,SEARCH(".",RIGHT([1]Ama!Z95,5)),"")))</f>
        <v/>
      </c>
      <c r="AU98" s="53" t="str">
        <f>IF($A98="","",IF([1]Ama!AA95="","",$F97&amp;"-9."&amp;REPLACE(RIGHT([1]Ama!AA95,5),1,SEARCH(".",RIGHT([1]Ama!AA95,5)),"")))</f>
        <v/>
      </c>
      <c r="AV98" s="53" t="str">
        <f>IF($A98="","",IF([1]Ama!AB95="","",$F97&amp;"-10."&amp;REPLACE(RIGHT([1]Ama!AB95,5),1,SEARCH(".",RIGHT([1]Ama!AB95,5)),"")))</f>
        <v/>
      </c>
      <c r="BA98" s="57"/>
      <c r="BB98" s="57"/>
      <c r="BC98" s="57"/>
      <c r="BD98" s="57"/>
      <c r="BE98" s="57"/>
      <c r="BF98" s="54"/>
    </row>
    <row r="99" spans="1:58" s="53" customFormat="1" ht="14.1" customHeight="1" x14ac:dyDescent="0.25">
      <c r="A99" s="52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E99" s="56"/>
      <c r="AL99" s="53" t="str">
        <f>IF($A99="","",IF([1]Ama!R96="","",$F98&amp;"-main."&amp;REPLACE(RIGHT([1]Ama!R96,5),1,SEARCH(".",RIGHT([1]Ama!R96,5)),"")))</f>
        <v/>
      </c>
      <c r="AM99" s="53" t="str">
        <f>IF($A99="","",IF([1]Ama!S96="","",$F98&amp;"-1."&amp;REPLACE(RIGHT([1]Ama!S96,5),1,SEARCH(".",RIGHT([1]Ama!S96,5)),"")))</f>
        <v/>
      </c>
      <c r="AN99" s="53" t="str">
        <f>IF($A99="","",IF([1]Ama!T96="","",$F98&amp;"-2."&amp;REPLACE(RIGHT([1]Ama!T96,5),1,SEARCH(".",RIGHT([1]Ama!T96,5)),"")))</f>
        <v/>
      </c>
      <c r="AO99" s="53" t="str">
        <f>IF($A99="","",IF([1]Ama!U96="","",$F98&amp;"-3."&amp;REPLACE(RIGHT([1]Ama!U96,5),1,SEARCH(".",RIGHT([1]Ama!U96,5)),"")))</f>
        <v/>
      </c>
      <c r="AP99" s="53" t="str">
        <f>IF($A99="","",IF([1]Ama!V96="","",$F98&amp;"-4."&amp;REPLACE(RIGHT([1]Ama!V96,5),1,SEARCH(".",RIGHT([1]Ama!V96,5)),"")))</f>
        <v/>
      </c>
      <c r="AQ99" s="53" t="str">
        <f>IF($A99="","",IF([1]Ama!W96="","",$F98&amp;"-5."&amp;REPLACE(RIGHT([1]Ama!W96,5),1,SEARCH(".",RIGHT([1]Ama!W96,5)),"")))</f>
        <v/>
      </c>
      <c r="AR99" s="53" t="str">
        <f>IF($A99="","",IF([1]Ama!X96="","",$F98&amp;"-6."&amp;REPLACE(RIGHT([1]Ama!X96,5),1,SEARCH(".",RIGHT([1]Ama!X96,5)),"")))</f>
        <v/>
      </c>
      <c r="AS99" s="53" t="str">
        <f>IF($A99="","",IF([1]Ama!Y96="","",$F98&amp;"-7."&amp;REPLACE(RIGHT([1]Ama!Y96,5),1,SEARCH(".",RIGHT([1]Ama!Y96,5)),"")))</f>
        <v/>
      </c>
      <c r="AT99" s="53" t="str">
        <f>IF($A99="","",IF([1]Ama!Z96="","",$F98&amp;"-8."&amp;REPLACE(RIGHT([1]Ama!Z96,5),1,SEARCH(".",RIGHT([1]Ama!Z96,5)),"")))</f>
        <v/>
      </c>
      <c r="AU99" s="53" t="str">
        <f>IF($A99="","",IF([1]Ama!AA96="","",$F98&amp;"-9."&amp;REPLACE(RIGHT([1]Ama!AA96,5),1,SEARCH(".",RIGHT([1]Ama!AA96,5)),"")))</f>
        <v/>
      </c>
      <c r="AV99" s="53" t="str">
        <f>IF($A99="","",IF([1]Ama!AB96="","",$F98&amp;"-10."&amp;REPLACE(RIGHT([1]Ama!AB96,5),1,SEARCH(".",RIGHT([1]Ama!AB96,5)),"")))</f>
        <v/>
      </c>
      <c r="BA99" s="57"/>
      <c r="BB99" s="57"/>
      <c r="BC99" s="57"/>
      <c r="BD99" s="57"/>
      <c r="BE99" s="57"/>
      <c r="BF99" s="54"/>
    </row>
    <row r="100" spans="1:58" s="53" customFormat="1" ht="14.1" customHeight="1" x14ac:dyDescent="0.25">
      <c r="A100" s="52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E100" s="56"/>
      <c r="AL100" s="53" t="str">
        <f>IF($A100="","",IF([1]Ama!R97="","",$F99&amp;"-main."&amp;REPLACE(RIGHT([1]Ama!R97,5),1,SEARCH(".",RIGHT([1]Ama!R97,5)),"")))</f>
        <v/>
      </c>
      <c r="AM100" s="53" t="str">
        <f>IF($A100="","",IF([1]Ama!S97="","",$F99&amp;"-1."&amp;REPLACE(RIGHT([1]Ama!S97,5),1,SEARCH(".",RIGHT([1]Ama!S97,5)),"")))</f>
        <v/>
      </c>
      <c r="AN100" s="53" t="str">
        <f>IF($A100="","",IF([1]Ama!T97="","",$F99&amp;"-2."&amp;REPLACE(RIGHT([1]Ama!T97,5),1,SEARCH(".",RIGHT([1]Ama!T97,5)),"")))</f>
        <v/>
      </c>
      <c r="AO100" s="53" t="str">
        <f>IF($A100="","",IF([1]Ama!U97="","",$F99&amp;"-3."&amp;REPLACE(RIGHT([1]Ama!U97,5),1,SEARCH(".",RIGHT([1]Ama!U97,5)),"")))</f>
        <v/>
      </c>
      <c r="AP100" s="53" t="str">
        <f>IF($A100="","",IF([1]Ama!V97="","",$F99&amp;"-4."&amp;REPLACE(RIGHT([1]Ama!V97,5),1,SEARCH(".",RIGHT([1]Ama!V97,5)),"")))</f>
        <v/>
      </c>
      <c r="AQ100" s="53" t="str">
        <f>IF($A100="","",IF([1]Ama!W97="","",$F99&amp;"-5."&amp;REPLACE(RIGHT([1]Ama!W97,5),1,SEARCH(".",RIGHT([1]Ama!W97,5)),"")))</f>
        <v/>
      </c>
      <c r="AR100" s="53" t="str">
        <f>IF($A100="","",IF([1]Ama!X97="","",$F99&amp;"-6."&amp;REPLACE(RIGHT([1]Ama!X97,5),1,SEARCH(".",RIGHT([1]Ama!X97,5)),"")))</f>
        <v/>
      </c>
      <c r="AS100" s="53" t="str">
        <f>IF($A100="","",IF([1]Ama!Y97="","",$F99&amp;"-7."&amp;REPLACE(RIGHT([1]Ama!Y97,5),1,SEARCH(".",RIGHT([1]Ama!Y97,5)),"")))</f>
        <v/>
      </c>
      <c r="AT100" s="53" t="str">
        <f>IF($A100="","",IF([1]Ama!Z97="","",$F99&amp;"-8."&amp;REPLACE(RIGHT([1]Ama!Z97,5),1,SEARCH(".",RIGHT([1]Ama!Z97,5)),"")))</f>
        <v/>
      </c>
      <c r="AU100" s="53" t="str">
        <f>IF($A100="","",IF([1]Ama!AA97="","",$F99&amp;"-9."&amp;REPLACE(RIGHT([1]Ama!AA97,5),1,SEARCH(".",RIGHT([1]Ama!AA97,5)),"")))</f>
        <v/>
      </c>
      <c r="AV100" s="53" t="str">
        <f>IF($A100="","",IF([1]Ama!AB97="","",$F99&amp;"-10."&amp;REPLACE(RIGHT([1]Ama!AB97,5),1,SEARCH(".",RIGHT([1]Ama!AB97,5)),"")))</f>
        <v/>
      </c>
      <c r="BA100" s="57"/>
      <c r="BB100" s="57"/>
      <c r="BC100" s="57"/>
      <c r="BD100" s="57"/>
      <c r="BE100" s="57"/>
      <c r="BF100" s="54"/>
    </row>
    <row r="101" spans="1:58" s="53" customFormat="1" ht="14.1" customHeight="1" x14ac:dyDescent="0.25">
      <c r="A101" s="52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L101" s="53" t="str">
        <f>IF($A101="","",IF([1]Ama!R98="","",$F100&amp;"-main."&amp;REPLACE(RIGHT([1]Ama!R98,5),1,SEARCH(".",RIGHT([1]Ama!R98,5)),"")))</f>
        <v/>
      </c>
      <c r="AM101" s="53" t="str">
        <f>IF($A101="","",IF([1]Ama!S98="","",$F100&amp;"-1."&amp;REPLACE(RIGHT([1]Ama!S98,5),1,SEARCH(".",RIGHT([1]Ama!S98,5)),"")))</f>
        <v/>
      </c>
      <c r="AN101" s="53" t="str">
        <f>IF($A101="","",IF([1]Ama!T98="","",$F100&amp;"-2."&amp;REPLACE(RIGHT([1]Ama!T98,5),1,SEARCH(".",RIGHT([1]Ama!T98,5)),"")))</f>
        <v/>
      </c>
      <c r="AO101" s="53" t="str">
        <f>IF($A101="","",IF([1]Ama!U98="","",$F100&amp;"-3."&amp;REPLACE(RIGHT([1]Ama!U98,5),1,SEARCH(".",RIGHT([1]Ama!U98,5)),"")))</f>
        <v/>
      </c>
      <c r="AP101" s="53" t="str">
        <f>IF($A101="","",IF([1]Ama!V98="","",$F100&amp;"-4."&amp;REPLACE(RIGHT([1]Ama!V98,5),1,SEARCH(".",RIGHT([1]Ama!V98,5)),"")))</f>
        <v/>
      </c>
      <c r="AQ101" s="53" t="str">
        <f>IF($A101="","",IF([1]Ama!W98="","",$F100&amp;"-5."&amp;REPLACE(RIGHT([1]Ama!W98,5),1,SEARCH(".",RIGHT([1]Ama!W98,5)),"")))</f>
        <v/>
      </c>
      <c r="AR101" s="53" t="str">
        <f>IF($A101="","",IF([1]Ama!X98="","",$F100&amp;"-6."&amp;REPLACE(RIGHT([1]Ama!X98,5),1,SEARCH(".",RIGHT([1]Ama!X98,5)),"")))</f>
        <v/>
      </c>
      <c r="AS101" s="53" t="str">
        <f>IF($A101="","",IF([1]Ama!Y98="","",$F100&amp;"-7."&amp;REPLACE(RIGHT([1]Ama!Y98,5),1,SEARCH(".",RIGHT([1]Ama!Y98,5)),"")))</f>
        <v/>
      </c>
      <c r="AT101" s="53" t="str">
        <f>IF($A101="","",IF([1]Ama!Z98="","",$F100&amp;"-8."&amp;REPLACE(RIGHT([1]Ama!Z98,5),1,SEARCH(".",RIGHT([1]Ama!Z98,5)),"")))</f>
        <v/>
      </c>
      <c r="AU101" s="53" t="str">
        <f>IF($A101="","",IF([1]Ama!AA98="","",$F100&amp;"-9."&amp;REPLACE(RIGHT([1]Ama!AA98,5),1,SEARCH(".",RIGHT([1]Ama!AA98,5)),"")))</f>
        <v/>
      </c>
      <c r="AV101" s="53" t="str">
        <f>IF($A101="","",IF([1]Ama!AB98="","",$F100&amp;"-10."&amp;REPLACE(RIGHT([1]Ama!AB98,5),1,SEARCH(".",RIGHT([1]Ama!AB98,5)),"")))</f>
        <v/>
      </c>
      <c r="BA101" s="57"/>
      <c r="BB101" s="57"/>
      <c r="BC101" s="57"/>
      <c r="BD101" s="57"/>
      <c r="BE101" s="57"/>
      <c r="BF101" s="54"/>
    </row>
    <row r="102" spans="1:58" s="53" customFormat="1" ht="14.1" customHeight="1" x14ac:dyDescent="0.25">
      <c r="A102" s="52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L102" s="53" t="str">
        <f>IF($A102="","",IF([1]Ama!R99="","",$F101&amp;"-main."&amp;REPLACE(RIGHT([1]Ama!R99,5),1,SEARCH(".",RIGHT([1]Ama!R99,5)),"")))</f>
        <v/>
      </c>
      <c r="AM102" s="53" t="str">
        <f>IF($A102="","",IF([1]Ama!S99="","",$F101&amp;"-1."&amp;REPLACE(RIGHT([1]Ama!S99,5),1,SEARCH(".",RIGHT([1]Ama!S99,5)),"")))</f>
        <v/>
      </c>
      <c r="AN102" s="53" t="str">
        <f>IF($A102="","",IF([1]Ama!T99="","",$F101&amp;"-2."&amp;REPLACE(RIGHT([1]Ama!T99,5),1,SEARCH(".",RIGHT([1]Ama!T99,5)),"")))</f>
        <v/>
      </c>
      <c r="AO102" s="53" t="str">
        <f>IF($A102="","",IF([1]Ama!U99="","",$F101&amp;"-3."&amp;REPLACE(RIGHT([1]Ama!U99,5),1,SEARCH(".",RIGHT([1]Ama!U99,5)),"")))</f>
        <v/>
      </c>
      <c r="AP102" s="53" t="str">
        <f>IF($A102="","",IF([1]Ama!V99="","",$F101&amp;"-4."&amp;REPLACE(RIGHT([1]Ama!V99,5),1,SEARCH(".",RIGHT([1]Ama!V99,5)),"")))</f>
        <v/>
      </c>
      <c r="AQ102" s="53" t="str">
        <f>IF($A102="","",IF([1]Ama!W99="","",$F101&amp;"-5."&amp;REPLACE(RIGHT([1]Ama!W99,5),1,SEARCH(".",RIGHT([1]Ama!W99,5)),"")))</f>
        <v/>
      </c>
      <c r="AR102" s="53" t="str">
        <f>IF($A102="","",IF([1]Ama!X99="","",$F101&amp;"-6."&amp;REPLACE(RIGHT([1]Ama!X99,5),1,SEARCH(".",RIGHT([1]Ama!X99,5)),"")))</f>
        <v/>
      </c>
      <c r="AS102" s="53" t="str">
        <f>IF($A102="","",IF([1]Ama!Y99="","",$F101&amp;"-7."&amp;REPLACE(RIGHT([1]Ama!Y99,5),1,SEARCH(".",RIGHT([1]Ama!Y99,5)),"")))</f>
        <v/>
      </c>
      <c r="AT102" s="53" t="str">
        <f>IF($A102="","",IF([1]Ama!Z99="","",$F101&amp;"-8."&amp;REPLACE(RIGHT([1]Ama!Z99,5),1,SEARCH(".",RIGHT([1]Ama!Z99,5)),"")))</f>
        <v/>
      </c>
      <c r="AU102" s="53" t="str">
        <f>IF($A102="","",IF([1]Ama!AA99="","",$F101&amp;"-9."&amp;REPLACE(RIGHT([1]Ama!AA99,5),1,SEARCH(".",RIGHT([1]Ama!AA99,5)),"")))</f>
        <v/>
      </c>
      <c r="AV102" s="53" t="str">
        <f>IF($A102="","",IF([1]Ama!AB99="","",$F101&amp;"-10."&amp;REPLACE(RIGHT([1]Ama!AB99,5),1,SEARCH(".",RIGHT([1]Ama!AB99,5)),"")))</f>
        <v/>
      </c>
      <c r="BA102" s="57"/>
      <c r="BB102" s="57"/>
      <c r="BC102" s="57"/>
      <c r="BD102" s="57"/>
      <c r="BE102" s="57"/>
      <c r="BF102" s="54"/>
    </row>
    <row r="103" spans="1:58" s="53" customFormat="1" ht="14.1" customHeight="1" x14ac:dyDescent="0.25">
      <c r="A103" s="52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L103" s="53" t="str">
        <f>IF($A103="","",IF([1]Ama!R100="","",$F102&amp;"-main."&amp;REPLACE(RIGHT([1]Ama!R100,5),1,SEARCH(".",RIGHT([1]Ama!R100,5)),"")))</f>
        <v/>
      </c>
      <c r="AM103" s="53" t="str">
        <f>IF($A103="","",IF([1]Ama!S100="","",$F102&amp;"-1."&amp;REPLACE(RIGHT([1]Ama!S100,5),1,SEARCH(".",RIGHT([1]Ama!S100,5)),"")))</f>
        <v/>
      </c>
      <c r="AN103" s="53" t="str">
        <f>IF($A103="","",IF([1]Ama!T100="","",$F102&amp;"-2."&amp;REPLACE(RIGHT([1]Ama!T100,5),1,SEARCH(".",RIGHT([1]Ama!T100,5)),"")))</f>
        <v/>
      </c>
      <c r="AO103" s="53" t="str">
        <f>IF($A103="","",IF([1]Ama!U100="","",$F102&amp;"-3."&amp;REPLACE(RIGHT([1]Ama!U100,5),1,SEARCH(".",RIGHT([1]Ama!U100,5)),"")))</f>
        <v/>
      </c>
      <c r="AP103" s="53" t="str">
        <f>IF($A103="","",IF([1]Ama!V100="","",$F102&amp;"-4."&amp;REPLACE(RIGHT([1]Ama!V100,5),1,SEARCH(".",RIGHT([1]Ama!V100,5)),"")))</f>
        <v/>
      </c>
      <c r="AQ103" s="53" t="str">
        <f>IF($A103="","",IF([1]Ama!W100="","",$F102&amp;"-5."&amp;REPLACE(RIGHT([1]Ama!W100,5),1,SEARCH(".",RIGHT([1]Ama!W100,5)),"")))</f>
        <v/>
      </c>
      <c r="AR103" s="53" t="str">
        <f>IF($A103="","",IF([1]Ama!X100="","",$F102&amp;"-6."&amp;REPLACE(RIGHT([1]Ama!X100,5),1,SEARCH(".",RIGHT([1]Ama!X100,5)),"")))</f>
        <v/>
      </c>
      <c r="AS103" s="53" t="str">
        <f>IF($A103="","",IF([1]Ama!Y100="","",$F102&amp;"-7."&amp;REPLACE(RIGHT([1]Ama!Y100,5),1,SEARCH(".",RIGHT([1]Ama!Y100,5)),"")))</f>
        <v/>
      </c>
      <c r="AT103" s="53" t="str">
        <f>IF($A103="","",IF([1]Ama!Z100="","",$F102&amp;"-8."&amp;REPLACE(RIGHT([1]Ama!Z100,5),1,SEARCH(".",RIGHT([1]Ama!Z100,5)),"")))</f>
        <v/>
      </c>
      <c r="AU103" s="53" t="str">
        <f>IF($A103="","",IF([1]Ama!AA100="","",$F102&amp;"-9."&amp;REPLACE(RIGHT([1]Ama!AA100,5),1,SEARCH(".",RIGHT([1]Ama!AA100,5)),"")))</f>
        <v/>
      </c>
      <c r="AV103" s="53" t="str">
        <f>IF($A103="","",IF([1]Ama!AB100="","",$F102&amp;"-10."&amp;REPLACE(RIGHT([1]Ama!AB100,5),1,SEARCH(".",RIGHT([1]Ama!AB100,5)),"")))</f>
        <v/>
      </c>
      <c r="BA103" s="57"/>
      <c r="BB103" s="57"/>
      <c r="BC103" s="57"/>
      <c r="BD103" s="57"/>
      <c r="BE103" s="57"/>
      <c r="BF103" s="54"/>
    </row>
    <row r="104" spans="1:58" s="53" customFormat="1" ht="14.1" customHeight="1" x14ac:dyDescent="0.25">
      <c r="A104" s="52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L104" s="53" t="str">
        <f>IF($A104="","",IF([1]Ama!R101="","",$F103&amp;"-main."&amp;REPLACE(RIGHT([1]Ama!R101,5),1,SEARCH(".",RIGHT([1]Ama!R101,5)),"")))</f>
        <v/>
      </c>
      <c r="AM104" s="53" t="str">
        <f>IF($A104="","",IF([1]Ama!S101="","",$F103&amp;"-1."&amp;REPLACE(RIGHT([1]Ama!S101,5),1,SEARCH(".",RIGHT([1]Ama!S101,5)),"")))</f>
        <v/>
      </c>
      <c r="AN104" s="53" t="str">
        <f>IF($A104="","",IF([1]Ama!T101="","",$F103&amp;"-2."&amp;REPLACE(RIGHT([1]Ama!T101,5),1,SEARCH(".",RIGHT([1]Ama!T101,5)),"")))</f>
        <v/>
      </c>
      <c r="AO104" s="53" t="str">
        <f>IF($A104="","",IF([1]Ama!U101="","",$F103&amp;"-3."&amp;REPLACE(RIGHT([1]Ama!U101,5),1,SEARCH(".",RIGHT([1]Ama!U101,5)),"")))</f>
        <v/>
      </c>
      <c r="AP104" s="53" t="str">
        <f>IF($A104="","",IF([1]Ama!V101="","",$F103&amp;"-4."&amp;REPLACE(RIGHT([1]Ama!V101,5),1,SEARCH(".",RIGHT([1]Ama!V101,5)),"")))</f>
        <v/>
      </c>
      <c r="AQ104" s="53" t="str">
        <f>IF($A104="","",IF([1]Ama!W101="","",$F103&amp;"-5."&amp;REPLACE(RIGHT([1]Ama!W101,5),1,SEARCH(".",RIGHT([1]Ama!W101,5)),"")))</f>
        <v/>
      </c>
      <c r="AR104" s="53" t="str">
        <f>IF($A104="","",IF([1]Ama!X101="","",$F103&amp;"-6."&amp;REPLACE(RIGHT([1]Ama!X101,5),1,SEARCH(".",RIGHT([1]Ama!X101,5)),"")))</f>
        <v/>
      </c>
      <c r="AS104" s="53" t="str">
        <f>IF($A104="","",IF([1]Ama!Y101="","",$F103&amp;"-7."&amp;REPLACE(RIGHT([1]Ama!Y101,5),1,SEARCH(".",RIGHT([1]Ama!Y101,5)),"")))</f>
        <v/>
      </c>
      <c r="AT104" s="53" t="str">
        <f>IF($A104="","",IF([1]Ama!Z101="","",$F103&amp;"-8."&amp;REPLACE(RIGHT([1]Ama!Z101,5),1,SEARCH(".",RIGHT([1]Ama!Z101,5)),"")))</f>
        <v/>
      </c>
      <c r="AU104" s="53" t="str">
        <f>IF($A104="","",IF([1]Ama!AA101="","",$F103&amp;"-9."&amp;REPLACE(RIGHT([1]Ama!AA101,5),1,SEARCH(".",RIGHT([1]Ama!AA101,5)),"")))</f>
        <v/>
      </c>
      <c r="AV104" s="53" t="str">
        <f>IF($A104="","",IF([1]Ama!AB101="","",$F103&amp;"-10."&amp;REPLACE(RIGHT([1]Ama!AB101,5),1,SEARCH(".",RIGHT([1]Ama!AB101,5)),"")))</f>
        <v/>
      </c>
      <c r="BA104" s="57"/>
      <c r="BB104" s="57"/>
      <c r="BC104" s="57"/>
      <c r="BD104" s="57"/>
      <c r="BE104" s="57"/>
      <c r="BF104" s="54"/>
    </row>
    <row r="105" spans="1:58" ht="14.1" customHeight="1" x14ac:dyDescent="0.25"/>
  </sheetData>
  <conditionalFormatting sqref="F57:F104">
    <cfRule type="duplicateValues" dxfId="11" priority="11"/>
  </conditionalFormatting>
  <conditionalFormatting sqref="I46:I104">
    <cfRule type="duplicateValues" dxfId="10" priority="9"/>
  </conditionalFormatting>
  <conditionalFormatting sqref="C101:C104">
    <cfRule type="duplicateValues" dxfId="9" priority="8"/>
  </conditionalFormatting>
  <conditionalFormatting sqref="B2:BO2">
    <cfRule type="cellIs" dxfId="8" priority="6" operator="greaterThan">
      <formula>0</formula>
    </cfRule>
    <cfRule type="cellIs" dxfId="7" priority="7" operator="equal">
      <formula>0</formula>
    </cfRule>
  </conditionalFormatting>
  <conditionalFormatting sqref="C25:C100">
    <cfRule type="duplicateValues" dxfId="6" priority="5"/>
  </conditionalFormatting>
  <conditionalFormatting sqref="BP2:BY2">
    <cfRule type="cellIs" dxfId="5" priority="2" operator="greaterThan">
      <formula>0</formula>
    </cfRule>
    <cfRule type="cellIs" dxfId="4" priority="3" operator="equal">
      <formula>0</formula>
    </cfRule>
  </conditionalFormatting>
  <conditionalFormatting sqref="F5">
    <cfRule type="duplicateValues" dxfId="3" priority="1"/>
  </conditionalFormatting>
  <conditionalFormatting sqref="A6:A104 B7:BY7">
    <cfRule type="duplicateValues" dxfId="2" priority="13"/>
  </conditionalFormatting>
  <conditionalFormatting sqref="H6 H8:H104">
    <cfRule type="duplicateValues" dxfId="1" priority="16"/>
  </conditionalFormatting>
  <conditionalFormatting sqref="I6 I8:I45">
    <cfRule type="duplicateValues" dxfId="0" priority="18"/>
  </conditionalFormatting>
  <dataValidations count="5">
    <dataValidation type="list" allowBlank="1" showInputMessage="1" showErrorMessage="1" sqref="T8:T104 X8:Y104 P8:P104" xr:uid="{00000000-0002-0000-0000-000000000000}">
      <formula1>lane</formula1>
    </dataValidation>
    <dataValidation type="list" allowBlank="1" showInputMessage="1" showErrorMessage="1" sqref="Q8:Q104 U8:U104" xr:uid="{00000000-0002-0000-0000-000001000000}">
      <formula1>INDEX(lane_table,,MATCH(P8,lane,0))</formula1>
    </dataValidation>
    <dataValidation type="list" allowBlank="1" showInputMessage="1" showErrorMessage="1" sqref="R8:R104 V8:V104" xr:uid="{00000000-0002-0000-0000-000002000000}">
      <formula1>INDEX(department_table,,MATCH(Q8,department,0))</formula1>
    </dataValidation>
    <dataValidation type="list" allowBlank="1" showInputMessage="1" showErrorMessage="1" sqref="S8:S104 W8:W104" xr:uid="{00000000-0002-0000-0000-000003000000}">
      <formula1>INDEX(categories_table,,MATCH(R8,categories,0))</formula1>
    </dataValidation>
    <dataValidation type="list" allowBlank="1" showInputMessage="1" showErrorMessage="1" sqref="Z8:AA104" xr:uid="{00000000-0002-0000-0000-000004000000}">
      <formula1>department</formula1>
    </dataValidation>
  </dataValidations>
  <hyperlinks>
    <hyperlink ref="AC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Ritwik Chakraborty</cp:lastModifiedBy>
  <dcterms:created xsi:type="dcterms:W3CDTF">2022-01-28T15:59:46Z</dcterms:created>
  <dcterms:modified xsi:type="dcterms:W3CDTF">2022-01-31T03:34:17Z</dcterms:modified>
</cp:coreProperties>
</file>